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Z:\Daily Returns Report\Tracker 2018\New\4 April 2018\"/>
    </mc:Choice>
  </mc:AlternateContent>
  <xr:revisionPtr revIDLastSave="0" documentId="13_ncr:1_{187308F7-0EC4-4C00-BC5A-6DD5BA4093D5}" xr6:coauthVersionLast="31" xr6:coauthVersionMax="31" xr10:uidLastSave="{00000000-0000-0000-0000-000000000000}"/>
  <bookViews>
    <workbookView xWindow="0" yWindow="0" windowWidth="7935" windowHeight="6060" tabRatio="587" xr2:uid="{00000000-000D-0000-FFFF-FFFF00000000}"/>
  </bookViews>
  <sheets>
    <sheet name="Summary" sheetId="2" r:id="rId1"/>
    <sheet name="2018 Orders" sheetId="1" r:id="rId2"/>
    <sheet name="2017 Orders" sheetId="9" state="hidden" r:id="rId3"/>
    <sheet name="Pending" sheetId="4" r:id="rId4"/>
    <sheet name="Closed" sheetId="5" r:id="rId5"/>
    <sheet name="EOD Report" sheetId="10" state="hidden" r:id="rId6"/>
    <sheet name="Tires" sheetId="7" state="hidden" r:id="rId7"/>
    <sheet name="Wheels and Parts" sheetId="8" state="hidden" r:id="rId8"/>
    <sheet name="Reference" sheetId="3" state="hidden" r:id="rId9"/>
  </sheets>
  <externalReferences>
    <externalReference r:id="rId10"/>
    <externalReference r:id="rId11"/>
  </externalReferences>
  <calcPr calcId="17901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0" l="1"/>
  <c r="B8" i="10"/>
  <c r="B7" i="10"/>
  <c r="B6" i="10"/>
  <c r="B5" i="10"/>
  <c r="B4" i="10"/>
  <c r="B3" i="10"/>
  <c r="E16" i="2"/>
  <c r="B11" i="10" s="1"/>
  <c r="D16" i="2"/>
  <c r="E15" i="2"/>
  <c r="D15" i="2"/>
  <c r="E14" i="2"/>
  <c r="D14" i="2"/>
  <c r="E13" i="2"/>
  <c r="D13" i="2"/>
  <c r="E12" i="2"/>
  <c r="D12" i="2"/>
  <c r="E11" i="2"/>
  <c r="D11" i="2"/>
  <c r="E10" i="2"/>
  <c r="D10" i="2"/>
  <c r="E9" i="2"/>
  <c r="D9" i="2"/>
  <c r="D18" i="2" l="1"/>
  <c r="B10" i="10"/>
  <c r="E18" i="2"/>
  <c r="D17" i="2"/>
  <c r="E17" i="2"/>
</calcChain>
</file>

<file path=xl/sharedStrings.xml><?xml version="1.0" encoding="utf-8"?>
<sst xmlns="http://schemas.openxmlformats.org/spreadsheetml/2006/main" count="65437" uniqueCount="9901">
  <si>
    <t>Date of Entry</t>
  </si>
  <si>
    <t>Order Date</t>
  </si>
  <si>
    <t>Source</t>
  </si>
  <si>
    <t>Store</t>
  </si>
  <si>
    <t>Part Number</t>
  </si>
  <si>
    <t>Brand</t>
  </si>
  <si>
    <t>Size</t>
  </si>
  <si>
    <t>Description</t>
  </si>
  <si>
    <t xml:space="preserve">Original PO </t>
  </si>
  <si>
    <t>Quantity</t>
  </si>
  <si>
    <t>Vendor</t>
  </si>
  <si>
    <t>Order Confirmation</t>
  </si>
  <si>
    <t>Invoice Number</t>
  </si>
  <si>
    <t>Return Authorization Number</t>
  </si>
  <si>
    <t>Credit Amount</t>
  </si>
  <si>
    <t>Received (Y/N)</t>
  </si>
  <si>
    <t>Status</t>
  </si>
  <si>
    <t>Notes</t>
  </si>
  <si>
    <t>Store Initiated</t>
  </si>
  <si>
    <t>Michelin</t>
  </si>
  <si>
    <t>225/50-17</t>
  </si>
  <si>
    <t>Ironman</t>
  </si>
  <si>
    <t>GR906</t>
  </si>
  <si>
    <t>Goodyear</t>
  </si>
  <si>
    <t>245/45-18</t>
  </si>
  <si>
    <t>Toyo</t>
  </si>
  <si>
    <t>265/70-17</t>
  </si>
  <si>
    <t>Accelera</t>
  </si>
  <si>
    <t>195/65-15</t>
  </si>
  <si>
    <t>ECO PLUSH</t>
  </si>
  <si>
    <t>Kumho</t>
  </si>
  <si>
    <t>245/45-17</t>
  </si>
  <si>
    <t>Pirelli</t>
  </si>
  <si>
    <t>255/35-18</t>
  </si>
  <si>
    <t>Delinte</t>
  </si>
  <si>
    <t>175/65-14</t>
  </si>
  <si>
    <t>Hankook</t>
  </si>
  <si>
    <t>215/45-17</t>
  </si>
  <si>
    <t>Winrun</t>
  </si>
  <si>
    <t>BFGoodrich</t>
  </si>
  <si>
    <t>285/70-17</t>
  </si>
  <si>
    <t>Nitto</t>
  </si>
  <si>
    <t>Terra Grappler G2</t>
  </si>
  <si>
    <t>255/50-19</t>
  </si>
  <si>
    <t>205/50-15</t>
  </si>
  <si>
    <t>H724 OPTIMO BW A/S</t>
  </si>
  <si>
    <t>245/75-16</t>
  </si>
  <si>
    <t>215/60-16</t>
  </si>
  <si>
    <t>General</t>
  </si>
  <si>
    <t>235/55-19</t>
  </si>
  <si>
    <t>Dunlop</t>
  </si>
  <si>
    <t>Saffiro</t>
  </si>
  <si>
    <t>235/45-18</t>
  </si>
  <si>
    <t>Continental</t>
  </si>
  <si>
    <t>235/75-15</t>
  </si>
  <si>
    <t>235/65-17</t>
  </si>
  <si>
    <t>Falken</t>
  </si>
  <si>
    <t>205/65-16</t>
  </si>
  <si>
    <t>SN250 A/S BW</t>
  </si>
  <si>
    <t>195/60-15</t>
  </si>
  <si>
    <t>Yokohama</t>
  </si>
  <si>
    <t>225/55-17</t>
  </si>
  <si>
    <t>AVID TOURING-S BW HWY</t>
  </si>
  <si>
    <t>225/70-15</t>
  </si>
  <si>
    <t>215/55-16</t>
  </si>
  <si>
    <t>Premier LTX</t>
  </si>
  <si>
    <t>205/50-17</t>
  </si>
  <si>
    <t>AVID ASCEND</t>
  </si>
  <si>
    <t>225/40-18</t>
  </si>
  <si>
    <t>225/65-17</t>
  </si>
  <si>
    <t>205/55-16</t>
  </si>
  <si>
    <t>215/70-16</t>
  </si>
  <si>
    <t>Federal</t>
  </si>
  <si>
    <t>Solus TA11</t>
  </si>
  <si>
    <t>Nexen</t>
  </si>
  <si>
    <t>255/40-19</t>
  </si>
  <si>
    <t>N5000 Plus</t>
  </si>
  <si>
    <t>Cooper</t>
  </si>
  <si>
    <t>265/70-16</t>
  </si>
  <si>
    <t>iMOVE GEN2 AS</t>
  </si>
  <si>
    <t>245/40-17</t>
  </si>
  <si>
    <t>215/40-18</t>
  </si>
  <si>
    <t>Assurance All-Season</t>
  </si>
  <si>
    <t>265/35-18</t>
  </si>
  <si>
    <t>295/40-21</t>
  </si>
  <si>
    <t>245/40-20</t>
  </si>
  <si>
    <t>Pzero</t>
  </si>
  <si>
    <t>285/35-20</t>
  </si>
  <si>
    <t>245/45-20</t>
  </si>
  <si>
    <t>Eagle Sport All-Season</t>
  </si>
  <si>
    <t>275/40-20</t>
  </si>
  <si>
    <t>Gladiator</t>
  </si>
  <si>
    <t>Bridgestone</t>
  </si>
  <si>
    <t>DriveGuard 3G RFT</t>
  </si>
  <si>
    <t>255/40-18</t>
  </si>
  <si>
    <t>225/45-17</t>
  </si>
  <si>
    <t>PHI R BW HWY</t>
  </si>
  <si>
    <t>245/45-19</t>
  </si>
  <si>
    <t>265/75-16</t>
  </si>
  <si>
    <t>Optimo H724</t>
  </si>
  <si>
    <t>225/75-15</t>
  </si>
  <si>
    <t>225/70-16</t>
  </si>
  <si>
    <t>175/65-15</t>
  </si>
  <si>
    <t>265/60-18</t>
  </si>
  <si>
    <t>205/65-15</t>
  </si>
  <si>
    <t>Fuzion</t>
  </si>
  <si>
    <t>SUV</t>
  </si>
  <si>
    <t>Ventus S1 Noble2 H452</t>
  </si>
  <si>
    <t>195/60-14</t>
  </si>
  <si>
    <t>275/55-20</t>
  </si>
  <si>
    <t>235/55-17</t>
  </si>
  <si>
    <t>195/55-16</t>
  </si>
  <si>
    <t>205/75-15</t>
  </si>
  <si>
    <t>205/70-15</t>
  </si>
  <si>
    <t>SOLUS TA11 BW A/S</t>
  </si>
  <si>
    <t>235/40-18</t>
  </si>
  <si>
    <t>255/70-18</t>
  </si>
  <si>
    <t>235/40-19</t>
  </si>
  <si>
    <t>Firestone</t>
  </si>
  <si>
    <t>215/50-17</t>
  </si>
  <si>
    <t>185/55-15</t>
  </si>
  <si>
    <t>31X10.50-15</t>
  </si>
  <si>
    <t>215/60-17</t>
  </si>
  <si>
    <t>275/40-19</t>
  </si>
  <si>
    <t>215/65-16</t>
  </si>
  <si>
    <t>245/40-18</t>
  </si>
  <si>
    <t>EXTREME</t>
  </si>
  <si>
    <t>225/75-16</t>
  </si>
  <si>
    <t>215/55-17</t>
  </si>
  <si>
    <t>Proxes 4 Plus</t>
  </si>
  <si>
    <t>Achilles</t>
  </si>
  <si>
    <t>235/70-16</t>
  </si>
  <si>
    <t>245/70-17</t>
  </si>
  <si>
    <t>Wrangler SR-A</t>
  </si>
  <si>
    <t>33X12.50-15</t>
  </si>
  <si>
    <t>315/35-20</t>
  </si>
  <si>
    <t>255/40-17</t>
  </si>
  <si>
    <t>235/60-16</t>
  </si>
  <si>
    <t>Assurance Comfortred Touring</t>
  </si>
  <si>
    <t>Leao</t>
  </si>
  <si>
    <t>205/60-15</t>
  </si>
  <si>
    <t>225/45-18</t>
  </si>
  <si>
    <t>225/60-15</t>
  </si>
  <si>
    <t>Mastertrak</t>
  </si>
  <si>
    <t>225/50-18</t>
  </si>
  <si>
    <t>245/40-19</t>
  </si>
  <si>
    <t>275/65-18</t>
  </si>
  <si>
    <t>Wrangler All-Terrain Adventure w/Kevlar</t>
  </si>
  <si>
    <t>All-Terrain T/A KO2</t>
  </si>
  <si>
    <t>275/70-18</t>
  </si>
  <si>
    <t>245/60-18</t>
  </si>
  <si>
    <t>185/65-15</t>
  </si>
  <si>
    <t>275/35-19</t>
  </si>
  <si>
    <t>235/50-17</t>
  </si>
  <si>
    <t>185/60-14</t>
  </si>
  <si>
    <t>305/35-24</t>
  </si>
  <si>
    <t>Ecopia EP422 Plus</t>
  </si>
  <si>
    <t>185/60-15</t>
  </si>
  <si>
    <t>255/35-20</t>
  </si>
  <si>
    <t>245/70-16</t>
  </si>
  <si>
    <t>Optimo H426</t>
  </si>
  <si>
    <t>255/35-19</t>
  </si>
  <si>
    <t>285/30-20</t>
  </si>
  <si>
    <t>PHI XL BW HWY</t>
  </si>
  <si>
    <t>Carlisle</t>
  </si>
  <si>
    <t>195/50-16</t>
  </si>
  <si>
    <t>225/70-14</t>
  </si>
  <si>
    <t>205/60-16</t>
  </si>
  <si>
    <t>285/75-16</t>
  </si>
  <si>
    <t>235/85-16</t>
  </si>
  <si>
    <t>255/70-16</t>
  </si>
  <si>
    <t>185/65-14</t>
  </si>
  <si>
    <t>255/55-19</t>
  </si>
  <si>
    <t>235/60-17</t>
  </si>
  <si>
    <t>Primacy MXM4</t>
  </si>
  <si>
    <t>Sumitomo</t>
  </si>
  <si>
    <t>235/55-18</t>
  </si>
  <si>
    <t>Eagle LS-2</t>
  </si>
  <si>
    <t>35X12.50-17</t>
  </si>
  <si>
    <t>RB SUV</t>
  </si>
  <si>
    <t>Uniroyal</t>
  </si>
  <si>
    <t>Tiger Paw Touring NT</t>
  </si>
  <si>
    <t>Advantage T/A Sport</t>
  </si>
  <si>
    <t>Extensa A/S</t>
  </si>
  <si>
    <t>175/70-14</t>
  </si>
  <si>
    <t>D7 XL BW UHP-A A/S</t>
  </si>
  <si>
    <t>215/65-17</t>
  </si>
  <si>
    <t>EXTENSA A/S BW PCR A/S</t>
  </si>
  <si>
    <t>275/30-20</t>
  </si>
  <si>
    <t>Optimo H725</t>
  </si>
  <si>
    <t>Sincera SN250 A/S</t>
  </si>
  <si>
    <t>215/70-14</t>
  </si>
  <si>
    <t>235/45-17</t>
  </si>
  <si>
    <t>Roadian HTXRH5</t>
  </si>
  <si>
    <t>245/35-20</t>
  </si>
  <si>
    <t>235/45-20</t>
  </si>
  <si>
    <t>Scorpion Zero Asimmetrico</t>
  </si>
  <si>
    <t>Crugen HT51</t>
  </si>
  <si>
    <t>235/60-18</t>
  </si>
  <si>
    <t>225/45-19</t>
  </si>
  <si>
    <t>American Racing</t>
  </si>
  <si>
    <t>235/65-16</t>
  </si>
  <si>
    <t>iMOVE GEN2 SUV</t>
  </si>
  <si>
    <t>ECO PLUSH BW HWY</t>
  </si>
  <si>
    <t>235/50-18</t>
  </si>
  <si>
    <t>225/70-19.5</t>
  </si>
  <si>
    <t>225/60-16</t>
  </si>
  <si>
    <t>255/50-20</t>
  </si>
  <si>
    <t>Ziex ZE950 A/S</t>
  </si>
  <si>
    <t>TrueContact</t>
  </si>
  <si>
    <t>Mastercraft</t>
  </si>
  <si>
    <t>235/75-16</t>
  </si>
  <si>
    <t>17X9</t>
  </si>
  <si>
    <t>Ventus V2 Concept H457</t>
  </si>
  <si>
    <t>185/55-16</t>
  </si>
  <si>
    <t>Cinturato P7 All Season</t>
  </si>
  <si>
    <t>All Country M/T</t>
  </si>
  <si>
    <t>FR740 BW A/S</t>
  </si>
  <si>
    <t>275/30-19</t>
  </si>
  <si>
    <t>PZero Nero GT</t>
  </si>
  <si>
    <t>Americus</t>
  </si>
  <si>
    <t>275/60-20</t>
  </si>
  <si>
    <t>Assurance Fuel Max</t>
  </si>
  <si>
    <t>Hirun</t>
  </si>
  <si>
    <t>205/75-14</t>
  </si>
  <si>
    <t>CP671</t>
  </si>
  <si>
    <t>35X12.50-18</t>
  </si>
  <si>
    <t>ExtremeContact DWS06</t>
  </si>
  <si>
    <t>265/65-17</t>
  </si>
  <si>
    <t>CINTURATO</t>
  </si>
  <si>
    <t>Neptune</t>
  </si>
  <si>
    <t>Pilot Sport A/S 3 Plus</t>
  </si>
  <si>
    <t>225/55-18</t>
  </si>
  <si>
    <t>PZERO</t>
  </si>
  <si>
    <t>215/85-16</t>
  </si>
  <si>
    <t>235/75-17</t>
  </si>
  <si>
    <t>275/35-20</t>
  </si>
  <si>
    <t>PROXES</t>
  </si>
  <si>
    <t>265/65-18</t>
  </si>
  <si>
    <t>Terra Grappler</t>
  </si>
  <si>
    <t>235/35-19</t>
  </si>
  <si>
    <t>205/45-17</t>
  </si>
  <si>
    <t>245/65-17</t>
  </si>
  <si>
    <t>255/60-15</t>
  </si>
  <si>
    <t>265/70-18</t>
  </si>
  <si>
    <t>35X12.50-20</t>
  </si>
  <si>
    <t>225/50-16</t>
  </si>
  <si>
    <t>205/70-16</t>
  </si>
  <si>
    <t>235/50-19</t>
  </si>
  <si>
    <t>275/45-20</t>
  </si>
  <si>
    <t>Altimax RT43</t>
  </si>
  <si>
    <t>Scorpion Verde All Season</t>
  </si>
  <si>
    <t>Latitude Tour</t>
  </si>
  <si>
    <t>AMD2020</t>
  </si>
  <si>
    <t>Solus TA31</t>
  </si>
  <si>
    <t>NT555 G2</t>
  </si>
  <si>
    <t>Atturo</t>
  </si>
  <si>
    <t>255/55-18</t>
  </si>
  <si>
    <t>265/40-22</t>
  </si>
  <si>
    <t>N'Fera SU1</t>
  </si>
  <si>
    <t>PRO CONTACT</t>
  </si>
  <si>
    <t>275/60-17</t>
  </si>
  <si>
    <t>TRUE CONTACT BW A/S</t>
  </si>
  <si>
    <t>245/50-20</t>
  </si>
  <si>
    <t>205/55-15</t>
  </si>
  <si>
    <t>245/35-19</t>
  </si>
  <si>
    <t>285/45-22</t>
  </si>
  <si>
    <t>LATITUDE</t>
  </si>
  <si>
    <t>305/40-22</t>
  </si>
  <si>
    <t>KO2</t>
  </si>
  <si>
    <t>Grabber AT2</t>
  </si>
  <si>
    <t>Defender T+H</t>
  </si>
  <si>
    <t>SN250</t>
  </si>
  <si>
    <t>Hercules</t>
  </si>
  <si>
    <t>215/75-14</t>
  </si>
  <si>
    <t>265/35-19</t>
  </si>
  <si>
    <t>Ventus K120</t>
  </si>
  <si>
    <t>EXTREMECONTACT DWS06 BW A/S</t>
  </si>
  <si>
    <t>Open Country AT II</t>
  </si>
  <si>
    <t>H426</t>
  </si>
  <si>
    <t>285/35-19</t>
  </si>
  <si>
    <t>285/50-20</t>
  </si>
  <si>
    <t>Destination LE2</t>
  </si>
  <si>
    <t>PRO CONTACT BW A/S</t>
  </si>
  <si>
    <t>14488NXK</t>
  </si>
  <si>
    <t>Yes</t>
  </si>
  <si>
    <t>No</t>
  </si>
  <si>
    <t>012 - Orange</t>
  </si>
  <si>
    <t>ATD</t>
  </si>
  <si>
    <t>326 Warehouse</t>
  </si>
  <si>
    <t>013 - La Mirada</t>
  </si>
  <si>
    <t>ATDW</t>
  </si>
  <si>
    <t>Closed - Credited</t>
  </si>
  <si>
    <t>015 - Long Beach I</t>
  </si>
  <si>
    <t>Coker Tires</t>
  </si>
  <si>
    <t>Closed - Tires Sold</t>
  </si>
  <si>
    <t>018 - Burbank</t>
  </si>
  <si>
    <t>Commercial Tires</t>
  </si>
  <si>
    <t>Closed - Refused by Vendor</t>
  </si>
  <si>
    <t>019 - San Pedro</t>
  </si>
  <si>
    <t>Continental Direct</t>
  </si>
  <si>
    <t>Closed - Refused by Store</t>
  </si>
  <si>
    <t>021 - Glendale - Central</t>
  </si>
  <si>
    <t>Custom Tires / Method Race Wheels</t>
  </si>
  <si>
    <t>Closed - Cancelled Transaction</t>
  </si>
  <si>
    <t>022 - Glendale</t>
  </si>
  <si>
    <t>Dapper</t>
  </si>
  <si>
    <t>Closed - Discontinued</t>
  </si>
  <si>
    <t>023 - Hesperia</t>
  </si>
  <si>
    <t>East Bay</t>
  </si>
  <si>
    <t>Closed - Returned to Warehouse</t>
  </si>
  <si>
    <t>026 - Sherman Oaks</t>
  </si>
  <si>
    <t>Gio Tires</t>
  </si>
  <si>
    <t>027 - Costa Mesa</t>
  </si>
  <si>
    <t>Goodyear Direct</t>
  </si>
  <si>
    <t>Transfer Program</t>
  </si>
  <si>
    <t>031 - N. Hollywood</t>
  </si>
  <si>
    <t>GWT - Great Western</t>
  </si>
  <si>
    <t>Picked Up - Waiting for Credit</t>
  </si>
  <si>
    <t>039 - Barstow</t>
  </si>
  <si>
    <t>Interstate</t>
  </si>
  <si>
    <t>For Pick Up</t>
  </si>
  <si>
    <t>040 - Lancaster I</t>
  </si>
  <si>
    <t>Katana</t>
  </si>
  <si>
    <t>For Pick Up - Follow Up</t>
  </si>
  <si>
    <t>041 - Huntington Beach I</t>
  </si>
  <si>
    <t>King's Tire</t>
  </si>
  <si>
    <t>Pending Physical Count</t>
  </si>
  <si>
    <t>044 - Santa Barbara</t>
  </si>
  <si>
    <t>MHT Wheels</t>
  </si>
  <si>
    <t>Pending RGA/RMA Number</t>
  </si>
  <si>
    <t>045 - Hanford</t>
  </si>
  <si>
    <t>Michelin Direct</t>
  </si>
  <si>
    <t>Unaccounted</t>
  </si>
  <si>
    <t>046 - Visalia</t>
  </si>
  <si>
    <t>NTW</t>
  </si>
  <si>
    <t>047 - Redlands I</t>
  </si>
  <si>
    <t>Premier Tires</t>
  </si>
  <si>
    <t>053 - Gordon / GG</t>
  </si>
  <si>
    <t>Prestige</t>
  </si>
  <si>
    <t>054 - Bakersfield I</t>
  </si>
  <si>
    <t>Ramona</t>
  </si>
  <si>
    <t>060 - Costa Mesa KWIK Tire</t>
  </si>
  <si>
    <t>TCI</t>
  </si>
  <si>
    <t>061 - Modesto I</t>
  </si>
  <si>
    <t>TF - Tulare Firestone</t>
  </si>
  <si>
    <t>062 - Murrieta</t>
  </si>
  <si>
    <t>TireCo / TDX</t>
  </si>
  <si>
    <t>063 - Modesto II</t>
  </si>
  <si>
    <t xml:space="preserve">TireRack </t>
  </si>
  <si>
    <t>064 - Huntington Beach II</t>
  </si>
  <si>
    <t>Toyo Tires</t>
  </si>
  <si>
    <t>065 - Valencia</t>
  </si>
  <si>
    <t>TransAmerica</t>
  </si>
  <si>
    <t>066 - Fresno</t>
  </si>
  <si>
    <t>Turbo Tires</t>
  </si>
  <si>
    <t>067 - Yorba Linda</t>
  </si>
  <si>
    <t>TWI</t>
  </si>
  <si>
    <t>068 - Redlands II</t>
  </si>
  <si>
    <t>TWM</t>
  </si>
  <si>
    <t>069 - Riverside</t>
  </si>
  <si>
    <t>TWW</t>
  </si>
  <si>
    <t>070 - Camarillo</t>
  </si>
  <si>
    <t>Vision Tires</t>
  </si>
  <si>
    <t>071 - Tarzana</t>
  </si>
  <si>
    <t>WheelPros</t>
  </si>
  <si>
    <t>072 - Culver City</t>
  </si>
  <si>
    <t>WTD 326</t>
  </si>
  <si>
    <t>073 - Montebello</t>
  </si>
  <si>
    <t>WTD 327</t>
  </si>
  <si>
    <t>075 - Madera</t>
  </si>
  <si>
    <t>WTD 328</t>
  </si>
  <si>
    <t>076 - Granada Hills</t>
  </si>
  <si>
    <t>TDX</t>
  </si>
  <si>
    <t>077 - Bellflower</t>
  </si>
  <si>
    <t>078 - Rancho Cucamonga</t>
  </si>
  <si>
    <t>079 - Clovis</t>
  </si>
  <si>
    <t>080 - Hermosa Beach</t>
  </si>
  <si>
    <t>081 - Lake Forest</t>
  </si>
  <si>
    <t>082 - Hemet</t>
  </si>
  <si>
    <t>083 - La Crescenta</t>
  </si>
  <si>
    <t>084 - Cathedral City</t>
  </si>
  <si>
    <t>085 - Santa Ana</t>
  </si>
  <si>
    <t>086 - Long Beach II</t>
  </si>
  <si>
    <t>087 - Rosemead</t>
  </si>
  <si>
    <t>088 - Stanton</t>
  </si>
  <si>
    <t>089 - Brea</t>
  </si>
  <si>
    <t>090 - Santa Maria</t>
  </si>
  <si>
    <t>092 - San Diego</t>
  </si>
  <si>
    <t>093 - Rialto</t>
  </si>
  <si>
    <t>094 - Lancaster II</t>
  </si>
  <si>
    <t>098 - Corona</t>
  </si>
  <si>
    <t>112 - Glendora</t>
  </si>
  <si>
    <t>115 - Porterville</t>
  </si>
  <si>
    <t>116 - Chula Vista</t>
  </si>
  <si>
    <t>117 - Lemon Grove</t>
  </si>
  <si>
    <t>118 - El Cajon</t>
  </si>
  <si>
    <t>119 - Kearny Mesa</t>
  </si>
  <si>
    <t>120 - Oceanside</t>
  </si>
  <si>
    <t>121 - Oxnard</t>
  </si>
  <si>
    <t>122 - Indio</t>
  </si>
  <si>
    <t>123 - Highland</t>
  </si>
  <si>
    <t>124 - Cypress</t>
  </si>
  <si>
    <t>125 - Westminster</t>
  </si>
  <si>
    <t>126 - Santa Ana</t>
  </si>
  <si>
    <t>127 - Fountain Valley</t>
  </si>
  <si>
    <t>128 - Fullerton</t>
  </si>
  <si>
    <t>129 - Yucca Valley</t>
  </si>
  <si>
    <t>130 - Torrance</t>
  </si>
  <si>
    <t>131 - Downey</t>
  </si>
  <si>
    <t>132 - Diamond bar</t>
  </si>
  <si>
    <t>133 - Fontana</t>
  </si>
  <si>
    <t>134 - Laguna Niguel</t>
  </si>
  <si>
    <t>135 - Rialto II</t>
  </si>
  <si>
    <t>136 - Bellflower II</t>
  </si>
  <si>
    <t>137 - Glendale III</t>
  </si>
  <si>
    <t>138 - Arroyo Grande</t>
  </si>
  <si>
    <t>139 - Santa Maria</t>
  </si>
  <si>
    <t>140 - San Luis Obispo</t>
  </si>
  <si>
    <t>141 - Paso Robles</t>
  </si>
  <si>
    <t>142 - Lompoc</t>
  </si>
  <si>
    <t>143 - Ventura</t>
  </si>
  <si>
    <t>144 - Carlsbad</t>
  </si>
  <si>
    <t>145 - Pasadena</t>
  </si>
  <si>
    <t>146 - Hollywood</t>
  </si>
  <si>
    <t>148 - Upland</t>
  </si>
  <si>
    <t>150 - Thousand Oaks</t>
  </si>
  <si>
    <t>911 - Santa Fe Springs</t>
  </si>
  <si>
    <t>951 - Hawthorne</t>
  </si>
  <si>
    <t>952 - Bakersfield II</t>
  </si>
  <si>
    <t>991 - Santa Monica</t>
  </si>
  <si>
    <t>Others - See Notes</t>
  </si>
  <si>
    <t>Returns Report</t>
  </si>
  <si>
    <t>Status of Open Items</t>
  </si>
  <si>
    <t>Number of Transactions</t>
  </si>
  <si>
    <t>Number of Tires</t>
  </si>
  <si>
    <t>For Pick Up:</t>
  </si>
  <si>
    <t xml:space="preserve">Pending - Physical Count: </t>
  </si>
  <si>
    <t xml:space="preserve">Pending RGA/RMA Number: </t>
  </si>
  <si>
    <t xml:space="preserve">Vendor Picked Up - Waiting for Credit: </t>
  </si>
  <si>
    <t xml:space="preserve">Unaccounted: </t>
  </si>
  <si>
    <t>Return to 326 Warehouse</t>
  </si>
  <si>
    <t>Credited:</t>
  </si>
  <si>
    <t>VENTUS V12 EVO2 XL BW HWY</t>
  </si>
  <si>
    <t>DH2 BW PCR A/S</t>
  </si>
  <si>
    <t>All Country A/T</t>
  </si>
  <si>
    <t>RB-12</t>
  </si>
  <si>
    <t>ROADIAN HTX RH5 OWL A/S</t>
  </si>
  <si>
    <t>Scorpion Verde All Season Plus</t>
  </si>
  <si>
    <t>Cinturato P7</t>
  </si>
  <si>
    <t>Defender LTX M/S</t>
  </si>
  <si>
    <t>Potenza RE050A</t>
  </si>
  <si>
    <t>ContiProContact SSR</t>
  </si>
  <si>
    <t>Eagle RS-A</t>
  </si>
  <si>
    <t>ALTI MAX RT43 BW A/S</t>
  </si>
  <si>
    <t>265/40-18</t>
  </si>
  <si>
    <t>OPTIMO H724</t>
  </si>
  <si>
    <t>Total Transactions:</t>
  </si>
  <si>
    <t>Total Open Items:</t>
  </si>
  <si>
    <t>SOLUS TA31 BW A/S</t>
  </si>
  <si>
    <t>275/60-15</t>
  </si>
  <si>
    <t>265/35-20</t>
  </si>
  <si>
    <t>Scorpion ATR</t>
  </si>
  <si>
    <t>15354NXK</t>
  </si>
  <si>
    <t>Roadian HP SUV</t>
  </si>
  <si>
    <t>245/60-15</t>
  </si>
  <si>
    <t>245/55-19</t>
  </si>
  <si>
    <t>275/45-19</t>
  </si>
  <si>
    <t>ContiProContact</t>
  </si>
  <si>
    <t>Power ST2</t>
  </si>
  <si>
    <t>326 - WTD La Mirada</t>
  </si>
  <si>
    <t>Grabber X3</t>
  </si>
  <si>
    <t>Wrangler Radial</t>
  </si>
  <si>
    <t>255/45-20</t>
  </si>
  <si>
    <t>Lexani</t>
  </si>
  <si>
    <t>IOTA ST68 BW HWY</t>
  </si>
  <si>
    <t>PZero All Season Plus</t>
  </si>
  <si>
    <t>DH2 XL BW PCR A/S</t>
  </si>
  <si>
    <t>235/35-20</t>
  </si>
  <si>
    <t>DS8 UHP A/S BW</t>
  </si>
  <si>
    <t>Column1</t>
  </si>
  <si>
    <t>Cobra Radial G/T</t>
  </si>
  <si>
    <t>Ventus ST</t>
  </si>
  <si>
    <t>132 - Diamond Bar</t>
  </si>
  <si>
    <t>295/35-24</t>
  </si>
  <si>
    <t>17X7</t>
  </si>
  <si>
    <t>295/30-20</t>
  </si>
  <si>
    <t>265/45-20</t>
  </si>
  <si>
    <t>JK42 Trailer</t>
  </si>
  <si>
    <t>Pacer</t>
  </si>
  <si>
    <t>15X6</t>
  </si>
  <si>
    <t>CS3 Touring</t>
  </si>
  <si>
    <t>DRIVEGUARD RUNFLAT XL BW A/S</t>
  </si>
  <si>
    <t>Discoverer A/T3</t>
  </si>
  <si>
    <t>16X6.5</t>
  </si>
  <si>
    <t>83B FWD Black Mod</t>
  </si>
  <si>
    <t>420 - Costa Mesa KWIK</t>
  </si>
  <si>
    <t>Pending</t>
  </si>
  <si>
    <t>255/30-22</t>
  </si>
  <si>
    <t>33X12.50-20</t>
  </si>
  <si>
    <t>185/80-13</t>
  </si>
  <si>
    <t>GRABBER HTS60 OWL A/S</t>
  </si>
  <si>
    <t>295/35-20</t>
  </si>
  <si>
    <t>ProContact GX SSR</t>
  </si>
  <si>
    <t>NT555</t>
  </si>
  <si>
    <t>149 - Culver City II</t>
  </si>
  <si>
    <t>147 - West Covina</t>
  </si>
  <si>
    <t>ECOPIA EP422 PLUS BW A/S</t>
  </si>
  <si>
    <t>225/70-19</t>
  </si>
  <si>
    <t>Tireweb Online Tires</t>
  </si>
  <si>
    <t>DYNAPRO HP2 XL BW A/S</t>
  </si>
  <si>
    <t>152 - Madera II</t>
  </si>
  <si>
    <t>E/10</t>
  </si>
  <si>
    <t>OPEN COUNTRY A/TII</t>
  </si>
  <si>
    <t>Evolution H/T</t>
  </si>
  <si>
    <t>12694NXK</t>
  </si>
  <si>
    <t>Dynapro AT-M RF10</t>
  </si>
  <si>
    <t>Topline</t>
  </si>
  <si>
    <t>2Crave</t>
  </si>
  <si>
    <t>155 - Tustin</t>
  </si>
  <si>
    <t>205/40-17</t>
  </si>
  <si>
    <t>ContiCrossContact LX</t>
  </si>
  <si>
    <t>295/25-22</t>
  </si>
  <si>
    <t>Unaccounted - Physical Inventory Adjustment</t>
  </si>
  <si>
    <t>155/70-19</t>
  </si>
  <si>
    <t xml:space="preserve">225/45-18 </t>
  </si>
  <si>
    <t>165/80-15</t>
  </si>
  <si>
    <t>SATIN BLACK MR127</t>
  </si>
  <si>
    <t>Kumho Direct</t>
  </si>
  <si>
    <t>Request Date</t>
  </si>
  <si>
    <t>Qty Picked Up</t>
  </si>
  <si>
    <t>Credit Invoice</t>
  </si>
  <si>
    <t>Date Credited</t>
  </si>
  <si>
    <t>Removal Date</t>
  </si>
  <si>
    <t>153 - Wasco</t>
  </si>
  <si>
    <t>M&amp;R</t>
  </si>
  <si>
    <t>Balancing Beads</t>
  </si>
  <si>
    <t>LTP200</t>
  </si>
  <si>
    <t>15575NXK</t>
  </si>
  <si>
    <t>PH Auditor - Joel</t>
  </si>
  <si>
    <t>Back Check</t>
  </si>
  <si>
    <t>PH Auditor - Mike</t>
  </si>
  <si>
    <t>Return To Warehouse</t>
  </si>
  <si>
    <t>225/60-18</t>
  </si>
  <si>
    <t>195/75-14</t>
  </si>
  <si>
    <t>DynaPro HT RH12</t>
  </si>
  <si>
    <t>Crugen KL33</t>
  </si>
  <si>
    <t>165/65-14</t>
  </si>
  <si>
    <t>All Season</t>
  </si>
  <si>
    <t>PH Auditor - Jill</t>
  </si>
  <si>
    <t>255/75-17</t>
  </si>
  <si>
    <t>H457</t>
  </si>
  <si>
    <t>PH Auditor - Bryan</t>
  </si>
  <si>
    <t>PH Auditor - Aaron</t>
  </si>
  <si>
    <t>12606NXK</t>
  </si>
  <si>
    <t>N'Fera RU5</t>
  </si>
  <si>
    <t>H725 OPTIMO BW A/S</t>
  </si>
  <si>
    <t>275/70-17</t>
  </si>
  <si>
    <t>205/50-16</t>
  </si>
  <si>
    <t>D8+ BW UHP-A A/S</t>
  </si>
  <si>
    <t>WD1004</t>
  </si>
  <si>
    <t>HiRun</t>
  </si>
  <si>
    <t>5.30-12/6</t>
  </si>
  <si>
    <t>SU03</t>
  </si>
  <si>
    <t>156 - M. Viejo</t>
  </si>
  <si>
    <t>Discoverer H/T Plus</t>
  </si>
  <si>
    <t>SENSE KR26 BW A/S</t>
  </si>
  <si>
    <t>Already Removed</t>
  </si>
  <si>
    <t>154 - Hesperia II</t>
  </si>
  <si>
    <t>SPT Contact</t>
  </si>
  <si>
    <t>ATD32032436</t>
  </si>
  <si>
    <t>S102332989</t>
  </si>
  <si>
    <t>235/65-18</t>
  </si>
  <si>
    <t>Conti CrossContact LX20</t>
  </si>
  <si>
    <t xml:space="preserve">245/40-19 </t>
  </si>
  <si>
    <t>POSITN XL BW HWY</t>
  </si>
  <si>
    <t>SO07-1198359</t>
  </si>
  <si>
    <t xml:space="preserve">ASSURANCE ALL SEASON </t>
  </si>
  <si>
    <t>Grabber HTS60</t>
  </si>
  <si>
    <t>SP Sport 7000 A/S</t>
  </si>
  <si>
    <t>295/50-15</t>
  </si>
  <si>
    <t>Ventus H101</t>
  </si>
  <si>
    <t>RGA 1.08</t>
  </si>
  <si>
    <t>Firehawk Wide Oval</t>
  </si>
  <si>
    <t>ATD32051882</t>
  </si>
  <si>
    <t>S102330254</t>
  </si>
  <si>
    <t>Verde A/S</t>
  </si>
  <si>
    <t>ATD32051872</t>
  </si>
  <si>
    <t>Pilot Sport 4 S</t>
  </si>
  <si>
    <t>265/30-19</t>
  </si>
  <si>
    <t>SINV07-636414</t>
  </si>
  <si>
    <t>SO07-1196929</t>
  </si>
  <si>
    <t>PH Auditor - Ems</t>
  </si>
  <si>
    <t>Energy Saver A/S</t>
  </si>
  <si>
    <t>Premier A/S</t>
  </si>
  <si>
    <t>295/35-18</t>
  </si>
  <si>
    <t>SO05-981041</t>
  </si>
  <si>
    <t>ATD32208368</t>
  </si>
  <si>
    <t>P7</t>
  </si>
  <si>
    <t>ATD32191722</t>
  </si>
  <si>
    <t>245/50-17</t>
  </si>
  <si>
    <t>KU22</t>
  </si>
  <si>
    <t>SO05-983820</t>
  </si>
  <si>
    <t>SOLUS TA11</t>
  </si>
  <si>
    <t>SO08-887111</t>
  </si>
  <si>
    <t xml:space="preserve">225/65-17 </t>
  </si>
  <si>
    <t>SO08-887577</t>
  </si>
  <si>
    <t>RA33 DYNAPRO HP2</t>
  </si>
  <si>
    <t>Solus TA71</t>
  </si>
  <si>
    <t>AVID ENVIGOR BW A/S</t>
  </si>
  <si>
    <t>Defender</t>
  </si>
  <si>
    <t>ATD31731785</t>
  </si>
  <si>
    <t>S102381331</t>
  </si>
  <si>
    <t>SINV05-528402</t>
  </si>
  <si>
    <t>SINV05-529891</t>
  </si>
  <si>
    <t>SINV08-461781</t>
  </si>
  <si>
    <t>SINV08-461973</t>
  </si>
  <si>
    <t>SINV07-636205</t>
  </si>
  <si>
    <t>SO07-1196950</t>
  </si>
  <si>
    <t>S102330255</t>
  </si>
  <si>
    <t>S102458610</t>
  </si>
  <si>
    <t>S102463778</t>
  </si>
  <si>
    <t>RTS0252117</t>
  </si>
  <si>
    <t>RTS0252119</t>
  </si>
  <si>
    <t>RGA 1.09</t>
  </si>
  <si>
    <t>RGA 1/09</t>
  </si>
  <si>
    <t xml:space="preserve">ECOPIA  EP422+ </t>
  </si>
  <si>
    <t>INV848255</t>
  </si>
  <si>
    <t>SO919674</t>
  </si>
  <si>
    <t>SO07-1201163</t>
  </si>
  <si>
    <t xml:space="preserve">PROXES R888 BW </t>
  </si>
  <si>
    <t>305/35-18</t>
  </si>
  <si>
    <t>ATD32218438</t>
  </si>
  <si>
    <t>CONTI PRO CONTACT SSR</t>
  </si>
  <si>
    <t>S102539783</t>
  </si>
  <si>
    <t>ATD32198494</t>
  </si>
  <si>
    <t>DynoPro HT</t>
  </si>
  <si>
    <t>S102515546</t>
  </si>
  <si>
    <t>ATD32242460</t>
  </si>
  <si>
    <t>WILDPEAK AT3W</t>
  </si>
  <si>
    <t>255/70-15</t>
  </si>
  <si>
    <t>SINV07-635745</t>
  </si>
  <si>
    <t>SO07-1196523</t>
  </si>
  <si>
    <t>S102348886</t>
  </si>
  <si>
    <t>ATD32101314</t>
  </si>
  <si>
    <t>SINV07-636646</t>
  </si>
  <si>
    <t>SO07-1197456</t>
  </si>
  <si>
    <t>AVID ASCEND BW HWY</t>
  </si>
  <si>
    <t>SINV07-636977</t>
  </si>
  <si>
    <t>841623106379</t>
  </si>
  <si>
    <t>SO07-1198674</t>
  </si>
  <si>
    <t>D8+ BW UHP</t>
  </si>
  <si>
    <t>SO05-981326</t>
  </si>
  <si>
    <t>D7 XL BW UHP</t>
  </si>
  <si>
    <t>841623101213</t>
  </si>
  <si>
    <t>Radial T/A</t>
  </si>
  <si>
    <t>ATD32119696</t>
  </si>
  <si>
    <t>Avid Asend</t>
  </si>
  <si>
    <t>SINV07-638953</t>
  </si>
  <si>
    <t>ATD32172744</t>
  </si>
  <si>
    <t>SINV08-460862</t>
  </si>
  <si>
    <t>SO08-884898</t>
  </si>
  <si>
    <t>AVID S33D BW A/S</t>
  </si>
  <si>
    <t>S102387887</t>
  </si>
  <si>
    <t>ATD32059853</t>
  </si>
  <si>
    <t>PH Auditor - Vinna</t>
  </si>
  <si>
    <t>SINV08-462898</t>
  </si>
  <si>
    <t>SO08-888928</t>
  </si>
  <si>
    <t>Wildpeak AT3W</t>
  </si>
  <si>
    <t>SINV07-638526</t>
  </si>
  <si>
    <t>SINV05-528383</t>
  </si>
  <si>
    <t>SO07-1201897</t>
  </si>
  <si>
    <t>S102463082</t>
  </si>
  <si>
    <t>S102388591</t>
  </si>
  <si>
    <t>S102443875</t>
  </si>
  <si>
    <t>Entered as 704616</t>
  </si>
  <si>
    <t>RTS0252638</t>
  </si>
  <si>
    <t>RTS0252639</t>
  </si>
  <si>
    <t>RTS0252605</t>
  </si>
  <si>
    <t>RTS0252606</t>
  </si>
  <si>
    <t>RTS0252611</t>
  </si>
  <si>
    <t>RTS0252613</t>
  </si>
  <si>
    <t>RGA 1.10</t>
  </si>
  <si>
    <t>RTS0252653</t>
  </si>
  <si>
    <t>PSCM0179080</t>
  </si>
  <si>
    <t>PSCM0179059</t>
  </si>
  <si>
    <t>S102644838</t>
  </si>
  <si>
    <t>S102608160</t>
  </si>
  <si>
    <t>S102608188</t>
  </si>
  <si>
    <t>S102608189</t>
  </si>
  <si>
    <t>PROXES 4 PLUS XL</t>
  </si>
  <si>
    <t>SO08-889570</t>
  </si>
  <si>
    <t>SINV08-463082</t>
  </si>
  <si>
    <t>ATD32297117</t>
  </si>
  <si>
    <t>S102576095</t>
  </si>
  <si>
    <t>S2 FORTERA HL VSB TL</t>
  </si>
  <si>
    <t>ATD17558276</t>
  </si>
  <si>
    <t>S102415229</t>
  </si>
  <si>
    <t>KM2</t>
  </si>
  <si>
    <t>SO05-984350</t>
  </si>
  <si>
    <t>SINV05-530274</t>
  </si>
  <si>
    <t>Tubes</t>
  </si>
  <si>
    <t>VENTUS S1 NOBLE2 BW A/S</t>
  </si>
  <si>
    <t>SO07-1195934</t>
  </si>
  <si>
    <t>SINV07-635612</t>
  </si>
  <si>
    <t>SO05-980366</t>
  </si>
  <si>
    <t>SINV05-527800</t>
  </si>
  <si>
    <t>RUNFLAT XL BW A/S</t>
  </si>
  <si>
    <t>SO07-1196440</t>
  </si>
  <si>
    <t>SINV07-635956</t>
  </si>
  <si>
    <t xml:space="preserve">VENT V2 CONCEPT2 </t>
  </si>
  <si>
    <t>SO08-883776</t>
  </si>
  <si>
    <t>SINV08-459859</t>
  </si>
  <si>
    <t>841623105730</t>
  </si>
  <si>
    <t>235/55-20</t>
  </si>
  <si>
    <t>ZE-950 PCR BW HWY</t>
  </si>
  <si>
    <t>SO07-1196254</t>
  </si>
  <si>
    <t>SINV07-636162</t>
  </si>
  <si>
    <t>11725NXK</t>
  </si>
  <si>
    <t xml:space="preserve">235/70-16 </t>
  </si>
  <si>
    <t>SO08-884135</t>
  </si>
  <si>
    <t>SINV08-460340</t>
  </si>
  <si>
    <t>SO07-1197405</t>
  </si>
  <si>
    <t>SINV07-636081</t>
  </si>
  <si>
    <t>SO07-1197205</t>
  </si>
  <si>
    <t>SINV07-636069</t>
  </si>
  <si>
    <t>295/30-19</t>
  </si>
  <si>
    <t>SO07-1196365</t>
  </si>
  <si>
    <t>SINV07-635537</t>
  </si>
  <si>
    <t>SO04-436680</t>
  </si>
  <si>
    <t>SINV04-250036</t>
  </si>
  <si>
    <t>PSCM0179506</t>
  </si>
  <si>
    <t>S102664431</t>
  </si>
  <si>
    <t>S102664429</t>
  </si>
  <si>
    <t>S102663947</t>
  </si>
  <si>
    <t>S102659520</t>
  </si>
  <si>
    <t>S102663181</t>
  </si>
  <si>
    <t>S102664430</t>
  </si>
  <si>
    <t>S102664963</t>
  </si>
  <si>
    <t>S102664150</t>
  </si>
  <si>
    <t>285/30-19</t>
  </si>
  <si>
    <t>H452 VENT S1 NOBL2 XL BW A/S</t>
  </si>
  <si>
    <t>SO08-889378</t>
  </si>
  <si>
    <t>SINV08-463432</t>
  </si>
  <si>
    <t>ATD32093400</t>
  </si>
  <si>
    <t>S102389260</t>
  </si>
  <si>
    <t>AMD0172</t>
  </si>
  <si>
    <t>SPORT HP BW</t>
  </si>
  <si>
    <t>SO07-1202524</t>
  </si>
  <si>
    <t>SINV07-639190</t>
  </si>
  <si>
    <t>PILOT SPORT PS2</t>
  </si>
  <si>
    <t>12541NXK</t>
  </si>
  <si>
    <t>ATD32409522</t>
  </si>
  <si>
    <t>S102695187</t>
  </si>
  <si>
    <t>Wrangler TrailRunner AT</t>
  </si>
  <si>
    <t>ATD32290398</t>
  </si>
  <si>
    <t>S102538470</t>
  </si>
  <si>
    <t>SO07-1199928</t>
  </si>
  <si>
    <t>SINV07-637688</t>
  </si>
  <si>
    <t xml:space="preserve">205/65-16 </t>
  </si>
  <si>
    <t>SO07-1199118</t>
  </si>
  <si>
    <t>SINV07-637649</t>
  </si>
  <si>
    <t>SO07-1198698</t>
  </si>
  <si>
    <t>SINV07-637612</t>
  </si>
  <si>
    <t>SO07-1199181</t>
  </si>
  <si>
    <t>SINV07-637556</t>
  </si>
  <si>
    <t>SO07-1198862</t>
  </si>
  <si>
    <t>SINV07-637319</t>
  </si>
  <si>
    <t>10163NXK</t>
  </si>
  <si>
    <t>275/25-24</t>
  </si>
  <si>
    <t>N3000</t>
  </si>
  <si>
    <t>ATD32024038</t>
  </si>
  <si>
    <t>S102323839</t>
  </si>
  <si>
    <t>Eagle F1 Asymmetric A/S</t>
  </si>
  <si>
    <t>ATD31892822</t>
  </si>
  <si>
    <t>S102289382</t>
  </si>
  <si>
    <t>Eagle F1 SuperCar</t>
  </si>
  <si>
    <t>ATD31970196</t>
  </si>
  <si>
    <t>S102333003</t>
  </si>
  <si>
    <t>ATD32024059</t>
  </si>
  <si>
    <t>S102332205</t>
  </si>
  <si>
    <t>ATD32024048</t>
  </si>
  <si>
    <t>S102289253</t>
  </si>
  <si>
    <t>LTX M/S2</t>
  </si>
  <si>
    <t>ATD32043456</t>
  </si>
  <si>
    <t>S102284078</t>
  </si>
  <si>
    <t>ATD32055700</t>
  </si>
  <si>
    <t>S102332547</t>
  </si>
  <si>
    <t>ATD32024214</t>
  </si>
  <si>
    <t>S102287761</t>
  </si>
  <si>
    <t>ATD32053062</t>
  </si>
  <si>
    <t>S102291720</t>
  </si>
  <si>
    <t>Turanza EL400 02</t>
  </si>
  <si>
    <t>ATD32003894</t>
  </si>
  <si>
    <t>S102288841</t>
  </si>
  <si>
    <t>ATD31970191</t>
  </si>
  <si>
    <t>S102293365</t>
  </si>
  <si>
    <t>ATD31980482</t>
  </si>
  <si>
    <t>S102323829</t>
  </si>
  <si>
    <t>ATD31980473</t>
  </si>
  <si>
    <t>S102289267</t>
  </si>
  <si>
    <t>Touring</t>
  </si>
  <si>
    <t>ATD32071794</t>
  </si>
  <si>
    <t>S102331509</t>
  </si>
  <si>
    <t>Wrangler DuraTrac</t>
  </si>
  <si>
    <t>ATD32066016</t>
  </si>
  <si>
    <t>S102331503</t>
  </si>
  <si>
    <t>Dueler H/L Alenza</t>
  </si>
  <si>
    <t>ATD31977499</t>
  </si>
  <si>
    <t>S102332910</t>
  </si>
  <si>
    <t>ATD32066922</t>
  </si>
  <si>
    <t>S102293559</t>
  </si>
  <si>
    <t>ATD32059905</t>
  </si>
  <si>
    <t>S102292772</t>
  </si>
  <si>
    <t>ATD32032327</t>
  </si>
  <si>
    <t>S102273663</t>
  </si>
  <si>
    <t>SO08-886431</t>
  </si>
  <si>
    <t>SINV08-461358</t>
  </si>
  <si>
    <t>PSCM0179729</t>
  </si>
  <si>
    <t>PSCM0179583</t>
  </si>
  <si>
    <t>RA71424</t>
  </si>
  <si>
    <t>RGA 1.12</t>
  </si>
  <si>
    <t>Inv # 119010772 1/09</t>
  </si>
  <si>
    <t>RTS0252926</t>
  </si>
  <si>
    <t>RTS0252927</t>
  </si>
  <si>
    <t>RTS0252929</t>
  </si>
  <si>
    <t>RTS0253486</t>
  </si>
  <si>
    <t>RTS0252931</t>
  </si>
  <si>
    <t>RTS0253681</t>
  </si>
  <si>
    <t>RTS0253334</t>
  </si>
  <si>
    <t>RTS0253335</t>
  </si>
  <si>
    <t>RTS0253340</t>
  </si>
  <si>
    <t>RTS0253341</t>
  </si>
  <si>
    <t>RTS0253342</t>
  </si>
  <si>
    <t>PILOT SUPER SPORT</t>
  </si>
  <si>
    <t>ATD32453175</t>
  </si>
  <si>
    <t>S102712303</t>
  </si>
  <si>
    <t>325/65-18</t>
  </si>
  <si>
    <t>Open Country AT II Xtreme</t>
  </si>
  <si>
    <t>ATD32225223</t>
  </si>
  <si>
    <t>S102479890</t>
  </si>
  <si>
    <t>EXTENSA A/S</t>
  </si>
  <si>
    <t>SO08-886733</t>
  </si>
  <si>
    <t>SINV08-461547</t>
  </si>
  <si>
    <t>ATD32419306</t>
  </si>
  <si>
    <t>PRIMACY</t>
  </si>
  <si>
    <t>ASUR FUEL MAX</t>
  </si>
  <si>
    <t>ATD32361053</t>
  </si>
  <si>
    <t>S102637864</t>
  </si>
  <si>
    <t>265/50-20</t>
  </si>
  <si>
    <t>Ecopia H/L 422 Plus</t>
  </si>
  <si>
    <t>ATD32344095</t>
  </si>
  <si>
    <t>S102600732</t>
  </si>
  <si>
    <t>ATD32156824</t>
  </si>
  <si>
    <t>S102403357</t>
  </si>
  <si>
    <t>ATD32225912</t>
  </si>
  <si>
    <t>S102479195</t>
  </si>
  <si>
    <t>Z_126540033</t>
  </si>
  <si>
    <t>S102094727</t>
  </si>
  <si>
    <t>PZERO 99Y</t>
  </si>
  <si>
    <t>ATD31554345</t>
  </si>
  <si>
    <t>S101894773</t>
  </si>
  <si>
    <t>ATD32093122</t>
  </si>
  <si>
    <t>S102389136</t>
  </si>
  <si>
    <t>ATD32128698</t>
  </si>
  <si>
    <t>S102383356</t>
  </si>
  <si>
    <t>ATD32131870</t>
  </si>
  <si>
    <t>S102363221</t>
  </si>
  <si>
    <t>Radial A/P</t>
  </si>
  <si>
    <t>ATD32079119</t>
  </si>
  <si>
    <t>S102353105</t>
  </si>
  <si>
    <t>ATD32079116</t>
  </si>
  <si>
    <t>S102383931</t>
  </si>
  <si>
    <t>Dynapro HP2 (RA33)</t>
  </si>
  <si>
    <t>ATD32131787</t>
  </si>
  <si>
    <t>S102387663</t>
  </si>
  <si>
    <t>Latitude X-Ice Xi2</t>
  </si>
  <si>
    <t>ATD32093561</t>
  </si>
  <si>
    <t>S102389112</t>
  </si>
  <si>
    <t>ATD32093295</t>
  </si>
  <si>
    <t>S102387985</t>
  </si>
  <si>
    <t>ATD32101210</t>
  </si>
  <si>
    <t>S102385630</t>
  </si>
  <si>
    <t>275/40-17</t>
  </si>
  <si>
    <t>g-Force COMP 2 A/S</t>
  </si>
  <si>
    <t>ATD32066763</t>
  </si>
  <si>
    <t>S102355320</t>
  </si>
  <si>
    <t>Dueler H/P Sport AS</t>
  </si>
  <si>
    <t>ATD32093675</t>
  </si>
  <si>
    <t>S102356399</t>
  </si>
  <si>
    <t>ATD32074204</t>
  </si>
  <si>
    <t>S102328461</t>
  </si>
  <si>
    <t>ATD32106902</t>
  </si>
  <si>
    <t>S102386976</t>
  </si>
  <si>
    <t>PSCM0180051</t>
  </si>
  <si>
    <t>PSCM0180013</t>
  </si>
  <si>
    <t>PSCM0179974</t>
  </si>
  <si>
    <t>PSCM0179902</t>
  </si>
  <si>
    <t>PSCM0179896</t>
  </si>
  <si>
    <t>PSCM0179830</t>
  </si>
  <si>
    <t>PSCM0179829</t>
  </si>
  <si>
    <t>PSCM0179730</t>
  </si>
  <si>
    <t>S119005191 / S102694286</t>
  </si>
  <si>
    <t>S102781998</t>
  </si>
  <si>
    <t>S102787391</t>
  </si>
  <si>
    <t>S102781996</t>
  </si>
  <si>
    <t>S102784055</t>
  </si>
  <si>
    <t>S102765096</t>
  </si>
  <si>
    <t>S102716850</t>
  </si>
  <si>
    <t>RTS0253498</t>
  </si>
  <si>
    <t>RTS0253506</t>
  </si>
  <si>
    <t>RTS0253477</t>
  </si>
  <si>
    <t>RTS0253480</t>
  </si>
  <si>
    <t>RGA 1.15</t>
  </si>
  <si>
    <t>S102826124</t>
  </si>
  <si>
    <t>S102786932</t>
  </si>
  <si>
    <t>S102825472</t>
  </si>
  <si>
    <t>S102845373</t>
  </si>
  <si>
    <t>S102787450</t>
  </si>
  <si>
    <t>S102845374</t>
  </si>
  <si>
    <t>S102846120</t>
  </si>
  <si>
    <t>S102846177</t>
  </si>
  <si>
    <t>S102846769</t>
  </si>
  <si>
    <t>S102825450</t>
  </si>
  <si>
    <t>PSCM0180274</t>
  </si>
  <si>
    <t>Invoice # 120016681 01/11</t>
  </si>
  <si>
    <t>Invoice # 530013134 01/03</t>
  </si>
  <si>
    <t>Intratransfer to 8889 Invoice # 630011671 01/13</t>
  </si>
  <si>
    <t>Invoice # 630011555 01/03</t>
  </si>
  <si>
    <t>Invoice # 640012127 01/12</t>
  </si>
  <si>
    <t>Intratransfer to 8889 Invoice # 690010007 01/15</t>
  </si>
  <si>
    <t>Intratransfer to 8889 Invoice # 690009931 01/08</t>
  </si>
  <si>
    <t>ATD32231800</t>
  </si>
  <si>
    <t>S102516474</t>
  </si>
  <si>
    <t>PRIMACY ZP</t>
  </si>
  <si>
    <t>ATD32499691</t>
  </si>
  <si>
    <t>S102818440</t>
  </si>
  <si>
    <t>ATD32531983</t>
  </si>
  <si>
    <t>S102814117</t>
  </si>
  <si>
    <t>SF7K25</t>
  </si>
  <si>
    <t>SF7000 93W</t>
  </si>
  <si>
    <t>RGA 1.16</t>
  </si>
  <si>
    <t>H737 KINERGY 98H</t>
  </si>
  <si>
    <t>SO08-891557</t>
  </si>
  <si>
    <t>SINV08-464577</t>
  </si>
  <si>
    <t>SO05-991896</t>
  </si>
  <si>
    <t>SINV05-534051</t>
  </si>
  <si>
    <t>SO08-892203</t>
  </si>
  <si>
    <t>SINV08-464636</t>
  </si>
  <si>
    <t>SRA</t>
  </si>
  <si>
    <t>H725</t>
  </si>
  <si>
    <t>235/80-18</t>
  </si>
  <si>
    <t>KL33</t>
  </si>
  <si>
    <t>SO07-1208994</t>
  </si>
  <si>
    <t>SINV07-642863</t>
  </si>
  <si>
    <t>RTS0254539</t>
  </si>
  <si>
    <t>PureContact</t>
  </si>
  <si>
    <t>ATD32411734</t>
  </si>
  <si>
    <t>S102715410</t>
  </si>
  <si>
    <t>Eagle F1 Asymmetric 2 ROF</t>
  </si>
  <si>
    <t>ATD32543240</t>
  </si>
  <si>
    <t>S102876068</t>
  </si>
  <si>
    <t xml:space="preserve">G40061 </t>
  </si>
  <si>
    <t>ADVTA SPT C</t>
  </si>
  <si>
    <t>M27187</t>
  </si>
  <si>
    <t>94H DEFENDER T+H BSW</t>
  </si>
  <si>
    <t>M79569</t>
  </si>
  <si>
    <t>PILSPT4S 93Y</t>
  </si>
  <si>
    <t>M14026</t>
  </si>
  <si>
    <t>DEFENDER 95T GRNX MI</t>
  </si>
  <si>
    <t>G85924</t>
  </si>
  <si>
    <t>ATTA KO2</t>
  </si>
  <si>
    <t>Inv # 730014024 1/15</t>
  </si>
  <si>
    <t>G08806</t>
  </si>
  <si>
    <t>315/70-17</t>
  </si>
  <si>
    <t>121/118S ATTAKO2</t>
  </si>
  <si>
    <t>CP22321556H</t>
  </si>
  <si>
    <t>Ultra Touring</t>
  </si>
  <si>
    <t>285/35-18</t>
  </si>
  <si>
    <t>Pilot Sport PS3</t>
  </si>
  <si>
    <t>ATD32169373</t>
  </si>
  <si>
    <t>S102478469</t>
  </si>
  <si>
    <t>ATD32225027</t>
  </si>
  <si>
    <t>S102477162</t>
  </si>
  <si>
    <t>ATD32225950</t>
  </si>
  <si>
    <t>S102483779</t>
  </si>
  <si>
    <t>WD1229</t>
  </si>
  <si>
    <t>ATD32198775</t>
  </si>
  <si>
    <t>S102466099</t>
  </si>
  <si>
    <t>Solus KL21</t>
  </si>
  <si>
    <t>ATD32225601</t>
  </si>
  <si>
    <t>S102479221</t>
  </si>
  <si>
    <t>ATD32183554</t>
  </si>
  <si>
    <t>S102516484</t>
  </si>
  <si>
    <t>ATD32172026</t>
  </si>
  <si>
    <t>S102464898</t>
  </si>
  <si>
    <t>ATD32225584</t>
  </si>
  <si>
    <t>S102477196</t>
  </si>
  <si>
    <t>ATD32217045</t>
  </si>
  <si>
    <t>S102467645</t>
  </si>
  <si>
    <t>ATD32198280</t>
  </si>
  <si>
    <t>S102452609</t>
  </si>
  <si>
    <t>ATD32165946</t>
  </si>
  <si>
    <t>S102478822</t>
  </si>
  <si>
    <t>285/65-18</t>
  </si>
  <si>
    <t>ATD32217989</t>
  </si>
  <si>
    <t>S102479157</t>
  </si>
  <si>
    <t>Pilot Super Sport</t>
  </si>
  <si>
    <t>ATD31872296</t>
  </si>
  <si>
    <t>S102442005</t>
  </si>
  <si>
    <t>ATD32184022</t>
  </si>
  <si>
    <t>S102415224</t>
  </si>
  <si>
    <t>ATD32167777</t>
  </si>
  <si>
    <t xml:space="preserve">S102445679 </t>
  </si>
  <si>
    <t>ATD32185540</t>
  </si>
  <si>
    <t xml:space="preserve">S102445401 </t>
  </si>
  <si>
    <t>ATD31985507</t>
  </si>
  <si>
    <t>S102406734</t>
  </si>
  <si>
    <t>ATD32152806</t>
  </si>
  <si>
    <t>S102444339</t>
  </si>
  <si>
    <t>305/45-22</t>
  </si>
  <si>
    <t>ATD32180435</t>
  </si>
  <si>
    <t>S102443014</t>
  </si>
  <si>
    <t>Ridge Grappler</t>
  </si>
  <si>
    <t>ATD32110134</t>
  </si>
  <si>
    <t>S102436101</t>
  </si>
  <si>
    <t>ATD32167732</t>
  </si>
  <si>
    <t>S102441557</t>
  </si>
  <si>
    <t>ATD32157419</t>
  </si>
  <si>
    <t>S102406072</t>
  </si>
  <si>
    <t>ATD32180523</t>
  </si>
  <si>
    <t>S102445988</t>
  </si>
  <si>
    <t>ATD32128832</t>
  </si>
  <si>
    <t>S102404720</t>
  </si>
  <si>
    <t>ATD32233560</t>
  </si>
  <si>
    <t>S102478794</t>
  </si>
  <si>
    <t>ATD32234972</t>
  </si>
  <si>
    <t>S102483605</t>
  </si>
  <si>
    <t xml:space="preserve">305/45-22 </t>
  </si>
  <si>
    <t>S/TZ05 HT XL BW A/S</t>
  </si>
  <si>
    <t>SO07-1201870</t>
  </si>
  <si>
    <t>SINV07-639350</t>
  </si>
  <si>
    <t>RTS0254540</t>
  </si>
  <si>
    <t>175/55-20</t>
  </si>
  <si>
    <t>ECOPIA EP500 BW A/S</t>
  </si>
  <si>
    <t>SO07-1201424</t>
  </si>
  <si>
    <t>SINV07-638863</t>
  </si>
  <si>
    <t>RTS0254541</t>
  </si>
  <si>
    <t>SO05-986583</t>
  </si>
  <si>
    <t>SINV05-531386</t>
  </si>
  <si>
    <t>SOLUS TA31 XL BW A/S</t>
  </si>
  <si>
    <t>SO05-985737</t>
  </si>
  <si>
    <t>SINV05-530938</t>
  </si>
  <si>
    <t>RTS0254551</t>
  </si>
  <si>
    <t>RTS0254553</t>
  </si>
  <si>
    <t>RTS0254607</t>
  </si>
  <si>
    <t>RTS0254609</t>
  </si>
  <si>
    <t xml:space="preserve">Invoice # 540008772 01/16 
"THIS WAS A HOUSE CHARGE FOR JACKDAVENPORT   SWEEPING    # 21228 WORK ORDER"
</t>
  </si>
  <si>
    <t>RGA 1.17</t>
  </si>
  <si>
    <t>RTS0254675</t>
  </si>
  <si>
    <t>RTS0254681</t>
  </si>
  <si>
    <t xml:space="preserve"> </t>
  </si>
  <si>
    <t>S102931995</t>
  </si>
  <si>
    <t>S102882052</t>
  </si>
  <si>
    <t>S102890278</t>
  </si>
  <si>
    <t>S102941095</t>
  </si>
  <si>
    <t>S102941096</t>
  </si>
  <si>
    <t>S102948630</t>
  </si>
  <si>
    <t>S102948527</t>
  </si>
  <si>
    <t>S102948529</t>
  </si>
  <si>
    <t>S102948528</t>
  </si>
  <si>
    <t>S102947350</t>
  </si>
  <si>
    <t>S102947576</t>
  </si>
  <si>
    <t>S102947575</t>
  </si>
  <si>
    <t>S102948928</t>
  </si>
  <si>
    <t>S102949742</t>
  </si>
  <si>
    <t>S102948519</t>
  </si>
  <si>
    <t>S102949174</t>
  </si>
  <si>
    <t>S102942981</t>
  </si>
  <si>
    <t>S102942982</t>
  </si>
  <si>
    <t>PSCM0180775</t>
  </si>
  <si>
    <t>PSCM0180727</t>
  </si>
  <si>
    <t>PSCM0180689</t>
  </si>
  <si>
    <t>PSCM0180604</t>
  </si>
  <si>
    <t>PSCM0180573</t>
  </si>
  <si>
    <t>PSCM0180537</t>
  </si>
  <si>
    <t>PSCM0180450</t>
  </si>
  <si>
    <t>RTS0255009</t>
  </si>
  <si>
    <t>ATD32574038</t>
  </si>
  <si>
    <t>S102840561</t>
  </si>
  <si>
    <t>ATD32597498</t>
  </si>
  <si>
    <t>S102873887</t>
  </si>
  <si>
    <t>RA33</t>
  </si>
  <si>
    <t>SO08-890607</t>
  </si>
  <si>
    <t>SINV08-463586</t>
  </si>
  <si>
    <t>RTS0255358</t>
  </si>
  <si>
    <t>RGA 1.18</t>
  </si>
  <si>
    <t>SO08-892865</t>
  </si>
  <si>
    <t>SINV08-464992</t>
  </si>
  <si>
    <t>LATITUDE HP</t>
  </si>
  <si>
    <t>ATD32538074</t>
  </si>
  <si>
    <t>S102787248</t>
  </si>
  <si>
    <t>SO08-895199</t>
  </si>
  <si>
    <t>SINV08-466188</t>
  </si>
  <si>
    <t>RTS0255360</t>
  </si>
  <si>
    <t>ATD32499835</t>
  </si>
  <si>
    <t>S102761014</t>
  </si>
  <si>
    <t>ATD32243111</t>
  </si>
  <si>
    <t>S102517632</t>
  </si>
  <si>
    <t>5.30-12</t>
  </si>
  <si>
    <t>HI-SPEED BOAT TRAILER</t>
  </si>
  <si>
    <t>Z_127132357</t>
  </si>
  <si>
    <t>S102544036</t>
  </si>
  <si>
    <t>ATD32290424</t>
  </si>
  <si>
    <t>S102540377</t>
  </si>
  <si>
    <t>ATD32251400</t>
  </si>
  <si>
    <t>S102540592</t>
  </si>
  <si>
    <t>ATD32286239</t>
  </si>
  <si>
    <t>S102582645</t>
  </si>
  <si>
    <t>ATD32286786</t>
  </si>
  <si>
    <t>S102582495</t>
  </si>
  <si>
    <t>ATD32257814</t>
  </si>
  <si>
    <t>S102581291</t>
  </si>
  <si>
    <t>ATD32172990</t>
  </si>
  <si>
    <t>S102513511</t>
  </si>
  <si>
    <t>ATD32224384</t>
  </si>
  <si>
    <t>S102541917</t>
  </si>
  <si>
    <t>ATD32298836</t>
  </si>
  <si>
    <t>S1025805274</t>
  </si>
  <si>
    <t>ATD32252495</t>
  </si>
  <si>
    <t>S102540240</t>
  </si>
  <si>
    <t>Mickey Thompson</t>
  </si>
  <si>
    <t>Baja Radial STZ</t>
  </si>
  <si>
    <t>Z_127096933</t>
  </si>
  <si>
    <t>S102539847</t>
  </si>
  <si>
    <t>ATD32252498</t>
  </si>
  <si>
    <t>S102540710</t>
  </si>
  <si>
    <t>ATD32307503</t>
  </si>
  <si>
    <t>S102582540</t>
  </si>
  <si>
    <t>ATD32243838</t>
  </si>
  <si>
    <t>S102517929</t>
  </si>
  <si>
    <t>ATD32315965</t>
  </si>
  <si>
    <t>S102545212</t>
  </si>
  <si>
    <t>ATD32312932</t>
  </si>
  <si>
    <t>S1025797729</t>
  </si>
  <si>
    <t>ATD32305754</t>
  </si>
  <si>
    <t>S102541415</t>
  </si>
  <si>
    <t>ATD32322300</t>
  </si>
  <si>
    <t>S1025817816</t>
  </si>
  <si>
    <t>6H04621</t>
  </si>
  <si>
    <t>Radial Trail HD</t>
  </si>
  <si>
    <t>ATD32289604</t>
  </si>
  <si>
    <t>S102580699</t>
  </si>
  <si>
    <t>ATD32251504</t>
  </si>
  <si>
    <t>S102511663</t>
  </si>
  <si>
    <t>ATD32322097</t>
  </si>
  <si>
    <t>S102580984</t>
  </si>
  <si>
    <t>M03640</t>
  </si>
  <si>
    <t>DEFENDER T+H BSW</t>
  </si>
  <si>
    <t>Avid ENVigor</t>
  </si>
  <si>
    <t>M34004</t>
  </si>
  <si>
    <t>ATTAKO2</t>
  </si>
  <si>
    <t>M68047</t>
  </si>
  <si>
    <t>M77510</t>
  </si>
  <si>
    <t xml:space="preserve">315/80-22.5 </t>
  </si>
  <si>
    <t>XZUS 2 LRL</t>
  </si>
  <si>
    <t>TL15703000</t>
  </si>
  <si>
    <t>Maxx</t>
  </si>
  <si>
    <t>TRAILER D/8 BW HWY</t>
  </si>
  <si>
    <t>SO08-889543</t>
  </si>
  <si>
    <t>SINV08-463081</t>
  </si>
  <si>
    <t>AVID S34D BW A/S</t>
  </si>
  <si>
    <t>SO07-1204368</t>
  </si>
  <si>
    <t>SINV07-640491</t>
  </si>
  <si>
    <t>RTS0255363</t>
  </si>
  <si>
    <t>SO07-1203956</t>
  </si>
  <si>
    <t>SINV07-640450</t>
  </si>
  <si>
    <t>RTS0255364</t>
  </si>
  <si>
    <t>SO07-1203786</t>
  </si>
  <si>
    <t>SINV07-640208</t>
  </si>
  <si>
    <t>RTS0255366</t>
  </si>
  <si>
    <t>EXTREMECONTACT SPORT BW</t>
  </si>
  <si>
    <t>SO07-1203939</t>
  </si>
  <si>
    <t>SINV07-640005</t>
  </si>
  <si>
    <t>RTS0255367</t>
  </si>
  <si>
    <t>15092NXK</t>
  </si>
  <si>
    <t>255/55-20</t>
  </si>
  <si>
    <t>N'FERA RU5 BW A/</t>
  </si>
  <si>
    <t>SO05-987213</t>
  </si>
  <si>
    <t>SINV05-532112</t>
  </si>
  <si>
    <t>GEOLANDAR A/T G015 BW A/S</t>
  </si>
  <si>
    <t>SO05-987178</t>
  </si>
  <si>
    <t>SINV05-531828</t>
  </si>
  <si>
    <t>SO05-987927</t>
  </si>
  <si>
    <t>SINV05-531762</t>
  </si>
  <si>
    <t>DYNAPRO AT E/10 OWL</t>
  </si>
  <si>
    <t>SO04-440777</t>
  </si>
  <si>
    <t>SINV04-252809</t>
  </si>
  <si>
    <t>RTS0255403</t>
  </si>
  <si>
    <t>12347NXK</t>
  </si>
  <si>
    <t>N'FERA SU1 XL BW HWY</t>
  </si>
  <si>
    <t>SO08-889957</t>
  </si>
  <si>
    <t>SINV08-463264</t>
  </si>
  <si>
    <t>RTS0255380</t>
  </si>
  <si>
    <t>285/35-22</t>
  </si>
  <si>
    <t>HTR SPORT H/P XL BW A/S</t>
  </si>
  <si>
    <t>SO08-889331</t>
  </si>
  <si>
    <t>SINV08-463370</t>
  </si>
  <si>
    <t>Open Ctry</t>
  </si>
  <si>
    <t>SO09-071666</t>
  </si>
  <si>
    <t>SINV09-043764</t>
  </si>
  <si>
    <t xml:space="preserve">285/30-22 </t>
  </si>
  <si>
    <t xml:space="preserve">EXTREMECONTAC DWS06 XL BW </t>
  </si>
  <si>
    <t>SO08-890608</t>
  </si>
  <si>
    <t>SINV08-463587</t>
  </si>
  <si>
    <t>SO07-1204808</t>
  </si>
  <si>
    <t>SINV07-640753</t>
  </si>
  <si>
    <t>RTS0255368</t>
  </si>
  <si>
    <t>SO05-989203</t>
  </si>
  <si>
    <t>SINV05-532678</t>
  </si>
  <si>
    <t>205/60-13</t>
  </si>
  <si>
    <t>Proxes RA-1</t>
  </si>
  <si>
    <t>ATD32445620</t>
  </si>
  <si>
    <t>S102778532</t>
  </si>
  <si>
    <t>CMOP2 AS</t>
  </si>
  <si>
    <t>ATD32602853</t>
  </si>
  <si>
    <t>S102927956</t>
  </si>
  <si>
    <t>DUELER H/L ALENZA</t>
  </si>
  <si>
    <t>ATD32678285</t>
  </si>
  <si>
    <t>S102936087</t>
  </si>
  <si>
    <t>83B-66528</t>
  </si>
  <si>
    <t>ATD32365182</t>
  </si>
  <si>
    <t>S102660103</t>
  </si>
  <si>
    <t>S102637680</t>
  </si>
  <si>
    <t>S102637178</t>
  </si>
  <si>
    <t>ATD32371807</t>
  </si>
  <si>
    <t>S102637810</t>
  </si>
  <si>
    <t>ATD32319571</t>
  </si>
  <si>
    <t>S102602589</t>
  </si>
  <si>
    <t>ATD32342257</t>
  </si>
  <si>
    <t>S102603215</t>
  </si>
  <si>
    <t>ATD32322256</t>
  </si>
  <si>
    <t>S102602004</t>
  </si>
  <si>
    <t>ATD32371960</t>
  </si>
  <si>
    <t>S102635718</t>
  </si>
  <si>
    <t>ATD32358658</t>
  </si>
  <si>
    <t>S102638279</t>
  </si>
  <si>
    <t>ContiSportContact 5 SSR</t>
  </si>
  <si>
    <t>ATD32361499</t>
  </si>
  <si>
    <t>S102634926</t>
  </si>
  <si>
    <t>ATD32368965</t>
  </si>
  <si>
    <t xml:space="preserve">S102639599 </t>
  </si>
  <si>
    <t>TerrainContact A/T</t>
  </si>
  <si>
    <t>ATD32349722</t>
  </si>
  <si>
    <t>S102640255</t>
  </si>
  <si>
    <t>ATD32370210</t>
  </si>
  <si>
    <t>S102639253</t>
  </si>
  <si>
    <t>ATD32358924</t>
  </si>
  <si>
    <t>ATD32342285</t>
  </si>
  <si>
    <t>S102601205</t>
  </si>
  <si>
    <t>RB-12 NWS</t>
  </si>
  <si>
    <t>ATD32261423</t>
  </si>
  <si>
    <t>S102601030</t>
  </si>
  <si>
    <t>ATD32342258</t>
  </si>
  <si>
    <t>S102587593</t>
  </si>
  <si>
    <t>ATD32349061</t>
  </si>
  <si>
    <t>S102603915</t>
  </si>
  <si>
    <t>ATD32358899</t>
  </si>
  <si>
    <t>S102635617</t>
  </si>
  <si>
    <t>ATD32342138</t>
  </si>
  <si>
    <t>S102634016</t>
  </si>
  <si>
    <t>Grandtrek AT20</t>
  </si>
  <si>
    <t>ATD32319573</t>
  </si>
  <si>
    <t>S102601553</t>
  </si>
  <si>
    <t>ATD32342108</t>
  </si>
  <si>
    <t>S102638121</t>
  </si>
  <si>
    <t>ATD32251439</t>
  </si>
  <si>
    <t>S102638269</t>
  </si>
  <si>
    <t>ATD32371172</t>
  </si>
  <si>
    <t>S102635817</t>
  </si>
  <si>
    <t>SO08-890651</t>
  </si>
  <si>
    <t>SINV08-463833</t>
  </si>
  <si>
    <t>RTS0255383</t>
  </si>
  <si>
    <t>PRO CONTACT BW A/S SSR*</t>
  </si>
  <si>
    <t>SO07-1206226</t>
  </si>
  <si>
    <t>SINV07-641413</t>
  </si>
  <si>
    <t>RTS0255371</t>
  </si>
  <si>
    <t>SO05-989612</t>
  </si>
  <si>
    <t>SINV05-532941</t>
  </si>
  <si>
    <t>841623100797</t>
  </si>
  <si>
    <t>841623104566</t>
  </si>
  <si>
    <t>S102997943</t>
  </si>
  <si>
    <t>S102998154</t>
  </si>
  <si>
    <t>S102993052</t>
  </si>
  <si>
    <t>S102993059</t>
  </si>
  <si>
    <t>S102993054</t>
  </si>
  <si>
    <t>S102993057</t>
  </si>
  <si>
    <t>S102997376</t>
  </si>
  <si>
    <t>S102997377</t>
  </si>
  <si>
    <t>S102997398</t>
  </si>
  <si>
    <t>S102999719</t>
  </si>
  <si>
    <t>PSCM0180997</t>
  </si>
  <si>
    <t>RTS0255012</t>
  </si>
  <si>
    <t>ATD32724137</t>
  </si>
  <si>
    <t>S102992610</t>
  </si>
  <si>
    <t>Inv # 951015480 1/18</t>
  </si>
  <si>
    <t>TRUE CONTACT</t>
  </si>
  <si>
    <t>ATD32678073</t>
  </si>
  <si>
    <t>S102975921</t>
  </si>
  <si>
    <t xml:space="preserve">Hankook </t>
  </si>
  <si>
    <t>619-751-0912</t>
  </si>
  <si>
    <t>ATD32696528</t>
  </si>
  <si>
    <t>S102994504</t>
  </si>
  <si>
    <t>TURANZA SERENITY</t>
  </si>
  <si>
    <t>SO08-886886</t>
  </si>
  <si>
    <t>SINV08-460027</t>
  </si>
  <si>
    <t>RTS0255712</t>
  </si>
  <si>
    <t>ATD32729944</t>
  </si>
  <si>
    <t>S102992972</t>
  </si>
  <si>
    <t>ATD32566402</t>
  </si>
  <si>
    <t>S102840078</t>
  </si>
  <si>
    <t>PROXES 4+</t>
  </si>
  <si>
    <t>SO07-1214998</t>
  </si>
  <si>
    <t>SINV07-645941</t>
  </si>
  <si>
    <t>RTS0255691</t>
  </si>
  <si>
    <t>SO07-1198378</t>
  </si>
  <si>
    <t>SINV07-636968</t>
  </si>
  <si>
    <t>RTS0255692</t>
  </si>
  <si>
    <t>SO07-1197627</t>
  </si>
  <si>
    <t>SINV07-636640</t>
  </si>
  <si>
    <t>RTS0255693</t>
  </si>
  <si>
    <t>SO08-891908</t>
  </si>
  <si>
    <t>SINV08-464662</t>
  </si>
  <si>
    <t>Pilot Sport PS2</t>
  </si>
  <si>
    <t>ATD32396843</t>
  </si>
  <si>
    <t>S102657571</t>
  </si>
  <si>
    <t>285/30-18</t>
  </si>
  <si>
    <t>SP Sport 5000</t>
  </si>
  <si>
    <t>ATD32396416</t>
  </si>
  <si>
    <t>S1026591972</t>
  </si>
  <si>
    <t>ATD32378185</t>
  </si>
  <si>
    <t>S102690738</t>
  </si>
  <si>
    <t>13145NXK</t>
  </si>
  <si>
    <t>ATD32400381</t>
  </si>
  <si>
    <t>S102658060</t>
  </si>
  <si>
    <t>15588NXK</t>
  </si>
  <si>
    <t>ATD32402794</t>
  </si>
  <si>
    <t>S102657035</t>
  </si>
  <si>
    <t>ATD32349709</t>
  </si>
  <si>
    <t>S102660032</t>
  </si>
  <si>
    <t>ATD32342875</t>
  </si>
  <si>
    <t>S102657412</t>
  </si>
  <si>
    <t>VancoFourSeason</t>
  </si>
  <si>
    <t>ATD32411613</t>
  </si>
  <si>
    <t>S102662330</t>
  </si>
  <si>
    <t>Eagle LS 2 ROF</t>
  </si>
  <si>
    <t>ATD32411799</t>
  </si>
  <si>
    <t>S102695905</t>
  </si>
  <si>
    <t>Potenza RE970AS Pole Position</t>
  </si>
  <si>
    <t>ATD32396145</t>
  </si>
  <si>
    <t>S102646657</t>
  </si>
  <si>
    <t>ATD32389902</t>
  </si>
  <si>
    <t>S102658526</t>
  </si>
  <si>
    <t>ATD32389438</t>
  </si>
  <si>
    <t>S102658919</t>
  </si>
  <si>
    <t>ExtremeContact Sport</t>
  </si>
  <si>
    <t>ATD32419821</t>
  </si>
  <si>
    <t>S102691998</t>
  </si>
  <si>
    <t>ATD32396340</t>
  </si>
  <si>
    <t>S102659156</t>
  </si>
  <si>
    <t>ATD32411790</t>
  </si>
  <si>
    <t>S102694873</t>
  </si>
  <si>
    <t>ATD32402359</t>
  </si>
  <si>
    <t>S102694872</t>
  </si>
  <si>
    <t>37X12.50-20</t>
  </si>
  <si>
    <t>ATD32425021</t>
  </si>
  <si>
    <t>S102694589</t>
  </si>
  <si>
    <t>Firehawk Indy 500</t>
  </si>
  <si>
    <t>ATD32411043</t>
  </si>
  <si>
    <t>S102694613</t>
  </si>
  <si>
    <t>ATD32425409</t>
  </si>
  <si>
    <t>S102691062</t>
  </si>
  <si>
    <t>ATD32389276</t>
  </si>
  <si>
    <t>S102693021</t>
  </si>
  <si>
    <t>Assurance CS Fuel Max</t>
  </si>
  <si>
    <t>ATD32445410</t>
  </si>
  <si>
    <t>S102712380</t>
  </si>
  <si>
    <t>ATD32445554</t>
  </si>
  <si>
    <t>S102748996</t>
  </si>
  <si>
    <t>295/30-18</t>
  </si>
  <si>
    <t>ATD32480013</t>
  </si>
  <si>
    <t>S102747047</t>
  </si>
  <si>
    <t>ATD32419920</t>
  </si>
  <si>
    <t>S102706172</t>
  </si>
  <si>
    <t>ATD32453179</t>
  </si>
  <si>
    <t>S102723126</t>
  </si>
  <si>
    <t>ATD32402417</t>
  </si>
  <si>
    <t>S102715502</t>
  </si>
  <si>
    <t>ATD32480256</t>
  </si>
  <si>
    <t>S102747871</t>
  </si>
  <si>
    <t>ATD32438659</t>
  </si>
  <si>
    <t>S102749477</t>
  </si>
  <si>
    <t>ATD32419359</t>
  </si>
  <si>
    <t>S102749793</t>
  </si>
  <si>
    <t>ATD32463795</t>
  </si>
  <si>
    <t>S102749184</t>
  </si>
  <si>
    <t>Strong Guard HRA</t>
  </si>
  <si>
    <t>ATD32478148</t>
  </si>
  <si>
    <t>S102751168</t>
  </si>
  <si>
    <t>ATD32472637</t>
  </si>
  <si>
    <t>S102743840</t>
  </si>
  <si>
    <t>ATD32424682</t>
  </si>
  <si>
    <t>S102714887</t>
  </si>
  <si>
    <t>255/70-17</t>
  </si>
  <si>
    <t>ATD32402934</t>
  </si>
  <si>
    <t>S102820871</t>
  </si>
  <si>
    <t xml:space="preserve">Eagle LS-2 Product </t>
  </si>
  <si>
    <t>ATD32445054</t>
  </si>
  <si>
    <t>S102701971</t>
  </si>
  <si>
    <t>PH Auditor - Nell</t>
  </si>
  <si>
    <t>ATD32574449</t>
  </si>
  <si>
    <t>S102748077</t>
  </si>
  <si>
    <t>RTS0255010</t>
  </si>
  <si>
    <t>RGA 1.19</t>
  </si>
  <si>
    <t>PSCM0181233</t>
  </si>
  <si>
    <t>PSCM0181165</t>
  </si>
  <si>
    <t>PSCM0181095</t>
  </si>
  <si>
    <t>PSCM0181083</t>
  </si>
  <si>
    <t>PSCM0181074</t>
  </si>
  <si>
    <t>PSCM0181070</t>
  </si>
  <si>
    <t>S103051251</t>
  </si>
  <si>
    <t>S103051237</t>
  </si>
  <si>
    <t>S103050845</t>
  </si>
  <si>
    <t>S103050523</t>
  </si>
  <si>
    <t>S103047697</t>
  </si>
  <si>
    <t>S103048023</t>
  </si>
  <si>
    <t>S103064958</t>
  </si>
  <si>
    <t>S103064993</t>
  </si>
  <si>
    <t>S103064846</t>
  </si>
  <si>
    <t>S103065803</t>
  </si>
  <si>
    <t>S103046426</t>
  </si>
  <si>
    <t>S103098400</t>
  </si>
  <si>
    <t>S103096854</t>
  </si>
  <si>
    <t>S103051126</t>
  </si>
  <si>
    <t>127766478RS</t>
  </si>
  <si>
    <t>ATD32750669</t>
  </si>
  <si>
    <t>S103024542</t>
  </si>
  <si>
    <t>ATD32768115</t>
  </si>
  <si>
    <t>S103044565</t>
  </si>
  <si>
    <t>ATD32753444</t>
  </si>
  <si>
    <t>S103026176</t>
  </si>
  <si>
    <t>AR1726883B</t>
  </si>
  <si>
    <t>RGA 1.22</t>
  </si>
  <si>
    <t>ATD32768848</t>
  </si>
  <si>
    <t>S103045258</t>
  </si>
  <si>
    <t>SO07-1216274</t>
  </si>
  <si>
    <t>SINV07-646946</t>
  </si>
  <si>
    <t>RTS0256205</t>
  </si>
  <si>
    <t>ATD32768232</t>
  </si>
  <si>
    <t>S103045546</t>
  </si>
  <si>
    <t>CROSS CONTACT UHP BW HWY MO</t>
  </si>
  <si>
    <t>SO05-993875</t>
  </si>
  <si>
    <t>SINV05-535304</t>
  </si>
  <si>
    <t>ATD32492680</t>
  </si>
  <si>
    <t>S102781722</t>
  </si>
  <si>
    <t>15560NXK</t>
  </si>
  <si>
    <t>N5000 plus</t>
  </si>
  <si>
    <t>ATD32499681</t>
  </si>
  <si>
    <t>S102768205</t>
  </si>
  <si>
    <t>ATD32775341</t>
  </si>
  <si>
    <t>S103092876</t>
  </si>
  <si>
    <t>S103058065</t>
  </si>
  <si>
    <t>ATD32650722</t>
  </si>
  <si>
    <t>S102927308</t>
  </si>
  <si>
    <t>EAGLE F1</t>
  </si>
  <si>
    <t>ATD32650099</t>
  </si>
  <si>
    <t>S102927291</t>
  </si>
  <si>
    <t>021 - Glendale Central</t>
  </si>
  <si>
    <t>Tigerpaw AWP II</t>
  </si>
  <si>
    <t>3106636994bruce</t>
  </si>
  <si>
    <t>EAS493955861_1</t>
  </si>
  <si>
    <t>S103057890</t>
  </si>
  <si>
    <t>SRW83</t>
  </si>
  <si>
    <t>HTR P02 BW A/S</t>
  </si>
  <si>
    <t>SO08-892905</t>
  </si>
  <si>
    <t>SINV08-465365</t>
  </si>
  <si>
    <t>SRV49</t>
  </si>
  <si>
    <t>P02 XL BW A/S</t>
  </si>
  <si>
    <t>SO08-892874</t>
  </si>
  <si>
    <t>SINV08-465252</t>
  </si>
  <si>
    <t xml:space="preserve">245/45-18 </t>
  </si>
  <si>
    <t>PHI-R XL BW HWY</t>
  </si>
  <si>
    <t>SO08-892845</t>
  </si>
  <si>
    <t>SINV08-465191</t>
  </si>
  <si>
    <t>PARADA SPEC-X BW HWY</t>
  </si>
  <si>
    <t>SO07-1209016</t>
  </si>
  <si>
    <t>SINV07-644027</t>
  </si>
  <si>
    <t>RTS0256208</t>
  </si>
  <si>
    <t>PLUS XL BW UHP-A A/S</t>
  </si>
  <si>
    <t>SO05-992327</t>
  </si>
  <si>
    <t>SINV05-534385</t>
  </si>
  <si>
    <t>ZE-950 PCR XL BW A/S</t>
  </si>
  <si>
    <t>SO05-992172</t>
  </si>
  <si>
    <t>SINV05-534091</t>
  </si>
  <si>
    <t>S103119741</t>
  </si>
  <si>
    <t>S103119627</t>
  </si>
  <si>
    <t>S103119222</t>
  </si>
  <si>
    <t>S103117325</t>
  </si>
  <si>
    <t>S103064745</t>
  </si>
  <si>
    <t>S103064886</t>
  </si>
  <si>
    <t>S103119692</t>
  </si>
  <si>
    <t>S103064972</t>
  </si>
  <si>
    <t>S103120546</t>
  </si>
  <si>
    <t>S103119156</t>
  </si>
  <si>
    <t>S103119167</t>
  </si>
  <si>
    <t>S103065770</t>
  </si>
  <si>
    <t>S103120517</t>
  </si>
  <si>
    <t>S103119168</t>
  </si>
  <si>
    <t>S103116859</t>
  </si>
  <si>
    <t>PSCM0181428</t>
  </si>
  <si>
    <t>PSCM0181367</t>
  </si>
  <si>
    <t>Invoice # 156000533 01/12</t>
  </si>
  <si>
    <t>S103064729</t>
  </si>
  <si>
    <t>Invoice # 136005962 01/20</t>
  </si>
  <si>
    <t>Invoice #  132013455 01/18</t>
  </si>
  <si>
    <t>Invoice # 130007750 01/19</t>
  </si>
  <si>
    <t>Invoice # 860013706 01/23</t>
  </si>
  <si>
    <t>S102891454</t>
  </si>
  <si>
    <t>Invoice # 810016408 01/19</t>
  </si>
  <si>
    <t>Invoice # 810016407 01/19</t>
  </si>
  <si>
    <t>Pzero 99Y</t>
  </si>
  <si>
    <t>PZero Nero All Season</t>
  </si>
  <si>
    <t>ATD32803763</t>
  </si>
  <si>
    <t>S103063213</t>
  </si>
  <si>
    <t>ASSURANCE FUEL MAX</t>
  </si>
  <si>
    <t>ATD32793628</t>
  </si>
  <si>
    <t>S103114339</t>
  </si>
  <si>
    <t>SO08-893613</t>
  </si>
  <si>
    <t>SINV08-465536</t>
  </si>
  <si>
    <t>SO05-992934</t>
  </si>
  <si>
    <t>SINV05-534718</t>
  </si>
  <si>
    <t>SO07-1211768</t>
  </si>
  <si>
    <t>SINV07-644844</t>
  </si>
  <si>
    <t>ATD32521189</t>
  </si>
  <si>
    <t>S102778519</t>
  </si>
  <si>
    <t>ATD32506221</t>
  </si>
  <si>
    <t>S102782755</t>
  </si>
  <si>
    <t>ATD32478570</t>
  </si>
  <si>
    <t>S102781493</t>
  </si>
  <si>
    <t>ATD32521593</t>
  </si>
  <si>
    <t>S102779243</t>
  </si>
  <si>
    <t>Integrity</t>
  </si>
  <si>
    <t>ATD32445823</t>
  </si>
  <si>
    <t>S102765550</t>
  </si>
  <si>
    <t>ATD32419891</t>
  </si>
  <si>
    <t>S102782231</t>
  </si>
  <si>
    <t>ATD32521838</t>
  </si>
  <si>
    <t>S102819128</t>
  </si>
  <si>
    <t>ATD32480103</t>
  </si>
  <si>
    <t>S102767816</t>
  </si>
  <si>
    <t>ATD32513343</t>
  </si>
  <si>
    <t>S102768574</t>
  </si>
  <si>
    <t>ATD32506268</t>
  </si>
  <si>
    <t>S102771490</t>
  </si>
  <si>
    <t>H724 A/S</t>
  </si>
  <si>
    <t>ATD32428135</t>
  </si>
  <si>
    <t>S102748670</t>
  </si>
  <si>
    <t>ATD32499475</t>
  </si>
  <si>
    <t>S102769309</t>
  </si>
  <si>
    <t>ATD32521889</t>
  </si>
  <si>
    <t>S102819088</t>
  </si>
  <si>
    <t>ATD32535383</t>
  </si>
  <si>
    <t>S102785224</t>
  </si>
  <si>
    <t>ATD32545081</t>
  </si>
  <si>
    <t>S102787273</t>
  </si>
  <si>
    <t>g-Force Sport Comp-2</t>
  </si>
  <si>
    <t>ATD32538903</t>
  </si>
  <si>
    <t>S102816368</t>
  </si>
  <si>
    <t>S102874983</t>
  </si>
  <si>
    <t>ATD32535892</t>
  </si>
  <si>
    <t>S102820095</t>
  </si>
  <si>
    <t>ATD32545001</t>
  </si>
  <si>
    <t>S102818329</t>
  </si>
  <si>
    <t>ATD32506892</t>
  </si>
  <si>
    <t>S102820453</t>
  </si>
  <si>
    <t>ATD32608661</t>
  </si>
  <si>
    <t>S102879412</t>
  </si>
  <si>
    <t>ATD32608639</t>
  </si>
  <si>
    <t>S102876906</t>
  </si>
  <si>
    <t>225/45Z-17</t>
  </si>
  <si>
    <t>ATD32566384</t>
  </si>
  <si>
    <t>S102874984</t>
  </si>
  <si>
    <t>ATD32566370</t>
  </si>
  <si>
    <t>S102839689</t>
  </si>
  <si>
    <t>Dueler A/T RH-S</t>
  </si>
  <si>
    <t>ATD32609064</t>
  </si>
  <si>
    <t>S102878904</t>
  </si>
  <si>
    <t>S102764220</t>
  </si>
  <si>
    <t>RTS0256349</t>
  </si>
  <si>
    <t>RTS0256351</t>
  </si>
  <si>
    <t>RTS0256353</t>
  </si>
  <si>
    <t>RGA 1.23</t>
  </si>
  <si>
    <t>PSCM0181695</t>
  </si>
  <si>
    <t>PSCM0181657</t>
  </si>
  <si>
    <t>PSCM0181633</t>
  </si>
  <si>
    <t>S103174017</t>
  </si>
  <si>
    <t>S103175816</t>
  </si>
  <si>
    <t>S103175815</t>
  </si>
  <si>
    <t>S103175817</t>
  </si>
  <si>
    <t>S103166613</t>
  </si>
  <si>
    <t>S103171750</t>
  </si>
  <si>
    <t>S103175528</t>
  </si>
  <si>
    <t>S103169310</t>
  </si>
  <si>
    <t>S103168240</t>
  </si>
  <si>
    <t>S103169313</t>
  </si>
  <si>
    <t>S103176028</t>
  </si>
  <si>
    <t>Emailed Store 01/24/2018</t>
  </si>
  <si>
    <t>ATD32880438</t>
  </si>
  <si>
    <t>S103169901</t>
  </si>
  <si>
    <t xml:space="preserve">POTNZA RE960 A/S POLE </t>
  </si>
  <si>
    <t>SO08-900434</t>
  </si>
  <si>
    <t>SINV08-469354</t>
  </si>
  <si>
    <t>35x12.5-17</t>
  </si>
  <si>
    <t>ATD32791640</t>
  </si>
  <si>
    <t>S103203285</t>
  </si>
  <si>
    <t>Ecopia EP422</t>
  </si>
  <si>
    <t>ATD32571669</t>
  </si>
  <si>
    <t>S102926273</t>
  </si>
  <si>
    <t>DEFENDER LTX</t>
  </si>
  <si>
    <t>ATD32662133</t>
  </si>
  <si>
    <t>S102923231</t>
  </si>
  <si>
    <t>ATD32650249</t>
  </si>
  <si>
    <t>S102927850</t>
  </si>
  <si>
    <t>ATD32602704</t>
  </si>
  <si>
    <t>S102926271</t>
  </si>
  <si>
    <t>Latitude Tour HP</t>
  </si>
  <si>
    <t>ATD32653524</t>
  </si>
  <si>
    <t>S102925023</t>
  </si>
  <si>
    <t>WD1079</t>
  </si>
  <si>
    <t>H187</t>
  </si>
  <si>
    <t>ATD32670462</t>
  </si>
  <si>
    <t>S102943888</t>
  </si>
  <si>
    <t>ATD32634499</t>
  </si>
  <si>
    <t>S102976471</t>
  </si>
  <si>
    <t>ATD32684480</t>
  </si>
  <si>
    <t>S102976505</t>
  </si>
  <si>
    <t>ATD32670561</t>
  </si>
  <si>
    <t>S102941678</t>
  </si>
  <si>
    <t>ATD32697948</t>
  </si>
  <si>
    <t>S102975400</t>
  </si>
  <si>
    <t>ATD32684537</t>
  </si>
  <si>
    <t>S102987679</t>
  </si>
  <si>
    <t>ATD32697360</t>
  </si>
  <si>
    <t>S102948550</t>
  </si>
  <si>
    <t>Assurance WeatherReady</t>
  </si>
  <si>
    <t>ATD32696938</t>
  </si>
  <si>
    <t>S102971457</t>
  </si>
  <si>
    <t>SO07-1212615</t>
  </si>
  <si>
    <t>SINV07-644915</t>
  </si>
  <si>
    <t>SO05-995610</t>
  </si>
  <si>
    <t>SINV05-535962</t>
  </si>
  <si>
    <t>RTS0257051</t>
  </si>
  <si>
    <t>RGA 1.24</t>
  </si>
  <si>
    <t>LATITUDE TOUR</t>
  </si>
  <si>
    <t>ENERGY SAVER</t>
  </si>
  <si>
    <t>RTS0257061</t>
  </si>
  <si>
    <t>RTS0257055</t>
  </si>
  <si>
    <t>RTS0257056</t>
  </si>
  <si>
    <t>RTS0257057</t>
  </si>
  <si>
    <t>RTS0257058</t>
  </si>
  <si>
    <t>RTS0257060</t>
  </si>
  <si>
    <t>RTS0257063</t>
  </si>
  <si>
    <t>RTS0257064</t>
  </si>
  <si>
    <t>RTS0257065</t>
  </si>
  <si>
    <t>RTS0256808</t>
  </si>
  <si>
    <t>RTS0256620</t>
  </si>
  <si>
    <t>Invoice # 720016214 01/12</t>
  </si>
  <si>
    <t>PSCM0181972</t>
  </si>
  <si>
    <t>PSCM0181973</t>
  </si>
  <si>
    <t>PSCM0181821</t>
  </si>
  <si>
    <t>S103228154</t>
  </si>
  <si>
    <t>S103230547</t>
  </si>
  <si>
    <t>S103230551</t>
  </si>
  <si>
    <t>S103230548</t>
  </si>
  <si>
    <t>S103227482</t>
  </si>
  <si>
    <t>S103228771</t>
  </si>
  <si>
    <t>S103228773</t>
  </si>
  <si>
    <t>S103229368</t>
  </si>
  <si>
    <t>S103227487</t>
  </si>
  <si>
    <t>S103227485</t>
  </si>
  <si>
    <t>S103227490</t>
  </si>
  <si>
    <t>S103227347</t>
  </si>
  <si>
    <t>S103227517</t>
  </si>
  <si>
    <t>S103229173</t>
  </si>
  <si>
    <t>S103229169</t>
  </si>
  <si>
    <t>S103229095</t>
  </si>
  <si>
    <t>S103229171</t>
  </si>
  <si>
    <t>S103229060</t>
  </si>
  <si>
    <t>RTS0253486/RTS0257382</t>
  </si>
  <si>
    <t>Emailed Store 01/24/2018
Rewrite RGA 01/25</t>
  </si>
  <si>
    <t>RTS0252615/RTS0257384</t>
  </si>
  <si>
    <t>127418428/128058938</t>
  </si>
  <si>
    <t>127378846/128059166</t>
  </si>
  <si>
    <t>127378847/128059167</t>
  </si>
  <si>
    <t>ATD32150999</t>
  </si>
  <si>
    <t>S102405517</t>
  </si>
  <si>
    <t>ATD32602091</t>
  </si>
  <si>
    <t>S102877863</t>
  </si>
  <si>
    <t>SO05-998577</t>
  </si>
  <si>
    <t>SINV05-537886</t>
  </si>
  <si>
    <t>15579NXK</t>
  </si>
  <si>
    <t>ATD32185544</t>
  </si>
  <si>
    <t>S102479502</t>
  </si>
  <si>
    <t>ATD32748667</t>
  </si>
  <si>
    <t>S103027351</t>
  </si>
  <si>
    <t>ATD32849807</t>
  </si>
  <si>
    <t>S103113424</t>
  </si>
  <si>
    <t>ATD32732313</t>
  </si>
  <si>
    <t>S102992776</t>
  </si>
  <si>
    <t>PILSPRT</t>
  </si>
  <si>
    <t>SO08-893402</t>
  </si>
  <si>
    <t>SINV08-465556</t>
  </si>
  <si>
    <t>ECSTA PA31 BW A/S</t>
  </si>
  <si>
    <t>Fortera HL</t>
  </si>
  <si>
    <t xml:space="preserve">ATD32566359 </t>
  </si>
  <si>
    <t>S102880577</t>
  </si>
  <si>
    <t xml:space="preserve">Enasave </t>
  </si>
  <si>
    <t>ATD32737430</t>
  </si>
  <si>
    <t>S103027057</t>
  </si>
  <si>
    <t>ATD32696992</t>
  </si>
  <si>
    <t>S103066646</t>
  </si>
  <si>
    <t>ATD32729985</t>
  </si>
  <si>
    <t>S103002570</t>
  </si>
  <si>
    <t>ATD32750282</t>
  </si>
  <si>
    <t>S103029170</t>
  </si>
  <si>
    <t>Inv # 1010997 1/25</t>
  </si>
  <si>
    <t>RTS0257182</t>
  </si>
  <si>
    <t>RGA 1.25</t>
  </si>
  <si>
    <t>328 - Govt</t>
  </si>
  <si>
    <t>PRIM MXV4 102T REPL</t>
  </si>
  <si>
    <t xml:space="preserve">235/60-18 </t>
  </si>
  <si>
    <t>PH Auditor - Vina</t>
  </si>
  <si>
    <t>Pil Sup Spt</t>
  </si>
  <si>
    <t>11/22.5</t>
  </si>
  <si>
    <t>X Works Z</t>
  </si>
  <si>
    <t>PILSUP SPT</t>
  </si>
  <si>
    <t>SINV05-536973</t>
  </si>
  <si>
    <t>SO05-997304</t>
  </si>
  <si>
    <t>POTENZA RE760 SPORT BW HWY</t>
  </si>
  <si>
    <t>ATD32775997</t>
  </si>
  <si>
    <t>S103041631</t>
  </si>
  <si>
    <t>ATD32768581</t>
  </si>
  <si>
    <t>245/30-22</t>
  </si>
  <si>
    <t>SINV07-646910</t>
  </si>
  <si>
    <t>SO07-1216112</t>
  </si>
  <si>
    <t>S.DRIVE BW HWY</t>
  </si>
  <si>
    <t>S103047807</t>
  </si>
  <si>
    <t>ATD32769719</t>
  </si>
  <si>
    <t>DA0034241414</t>
  </si>
  <si>
    <t>TS3807822</t>
  </si>
  <si>
    <t>S103049088</t>
  </si>
  <si>
    <t>ATD32768976</t>
  </si>
  <si>
    <t>S103017071</t>
  </si>
  <si>
    <t>ATD32750710</t>
  </si>
  <si>
    <t>S103064539</t>
  </si>
  <si>
    <t>ATD32791610</t>
  </si>
  <si>
    <t>S103061487</t>
  </si>
  <si>
    <t>ATD32791607</t>
  </si>
  <si>
    <t>PREMIER A/S MTP</t>
  </si>
  <si>
    <t>Motivo</t>
  </si>
  <si>
    <t>RGA 1.26</t>
  </si>
  <si>
    <t>RTS0257515</t>
  </si>
  <si>
    <t>TS6183141</t>
  </si>
  <si>
    <t>DA0032849955</t>
  </si>
  <si>
    <t>PSCM0182138</t>
  </si>
  <si>
    <t>PSCM0182057</t>
  </si>
  <si>
    <t>PSCM0182056</t>
  </si>
  <si>
    <t>PSCM0182049</t>
  </si>
  <si>
    <t>PSCM0182046</t>
  </si>
  <si>
    <t>Invoice # 620020383 01/22</t>
  </si>
  <si>
    <t>S103280014</t>
  </si>
  <si>
    <t>S103279426</t>
  </si>
  <si>
    <t>S103280112</t>
  </si>
  <si>
    <t>S103280145</t>
  </si>
  <si>
    <t>S103279185</t>
  </si>
  <si>
    <t>S103327766</t>
  </si>
  <si>
    <t>S103280089</t>
  </si>
  <si>
    <t>S103280085</t>
  </si>
  <si>
    <t>S103281186</t>
  </si>
  <si>
    <t>S103327518</t>
  </si>
  <si>
    <t>S100928812</t>
  </si>
  <si>
    <t>S103089611</t>
  </si>
  <si>
    <t>RTS0257846</t>
  </si>
  <si>
    <t>PSCM0182542</t>
  </si>
  <si>
    <t>PSCM0182541</t>
  </si>
  <si>
    <t>PSCM0182589</t>
  </si>
  <si>
    <t>PSCM0182505</t>
  </si>
  <si>
    <t>PSCM0182504</t>
  </si>
  <si>
    <t>PSCM0182246</t>
  </si>
  <si>
    <t>S103345969</t>
  </si>
  <si>
    <t>S103330716</t>
  </si>
  <si>
    <t>S103374299</t>
  </si>
  <si>
    <t>S103330911</t>
  </si>
  <si>
    <t>S103330738</t>
  </si>
  <si>
    <t>S103344660</t>
  </si>
  <si>
    <t>PSCM0182630</t>
  </si>
  <si>
    <t>SO05-980651</t>
  </si>
  <si>
    <t>SINV05-528302</t>
  </si>
  <si>
    <t>Inv # 840009321 - 1/10</t>
  </si>
  <si>
    <t>KR34-7710MSF</t>
  </si>
  <si>
    <t>Silv Mach</t>
  </si>
  <si>
    <t>ATD32694119</t>
  </si>
  <si>
    <t>S102975988</t>
  </si>
  <si>
    <t>EAGLE LS-2</t>
  </si>
  <si>
    <t>ATD32776865</t>
  </si>
  <si>
    <t>S103059481</t>
  </si>
  <si>
    <t>iMOVES</t>
  </si>
  <si>
    <t>ATD32775702</t>
  </si>
  <si>
    <t>S103058535</t>
  </si>
  <si>
    <t>ATD32745469</t>
  </si>
  <si>
    <t>S103059706</t>
  </si>
  <si>
    <t>ATD33082898</t>
  </si>
  <si>
    <t>S103338449</t>
  </si>
  <si>
    <t>Optimo 724</t>
  </si>
  <si>
    <t>ATD33069219</t>
  </si>
  <si>
    <t>S103339955</t>
  </si>
  <si>
    <t>SPORT CONTACT 2 MO BW HWY</t>
  </si>
  <si>
    <t>SO08-903458</t>
  </si>
  <si>
    <t>SINV08-470857</t>
  </si>
  <si>
    <t>RTS0258018</t>
  </si>
  <si>
    <t xml:space="preserve">275/30-19 </t>
  </si>
  <si>
    <t>SO07-1217779</t>
  </si>
  <si>
    <t>SINV07-648024</t>
  </si>
  <si>
    <t>ATD32696529</t>
  </si>
  <si>
    <t>S102974040</t>
  </si>
  <si>
    <t>RIVEGUARD RUNFLAT XL</t>
  </si>
  <si>
    <t>SO05-1001199</t>
  </si>
  <si>
    <t>SINV05-539121</t>
  </si>
  <si>
    <t>SO05-1001201</t>
  </si>
  <si>
    <t>SINV05-539133</t>
  </si>
  <si>
    <t>PREMIER LTX</t>
  </si>
  <si>
    <t>ECOP HL422 102V</t>
  </si>
  <si>
    <t>SO08-892795</t>
  </si>
  <si>
    <t>SINV08-464918</t>
  </si>
  <si>
    <t>ATD32856753</t>
  </si>
  <si>
    <t>S103118643</t>
  </si>
  <si>
    <t>GFRCSPTCMP2 101W</t>
  </si>
  <si>
    <t>GFRCSPTCMP2 92W</t>
  </si>
  <si>
    <t>GFORCECOMP</t>
  </si>
  <si>
    <t>RADIAL T/A 108S RWL</t>
  </si>
  <si>
    <t>PIL SPTPS2 100Y</t>
  </si>
  <si>
    <t>15408NXK</t>
  </si>
  <si>
    <t>N'PRIZ AH5 XL BW WW</t>
  </si>
  <si>
    <t>SO05-998744</t>
  </si>
  <si>
    <t>SINV05-537868</t>
  </si>
  <si>
    <t>SO05-998679</t>
  </si>
  <si>
    <t>SINV05-537864</t>
  </si>
  <si>
    <t xml:space="preserve">35X12.50-17 </t>
  </si>
  <si>
    <t>SO05-998603</t>
  </si>
  <si>
    <t>SINV05-537597</t>
  </si>
  <si>
    <t xml:space="preserve">225/65-16 </t>
  </si>
  <si>
    <t>SO09-072392</t>
  </si>
  <si>
    <t>SINV09-044184</t>
  </si>
  <si>
    <t>ATD32810306</t>
  </si>
  <si>
    <t>S103095975</t>
  </si>
  <si>
    <t>ATD32803555</t>
  </si>
  <si>
    <t>S103091801</t>
  </si>
  <si>
    <t>ATD32803543</t>
  </si>
  <si>
    <t>S103091785</t>
  </si>
  <si>
    <t>Inv # 870011407 1/25</t>
  </si>
  <si>
    <t>PSCM0182697</t>
  </si>
  <si>
    <t>PSCM0182571</t>
  </si>
  <si>
    <t>S103394151</t>
  </si>
  <si>
    <t>S103394148</t>
  </si>
  <si>
    <t>S103394184</t>
  </si>
  <si>
    <t>S103393881</t>
  </si>
  <si>
    <t>RTS0258358</t>
  </si>
  <si>
    <t>841623101015</t>
  </si>
  <si>
    <t>Invoice # 991009965 01/29</t>
  </si>
  <si>
    <t>Invoice # 952010403 01/22</t>
  </si>
  <si>
    <t>Invoice # 129013166 01/24</t>
  </si>
  <si>
    <t>Invoice # 119010922 01/19</t>
  </si>
  <si>
    <t>Invoice # 920016042 01/19</t>
  </si>
  <si>
    <t>Invoice # 660012857 01/18</t>
  </si>
  <si>
    <t>Invoice # 650016096 01/29</t>
  </si>
  <si>
    <t>Invoice # 540008861 01/24</t>
  </si>
  <si>
    <t>Invoice # 440007943 01/13</t>
  </si>
  <si>
    <t>Invoice # 44007943 01/13</t>
  </si>
  <si>
    <t>Intratransfer to 8889 Inoivce # 120016993 01/29</t>
  </si>
  <si>
    <t>841623100872</t>
  </si>
  <si>
    <t>ATD33000436</t>
  </si>
  <si>
    <t>S103275387</t>
  </si>
  <si>
    <t>PILOT SPORT A/S 3 PLUS CPJ</t>
  </si>
  <si>
    <t>Z_128089435</t>
  </si>
  <si>
    <t>S103320074</t>
  </si>
  <si>
    <t>SO07-1220652</t>
  </si>
  <si>
    <t>SINV07-649533</t>
  </si>
  <si>
    <t>RTS0258663</t>
  </si>
  <si>
    <t>P ZERO 105YN1</t>
  </si>
  <si>
    <t>ATD33148430</t>
  </si>
  <si>
    <t>S103391351</t>
  </si>
  <si>
    <t>PZERO RFT</t>
  </si>
  <si>
    <t>SO08-903326</t>
  </si>
  <si>
    <t>SINV08-470792</t>
  </si>
  <si>
    <t>RTS0258662</t>
  </si>
  <si>
    <t>SO07-1216338</t>
  </si>
  <si>
    <t>SINV07-646962</t>
  </si>
  <si>
    <t>RTS0258664</t>
  </si>
  <si>
    <t>GEOLANDAR G95A BW A/S</t>
  </si>
  <si>
    <t>SO05-999596</t>
  </si>
  <si>
    <t>SINV05-538510</t>
  </si>
  <si>
    <t>Inv # 390010937 1/30</t>
  </si>
  <si>
    <t xml:space="preserve">265/75-16 </t>
  </si>
  <si>
    <t>DYNAPRO HT OWL A/S</t>
  </si>
  <si>
    <t>SO05-999528</t>
  </si>
  <si>
    <t>SINV05-538190</t>
  </si>
  <si>
    <t>RTS0258742</t>
  </si>
  <si>
    <t>FR710 BW A/S</t>
  </si>
  <si>
    <t>SO05-998008</t>
  </si>
  <si>
    <t>SINV05-537226</t>
  </si>
  <si>
    <t>RTS0258744</t>
  </si>
  <si>
    <t>RE960 A/S POLE POSIT RFT</t>
  </si>
  <si>
    <t>TURANZA ER33 BW HWY</t>
  </si>
  <si>
    <t>SO07-1219283</t>
  </si>
  <si>
    <t>SINV07-648789</t>
  </si>
  <si>
    <t>RTS0258669</t>
  </si>
  <si>
    <t>PRO CONTACT TX BW A/S</t>
  </si>
  <si>
    <t>SO07-1218920</t>
  </si>
  <si>
    <t>SINV07-648592</t>
  </si>
  <si>
    <t>RTS0258670</t>
  </si>
  <si>
    <t>SO08-899953</t>
  </si>
  <si>
    <t>SINV08-468932</t>
  </si>
  <si>
    <t>RTS0258682</t>
  </si>
  <si>
    <t>Kinergy GT H436</t>
  </si>
  <si>
    <t>ATD32706211</t>
  </si>
  <si>
    <t>S103151394</t>
  </si>
  <si>
    <t>ATD32856540</t>
  </si>
  <si>
    <t>S103150360</t>
  </si>
  <si>
    <t>ATD32856861</t>
  </si>
  <si>
    <t>ATD32886198</t>
  </si>
  <si>
    <t>S103119701</t>
  </si>
  <si>
    <t>ATD32841718</t>
  </si>
  <si>
    <t>S103113956</t>
  </si>
  <si>
    <t>ATD32849326</t>
  </si>
  <si>
    <t>S103149829</t>
  </si>
  <si>
    <t>ATD32868902</t>
  </si>
  <si>
    <t>S103151248</t>
  </si>
  <si>
    <t>ATD32855679</t>
  </si>
  <si>
    <t>S103115296</t>
  </si>
  <si>
    <t>ATD32880857</t>
  </si>
  <si>
    <t>S103149594</t>
  </si>
  <si>
    <t>ATD32886730</t>
  </si>
  <si>
    <t>S103149208</t>
  </si>
  <si>
    <t>Primacy MXV4</t>
  </si>
  <si>
    <t>ATD32835984</t>
  </si>
  <si>
    <t>S103202079</t>
  </si>
  <si>
    <t>ATD32810841</t>
  </si>
  <si>
    <t>S103150403</t>
  </si>
  <si>
    <t>ATD32856200</t>
  </si>
  <si>
    <t>S103147768</t>
  </si>
  <si>
    <t>ATD32785650</t>
  </si>
  <si>
    <t>S103116143</t>
  </si>
  <si>
    <t>ATD32992219</t>
  </si>
  <si>
    <t xml:space="preserve">S103259582 </t>
  </si>
  <si>
    <t xml:space="preserve">275/65-20 </t>
  </si>
  <si>
    <t>RGA 1.30</t>
  </si>
  <si>
    <t>RTS0258505</t>
  </si>
  <si>
    <t>RTS0258507</t>
  </si>
  <si>
    <t>RTS0258508</t>
  </si>
  <si>
    <t>RTS0258307</t>
  </si>
  <si>
    <t>RTS0258356</t>
  </si>
  <si>
    <t>RTS0258335</t>
  </si>
  <si>
    <t>RTS0258359</t>
  </si>
  <si>
    <t>RTS0258361</t>
  </si>
  <si>
    <t>PSCM0182841</t>
  </si>
  <si>
    <t>PSCM0182823</t>
  </si>
  <si>
    <t>PSCM0182557</t>
  </si>
  <si>
    <t>S103395669</t>
  </si>
  <si>
    <t>S103458676</t>
  </si>
  <si>
    <t>S103446774</t>
  </si>
  <si>
    <t>S103446734</t>
  </si>
  <si>
    <t>S103446728</t>
  </si>
  <si>
    <t>S103445989</t>
  </si>
  <si>
    <t>S103459719</t>
  </si>
  <si>
    <t>S103485148</t>
  </si>
  <si>
    <t>S103450915</t>
  </si>
  <si>
    <t>S103456336</t>
  </si>
  <si>
    <t>S103456337</t>
  </si>
  <si>
    <t>S103454927</t>
  </si>
  <si>
    <t>S103451916</t>
  </si>
  <si>
    <t>S103124081</t>
  </si>
  <si>
    <t>RGA 1.31</t>
  </si>
  <si>
    <t>S103507412</t>
  </si>
  <si>
    <t>S103459180</t>
  </si>
  <si>
    <t>EXTREMECONTAC DWS06 XL BW A/S</t>
  </si>
  <si>
    <t>SO07-1225020</t>
  </si>
  <si>
    <t>SINV07-651607</t>
  </si>
  <si>
    <t>CONT PURE CONTACT</t>
  </si>
  <si>
    <t>TA71</t>
  </si>
  <si>
    <t>H737</t>
  </si>
  <si>
    <t>SO05-1006577</t>
  </si>
  <si>
    <t>SINV05-541880</t>
  </si>
  <si>
    <t>W33012</t>
  </si>
  <si>
    <t>R330</t>
  </si>
  <si>
    <t>SO08-898783</t>
  </si>
  <si>
    <t>SINV08-468491</t>
  </si>
  <si>
    <t>SO06-177287</t>
  </si>
  <si>
    <t>SINV06-055135</t>
  </si>
  <si>
    <t>SO08-901416</t>
  </si>
  <si>
    <t>SINV08-469788</t>
  </si>
  <si>
    <t>SO07-1219891</t>
  </si>
  <si>
    <t>SINV07-649112</t>
  </si>
  <si>
    <t>SO05-1001910</t>
  </si>
  <si>
    <t>SINV05-539661</t>
  </si>
  <si>
    <t>SO04-450575</t>
  </si>
  <si>
    <t>SINV04-258310</t>
  </si>
  <si>
    <t>ECSTA 4X II BW A/S</t>
  </si>
  <si>
    <t>SO05-1004057</t>
  </si>
  <si>
    <t>SINV05-540658</t>
  </si>
  <si>
    <t>ATD32904741</t>
  </si>
  <si>
    <t>S103173061</t>
  </si>
  <si>
    <t>WD1012</t>
  </si>
  <si>
    <t>4.80-12/6</t>
  </si>
  <si>
    <t>SU02</t>
  </si>
  <si>
    <t>ATD32888123</t>
  </si>
  <si>
    <t>S103180399</t>
  </si>
  <si>
    <t>Optimo H727</t>
  </si>
  <si>
    <t>ATD32750058</t>
  </si>
  <si>
    <t>S103258140</t>
  </si>
  <si>
    <t>Commercial T/A Traction</t>
  </si>
  <si>
    <t>ATD32841331</t>
  </si>
  <si>
    <t>S103206744</t>
  </si>
  <si>
    <t>ATD32909132</t>
  </si>
  <si>
    <t>S103205963</t>
  </si>
  <si>
    <t>S103171819</t>
  </si>
  <si>
    <t>ATD32904414</t>
  </si>
  <si>
    <t>S103155496</t>
  </si>
  <si>
    <t>ATD32883705</t>
  </si>
  <si>
    <t>S103204940</t>
  </si>
  <si>
    <t>ATD32918469</t>
  </si>
  <si>
    <t>S103206983</t>
  </si>
  <si>
    <t>235/60-14</t>
  </si>
  <si>
    <t>ATD32926237</t>
  </si>
  <si>
    <t>S103204609</t>
  </si>
  <si>
    <t>ATD32904184</t>
  </si>
  <si>
    <t>S103171473</t>
  </si>
  <si>
    <t>RGA 2.01</t>
  </si>
  <si>
    <t>RTS0259102</t>
  </si>
  <si>
    <t>RTS0259081</t>
  </si>
  <si>
    <t>RTS0259083</t>
  </si>
  <si>
    <t>RTS0259082</t>
  </si>
  <si>
    <t>RTS0259074</t>
  </si>
  <si>
    <t>RTS0259077</t>
  </si>
  <si>
    <t>PURE CONTACT BW A/S</t>
  </si>
  <si>
    <t>ATD33222630</t>
  </si>
  <si>
    <t>CINT P7 RF</t>
  </si>
  <si>
    <t>S103484839</t>
  </si>
  <si>
    <t>26x10.00-12</t>
  </si>
  <si>
    <t>AT489</t>
  </si>
  <si>
    <t>ATD32994175</t>
  </si>
  <si>
    <t>S1032242156</t>
  </si>
  <si>
    <t>ATD32964462</t>
  </si>
  <si>
    <t>Grabber HTS</t>
  </si>
  <si>
    <t>SINV08-470190</t>
  </si>
  <si>
    <t>SO08-902195</t>
  </si>
  <si>
    <t>RA33 DYNAPRO HP2 BW A/S</t>
  </si>
  <si>
    <t>SINV08-469932</t>
  </si>
  <si>
    <t>SO08-901813</t>
  </si>
  <si>
    <t xml:space="preserve">PROXES 4 PLUS </t>
  </si>
  <si>
    <t>SINV08-469918</t>
  </si>
  <si>
    <t>841623106393</t>
  </si>
  <si>
    <t>SO08-901778</t>
  </si>
  <si>
    <t>SINV05-539849</t>
  </si>
  <si>
    <t>841623100124</t>
  </si>
  <si>
    <t>SO05-1002775</t>
  </si>
  <si>
    <t>425/65-22</t>
  </si>
  <si>
    <t>XZY3WB</t>
  </si>
  <si>
    <t>ST230</t>
  </si>
  <si>
    <t>AR7675783</t>
  </si>
  <si>
    <t>15X7</t>
  </si>
  <si>
    <t>G-BLK 0MM</t>
  </si>
  <si>
    <t>Trailer</t>
  </si>
  <si>
    <t>S103224289</t>
  </si>
  <si>
    <t>ATD32965687</t>
  </si>
  <si>
    <t>S103234636</t>
  </si>
  <si>
    <t>ATD32962556</t>
  </si>
  <si>
    <t>S103259582</t>
  </si>
  <si>
    <t>ATD32994009</t>
  </si>
  <si>
    <t>I-109 A/P Rib</t>
  </si>
  <si>
    <t>ATD32968402</t>
  </si>
  <si>
    <t>H-901 LT</t>
  </si>
  <si>
    <t>S103398742</t>
  </si>
  <si>
    <t>ATD33116014</t>
  </si>
  <si>
    <t>Courser MXT</t>
  </si>
  <si>
    <t>35X12.50-15</t>
  </si>
  <si>
    <t>S103259896</t>
  </si>
  <si>
    <t>ATD32974776</t>
  </si>
  <si>
    <t>SINV08-470585</t>
  </si>
  <si>
    <t>SO08-903039</t>
  </si>
  <si>
    <t>S103234735</t>
  </si>
  <si>
    <t>ATD32994275</t>
  </si>
  <si>
    <t>ADVTA SPT GO</t>
  </si>
  <si>
    <t>S103228061</t>
  </si>
  <si>
    <t>ATD32984611</t>
  </si>
  <si>
    <t>S103257390</t>
  </si>
  <si>
    <t>ATD32994019</t>
  </si>
  <si>
    <t>S1032191368</t>
  </si>
  <si>
    <t>ATD32812368</t>
  </si>
  <si>
    <t>Proxes A27</t>
  </si>
  <si>
    <t>185/60-16</t>
  </si>
  <si>
    <t>S103251954</t>
  </si>
  <si>
    <t>ATD32974279</t>
  </si>
  <si>
    <t>SINV04-259380</t>
  </si>
  <si>
    <t>SO04-452315</t>
  </si>
  <si>
    <t xml:space="preserve">DUELER H/T 684 II BW </t>
  </si>
  <si>
    <t>SINV04-259116</t>
  </si>
  <si>
    <t>SO04-452297</t>
  </si>
  <si>
    <t>RUGGED M/T E/10</t>
  </si>
  <si>
    <t>AMD2461</t>
  </si>
  <si>
    <t>SINV04-259109</t>
  </si>
  <si>
    <t>SO04-452057</t>
  </si>
  <si>
    <t>SINV07-650270</t>
  </si>
  <si>
    <t>SO07-1221936</t>
  </si>
  <si>
    <t>S103429185</t>
  </si>
  <si>
    <t>ATD32606696</t>
  </si>
  <si>
    <t>S103423777</t>
  </si>
  <si>
    <t>ATD33126947</t>
  </si>
  <si>
    <t>MXP185515</t>
  </si>
  <si>
    <t>Presa PS01</t>
  </si>
  <si>
    <t>MXM4 GRX</t>
  </si>
  <si>
    <t xml:space="preserve">235/55-19 </t>
  </si>
  <si>
    <t>PilSpt AS3+</t>
  </si>
  <si>
    <t>SO07-1226374</t>
  </si>
  <si>
    <t>SINCERA SN201 A/S BW</t>
  </si>
  <si>
    <t>SINV07-652480</t>
  </si>
  <si>
    <t>SINV06-055784</t>
  </si>
  <si>
    <t>SO06-179251</t>
  </si>
  <si>
    <t>S103480779</t>
  </si>
  <si>
    <t>Z_128198901</t>
  </si>
  <si>
    <t>S103297021</t>
  </si>
  <si>
    <t>S103259209</t>
  </si>
  <si>
    <t>RTS0259439</t>
  </si>
  <si>
    <t>RTS0259441</t>
  </si>
  <si>
    <t>S103536903</t>
  </si>
  <si>
    <t>ATD33234982</t>
  </si>
  <si>
    <t>S103276957</t>
  </si>
  <si>
    <t>ATD33000435</t>
  </si>
  <si>
    <t>S103276956</t>
  </si>
  <si>
    <t>ATD32984318</t>
  </si>
  <si>
    <t>S103304130</t>
  </si>
  <si>
    <t>ATD32962960</t>
  </si>
  <si>
    <t>S103262119</t>
  </si>
  <si>
    <t>ATD33000516</t>
  </si>
  <si>
    <t>S103277110</t>
  </si>
  <si>
    <t>ATD33014908</t>
  </si>
  <si>
    <t>S103277103</t>
  </si>
  <si>
    <t>ATD33014136</t>
  </si>
  <si>
    <t>S103308235</t>
  </si>
  <si>
    <t>ATD32880875</t>
  </si>
  <si>
    <t>SINV09-044469</t>
  </si>
  <si>
    <t>VENT S1 NOBL2 XL BW A/S</t>
  </si>
  <si>
    <t xml:space="preserve">255/45-19 </t>
  </si>
  <si>
    <t>SO09-072881</t>
  </si>
  <si>
    <t>ATD32994226</t>
  </si>
  <si>
    <t>S103307182</t>
  </si>
  <si>
    <t>ATD32984843</t>
  </si>
  <si>
    <t>ATD32984018</t>
  </si>
  <si>
    <t>S103371229</t>
  </si>
  <si>
    <t>ATD32968274</t>
  </si>
  <si>
    <t>S103328709</t>
  </si>
  <si>
    <t>ATD33067789</t>
  </si>
  <si>
    <t>S103328048</t>
  </si>
  <si>
    <t>ATD33067030</t>
  </si>
  <si>
    <t>S103338455</t>
  </si>
  <si>
    <t>Discover HT3</t>
  </si>
  <si>
    <t>ATD32793609</t>
  </si>
  <si>
    <t>ATD33084440</t>
  </si>
  <si>
    <t>S103059603</t>
  </si>
  <si>
    <t>ATD33234715</t>
  </si>
  <si>
    <t>S103736354</t>
  </si>
  <si>
    <t>S103276946</t>
  </si>
  <si>
    <t>S103277330</t>
  </si>
  <si>
    <t>RGA 2.02</t>
  </si>
  <si>
    <t>RTS0259829</t>
  </si>
  <si>
    <t>RTS0259832</t>
  </si>
  <si>
    <t>RTS0259834</t>
  </si>
  <si>
    <t>RGA2/02</t>
  </si>
  <si>
    <t>S103619480</t>
  </si>
  <si>
    <t>S103559725</t>
  </si>
  <si>
    <t>S103559450</t>
  </si>
  <si>
    <t>S103556624</t>
  </si>
  <si>
    <t>S103603872</t>
  </si>
  <si>
    <t>S103558588</t>
  </si>
  <si>
    <t>S103559448</t>
  </si>
  <si>
    <t>S103555639</t>
  </si>
  <si>
    <t>S103552809</t>
  </si>
  <si>
    <t>S103550343</t>
  </si>
  <si>
    <t>S103619395</t>
  </si>
  <si>
    <t>S103609706</t>
  </si>
  <si>
    <t>S103610287</t>
  </si>
  <si>
    <t>S103610215</t>
  </si>
  <si>
    <t>S103608539</t>
  </si>
  <si>
    <t>S103609230</t>
  </si>
  <si>
    <t>S103609595</t>
  </si>
  <si>
    <t>S103609354</t>
  </si>
  <si>
    <t>S103610302</t>
  </si>
  <si>
    <t>S103609897</t>
  </si>
  <si>
    <t>S103623832</t>
  </si>
  <si>
    <t>S103623857</t>
  </si>
  <si>
    <t>S103624803</t>
  </si>
  <si>
    <t>PSCM0183689</t>
  </si>
  <si>
    <t>PSCM0183675</t>
  </si>
  <si>
    <t>PSCM0183641</t>
  </si>
  <si>
    <t>PSCM0183652</t>
  </si>
  <si>
    <t>PSCM0183639</t>
  </si>
  <si>
    <t>PSCM0183563</t>
  </si>
  <si>
    <t>PSCM0183559</t>
  </si>
  <si>
    <t>PSCM0183552</t>
  </si>
  <si>
    <t>PSCM0183465</t>
  </si>
  <si>
    <t>PSCM0183372</t>
  </si>
  <si>
    <t>PSCM0183337</t>
  </si>
  <si>
    <t>PSCM0183307</t>
  </si>
  <si>
    <t>PSCM0183301</t>
  </si>
  <si>
    <t>PSCM0183264</t>
  </si>
  <si>
    <t>PSCM0183137</t>
  </si>
  <si>
    <t>PSCM0183054</t>
  </si>
  <si>
    <t>PSCM0182796</t>
  </si>
  <si>
    <t>S103624802</t>
  </si>
  <si>
    <t>PRIM MXM4 GRN</t>
  </si>
  <si>
    <t>A/T</t>
  </si>
  <si>
    <t>ATD33020596</t>
  </si>
  <si>
    <t>S103304768</t>
  </si>
  <si>
    <t>RGA 2.05</t>
  </si>
  <si>
    <t xml:space="preserve">OPEN COUNTRY HT </t>
  </si>
  <si>
    <t>ROAD VENTURE AT BW M+S</t>
  </si>
  <si>
    <t>SO07-1229596</t>
  </si>
  <si>
    <t>SINV07-654321</t>
  </si>
  <si>
    <t>RTS0260271</t>
  </si>
  <si>
    <t>EX2</t>
  </si>
  <si>
    <t>PROXES S/T III BW HT A/S</t>
  </si>
  <si>
    <t>SO08-908524</t>
  </si>
  <si>
    <t>SINV08-473639</t>
  </si>
  <si>
    <t>XD82779054712</t>
  </si>
  <si>
    <t>XD827</t>
  </si>
  <si>
    <t>BLK -12MM</t>
  </si>
  <si>
    <t>PH Auditor - Nova</t>
  </si>
  <si>
    <t>175/70-13</t>
  </si>
  <si>
    <t>ATD33224038</t>
  </si>
  <si>
    <t>S103505953</t>
  </si>
  <si>
    <t>ATD33084442</t>
  </si>
  <si>
    <t>S103338999</t>
  </si>
  <si>
    <t>ATD33048681</t>
  </si>
  <si>
    <t>S103325488</t>
  </si>
  <si>
    <t xml:space="preserve">Eagle LS </t>
  </si>
  <si>
    <t>ATD33139685</t>
  </si>
  <si>
    <t>S103430571</t>
  </si>
  <si>
    <t>ATD33082907</t>
  </si>
  <si>
    <t>S103397698</t>
  </si>
  <si>
    <t>ATD33176097</t>
  </si>
  <si>
    <t>S103479926</t>
  </si>
  <si>
    <t>S103425873</t>
  </si>
  <si>
    <t>13140NXK</t>
  </si>
  <si>
    <t>ATD33169554</t>
  </si>
  <si>
    <t>S103430934</t>
  </si>
  <si>
    <t>ATD33152995</t>
  </si>
  <si>
    <t>S103397764</t>
  </si>
  <si>
    <t>ATD33133742</t>
  </si>
  <si>
    <t>S103389180</t>
  </si>
  <si>
    <t>TP42406000</t>
  </si>
  <si>
    <t>Maxxis</t>
  </si>
  <si>
    <t>MARAUDER A/S M+S BW</t>
  </si>
  <si>
    <t>SO05-1006363</t>
  </si>
  <si>
    <t>SINV05-541701</t>
  </si>
  <si>
    <t>AMD2000</t>
  </si>
  <si>
    <t>CLT E/10 HT BW</t>
  </si>
  <si>
    <t>SO07-1212426</t>
  </si>
  <si>
    <t>SINV07-644858</t>
  </si>
  <si>
    <t>RTS0260272</t>
  </si>
  <si>
    <t>ATD33099907</t>
  </si>
  <si>
    <t>S103373929</t>
  </si>
  <si>
    <t>ATD33020478</t>
  </si>
  <si>
    <t>S103373074</t>
  </si>
  <si>
    <t>ATD32968501</t>
  </si>
  <si>
    <t>S103342625</t>
  </si>
  <si>
    <t>285/65-20</t>
  </si>
  <si>
    <t>ATD33056719</t>
  </si>
  <si>
    <t>S103375698</t>
  </si>
  <si>
    <t>ATD33099877</t>
  </si>
  <si>
    <t>S103373297</t>
  </si>
  <si>
    <t>37/12.50-17</t>
  </si>
  <si>
    <t>TERRA GRAP G2 D</t>
  </si>
  <si>
    <t>SRO022798</t>
  </si>
  <si>
    <t>PSCM0183801</t>
  </si>
  <si>
    <t>PSCM0183760</t>
  </si>
  <si>
    <t>S103677226</t>
  </si>
  <si>
    <t>S103610359</t>
  </si>
  <si>
    <t>S103599600</t>
  </si>
  <si>
    <t>S103609191</t>
  </si>
  <si>
    <t>S103678248</t>
  </si>
  <si>
    <t>S103670870</t>
  </si>
  <si>
    <t>S103670871</t>
  </si>
  <si>
    <t>S103676339</t>
  </si>
  <si>
    <t>S103624818</t>
  </si>
  <si>
    <t>S103674220</t>
  </si>
  <si>
    <t>S103718146</t>
  </si>
  <si>
    <t>ATD33244800</t>
  </si>
  <si>
    <t>S103504620</t>
  </si>
  <si>
    <t>275/40-18</t>
  </si>
  <si>
    <t>ATD33265924</t>
  </si>
  <si>
    <t>S103653566</t>
  </si>
  <si>
    <t>S103618305</t>
  </si>
  <si>
    <t>ATD33446286</t>
  </si>
  <si>
    <t>S103707488</t>
  </si>
  <si>
    <t>ATD33215656</t>
  </si>
  <si>
    <t>S103480788</t>
  </si>
  <si>
    <t>13515NXK</t>
  </si>
  <si>
    <t>ATD33215944</t>
  </si>
  <si>
    <t>S103482469</t>
  </si>
  <si>
    <t>12716NXK</t>
  </si>
  <si>
    <t>ATD33197523</t>
  </si>
  <si>
    <t>S103487405</t>
  </si>
  <si>
    <t>ATD33169006</t>
  </si>
  <si>
    <t>S103485545</t>
  </si>
  <si>
    <t>ATD33205116</t>
  </si>
  <si>
    <t>S103453506</t>
  </si>
  <si>
    <t>ATD33197495</t>
  </si>
  <si>
    <t>S103450449</t>
  </si>
  <si>
    <t>ATD33197888</t>
  </si>
  <si>
    <t>S103483585</t>
  </si>
  <si>
    <t>ATD33169482</t>
  </si>
  <si>
    <t>S103483485</t>
  </si>
  <si>
    <t>ATD33152145</t>
  </si>
  <si>
    <t>S103454586</t>
  </si>
  <si>
    <t>ATD33222211</t>
  </si>
  <si>
    <t>S103538672</t>
  </si>
  <si>
    <t>ATD33189090</t>
  </si>
  <si>
    <t>S103444683</t>
  </si>
  <si>
    <t>ATD33197526</t>
  </si>
  <si>
    <t>S103448453</t>
  </si>
  <si>
    <t>ATD32566748</t>
  </si>
  <si>
    <t>S102923811</t>
  </si>
  <si>
    <t>295/35-21</t>
  </si>
  <si>
    <t>ATD33126782</t>
  </si>
  <si>
    <t>S103397221</t>
  </si>
  <si>
    <t>SO09-073003</t>
  </si>
  <si>
    <t>SINV09-044538</t>
  </si>
  <si>
    <t>RTS0260495</t>
  </si>
  <si>
    <t>RTS0260498</t>
  </si>
  <si>
    <t>RTS0260503</t>
  </si>
  <si>
    <t>RTS0260511</t>
  </si>
  <si>
    <t>RTS0260515</t>
  </si>
  <si>
    <t>RTS0260520</t>
  </si>
  <si>
    <t>RTS0260462</t>
  </si>
  <si>
    <t>RGA 2/07</t>
  </si>
  <si>
    <t>PSCM0184033</t>
  </si>
  <si>
    <t>PSCM0183922</t>
  </si>
  <si>
    <t>S103731631</t>
  </si>
  <si>
    <t>S103729908</t>
  </si>
  <si>
    <t>S103731905</t>
  </si>
  <si>
    <t>S103733453</t>
  </si>
  <si>
    <t>S103731913</t>
  </si>
  <si>
    <t>ATD33458796</t>
  </si>
  <si>
    <t>S1037218342</t>
  </si>
  <si>
    <t>EAGLE SPORT</t>
  </si>
  <si>
    <t>ATD33351459</t>
  </si>
  <si>
    <t>S103618089</t>
  </si>
  <si>
    <t>PROXES 4 PLUS XL BW</t>
  </si>
  <si>
    <t>SO08-910388</t>
  </si>
  <si>
    <t>SINV08-474805</t>
  </si>
  <si>
    <t>PIL SPT 4S</t>
  </si>
  <si>
    <t>ATD33197841</t>
  </si>
  <si>
    <t>S103534715</t>
  </si>
  <si>
    <t>ATD33169293</t>
  </si>
  <si>
    <t>S103537465</t>
  </si>
  <si>
    <t>Wildpeak H/T</t>
  </si>
  <si>
    <t>ATD33234863</t>
  </si>
  <si>
    <t>S103503833</t>
  </si>
  <si>
    <t>ATD33234317</t>
  </si>
  <si>
    <t>S103496750</t>
  </si>
  <si>
    <t>ATD33244599</t>
  </si>
  <si>
    <t>S103531798</t>
  </si>
  <si>
    <t>ATD33361700</t>
  </si>
  <si>
    <t>S103622922</t>
  </si>
  <si>
    <t>SO07-1226688</t>
  </si>
  <si>
    <t>SINV07-652817</t>
  </si>
  <si>
    <t>RTS0261029</t>
  </si>
  <si>
    <t>RGA 2.07</t>
  </si>
  <si>
    <t>HFST52</t>
  </si>
  <si>
    <t xml:space="preserve">205/75-14 </t>
  </si>
  <si>
    <t>UN203 D/8 BW HWY</t>
  </si>
  <si>
    <t>SO05-1009442</t>
  </si>
  <si>
    <t>SINV05-543429</t>
  </si>
  <si>
    <t>RTS0261031</t>
  </si>
  <si>
    <t>12740NXK</t>
  </si>
  <si>
    <t>AT PRO RA8 E/10 OWL M+S</t>
  </si>
  <si>
    <t>SO04-455922</t>
  </si>
  <si>
    <t>SINV04-261171</t>
  </si>
  <si>
    <t>SO05-1009271</t>
  </si>
  <si>
    <t>SINV05-543370</t>
  </si>
  <si>
    <t>RTS0261032</t>
  </si>
  <si>
    <t>SO05-1009174</t>
  </si>
  <si>
    <t>SINV05-543364</t>
  </si>
  <si>
    <t>SO05-1008944</t>
  </si>
  <si>
    <t>SINV05-543146</t>
  </si>
  <si>
    <t>RTS0261041</t>
  </si>
  <si>
    <t>PSCM0184312</t>
  </si>
  <si>
    <t>PSCM0184311</t>
  </si>
  <si>
    <t>PSCM0184198</t>
  </si>
  <si>
    <t>PSCM0184068</t>
  </si>
  <si>
    <t>S103782236</t>
  </si>
  <si>
    <t>S103783029</t>
  </si>
  <si>
    <t>S103781394</t>
  </si>
  <si>
    <t>S103781933</t>
  </si>
  <si>
    <t>Emailed Store 02/08</t>
  </si>
  <si>
    <t>Invoice # 951015763 02/03</t>
  </si>
  <si>
    <t xml:space="preserve">Invoice # 148003777 02/05 </t>
  </si>
  <si>
    <t>Emailed Store 02/08
Invoice # 129013294 02/03</t>
  </si>
  <si>
    <t>Intra transfer to 8889 Invoice # 129013277 02/01</t>
  </si>
  <si>
    <t>Emailed Store 01/24/2018
Invoice # 112011271 02/07</t>
  </si>
  <si>
    <t>Emailed Store 02/08
Invoice # 930012687 01/27</t>
  </si>
  <si>
    <t>Emailed Store 02/08
Invoice # 800013802 02/01</t>
  </si>
  <si>
    <t>RTS0261176</t>
  </si>
  <si>
    <t>Emailed Store 02/08
Intratransfer to 8889 Invoice # 620020703 02/06</t>
  </si>
  <si>
    <t>Emailed Store 02/08
Invoice # 980010871 01/24</t>
  </si>
  <si>
    <t>LX CROS CONTACT</t>
  </si>
  <si>
    <t>ATD33359960</t>
  </si>
  <si>
    <t>S103727188</t>
  </si>
  <si>
    <t>Extreme Contact</t>
  </si>
  <si>
    <t>SO08-910483</t>
  </si>
  <si>
    <t>SINV08-475028</t>
  </si>
  <si>
    <t>ATD33378930</t>
  </si>
  <si>
    <t>S103654695</t>
  </si>
  <si>
    <t xml:space="preserve">TRUE CONTACT </t>
  </si>
  <si>
    <t>SO07-1230903</t>
  </si>
  <si>
    <t>SINV07-655201</t>
  </si>
  <si>
    <t>158 - Santee</t>
  </si>
  <si>
    <t>ATD33440960</t>
  </si>
  <si>
    <t>S103709765</t>
  </si>
  <si>
    <t>Defender T+H MTP</t>
  </si>
  <si>
    <t>ATD33317663</t>
  </si>
  <si>
    <t>S103707653</t>
  </si>
  <si>
    <t>SO07-1229334</t>
  </si>
  <si>
    <t>SINV07-654352</t>
  </si>
  <si>
    <t>PRO CONTACT-E BW A/S</t>
  </si>
  <si>
    <t>SO05-1009705</t>
  </si>
  <si>
    <t>SINV05-543767</t>
  </si>
  <si>
    <t>SO07-1229327</t>
  </si>
  <si>
    <t>SINV07-654565</t>
  </si>
  <si>
    <t>SO05-1009689</t>
  </si>
  <si>
    <t>SINV05-543789</t>
  </si>
  <si>
    <t>ECOPIA EP600 BW A/S</t>
  </si>
  <si>
    <t>SO07-1229175</t>
  </si>
  <si>
    <t>SINV07-654530</t>
  </si>
  <si>
    <t>ATD33316338</t>
  </si>
  <si>
    <t>S103558708</t>
  </si>
  <si>
    <t>ATD33354384</t>
  </si>
  <si>
    <t>S103652756</t>
  </si>
  <si>
    <t>ATD33419704</t>
  </si>
  <si>
    <t>S103672742</t>
  </si>
  <si>
    <t>ATD33359784</t>
  </si>
  <si>
    <t>S103675987</t>
  </si>
  <si>
    <t>Adv Spt Lt</t>
  </si>
  <si>
    <t>ATD33411233</t>
  </si>
  <si>
    <t>S103673902</t>
  </si>
  <si>
    <t>SO05-1011370</t>
  </si>
  <si>
    <t>841623100117</t>
  </si>
  <si>
    <t>PSCM0184536</t>
  </si>
  <si>
    <t>PSCM0184497</t>
  </si>
  <si>
    <t>PSCM0184463</t>
  </si>
  <si>
    <t>S103827529</t>
  </si>
  <si>
    <t>S103833679</t>
  </si>
  <si>
    <t>Emailed Store 02/08
Rewrite RGA 128785454 02/09</t>
  </si>
  <si>
    <t>Emailed Store 02/08
Rewrite RGA 128785745 02/09</t>
  </si>
  <si>
    <t>Emailed Store 02/08
Rewrite RGA 02/09</t>
  </si>
  <si>
    <t>127766905/128786937</t>
  </si>
  <si>
    <t>127767330/128787100</t>
  </si>
  <si>
    <t>127935589/128787185</t>
  </si>
  <si>
    <t>128060855/128787150</t>
  </si>
  <si>
    <t>127935960/128787316</t>
  </si>
  <si>
    <t>127711035/128785454</t>
  </si>
  <si>
    <t>RTS0257259/RTS0261444</t>
  </si>
  <si>
    <t>S103497912</t>
  </si>
  <si>
    <t>SO07-1227199</t>
  </si>
  <si>
    <t>SINV07-653205</t>
  </si>
  <si>
    <t>Ziex ZE950</t>
  </si>
  <si>
    <t>Dueler HL</t>
  </si>
  <si>
    <t>ATD33359953</t>
  </si>
  <si>
    <t>S103619342</t>
  </si>
  <si>
    <t>ATD33381048</t>
  </si>
  <si>
    <t>S103643062</t>
  </si>
  <si>
    <t>ATD33368806</t>
  </si>
  <si>
    <t>S103623176</t>
  </si>
  <si>
    <t>ATD33335718</t>
  </si>
  <si>
    <t>S103603301</t>
  </si>
  <si>
    <t>ATD33346551</t>
  </si>
  <si>
    <t>S103606251</t>
  </si>
  <si>
    <t>ATD33359938</t>
  </si>
  <si>
    <t>S103610183</t>
  </si>
  <si>
    <t>ATD33351742</t>
  </si>
  <si>
    <t>S103615347</t>
  </si>
  <si>
    <t>Invoice # 991009635 - customer invoice #991009635 called and stated that we originally installed one wrong tire size 205/55R16 KUHMO SOLIUS TA31. So had to re order and install at no charge</t>
  </si>
  <si>
    <t>ATD33351149</t>
  </si>
  <si>
    <t>S103609023</t>
  </si>
  <si>
    <t>ATD33378193</t>
  </si>
  <si>
    <t>S103623289</t>
  </si>
  <si>
    <t>ATD33361694</t>
  </si>
  <si>
    <t>S103655798</t>
  </si>
  <si>
    <t>RTS0261179</t>
  </si>
  <si>
    <t>RGA 2.09</t>
  </si>
  <si>
    <t>RTS0261053</t>
  </si>
  <si>
    <t>RGA2.09</t>
  </si>
  <si>
    <t>RTS0261143</t>
  </si>
  <si>
    <t>RTS0261406</t>
  </si>
  <si>
    <t>RTS0261376</t>
  </si>
  <si>
    <t>RTS0261387</t>
  </si>
  <si>
    <t>RTS0261402</t>
  </si>
  <si>
    <t>RTS0261403</t>
  </si>
  <si>
    <t>RTS0261396</t>
  </si>
  <si>
    <t>RTS0261404</t>
  </si>
  <si>
    <t>PSCM0184834</t>
  </si>
  <si>
    <t>PSCM0184794</t>
  </si>
  <si>
    <t>PSCM0184840</t>
  </si>
  <si>
    <t>PSCM0184763</t>
  </si>
  <si>
    <t>PSCM0184699</t>
  </si>
  <si>
    <t>PSCM0184663</t>
  </si>
  <si>
    <t>PSCM0184651</t>
  </si>
  <si>
    <t>PSCM0184642</t>
  </si>
  <si>
    <t>PSCM0184574</t>
  </si>
  <si>
    <t xml:space="preserve"> PSCM0184571</t>
  </si>
  <si>
    <t>S103899881</t>
  </si>
  <si>
    <t>S103900052</t>
  </si>
  <si>
    <t>S103900055</t>
  </si>
  <si>
    <t>S103875423</t>
  </si>
  <si>
    <t>S103875325</t>
  </si>
  <si>
    <t>S103897396</t>
  </si>
  <si>
    <t>S103880455</t>
  </si>
  <si>
    <t>S103884555</t>
  </si>
  <si>
    <t>S103899216</t>
  </si>
  <si>
    <t>S103932557</t>
  </si>
  <si>
    <t>S103932554</t>
  </si>
  <si>
    <t>S103896131</t>
  </si>
  <si>
    <t>S103895278</t>
  </si>
  <si>
    <t>S103895254</t>
  </si>
  <si>
    <t>S103895257</t>
  </si>
  <si>
    <t>S103900056</t>
  </si>
  <si>
    <t>ATD33548114</t>
  </si>
  <si>
    <t>S103832194</t>
  </si>
  <si>
    <t>RGA 2.12</t>
  </si>
  <si>
    <t>ATD33362486</t>
  </si>
  <si>
    <t>S103651637</t>
  </si>
  <si>
    <t>MOVE</t>
  </si>
  <si>
    <t>ATD33482757</t>
  </si>
  <si>
    <t>S103760385</t>
  </si>
  <si>
    <t>46QC53FE</t>
  </si>
  <si>
    <t>Couragia</t>
  </si>
  <si>
    <t>CLT E/10 HT BW HWY</t>
  </si>
  <si>
    <t>SO05-1011359</t>
  </si>
  <si>
    <t>SINV05-544686</t>
  </si>
  <si>
    <t>185/65-17</t>
  </si>
  <si>
    <t>Inv # 230016132 2/02</t>
  </si>
  <si>
    <t>ATD33526735</t>
  </si>
  <si>
    <t>S103779237</t>
  </si>
  <si>
    <t>QR800AT</t>
  </si>
  <si>
    <t>ATD33189512</t>
  </si>
  <si>
    <t>S103671684</t>
  </si>
  <si>
    <t>ATD33386224</t>
  </si>
  <si>
    <t>S103673906</t>
  </si>
  <si>
    <t>ATD33411478</t>
  </si>
  <si>
    <t>S103706729</t>
  </si>
  <si>
    <t>Commercial T/A AS2</t>
  </si>
  <si>
    <t>ATD33338650</t>
  </si>
  <si>
    <t>S103649175</t>
  </si>
  <si>
    <t>ATD33222181</t>
  </si>
  <si>
    <t>S103454626</t>
  </si>
  <si>
    <t>RTS0261745</t>
  </si>
  <si>
    <t>RTS0262177</t>
  </si>
  <si>
    <t>RGA 2.13</t>
  </si>
  <si>
    <t>FR PROC</t>
  </si>
  <si>
    <t>PZERO NERO</t>
  </si>
  <si>
    <t>S103809220</t>
  </si>
  <si>
    <t>ATD33411041</t>
  </si>
  <si>
    <t>S103892167</t>
  </si>
  <si>
    <t>EAGLE SPORT A/S</t>
  </si>
  <si>
    <t>ATD33629737</t>
  </si>
  <si>
    <t>ATD33521765</t>
  </si>
  <si>
    <t>12993NXK</t>
  </si>
  <si>
    <t>SINV08-474572</t>
  </si>
  <si>
    <t>SO08-909862</t>
  </si>
  <si>
    <t>N'PRIZ AH8 BW A/S</t>
  </si>
  <si>
    <t>S103762433</t>
  </si>
  <si>
    <t>ATD33494560</t>
  </si>
  <si>
    <t>S103730129</t>
  </si>
  <si>
    <t>ATD33482790</t>
  </si>
  <si>
    <t>SINV05-545590</t>
  </si>
  <si>
    <t>SO05-1013070</t>
  </si>
  <si>
    <t>GEOLANDAR H/T G056B BW A/S OE</t>
  </si>
  <si>
    <t>255/60-18</t>
  </si>
  <si>
    <t>S103876886</t>
  </si>
  <si>
    <t>ATD33492139</t>
  </si>
  <si>
    <t>MC-440</t>
  </si>
  <si>
    <t>Pilot Sport</t>
  </si>
  <si>
    <t>335/25-20</t>
  </si>
  <si>
    <t>PZERO NERO A/S</t>
  </si>
  <si>
    <t>ATD33492088</t>
  </si>
  <si>
    <t>OPEN COUNTRY M/T</t>
  </si>
  <si>
    <t>SINV08-477071</t>
  </si>
  <si>
    <t>SO08-914403</t>
  </si>
  <si>
    <t>ATD33359008</t>
  </si>
  <si>
    <t>ATD33618030</t>
  </si>
  <si>
    <t>WILDPEAK</t>
  </si>
  <si>
    <t>SO05-1015656</t>
  </si>
  <si>
    <t>PSCM0184809</t>
  </si>
  <si>
    <t>S103946706</t>
  </si>
  <si>
    <t>S103946701</t>
  </si>
  <si>
    <t>S103955341</t>
  </si>
  <si>
    <t>S103955375</t>
  </si>
  <si>
    <t>S104005905</t>
  </si>
  <si>
    <t>SINV05-545126</t>
  </si>
  <si>
    <t>Invoice # 400009911 02/09</t>
  </si>
  <si>
    <t>Invoice # 460015204 02/07</t>
  </si>
  <si>
    <t>Invoice # 470014881 02/01</t>
  </si>
  <si>
    <t>Invoice # 530008218 02/01</t>
  </si>
  <si>
    <t>Invoice # 53001598 02/02</t>
  </si>
  <si>
    <t>S103817651</t>
  </si>
  <si>
    <t>S103779916</t>
  </si>
  <si>
    <t>S103618386</t>
  </si>
  <si>
    <t>S103878298</t>
  </si>
  <si>
    <t>SINV05-546811</t>
  </si>
  <si>
    <t xml:space="preserve"> PSCM0185304</t>
  </si>
  <si>
    <t>S104042427</t>
  </si>
  <si>
    <t>S104011193</t>
  </si>
  <si>
    <t>S104011444</t>
  </si>
  <si>
    <t>S104011343</t>
  </si>
  <si>
    <t>Invoice # 660013190 02/09</t>
  </si>
  <si>
    <t>841623104948</t>
  </si>
  <si>
    <t>ATD33622841</t>
  </si>
  <si>
    <t>S103880082</t>
  </si>
  <si>
    <t>SO07-1234775</t>
  </si>
  <si>
    <t>SINV07-657182</t>
  </si>
  <si>
    <t>LXS0990130</t>
  </si>
  <si>
    <t>225/30-24</t>
  </si>
  <si>
    <t>LX NINE 97W</t>
  </si>
  <si>
    <t>LXS0990200</t>
  </si>
  <si>
    <t>275/30-24</t>
  </si>
  <si>
    <t>LX NINE 101W</t>
  </si>
  <si>
    <t>ATD33702882</t>
  </si>
  <si>
    <t>S103949788</t>
  </si>
  <si>
    <t>ATD33152848</t>
  </si>
  <si>
    <t>S103485537</t>
  </si>
  <si>
    <t>ATD32231796</t>
  </si>
  <si>
    <t>S102330271</t>
  </si>
  <si>
    <t>ATD32172439</t>
  </si>
  <si>
    <t>S102479626</t>
  </si>
  <si>
    <t>ATD32093574</t>
  </si>
  <si>
    <t>S102444348</t>
  </si>
  <si>
    <t>Proxes S/T</t>
  </si>
  <si>
    <t>SO08-913503</t>
  </si>
  <si>
    <t>SINV08-477057</t>
  </si>
  <si>
    <t>SO07-1239430</t>
  </si>
  <si>
    <t>SINV07-659724</t>
  </si>
  <si>
    <t>Dynapro HP2</t>
  </si>
  <si>
    <t>ATD33711088</t>
  </si>
  <si>
    <t>S103989315</t>
  </si>
  <si>
    <t>265/75-15</t>
  </si>
  <si>
    <t>ATD33343480</t>
  </si>
  <si>
    <t>S103604994</t>
  </si>
  <si>
    <t>G-FORCE COMP 2 A/S</t>
  </si>
  <si>
    <t>ATD33403748</t>
  </si>
  <si>
    <t>S103671863</t>
  </si>
  <si>
    <t>EAGLE F1 ASYM</t>
  </si>
  <si>
    <t>ATD33780405</t>
  </si>
  <si>
    <t>S104040345</t>
  </si>
  <si>
    <t>ATD33666033</t>
  </si>
  <si>
    <t>S103952418</t>
  </si>
  <si>
    <t>RTS0262576</t>
  </si>
  <si>
    <t>RTS0262558</t>
  </si>
  <si>
    <t>RTS0262577</t>
  </si>
  <si>
    <t>RTS0262575</t>
  </si>
  <si>
    <t>RGA 2.14</t>
  </si>
  <si>
    <t>PSCM0185482</t>
  </si>
  <si>
    <t>PSCM0185444</t>
  </si>
  <si>
    <t>S104064618</t>
  </si>
  <si>
    <t>S104061096</t>
  </si>
  <si>
    <t>S104061097</t>
  </si>
  <si>
    <t>S104062898</t>
  </si>
  <si>
    <t>S104064269</t>
  </si>
  <si>
    <t>S104063543</t>
  </si>
  <si>
    <t>S104063783</t>
  </si>
  <si>
    <t>S104063362</t>
  </si>
  <si>
    <t>ATD33780541</t>
  </si>
  <si>
    <t>S104041981</t>
  </si>
  <si>
    <t>Return to Warehouse</t>
  </si>
  <si>
    <t>SCOR VERDE</t>
  </si>
  <si>
    <t>Sincera SB250</t>
  </si>
  <si>
    <t>TIRE PHI99Y</t>
  </si>
  <si>
    <t>SO07-1240252</t>
  </si>
  <si>
    <t>SINV07-659993</t>
  </si>
  <si>
    <t>Ventus</t>
  </si>
  <si>
    <t>SO07-1215608</t>
  </si>
  <si>
    <t>SINV07-647263</t>
  </si>
  <si>
    <t>ATD33509979</t>
  </si>
  <si>
    <t>S103811391</t>
  </si>
  <si>
    <t>ATD33547128</t>
  </si>
  <si>
    <t>S103807901</t>
  </si>
  <si>
    <t>FR15</t>
  </si>
  <si>
    <t>ATD33526682</t>
  </si>
  <si>
    <t>S103806157</t>
  </si>
  <si>
    <t>235/70-15</t>
  </si>
  <si>
    <t>ATD33526594</t>
  </si>
  <si>
    <t>S103778054</t>
  </si>
  <si>
    <t>ATD33507020</t>
  </si>
  <si>
    <t>S103779718</t>
  </si>
  <si>
    <t>ATD33542698</t>
  </si>
  <si>
    <t>S103820939</t>
  </si>
  <si>
    <t>ATD33542701</t>
  </si>
  <si>
    <t>S103820908</t>
  </si>
  <si>
    <t>ATD33522504</t>
  </si>
  <si>
    <t>S103780494</t>
  </si>
  <si>
    <t>ATD33509957</t>
  </si>
  <si>
    <t>S103767313</t>
  </si>
  <si>
    <t>ATD33511625</t>
  </si>
  <si>
    <t>S103769741</t>
  </si>
  <si>
    <t>ATD33531508</t>
  </si>
  <si>
    <t>S103781443</t>
  </si>
  <si>
    <t>SO05-1014742</t>
  </si>
  <si>
    <t>SINV05-546291</t>
  </si>
  <si>
    <t>SPORT CONTACT 5 BW HWY SSR</t>
  </si>
  <si>
    <t>SO08-910671</t>
  </si>
  <si>
    <t>SINV08-475046</t>
  </si>
  <si>
    <t>IOTA ST68 XL BW HWY</t>
  </si>
  <si>
    <t>SO05-1014425</t>
  </si>
  <si>
    <t>SINV05-546254</t>
  </si>
  <si>
    <t>15402NXK</t>
  </si>
  <si>
    <t>N'PRIZ AH5 WW A/S</t>
  </si>
  <si>
    <t>SO05-1014787</t>
  </si>
  <si>
    <t>SINV05-546296</t>
  </si>
  <si>
    <t>Wrangler HP</t>
  </si>
  <si>
    <t>ATD33445535</t>
  </si>
  <si>
    <t>S103711765</t>
  </si>
  <si>
    <t>ATD33317256</t>
  </si>
  <si>
    <t>S103673591</t>
  </si>
  <si>
    <t>ATD33335927</t>
  </si>
  <si>
    <t>S103647059</t>
  </si>
  <si>
    <t>ATD33440865</t>
  </si>
  <si>
    <t>S103707835</t>
  </si>
  <si>
    <t>ATD33691497</t>
  </si>
  <si>
    <t>S103952435</t>
  </si>
  <si>
    <t>ATD33702402</t>
  </si>
  <si>
    <t>S103949337</t>
  </si>
  <si>
    <t>Extensa</t>
  </si>
  <si>
    <t>RGA 2.15</t>
  </si>
  <si>
    <t>RTS0262929</t>
  </si>
  <si>
    <t>RTS0263166</t>
  </si>
  <si>
    <t>RTS0262931</t>
  </si>
  <si>
    <t>RGA 2.16</t>
  </si>
  <si>
    <t>RTS0263302</t>
  </si>
  <si>
    <t>RTS0263304</t>
  </si>
  <si>
    <t>RTS0263308</t>
  </si>
  <si>
    <t>RTS0263295</t>
  </si>
  <si>
    <t>SINV08-475457</t>
  </si>
  <si>
    <t>H436 KINERGY GT BW A/S</t>
  </si>
  <si>
    <t>SO08-911447</t>
  </si>
  <si>
    <t>SINV05-546872</t>
  </si>
  <si>
    <t>SO05-1015603</t>
  </si>
  <si>
    <t>DUELR A/T REVO 2 OWL M+S</t>
  </si>
  <si>
    <t>SINV04-263524</t>
  </si>
  <si>
    <t>SO04-460334</t>
  </si>
  <si>
    <t>SINV04-263518</t>
  </si>
  <si>
    <t>SO04-460003</t>
  </si>
  <si>
    <t xml:space="preserve">265/35-22 </t>
  </si>
  <si>
    <t>SINV04-263519</t>
  </si>
  <si>
    <t>SO04-460118</t>
  </si>
  <si>
    <t>ATD33536425</t>
  </si>
  <si>
    <t>S103863140</t>
  </si>
  <si>
    <t>ATD33536155</t>
  </si>
  <si>
    <t>S103860564</t>
  </si>
  <si>
    <t>ATD33594746</t>
  </si>
  <si>
    <t>Ziex ZE914 EcoRun</t>
  </si>
  <si>
    <t>S103861931</t>
  </si>
  <si>
    <t>ATD33548120</t>
  </si>
  <si>
    <t>S103859200</t>
  </si>
  <si>
    <t>ATD33594619</t>
  </si>
  <si>
    <t>ATD33594766</t>
  </si>
  <si>
    <t>S103860559</t>
  </si>
  <si>
    <t>ATD33575243</t>
  </si>
  <si>
    <t>Firehawk GT</t>
  </si>
  <si>
    <t>S103860568</t>
  </si>
  <si>
    <t>ATD33558871</t>
  </si>
  <si>
    <t>S103828739</t>
  </si>
  <si>
    <t>ATD33558859</t>
  </si>
  <si>
    <t>Conti4x4Contact</t>
  </si>
  <si>
    <t>SRW93</t>
  </si>
  <si>
    <t>HTR P02 XL BW A/S</t>
  </si>
  <si>
    <t>SO05-1015937</t>
  </si>
  <si>
    <t>Inv # 540009051 2/15</t>
  </si>
  <si>
    <t>RTS0263586</t>
  </si>
  <si>
    <t>SINV05-546937</t>
  </si>
  <si>
    <t>S103863582</t>
  </si>
  <si>
    <t>S103862636</t>
  </si>
  <si>
    <t xml:space="preserve"> PSCM0186116</t>
  </si>
  <si>
    <t>PSCM0186115</t>
  </si>
  <si>
    <t>PSCM0185935</t>
  </si>
  <si>
    <t>PSCM0185877</t>
  </si>
  <si>
    <t>S104165165</t>
  </si>
  <si>
    <t>S104165162</t>
  </si>
  <si>
    <t>S104165161</t>
  </si>
  <si>
    <t>S103540842</t>
  </si>
  <si>
    <t>S104111882</t>
  </si>
  <si>
    <t>Invoice # 122007800 02/17</t>
  </si>
  <si>
    <t>Invoice # 121015738 02/10</t>
  </si>
  <si>
    <t>Invoice # 119011356 02/17</t>
  </si>
  <si>
    <t>Invoice # 930012902 02/15</t>
  </si>
  <si>
    <t>Invoice # 920016393 02/07</t>
  </si>
  <si>
    <t>PSCM0185715</t>
  </si>
  <si>
    <t>HFST43</t>
  </si>
  <si>
    <t>SO09-074234</t>
  </si>
  <si>
    <t>SINV09-045336</t>
  </si>
  <si>
    <t>Inv # 690010407 2/17</t>
  </si>
  <si>
    <t>AMD0440</t>
  </si>
  <si>
    <t>TOURING PLUS BW</t>
  </si>
  <si>
    <t>SO05-1015700</t>
  </si>
  <si>
    <t>SINV05-546812</t>
  </si>
  <si>
    <t>ATD33724873</t>
  </si>
  <si>
    <t>S103988005</t>
  </si>
  <si>
    <t xml:space="preserve">S1N2 </t>
  </si>
  <si>
    <t>ATD33919508</t>
  </si>
  <si>
    <t>S104164073</t>
  </si>
  <si>
    <t>ATD33638770</t>
  </si>
  <si>
    <t>S103893111</t>
  </si>
  <si>
    <t>ATD33566956</t>
  </si>
  <si>
    <t>S103929092</t>
  </si>
  <si>
    <t>ATD33630355</t>
  </si>
  <si>
    <t>S103893744</t>
  </si>
  <si>
    <t>ATD33594426</t>
  </si>
  <si>
    <t>S103883339</t>
  </si>
  <si>
    <t>ATD33637655</t>
  </si>
  <si>
    <t>S103894386</t>
  </si>
  <si>
    <t>ATD33622588</t>
  </si>
  <si>
    <t>S103877688</t>
  </si>
  <si>
    <t>ATD33638358</t>
  </si>
  <si>
    <t>S103930976</t>
  </si>
  <si>
    <t>ATD33548005</t>
  </si>
  <si>
    <t>S103880866</t>
  </si>
  <si>
    <t>ATD33638881</t>
  </si>
  <si>
    <t>S103923161</t>
  </si>
  <si>
    <t>ATD33638899</t>
  </si>
  <si>
    <t>S103922694</t>
  </si>
  <si>
    <t>ATD33622618</t>
  </si>
  <si>
    <t>S103892043</t>
  </si>
  <si>
    <t>ATD33662007</t>
  </si>
  <si>
    <t>S103898948</t>
  </si>
  <si>
    <t>ATD33658332</t>
  </si>
  <si>
    <t>S103898367</t>
  </si>
  <si>
    <t>ATD33658424</t>
  </si>
  <si>
    <t>S103898149</t>
  </si>
  <si>
    <t>Latitude</t>
  </si>
  <si>
    <t>ATD33630772</t>
  </si>
  <si>
    <t>S103954399</t>
  </si>
  <si>
    <t>ATD33694995</t>
  </si>
  <si>
    <t>S103987584</t>
  </si>
  <si>
    <t>55w-5612-1</t>
  </si>
  <si>
    <t>55W White Mod</t>
  </si>
  <si>
    <t>ATD33509829</t>
  </si>
  <si>
    <t>S104090783</t>
  </si>
  <si>
    <t>DESTINATION LE2 BW A/S</t>
  </si>
  <si>
    <t>SO07-1236203</t>
  </si>
  <si>
    <t>SINV07-658262</t>
  </si>
  <si>
    <t>RTS0264124</t>
  </si>
  <si>
    <t xml:space="preserve">215/55-16 </t>
  </si>
  <si>
    <t>H436 OE KINERGY</t>
  </si>
  <si>
    <t>SO04-460936</t>
  </si>
  <si>
    <t>SINV04-264113</t>
  </si>
  <si>
    <t>GRABBER HTS60 BW A/S</t>
  </si>
  <si>
    <t>SO07-1237372</t>
  </si>
  <si>
    <t>SINV07-658610</t>
  </si>
  <si>
    <t>SO07-1237030</t>
  </si>
  <si>
    <t>SINV07-658418</t>
  </si>
  <si>
    <t>ECO SOLUS KL21</t>
  </si>
  <si>
    <t>SO05-1017333</t>
  </si>
  <si>
    <t>SINV05-547669</t>
  </si>
  <si>
    <t>SO05-1017294</t>
  </si>
  <si>
    <t>SINV05-547666</t>
  </si>
  <si>
    <t>195/55-15</t>
  </si>
  <si>
    <t>SO08-914177</t>
  </si>
  <si>
    <t>SINV08-477062</t>
  </si>
  <si>
    <t>CRUGEN PREMIUM XL BW A/S</t>
  </si>
  <si>
    <t>SO08-913767</t>
  </si>
  <si>
    <t>SINV08-476895</t>
  </si>
  <si>
    <t xml:space="preserve">175/65-14 </t>
  </si>
  <si>
    <t>SO08-917354</t>
  </si>
  <si>
    <t>SINV08-478938</t>
  </si>
  <si>
    <t>WD1231</t>
  </si>
  <si>
    <t>ATD33825296</t>
  </si>
  <si>
    <t>S104092893</t>
  </si>
  <si>
    <t>PH Auditor - Arron</t>
  </si>
  <si>
    <t>MAB253518</t>
  </si>
  <si>
    <t>ATR Sport</t>
  </si>
  <si>
    <t>ASSURANCE ALL-SEASON</t>
  </si>
  <si>
    <t>RGA 2.19</t>
  </si>
  <si>
    <t>RTS0263635</t>
  </si>
  <si>
    <t>RTS0263636</t>
  </si>
  <si>
    <t>RTS0264044</t>
  </si>
  <si>
    <t>RTS0263633</t>
  </si>
  <si>
    <t>PSCM0186315</t>
  </si>
  <si>
    <t>PSCM0186277</t>
  </si>
  <si>
    <t>S104234459</t>
  </si>
  <si>
    <t>S104113279</t>
  </si>
  <si>
    <t>S104112071</t>
  </si>
  <si>
    <t>S104112463</t>
  </si>
  <si>
    <t>S102891446</t>
  </si>
  <si>
    <t>S104057300</t>
  </si>
  <si>
    <t>S102158782</t>
  </si>
  <si>
    <t>S102945133</t>
  </si>
  <si>
    <t>S103674207</t>
  </si>
  <si>
    <t>01/19/208</t>
  </si>
  <si>
    <t>PZPZ4L RF</t>
  </si>
  <si>
    <t>Pirelli Tires</t>
  </si>
  <si>
    <t>A/T REVO 2</t>
  </si>
  <si>
    <t>ATD33644105</t>
  </si>
  <si>
    <t>S103987565</t>
  </si>
  <si>
    <t>ATD33986039</t>
  </si>
  <si>
    <t>S104231171</t>
  </si>
  <si>
    <t>195/45-16</t>
  </si>
  <si>
    <t>Pro Contact XL</t>
  </si>
  <si>
    <t>SO05-1011357</t>
  </si>
  <si>
    <t>SINV05-544613</t>
  </si>
  <si>
    <t>PILSUP SPT 94Y</t>
  </si>
  <si>
    <t>PIL SUPER SPT</t>
  </si>
  <si>
    <t>SO07-1244523</t>
  </si>
  <si>
    <t>SINV07-662878</t>
  </si>
  <si>
    <t>NT420S</t>
  </si>
  <si>
    <t>ATD33630968</t>
  </si>
  <si>
    <t>S103893697</t>
  </si>
  <si>
    <t>Energy SVR AS</t>
  </si>
  <si>
    <t>Inv # 630012004 2/16</t>
  </si>
  <si>
    <t>SO07-1235196</t>
  </si>
  <si>
    <t>SINV07-657387</t>
  </si>
  <si>
    <t>Inv # 270010992 2/13</t>
  </si>
  <si>
    <t>ATD33725923</t>
  </si>
  <si>
    <t>S103990261</t>
  </si>
  <si>
    <t>ATD33667422</t>
  </si>
  <si>
    <t>S103926964</t>
  </si>
  <si>
    <t>ATD33594740</t>
  </si>
  <si>
    <t>S103949739</t>
  </si>
  <si>
    <t>ATD33725237</t>
  </si>
  <si>
    <t>S103985108</t>
  </si>
  <si>
    <t>ATD33724870</t>
  </si>
  <si>
    <t>S103990267</t>
  </si>
  <si>
    <t>LLPCR007</t>
  </si>
  <si>
    <t xml:space="preserve">225/75-15 </t>
  </si>
  <si>
    <t>TRAVELSTAR U106 WW A/S</t>
  </si>
  <si>
    <t>SO04-461931</t>
  </si>
  <si>
    <t>SINV04-264662</t>
  </si>
  <si>
    <t>RTS0264534</t>
  </si>
  <si>
    <t>SO05-1017612</t>
  </si>
  <si>
    <t>SINV05-548006</t>
  </si>
  <si>
    <t>SO07-1238467</t>
  </si>
  <si>
    <t>SINV07-659182</t>
  </si>
  <si>
    <t>SO08-914891</t>
  </si>
  <si>
    <t>SINV08-477463</t>
  </si>
  <si>
    <t>DESTINATION LE2 OWL A/S</t>
  </si>
  <si>
    <t>SO07-1240156</t>
  </si>
  <si>
    <t>SINV07-660193</t>
  </si>
  <si>
    <t>SO08-915225</t>
  </si>
  <si>
    <t>SINV08-477725</t>
  </si>
  <si>
    <t>SO08-914755</t>
  </si>
  <si>
    <t>SINV08-477429</t>
  </si>
  <si>
    <t>SO08-918192</t>
  </si>
  <si>
    <t>SINV08-479318</t>
  </si>
  <si>
    <t>Lion Sport 98W</t>
  </si>
  <si>
    <t>Lion Sport GP</t>
  </si>
  <si>
    <t>Closed - Forwarded to Ted</t>
  </si>
  <si>
    <t>Pirelli Tires. No return per Turbo
Return to Warehouse</t>
  </si>
  <si>
    <t>RGA 2.20</t>
  </si>
  <si>
    <t>RTS0264497</t>
  </si>
  <si>
    <t>RGA 2.21</t>
  </si>
  <si>
    <t>RTS0264499</t>
  </si>
  <si>
    <t>RTS0264300</t>
  </si>
  <si>
    <t>RTS0264523</t>
  </si>
  <si>
    <t>RTS0264146</t>
  </si>
  <si>
    <t>RTS0264138</t>
  </si>
  <si>
    <t>RTS0264524</t>
  </si>
  <si>
    <t>RTS0264529</t>
  </si>
  <si>
    <t>RTS0264243</t>
  </si>
  <si>
    <t>RTS0264246</t>
  </si>
  <si>
    <t>RTS0264513</t>
  </si>
  <si>
    <t>RTS0264515</t>
  </si>
  <si>
    <t>RTS0264129</t>
  </si>
  <si>
    <t>RTS0264139</t>
  </si>
  <si>
    <t>RTS0264140</t>
  </si>
  <si>
    <t>RTS0264135</t>
  </si>
  <si>
    <t>ATD33850961</t>
  </si>
  <si>
    <t>S104212463</t>
  </si>
  <si>
    <t>ATD33954368</t>
  </si>
  <si>
    <t>S104228023</t>
  </si>
  <si>
    <t>TRAILRUNR AT BSL</t>
  </si>
  <si>
    <t>OPEN COUNTRY AT</t>
  </si>
  <si>
    <t>S104033399</t>
  </si>
  <si>
    <t>ATD33776657</t>
  </si>
  <si>
    <t>EAG GT II VSBRPTL</t>
  </si>
  <si>
    <t>S104230657</t>
  </si>
  <si>
    <t>ATD33982680</t>
  </si>
  <si>
    <t>SINV07-659868</t>
  </si>
  <si>
    <t>SO07-1239535</t>
  </si>
  <si>
    <t>SINV08-477420</t>
  </si>
  <si>
    <t>SO08-914631</t>
  </si>
  <si>
    <t>SINV07-659907</t>
  </si>
  <si>
    <t>SO07-1239470</t>
  </si>
  <si>
    <t>TRANSFORCE HT E/10 BW A/S</t>
  </si>
  <si>
    <t>SINV04-265599</t>
  </si>
  <si>
    <t>SO04-463721</t>
  </si>
  <si>
    <t>SINV07-660615</t>
  </si>
  <si>
    <t>SO07-1240823</t>
  </si>
  <si>
    <t>S104257368</t>
  </si>
  <si>
    <t>ATD33968804</t>
  </si>
  <si>
    <t>Potenza RE97</t>
  </si>
  <si>
    <t>SINV07-636965</t>
  </si>
  <si>
    <t>LTX A/T2</t>
  </si>
  <si>
    <t>ATD34018076</t>
  </si>
  <si>
    <t>Ted approved to stock</t>
  </si>
  <si>
    <t>SINV05-549718</t>
  </si>
  <si>
    <t>SO05-1020594</t>
  </si>
  <si>
    <t>ATD32734095</t>
  </si>
  <si>
    <t>RUGGED TRAIL</t>
  </si>
  <si>
    <t>ATD32745907</t>
  </si>
  <si>
    <t>S103028472</t>
  </si>
  <si>
    <t>S103366763</t>
  </si>
  <si>
    <t xml:space="preserve">ADVANTAGE </t>
  </si>
  <si>
    <t>ATD17843929</t>
  </si>
  <si>
    <t>ATD33189502</t>
  </si>
  <si>
    <t>STOCK</t>
  </si>
  <si>
    <t>S104340721</t>
  </si>
  <si>
    <t>S103057896</t>
  </si>
  <si>
    <t>S103449266</t>
  </si>
  <si>
    <t>ap12318</t>
  </si>
  <si>
    <t>S103036780</t>
  </si>
  <si>
    <t>ATD33073222</t>
  </si>
  <si>
    <t>RTS0264898</t>
  </si>
  <si>
    <t>RTS0264902</t>
  </si>
  <si>
    <t>RTS0264897</t>
  </si>
  <si>
    <t>RTS0264900</t>
  </si>
  <si>
    <t>RTS0264904</t>
  </si>
  <si>
    <t>352100</t>
  </si>
  <si>
    <t>PSCM0186888</t>
  </si>
  <si>
    <t>PSCM0186852</t>
  </si>
  <si>
    <t>PSCM0186847</t>
  </si>
  <si>
    <t>PSCM0186688</t>
  </si>
  <si>
    <t>PSCM0186685</t>
  </si>
  <si>
    <t>PSCM0186678</t>
  </si>
  <si>
    <t>PSCM0186406</t>
  </si>
  <si>
    <t>PSCM0186362</t>
  </si>
  <si>
    <t>PSCM0186241</t>
  </si>
  <si>
    <t>S104291744</t>
  </si>
  <si>
    <t>S104349026</t>
  </si>
  <si>
    <t>295/60-20</t>
  </si>
  <si>
    <t>Emailed Store 02/08
Invoice # 530013402 01/19</t>
  </si>
  <si>
    <t>Emailed Store 01/24/2018
Invoice # 540008910 01/31</t>
  </si>
  <si>
    <t>Entered as 2178103
Invoice # 670012197 01/13</t>
  </si>
  <si>
    <t>Emailed Store 02/08
Invoice # 720016908 02/22</t>
  </si>
  <si>
    <t>RGA 2.22</t>
  </si>
  <si>
    <t>127746370/129491786</t>
  </si>
  <si>
    <t>RTS0251627/RTS0265278</t>
  </si>
  <si>
    <t>RTS0252605/RTS0265278</t>
  </si>
  <si>
    <t>Emailed Store 01/24/2018
2nd Email 02/22
Rewrite RGA 02/22</t>
  </si>
  <si>
    <t>Intra transfer to 8889 Invoice # 991010223 02/16</t>
  </si>
  <si>
    <t>Invoice # 1380008020 02/19</t>
  </si>
  <si>
    <t>Invoice # 115006920 02/14</t>
  </si>
  <si>
    <t>Intratransfer to 0046 Invoice # 115006962 02/20</t>
  </si>
  <si>
    <t>Invoice # 112011461 02/21</t>
  </si>
  <si>
    <t>Invoice # 980011176 02/19</t>
  </si>
  <si>
    <t>Invoice # 920016573 02/16</t>
  </si>
  <si>
    <t>Invoice # 920016678 02/21</t>
  </si>
  <si>
    <t>Invoice # 870011151 01/05</t>
  </si>
  <si>
    <t>Invoice # 870011185 01/06</t>
  </si>
  <si>
    <t>Intratransfer to 8889 Invoice # 850010773 02/20</t>
  </si>
  <si>
    <t>Intratransfer to 8889 Invoice # 830005669 01/13</t>
  </si>
  <si>
    <t>Invoice # 830009791 02/09</t>
  </si>
  <si>
    <t>Invoice # 750010751 01/31</t>
  </si>
  <si>
    <t>Intra transfer to 8889 Invoice # 660013147 02/07</t>
  </si>
  <si>
    <t>Intra transfer to 0079 Invoice # 660013167 02/08</t>
  </si>
  <si>
    <t>Intra transfer to 0088 Invoice # 310011344 02/19</t>
  </si>
  <si>
    <t>Cancelled per Store</t>
  </si>
  <si>
    <t>ATD32371740</t>
  </si>
  <si>
    <t>S102637809</t>
  </si>
  <si>
    <t>315/75-16</t>
  </si>
  <si>
    <t>SO05-1023210</t>
  </si>
  <si>
    <t>SINV05-550900</t>
  </si>
  <si>
    <t>RTS0265257</t>
  </si>
  <si>
    <t>342B-7880</t>
  </si>
  <si>
    <t>16X8</t>
  </si>
  <si>
    <t>342B Black Daytona</t>
  </si>
  <si>
    <t>ATD33926804</t>
  </si>
  <si>
    <t>S104211435</t>
  </si>
  <si>
    <t>275/50-15</t>
  </si>
  <si>
    <t>NT55R DRAG</t>
  </si>
  <si>
    <t>ATD33826798</t>
  </si>
  <si>
    <t>S104143914</t>
  </si>
  <si>
    <t>SO07-1243732</t>
  </si>
  <si>
    <t>SINV07-662236</t>
  </si>
  <si>
    <t>RTS0265239</t>
  </si>
  <si>
    <t>LXST202030010</t>
  </si>
  <si>
    <t>245/30-20</t>
  </si>
  <si>
    <t xml:space="preserve">TWENTY W RATED XL </t>
  </si>
  <si>
    <t>LXST202025010</t>
  </si>
  <si>
    <t>285/25-20</t>
  </si>
  <si>
    <t>ATD33856310</t>
  </si>
  <si>
    <t>S104106622</t>
  </si>
  <si>
    <t>ATD33900004</t>
  </si>
  <si>
    <t>S104160982</t>
  </si>
  <si>
    <t>Wildpeak A/T3W</t>
  </si>
  <si>
    <t>ATD33891974</t>
  </si>
  <si>
    <t>S104160977</t>
  </si>
  <si>
    <t>ATD33926791</t>
  </si>
  <si>
    <t>S104200099</t>
  </si>
  <si>
    <t>EXTREMECONTACT DWS06 XL BW A/S</t>
  </si>
  <si>
    <t>SO07-1242216</t>
  </si>
  <si>
    <t>SINV07-661256</t>
  </si>
  <si>
    <t>SO05-1022564</t>
  </si>
  <si>
    <t>SINV05-550443</t>
  </si>
  <si>
    <t>RTS0265258</t>
  </si>
  <si>
    <t>VERSADO NOIR BW PCR</t>
  </si>
  <si>
    <t>SO07-1243652</t>
  </si>
  <si>
    <t>SINV07-661939</t>
  </si>
  <si>
    <t>RTS0265251</t>
  </si>
  <si>
    <t>EAGLE</t>
  </si>
  <si>
    <t>ATD32543232</t>
  </si>
  <si>
    <t>S102838420</t>
  </si>
  <si>
    <t>ASSURANCE ALL SEASON</t>
  </si>
  <si>
    <t>ATD32994119</t>
  </si>
  <si>
    <t>S103274563</t>
  </si>
  <si>
    <t>ATD33073074</t>
  </si>
  <si>
    <t>S103373067</t>
  </si>
  <si>
    <t>GRABBER</t>
  </si>
  <si>
    <t>SYSDOWN1</t>
  </si>
  <si>
    <t>ATD32704190</t>
  </si>
  <si>
    <t>S103370482</t>
  </si>
  <si>
    <t xml:space="preserve">possible sale WO 43745 </t>
  </si>
  <si>
    <t>RTS0264912</t>
  </si>
  <si>
    <t>PH Auditor</t>
  </si>
  <si>
    <t>W38023</t>
  </si>
  <si>
    <t>R380</t>
  </si>
  <si>
    <t>2/15 - 1st email
2/16 - 2nd email
2/16 - store replied Winruns are here, I placed hands on them.
2/23 -  called ATDW as per vendor its not yet returned sent return instruction to the store
5/11 - 1st email
5/18 - 2nd email
5/26 - 3rd email
5/31 - follow up
5/31 - store replied on hand
7/27 - follow up with vendor</t>
  </si>
  <si>
    <t>W38025</t>
  </si>
  <si>
    <t>2/23 - 1st email
2/23 - called ATDW as per vendor its not yet returned sent return instruction to the store
3/21 - 2nd email
3/21 - store replied on hand
inv 660007962 (1) 4/8; 1 on hand
7/27 - follow up with vendor
Emailed store to confirmreturn - 8/19</t>
  </si>
  <si>
    <t>PROCONTACT GX SSR</t>
  </si>
  <si>
    <t>S082498604</t>
  </si>
  <si>
    <t>107439068/114754394/116580850</t>
  </si>
  <si>
    <t>2/23 - as per vendor will use the same RGA
4/14 - 1st email
5/11 - 2nd email
5/11 - store replied on hand
6/19 - rewrite rga req
6/20 - new rga
7/20 - follow up 
7/20 - store replied on hand
7/20 - rewrite rga req
7/20 - new rga
Emailed store to confirm Return - 8/19</t>
  </si>
  <si>
    <t>W72-6710</t>
  </si>
  <si>
    <t>Hub Ring</t>
  </si>
  <si>
    <t>3/16 - 1st email
3/16 - store replied WHEELS HAVE BEEN PICKED UP BY AMERICAN RACING WHEELS LAST WEEK..
3/23 - follow up with vendor
4/26 - follow up with vendor
7/13 - follow up with vendor</t>
  </si>
  <si>
    <t>S087380693</t>
  </si>
  <si>
    <t>Emailed warehouse to confirm return - 8/21</t>
  </si>
  <si>
    <t>Proxes A18</t>
  </si>
  <si>
    <t>S087294709</t>
  </si>
  <si>
    <t>107662760/112472331/117945921</t>
  </si>
  <si>
    <t>3/21 - 1st email
3/31 - 2nd email
3/31 - store replied on hand
5/12 - new rga
7/27 - 3rd email
8/11 - follow up 
8/11 - store replied 1 on hand
8/11 - rewrite rga req
8/11 - new rga
Emailed store to confirm return - 8/21</t>
  </si>
  <si>
    <t>107662761/112472332</t>
  </si>
  <si>
    <t>3/21 - 1st email
3/31 - 2nd email
3/31 - store replied on hand
5/12 - new rga
7/27 - 3rd email
8/11 - follow up 
Emailed store to confirm return - 8/21</t>
  </si>
  <si>
    <t>Ohtsu</t>
  </si>
  <si>
    <t>265/70-15</t>
  </si>
  <si>
    <t xml:space="preserve">ST5000 110S OWL </t>
  </si>
  <si>
    <t>3/8 - sent jacklin email for status
3/15 - 1st email
3/21 - 2nd email
3/23 - follow up with vendor
3/24 - 3rd email
3/24 - store replied on hand
5/11 - follow up 
5/11 - store replied STILL LOOKING FOR OHTSU
5/26 - follow up
6/16 - follow up 
6/30 - follow up 
Emailed store to confirm return - 8/21</t>
  </si>
  <si>
    <t>SOLUS</t>
  </si>
  <si>
    <t>S083558579</t>
  </si>
  <si>
    <t>3/16 - 1st email
3/22 - 2nd email
3/23 - 3rd email
3/23 - store replied The other kumho tires have been sold already as far as I know but I will continue to look into it
5/10 - follow up if sold 
5/17 - follow up 
6/1 - follow up
6/21 - follow up
7/6 - follow up
7/12 - follow up
7/12 - store replied sold
7/19 - asked for the inv number
Emailed store to confirm return 8/21</t>
  </si>
  <si>
    <t>345/30-19</t>
  </si>
  <si>
    <t>INVO</t>
  </si>
  <si>
    <t>3/8 - sent email to Claudia for the status
3/15 - 1st email
3/15 - store replied These tires are here waiting to be returned.
3/23 - follow up with vendor
4/26 - follow up with vendor
5/19 - follow up with vendor 
7/13 - follow up with vendor
7/20 - follow up
8/9 - follow up
8/18 Emailed Vendor to Rewrite RGA - Trisha</t>
  </si>
  <si>
    <t>215/60-15</t>
  </si>
  <si>
    <t>ZIEX ZE950 A/S 94H BLK</t>
  </si>
  <si>
    <t>48736/50658</t>
  </si>
  <si>
    <t>5/25 - 1st email
5/25 - store replied Turbo has not ben here yet this tires are ready or return
6/16 - rewrite rga req
6/16 - new rga
Emailed store to confirm return - 8/21</t>
  </si>
  <si>
    <t>RGA 05/02</t>
  </si>
  <si>
    <t>ATD18815803</t>
  </si>
  <si>
    <t>S087660137</t>
  </si>
  <si>
    <t>107944033/114755026</t>
  </si>
  <si>
    <t>3/23 - 1st email
3/31 - 2nd email
4/13 - 3rd email
4/20 - follow up
5/4 - follow up
5/6 - store replied I am processing the returns in vast now.   I will update shortly
5/12 - follow up
5/12 - store replied I am creating a list of the tires that have been picked up already.  I am looking for the rga’s and taking them out of the system
5/17 - follow up
5/17 - store replied on hand
6/15 - rewrite rga req
6/20 - new rga
8/11 - follow up
8/11 - store replied returned already
Emailed store to confirm return - 8/12</t>
  </si>
  <si>
    <t>SCORPION</t>
  </si>
  <si>
    <t>3/8 - sent jacklin email for status</t>
  </si>
  <si>
    <t>3/22 - 1st email
3/23 - follow up with vendor
3/23 - 2nd email
3/27 - store replied TURBO DID PICK UP THE SCORPION  FOUR  RGA IN#45992</t>
  </si>
  <si>
    <t>OPTIMO</t>
  </si>
  <si>
    <t>ATD16808000</t>
  </si>
  <si>
    <t>S084691791</t>
  </si>
  <si>
    <t>inv 750004682 (1) 12/21
inv 750005126 (2) 1/25 ; 1 on hand
4/5 - 1st email
4/21 - 2nd email
4/27 - 3rd email
4/28 - store replied on hand
6/30 - follow up 
7/27 - follow up
Emailed store to confirm return - 8/21</t>
  </si>
  <si>
    <t>HT201</t>
  </si>
  <si>
    <t>MAXCLAW</t>
  </si>
  <si>
    <t>38279/49187</t>
  </si>
  <si>
    <t>inv 120006053 (1) 2/27
3/22 - 1st email
3/22 - store replied on hand
3/23 - follow up with vendor
4/14 - follow up with vendor
6/16 - follow up with vendor
6/16 - new rga
Emailed store to confirm return - 8/21</t>
  </si>
  <si>
    <t>ATD18812435</t>
  </si>
  <si>
    <t>S087712768</t>
  </si>
  <si>
    <t>108059922/112472333/117945922</t>
  </si>
  <si>
    <t>3/21 - 1st email
3/31 - 2nd email
3/31 - store replied on hand
5/12 - new rga
7/27 - 3rd email
8/11 - follow up 
8/11 - store replied on hand
8/11 - rewrite rga req
8/11 - new rga
Emailed store to confirm return - 8/21</t>
  </si>
  <si>
    <t>SN250 A/S</t>
  </si>
  <si>
    <t>SO08-629227</t>
  </si>
  <si>
    <t>SINV08-319416</t>
  </si>
  <si>
    <t xml:space="preserve">RTS0160719/RTS0164558/RTS0170311/RTS0183057 </t>
  </si>
  <si>
    <t>New RGA 3/15
3/23 - 1st email
3/23 - store replied Tires are here and have not been pick up when the return was send out the first came the size was wrong im waitingfor the pick up
4/3 - new rga
5/12 - rewrite rga req
5/15 - new rga  
6/1 - follow up if tires are still in store
Emailed store to confirm return - 8/21</t>
  </si>
  <si>
    <t>W99729</t>
  </si>
  <si>
    <t>265/35-22</t>
  </si>
  <si>
    <t>DERUIBO</t>
  </si>
  <si>
    <t>3/24 - 1st email
3/24 - store replied on hand
5/11 - 1st email
5/18 - 2nd email
5/26 - 3rd email
5/31 - follow up 
5/31 - store replied on hand
7/27 - follow up with vendor</t>
  </si>
  <si>
    <t>KINERGY</t>
  </si>
  <si>
    <t>SO08-581531</t>
  </si>
  <si>
    <t>SINV08-294055</t>
  </si>
  <si>
    <t>RTS0160821/RTS0162874</t>
  </si>
  <si>
    <t>3/8 - rewrite rga req
3/9 - new rga
3/24 - 1st email
3/24 - store replied not in stock
4/14 - rewrite rga req
5/11 - 1st email
5/18 - 2nd email
5/26 - 3rd email
5/31 - follow up
6/6 - follow up
Emailed store to confirm Return - 8/19</t>
  </si>
  <si>
    <t>PRO</t>
  </si>
  <si>
    <t>SO08-576260</t>
  </si>
  <si>
    <t>SINV08-291368</t>
  </si>
  <si>
    <t>RTS0160810/RTS0162885/RTS0168155/RTS0183063</t>
  </si>
  <si>
    <t>3/8 - rewrite rga req  
3/9 - new rga
3/15 - 1st email
3/21 - 2nd email
3/24 - 3rd email
3/24 - store replied on hand
3/27 - rewrite rga req
3/27 - new rga
5/11 - follow up 
5/11 - store replied on hand
5/12 - rewrite rga req
5/15 - new rga 
Emailed store to confirm return - 8/21</t>
  </si>
  <si>
    <t>ATD14130106</t>
  </si>
  <si>
    <t>S087966588</t>
  </si>
  <si>
    <t>CINTURATO P7 AS 94V</t>
  </si>
  <si>
    <t>3/8 - sent jacklin email for status
3/21 - 1st email
3/21 - store replied returned already
3/23 - follow up with vendor
removed from inventory on 3/20</t>
  </si>
  <si>
    <t>OPEN COUNTRY</t>
  </si>
  <si>
    <t>ATD17381443</t>
  </si>
  <si>
    <t>S085446861</t>
  </si>
  <si>
    <t>3/23 - 1st email
3/31 - 2nd email
4/13 - 3rd email
4/20 - follow up
5/4 - follow up
5/6 - store replied I am processing the returns in vast now.   I will update shortly
5/12 - follow up
5/12 - I am creating a list of the tires that have been picked up already.  I am looking for the rga’s and taking them out of the system
5/17 - follow up
5/17 - store replied returned already
6/16 - tire has not been returned yet as per ATD
6/16 - follow up
8/11 - follow up
8/11 - store replied returned already
Emailed store to confirm return - 8/12</t>
  </si>
  <si>
    <t>ATD17433690</t>
  </si>
  <si>
    <t>S085551805</t>
  </si>
  <si>
    <t>108455845/114755027</t>
  </si>
  <si>
    <t>3/23 - 1st email
3/31 - 2nd email
4/13 - 3rd email
4/20 - follow up
5/4 - follow up
5/6 - store replied I am processing the returns in vast now.   I will update shortly
5/12 - follow up
5/12 - I am creating a list of the tires that have been picked up already.  I am looking for the rga’s and taking them out of the system
5/17 - follow up
5/17 - store replied on hand
6/15 - rewrite rga req
6/20 - new rga
8/11 - follow up 
8/11 - store replied returned already
Emailed store to confirm return - 8/12</t>
  </si>
  <si>
    <t>Extensa HP 91V</t>
  </si>
  <si>
    <t>3/21 - 1st email
3/21 - store replied returned already
3/23 - follow up with TWM
removed in inventory on 3/29 
4/11 - follow up with vendor</t>
  </si>
  <si>
    <t>215/75-15</t>
  </si>
  <si>
    <t>c/o Ash</t>
  </si>
  <si>
    <t>2245851/2259777</t>
  </si>
  <si>
    <t>inv 630007125 (1) 3/10; 3 on hand
3/21 - 1st email 
3/23 - follow up with TWM
4/21 - 2nd email
4/26 - 3rd email
4/26 - store replied on hand
5/19 - rga req sent
5/22 - new rga
Emailed store to confirm return - 8/19</t>
  </si>
  <si>
    <t>2356017CRATOS</t>
  </si>
  <si>
    <t>Cratos</t>
  </si>
  <si>
    <t>ROADFORS H/T</t>
  </si>
  <si>
    <t>3/21 - 1st email
4/21 - 2nd email
4/26 - 3rd email
4/26 - store replied have been picked up and RGAs sent to corporate
Emailed store to confirm Return 8/19</t>
  </si>
  <si>
    <t>FIREHAWK</t>
  </si>
  <si>
    <t>ATD17485218</t>
  </si>
  <si>
    <t>S085635467</t>
  </si>
  <si>
    <t>108131005/112042371</t>
  </si>
  <si>
    <t>3/22- 1st email
3/23 - 2nd email
3/30 - 3rd email
3/30 - store replied on hand
5/5 - new rga
5/17 - follow up 
5/25 - follow up
6/1 - follow up 
6/1 - store replied on hand
6/19 - rewrite rga req</t>
  </si>
  <si>
    <t>ATD19352636</t>
  </si>
  <si>
    <t>S088445393</t>
  </si>
  <si>
    <t>3/16 - 1st email
3/22 - 2nd email
3/23 - 3rd email
3/23 - store replied Michelins were ordered and canceled the same day the work order has been canceled and out of our system because we do not keep open work orders over 7 days 
Emailed store to confirm return 8/21</t>
  </si>
  <si>
    <t xml:space="preserve">245/75-16 </t>
  </si>
  <si>
    <t>Scorpion ATR E 120</t>
  </si>
  <si>
    <t>removed in inventory credited
3/23 - follow up with vendor</t>
  </si>
  <si>
    <t>2457016WINRUNMAX</t>
  </si>
  <si>
    <t>Maxclaw</t>
  </si>
  <si>
    <t>4/14 - 1st email
4/26 - 2nd email
5/5 - 3rd email
5/5 - store replied 4 tires are here at facility
7/20 - follow up 
7/27 - follow up with vendor
8/9 - follow up
Emailed stores to confirm Return - 8/19</t>
  </si>
  <si>
    <t>ATD19274683</t>
  </si>
  <si>
    <t>S088355268</t>
  </si>
  <si>
    <t>3/22- 1st email
3/23 - 2nd email
3/30 - 3rd email
3/30 - store replied on hand</t>
  </si>
  <si>
    <t>Mud Terrain T/A KM2</t>
  </si>
  <si>
    <t>ATD18299005</t>
  </si>
  <si>
    <t>S086938395</t>
  </si>
  <si>
    <t>108990029/114754438/116580852</t>
  </si>
  <si>
    <t>4/14 - 1st email
5/11 - 2nd email
5/11 - store replied on hand
6/19 - rewrite rga req
6/20 - new rga
7/20 - follow up
7/20 - store replied on hand
7/20 - rewrite rga req
7/20 - new rga
Emailed store to confirm Return - 8/19</t>
  </si>
  <si>
    <t>CrossContact LX20</t>
  </si>
  <si>
    <t>ATD19353361</t>
  </si>
  <si>
    <t>S088462325</t>
  </si>
  <si>
    <t>2653522ACHILLES</t>
  </si>
  <si>
    <t>DESERT HAWK UHP 102V</t>
  </si>
  <si>
    <t>4/21 - 1st email
4/26 - 2nd email
4/26 - store replied on hand
Emailed store to confirm Return 8/19</t>
  </si>
  <si>
    <t>2153518farroad</t>
  </si>
  <si>
    <t>Farroad</t>
  </si>
  <si>
    <t>215/35-18</t>
  </si>
  <si>
    <t>FRD26 84W</t>
  </si>
  <si>
    <t>Entered as 15899
4/14 - 1st email
4/26 - 2nd email
5/5 - 3rd email
5/5 - store replied have 4 tires here at facility
7/20 - follow up
7/27 - follow up with vendor
8/9 - follow up
Emailed stores to confirm Return - 8/19</t>
  </si>
  <si>
    <t>HFST38</t>
  </si>
  <si>
    <t>175/80-13</t>
  </si>
  <si>
    <t>UN203 C/6 BW HWY</t>
  </si>
  <si>
    <t>SO08-645044</t>
  </si>
  <si>
    <t>SINV08-328095</t>
  </si>
  <si>
    <t>RTS0168832/RTS0183065/RTS0193119</t>
  </si>
  <si>
    <t>4/20 - 1st email
5/11 - 2nd email
5/11 - store replied on hand
5/12 - rewrite rga req
5/15 - new rga
credited (1); need to check for 3 more
6/16 - rewrite rga req
6/16 - new rga
Emailed store to confirm return - 8/19</t>
  </si>
  <si>
    <t>Discoverer H/T</t>
  </si>
  <si>
    <t>ATD18234959</t>
  </si>
  <si>
    <t>S086838958</t>
  </si>
  <si>
    <t>ATD16500024</t>
  </si>
  <si>
    <t>S084366383</t>
  </si>
  <si>
    <t>108131006/112042372</t>
  </si>
  <si>
    <t>3/22- 1st email
3/23 - 2nd email
3/30 - 3rd email
3/30 - store replied on hand
5/5 - new rga
5/17 - follow up 
5/25 - follow up
6/1 - follow up 
6/1 - store replied 0 on hand
Emailed store to confirm return - 8/21</t>
  </si>
  <si>
    <t>2657015FEDERAL</t>
  </si>
  <si>
    <t>Coragia XUV</t>
  </si>
  <si>
    <t>3/24 - 1st email
3/24 - store replied on hand
5/11 - follow up
5/11 - store replied Tires are in store and should be in inventory as of this morning.
7/27 - follow up with vendor
Emailed store to confirm return - 8/19</t>
  </si>
  <si>
    <t>HFPCR340</t>
  </si>
  <si>
    <t>Hifly</t>
  </si>
  <si>
    <t>VIGOROUS HT601 BW A/S M+S</t>
  </si>
  <si>
    <t>SO05-643801</t>
  </si>
  <si>
    <t>SINV05-344736</t>
  </si>
  <si>
    <t>RTS0165923/RTS0186692</t>
  </si>
  <si>
    <t>4/13 - 1st email
4/20 - 2nd email
4/27 - 3rd email
5/4 - follow up
5/12 - follow up
5/12 - store replied HIFLY is here
5/12 - rewrite rga req
5/19 - follow up
5/26 - new rga
7/27 - follow up 
8/11 - follow up
8/11 - store replied not here 
Emailed store to confirm return - 8/21</t>
  </si>
  <si>
    <t>P4 Four Seasons Plus</t>
  </si>
  <si>
    <t xml:space="preserve"> Z_106015659</t>
  </si>
  <si>
    <t>S086302597</t>
  </si>
  <si>
    <t>4/27 - 1st email
5/12 - 2nd email
5/13 -3rd email
5/19 - follow up
6/29 - follow up 
7/27 - follow up
8/11 - follow up 
Emailed store to confirm return - 8/21</t>
  </si>
  <si>
    <t>VENTUS</t>
  </si>
  <si>
    <t>"That is being provided by FedEx with a will call label they will provide copy at time of pick up to the store and via email to me once it has been crested on site"
3/31 - 1st email
3/31 - store replied on hand
4/3 - rewrite rga req
5/4 - follow up
5/5 - store replied on hand
5/5 - rga req sent
5/19 - rga req sent
8/11 - follow up
Emailed store to confirm return - 8/21</t>
  </si>
  <si>
    <t>2056515landgold</t>
  </si>
  <si>
    <t>Landgolden</t>
  </si>
  <si>
    <t>4/14 - 1st email
4/26 - 2nd email
5/5 - 3rd email
5/5 - store replied have 4 tires here at facility
7/20 - follow up
7/27 - follow up with vendor
8/9 - follow up
Emailed stores to confirm Return - 8/19</t>
  </si>
  <si>
    <t>AR90189060720</t>
  </si>
  <si>
    <t>18X9</t>
  </si>
  <si>
    <t>AR901</t>
  </si>
  <si>
    <t>4/14 - 1st email
4/26 - 2nd email
5/5 - 3rd email
5/5 - store replied have 8 wheels here at facility
5/19 - follow up with vendor
6/16 - rewrite rga req
7/13 - follow up with vendor
7/20 - follow up 
7/20 - store replied on hand
7/20 - rewrite rga req
8/9 - follow up
8/18 Emailed Vendor to Rewrite RGA - - Trisha</t>
  </si>
  <si>
    <t>K6TS-14150</t>
  </si>
  <si>
    <t>14-1.5</t>
  </si>
  <si>
    <t>SPLINE KIT</t>
  </si>
  <si>
    <t>4/14 - 1st email
4/26 - 2nd email
5/5 - 3rd email
5/5 - store replied have spline lug nuts here at facility
5/19 - follow up with vendor
6/16 - rewrite rga req
7/13 - follow up with vendor
7/20 - follow up
7/20 - store replied on hand
7/20 - rewrite rga req
8/9 - follow up
8/18 Emailed Vendor to Rewrite RGA - Trisha</t>
  </si>
  <si>
    <t>ATD19500060</t>
  </si>
  <si>
    <t>S088711191</t>
  </si>
  <si>
    <t>109383199/117945923</t>
  </si>
  <si>
    <t>4/27 - 1st email
5/12 - 2nd email
5/13 -3rd email
5/19 - follow up
5/19 - store replied on hand
inv 800010027 (2) 6/14
7/27 - follow up
8/11 - follow up
8/11 - store replied on hand
8/11 - rewrite rga req
8/11 - new rga
Emailed store to confirm return - 8/21</t>
  </si>
  <si>
    <t>Pzero Nero</t>
  </si>
  <si>
    <t>removed in inventory on 3/30</t>
  </si>
  <si>
    <t>H452 VENT S1 NOBLE2 XL BW A/S</t>
  </si>
  <si>
    <t>SO07-878796</t>
  </si>
  <si>
    <t>SINV07-460244 </t>
  </si>
  <si>
    <t>RTS0167601/RTS0175372</t>
  </si>
  <si>
    <t>3/31 - 1st email
4/5 - 2nd email
4/5 - on hand as per store
4/20 - new rga
8/11 - follow up
Emailed store to confirm return - 8/21</t>
  </si>
  <si>
    <t>225 55-18</t>
  </si>
  <si>
    <t>4 Seasons Plus</t>
  </si>
  <si>
    <t>AX20079077718</t>
  </si>
  <si>
    <t>AX200</t>
  </si>
  <si>
    <t>5/4 - 1st email
5/4 - store replied Only tire left here is #24502003 but size is 255/50r20 ok to return
5/10 - follow up if sold or returned
5/17 - follow up
5/17 - store replied returned already
7/13 - follow up with vendor
Emailed store to confirm return - 8/21</t>
  </si>
  <si>
    <t>RGA 4/03</t>
  </si>
  <si>
    <t xml:space="preserve">RA33 DYNAPRO HP2 BW </t>
  </si>
  <si>
    <t>SO08-615127</t>
  </si>
  <si>
    <t>SINV08-311937</t>
  </si>
  <si>
    <t>RTS0170310/RTS0190898</t>
  </si>
  <si>
    <t>4/14 - 1st email
4/26 - follow up 
4/26 - store replied can not locate the tire, asterisk part number so I don’t know if its been sold, but tire is not here we can not find it, could be sold
5/26 - 2nd email to confirm if sold
5/31 - 3rd email
6/7 - store replied I THINK THESE WERE RETURNED.
6/7 - sent vendor email to confirm
6/9 - new rga
7/20 - follow up with vendor
7/26 - follow up witth vendor
Emailed Store to ask for the Return Slip / Emailed TWI to confirm the return - 8/19</t>
  </si>
  <si>
    <t>SO08-610637</t>
  </si>
  <si>
    <t>SINV08-309520</t>
  </si>
  <si>
    <t>RTS0170310/RTS0177793/RTS0189080/RTS0196251</t>
  </si>
  <si>
    <t>4/13 - 1st email
4/14 - store replied Tires are available for pick up. they are in the back room of the shop.
4/27 - new rga
6/2 - rewrite rga req
6/5 - new rga
6/27 - rewrite rga req
6/27 - new rga
7/26 - follow up
8/9 - follow up 
Emailed store to confirm Pick Up - 8/19</t>
  </si>
  <si>
    <t>CONTICROSS</t>
  </si>
  <si>
    <t>SO07-849080</t>
  </si>
  <si>
    <t>SINV07-444217</t>
  </si>
  <si>
    <t>RTS0170106/RTS0180349/RTS0194518</t>
  </si>
  <si>
    <t>4/14 - 1st email
4/19 - 2nd email
4/26 - 3rd email
4/26 - store replied WE REQUESTED A RETURN TO TWI
5/5 - new rga
inv 150009581 (1) 5/31; 1  on hand
6/7 - follow up 
6/16 - follow up 
6/21 - follow up 
6/21 - store replied on hand
6/21 - rewrite rga req
6/21 - new rga
7/20 - follow up if tires still in store initiated 3x already 
7/26 - follow up
8/2 follow up
8/9 - follow up 
Emailed store to verify. 8/18</t>
  </si>
  <si>
    <t>TURANZA</t>
  </si>
  <si>
    <t>SO07-852033</t>
  </si>
  <si>
    <t>SINV07-445820</t>
  </si>
  <si>
    <t>4/14 - 1st email
4/19 - 2nd email
4/26 - 3rd email
4/26 - store replied WE REQUESTED A RETURN TO TWI
5/5 - new rga
6/7 - follow up
6/16 - follow up 
6/21 - follow up
6/21 - store replied on hand
6/21 - new rga
7/20 - follow up if tires still in store initiated 3x already
7/26 - follow up
8/2 - follow up
8/9 - follow up
Emailed store to verify. 8/18
Intra transfer to 8889 Invoice # 150012849 02/01</t>
  </si>
  <si>
    <t>2754020WINRUN</t>
  </si>
  <si>
    <t>KF397</t>
  </si>
  <si>
    <t>4/21 - 1st email
4/26 - 2nd email
4/26 - store replied have been picked up and RGAs sent to corporate.
Emailed store to confirm Return 8/19</t>
  </si>
  <si>
    <t xml:space="preserve">ATD18174068 </t>
  </si>
  <si>
    <t>S086697885</t>
  </si>
  <si>
    <t>110352612/114481498</t>
  </si>
  <si>
    <t>4/21 - 1st email
4/21 - store replied on hand
6/15 - rewrite rga req
6/15 - new rga
Emailed store to confirm return 8/21</t>
  </si>
  <si>
    <t>LXST202035030</t>
  </si>
  <si>
    <t>LX-TWENTY 92W</t>
  </si>
  <si>
    <t>7/6 - 1st email
7/6 - store replied ORDER DESK PICK UP LEXANI LAST WEEK
Emailed vendor to confirm return - 8/21
"NO RETURN" per Turbo. Emailed Ted to ask for assistance - 8/22</t>
  </si>
  <si>
    <t>RGA 6/27</t>
  </si>
  <si>
    <t>8/07 Emailed Hawthorne to investigate</t>
  </si>
  <si>
    <t>ATD18077367</t>
  </si>
  <si>
    <t>S086601401</t>
  </si>
  <si>
    <t>3/30 - 1st email
3/30 - store replied DO NOT HAVE IN STOCK
3/31 - follow up if unaccounted
3/31 - store replied To the best of my knowledge they were returned a while ago. 
4/28 - follow up if returned 
4/28 - store replied Tires are not in store, unable to locate. Will try to locate paperwork
5/5 - will use same rga
5/17 - follow up
5/25 - 2nd email
6/1 - 3rd email
6/1 - store replied CANNOT LOCATE PAPERWORK
Emailed store to confirm return - 8/21</t>
  </si>
  <si>
    <t>265/50-19</t>
  </si>
  <si>
    <t>ATD20120782</t>
  </si>
  <si>
    <t>S089593595</t>
  </si>
  <si>
    <t>110474301/114481500</t>
  </si>
  <si>
    <t>Touring Pro</t>
  </si>
  <si>
    <t>ATD20214921</t>
  </si>
  <si>
    <t>S089648297</t>
  </si>
  <si>
    <t>110474302/114481501</t>
  </si>
  <si>
    <t>SO08-617166</t>
  </si>
  <si>
    <t>SINV08-312868</t>
  </si>
  <si>
    <t>RTS0172416/RTS0189080/RTS0196251</t>
  </si>
  <si>
    <t>5/18 - 1st email
5/26 - 2nd email
5/26 - store replied Tires can be set up for return. They are in stock.
6/2 - rewrite rga req
6/5 - new rga
6/27 - rewrite rga req
6/27 - new rga
7/26 - follow up
8/9 - follow up 
Emailed store to confirm Pick Up - 8/19
Removed as Phys Inven Adj 10/19</t>
  </si>
  <si>
    <t>RGA 4/11</t>
  </si>
  <si>
    <t>RF10 DYNAPRO AT-M OWL A/T</t>
  </si>
  <si>
    <t>SO08-609636</t>
  </si>
  <si>
    <t>SINV08-309097</t>
  </si>
  <si>
    <t>RTS0172419</t>
  </si>
  <si>
    <t>5/10 - 1st email
5/10 - store replied I have these, but they are on hold for a commercial account
inv 140007000 (4) 7/20; 4 on hand
Emailed store to confirm return - 8/21</t>
  </si>
  <si>
    <t>GEOLANDAR</t>
  </si>
  <si>
    <t>SO08-609270</t>
  </si>
  <si>
    <t>SINV08-308630</t>
  </si>
  <si>
    <t>RTS0175627</t>
  </si>
  <si>
    <t>5/10 - 1st email
5/10 - store replied I actually have 8 of these, but they are all P rated not LT (there are 0 LT in this size)
Emailed store to confirm return - 8/21</t>
  </si>
  <si>
    <t>RGA 4/20</t>
  </si>
  <si>
    <t>R139208543+45</t>
  </si>
  <si>
    <t>KPS</t>
  </si>
  <si>
    <t>20X8.5</t>
  </si>
  <si>
    <t>Matte Black</t>
  </si>
  <si>
    <t xml:space="preserve">5/11 - 1st email
5/18 - 2nd email 
5/26 - 3rd email
5/31 - follow up
6/6 - follow up </t>
  </si>
  <si>
    <t>RGA 4/12</t>
  </si>
  <si>
    <t>PROCONTACT TX BW A/S</t>
  </si>
  <si>
    <t>SO07-857832</t>
  </si>
  <si>
    <t>SINV07-448898</t>
  </si>
  <si>
    <t>RTS0173353</t>
  </si>
  <si>
    <t>Already removed</t>
  </si>
  <si>
    <t>RGA 4/13</t>
  </si>
  <si>
    <t xml:space="preserve">OPEN COUNTRY H/T </t>
  </si>
  <si>
    <t>4/5 - 1st email
4/17 - 2nd email
4/27 - 2nd email
4/28 - store replied on hand
5/19 - rga req sent
7/27 - follow up
Emailed store to confirm return - 8/21</t>
  </si>
  <si>
    <t>Extreme Contact Sport</t>
  </si>
  <si>
    <t>ATD20274184</t>
  </si>
  <si>
    <t>S089799158</t>
  </si>
  <si>
    <t>110767039/114481502</t>
  </si>
  <si>
    <t>RGA 4/14</t>
  </si>
  <si>
    <t>Avenger G/T</t>
  </si>
  <si>
    <t>ATD20274043</t>
  </si>
  <si>
    <t>S089735470</t>
  </si>
  <si>
    <t>4/26 - 1st email
4/26 - store replied TIRE ALL SHOULD BE SOLD ON CARS IN 4 DAYS
5/11 - 2nd email
5/18 - 3rd email
5/26 - follow up
5/31 - follow up
5/31 - store replied (NOT HERE)
Emailed store to confirm return - 8/19</t>
  </si>
  <si>
    <t>HE7917987312AA</t>
  </si>
  <si>
    <t>Helo</t>
  </si>
  <si>
    <t>HE791</t>
  </si>
  <si>
    <t>buena</t>
  </si>
  <si>
    <t>6/1 - 1st email
6/14 - 2nd email
6/14 - store replied The Helo were returned to ATD. 
7/13 - follow up with vendor
8/10 - follow up
Emailed store to confirm return - 8/21</t>
  </si>
  <si>
    <t>LION HT 120/116R</t>
  </si>
  <si>
    <t>5/26 - 1st email
6/16 - follow up with TWM
6/22 - lion sport has been sold by your store AS PER VENDOR
7/27 - follow up
Emailed store to confirm return - 8/21</t>
  </si>
  <si>
    <t>RGA 4/21</t>
  </si>
  <si>
    <t>On Hold. Waiting for Ara's update</t>
  </si>
  <si>
    <t>2154517FORCEUM</t>
  </si>
  <si>
    <t>Forceum</t>
  </si>
  <si>
    <t>HEXA XL 91W 320AAA</t>
  </si>
  <si>
    <t>5/26 - 1st email
6/2 - 2nd email
6/6 - 3rd email
6/23 - follow up 
7/7 - follow up
7/13 - follow up
7/20 - follow up
7/24 - store replied W/O canceled no tire in store
Emailed store to confirm Return 8/19</t>
  </si>
  <si>
    <t>NT421Q</t>
  </si>
  <si>
    <t>6/9 - 1st email
6/29 - 2nd email
7/27 - 3rd email
8/11 - follow up 
8/11 - store replied on hand
Emailed store to confirm return - 8/21</t>
  </si>
  <si>
    <t>310W-5660</t>
  </si>
  <si>
    <t>310W White Spoke</t>
  </si>
  <si>
    <t>ATD18804678</t>
  </si>
  <si>
    <t>S087665930</t>
  </si>
  <si>
    <t>111125756/117945987</t>
  </si>
  <si>
    <t>6/9 - 1st email
6/29 - 2nd email
7/27 - 3rd email
8/11 - follow up 
8/11 - store replied on hand
8/11 - rewrite rga req
8/11 - new rga
Emailed store to confirm return - 8/21</t>
  </si>
  <si>
    <t>Nankang</t>
  </si>
  <si>
    <t>SP9</t>
  </si>
  <si>
    <t>SO456888</t>
  </si>
  <si>
    <t>RA36156</t>
  </si>
  <si>
    <t>5/4 - 1st email
5/4 - store replied Only tire left here is #24502003 but size is 255/50r20 ok to return
7/13 - sent follow up to TDX
7/13 - store repleid Hasn’t been picked up-will be routed for pick up tomorrow
7/14 - sent for pick up email to store
Emailed store to confirm return - 8/21</t>
  </si>
  <si>
    <t>W33020</t>
  </si>
  <si>
    <t>R330 91W XL</t>
  </si>
  <si>
    <t>5/11 - 1st email
5/18 - 2nd email 
5/26 - 3rd email
5/31 - follow up
5/31 - store replied on hand
7/27 - follow up with vendor</t>
  </si>
  <si>
    <t>83B-66514</t>
  </si>
  <si>
    <t>ATD18841035</t>
  </si>
  <si>
    <t>S087743779</t>
  </si>
  <si>
    <t>5/26 - 1st email
6/2 - 2nd email
6/6 - 3rd email
6/23 - follow up 
7/7 - follow up
7/13 - follow up
7/20 - follow up
7/24 - store replied W/O was canceled no rim in store
Emailed store to confirm return - 8/19</t>
  </si>
  <si>
    <t>RGA 4/24</t>
  </si>
  <si>
    <t xml:space="preserve">295/35-20 </t>
  </si>
  <si>
    <t>PZero 105Y</t>
  </si>
  <si>
    <t xml:space="preserve">265/30-20 </t>
  </si>
  <si>
    <t>PZero 94Y RO1</t>
  </si>
  <si>
    <t xml:space="preserve">265/40-22 </t>
  </si>
  <si>
    <t>Scorpion Zero Asim</t>
  </si>
  <si>
    <t>2256015HANKOOK</t>
  </si>
  <si>
    <t>K424 OE</t>
  </si>
  <si>
    <t>5/26 - 1st email
6/2 - 2nd email
6/6 - 3rd email
6/23 - follow up 
7/7 - follow up
7/13 - follow up
7/20 - follow up
7/24 - store replied tires not here
Emailed store to confirm Return 8/19</t>
  </si>
  <si>
    <t>Z_110855615</t>
  </si>
  <si>
    <t>S090085865</t>
  </si>
  <si>
    <t>111317823/114549591</t>
  </si>
  <si>
    <t>5/18 - 1st email
5/23 - store replied on hand
6/16 - rewrite rga req
6/16 - new rga
7/20 - follow up
8/9 - follow up
Emailed store to confirm Return - 8/19</t>
  </si>
  <si>
    <t>CONTACT LX20 XL BW A/S</t>
  </si>
  <si>
    <t>SO08-671408</t>
  </si>
  <si>
    <t>SINV08-342205</t>
  </si>
  <si>
    <t>RTS0176501/RTS0196311</t>
  </si>
  <si>
    <t>5/18 - 1st email
5/23 - store replied on hand
6/2 - rewrite rga req
6/16 - rewrite rga req
6/27 - rewrite rga req
6/27 - new rga
7/20 - follow up
7/20 - store replied on hand
7/20 - rewrite rga req
8/9 - follow up
Emailed store to confirm Return - 8/19</t>
  </si>
  <si>
    <t>SO05-742188</t>
  </si>
  <si>
    <t>SINV05-397455</t>
  </si>
  <si>
    <t>RTS0179664/RTS0186694</t>
  </si>
  <si>
    <t>5/12 - 1st email
5/17 - 2nd email
5/17 - store replied 2753520 ventus are mistaken input cause I have 2- 2753020 hankook ventus that aren’t in the system
5/19 - rga req sent
5/26  new rga
Emailed store to confirm return - 8/21
Removed as Phys Inven Adj 01/30</t>
  </si>
  <si>
    <t>RGA 5/04</t>
  </si>
  <si>
    <t>SOLUS TA71 XL</t>
  </si>
  <si>
    <t>SO05-745438</t>
  </si>
  <si>
    <t>SINV05-399391</t>
  </si>
  <si>
    <t>RTS0179667/RTS0203799</t>
  </si>
  <si>
    <t>6/6 - 1st email
6/23 - 2nd email
7/7 - 3rd email
7/13 - follow up 
7/14 - store replied on hand
inv 620016056 (2) 7/13; 2 on hand
7/20 - rewrite rga req
7/21 - new rga
Emailed store to confirm return - 8/19</t>
  </si>
  <si>
    <t>2255517PRESA</t>
  </si>
  <si>
    <t>Presa</t>
  </si>
  <si>
    <t>PSAS1 101V</t>
  </si>
  <si>
    <t>5/26 - 1st email
5/26 - store replied on hand
Emailed store to confirm Return - 8/19</t>
  </si>
  <si>
    <t>RGA 5/03</t>
  </si>
  <si>
    <t>275/35-21</t>
  </si>
  <si>
    <t>PZero 103Y XL</t>
  </si>
  <si>
    <t>On Hold. Waiting for Ara's Update</t>
  </si>
  <si>
    <t>ATD21134323</t>
  </si>
  <si>
    <t>S090811476</t>
  </si>
  <si>
    <t>112029943/114670757/117946048</t>
  </si>
  <si>
    <t>6/1 - 1st email
6/1 - store replied on hand
6/19 - rewrite rga req
6/19 - new rga
8/4 - 2nd email
8/10 - 3rd email
8/10 - store replied there still in are system the not been returned
8/11 - rewrite rga req
8/11 - new rga
Emailed store to confirm return - 8/21</t>
  </si>
  <si>
    <t>RGA 5/05</t>
  </si>
  <si>
    <t>14070NXK</t>
  </si>
  <si>
    <t>Nfera 102V</t>
  </si>
  <si>
    <t>SINV07-334087</t>
  </si>
  <si>
    <t>ATD19143898</t>
  </si>
  <si>
    <t>S088247460</t>
  </si>
  <si>
    <t>5/26 - 1st email
6/2 - 2nd email
6/6 - 3rd email
6/23 - follow up 
7/7 - follow up
7/13 - follow up
7/20 - follow up
7/24 - store replied shows acura wheel, not the tire, tire not here
Emailed store to confirm return - 8/19</t>
  </si>
  <si>
    <t>RGA 5/17</t>
  </si>
  <si>
    <t>Asterisk</t>
  </si>
  <si>
    <t>2256516Federal</t>
  </si>
  <si>
    <t>225/65-16</t>
  </si>
  <si>
    <t>FORMOZA FD2</t>
  </si>
  <si>
    <t>5/26 - 1st email
5/27 - store replied We do not have any of these tires on hand.
Looks like they have all been returned to the vendor.
6/6 - asked for the return paperwork
Emailed stores to confirm Return - 8/19</t>
  </si>
  <si>
    <t>SO05-696657</t>
  </si>
  <si>
    <t>SINV05-373192</t>
  </si>
  <si>
    <t>RTS0184984/RTS0190376</t>
  </si>
  <si>
    <t>5/26 - 1st email
5/31 - 2nd email
6/2 - 3rd email
6/6 - follow up 
6/7 - store replied on hand
6/8 - rga req
6/8 - new rga
Emailed store to confirm return - 8/21</t>
  </si>
  <si>
    <t>RGA 5/23</t>
  </si>
  <si>
    <t>155/60-15</t>
  </si>
  <si>
    <t>SO05-701447</t>
  </si>
  <si>
    <t>SINV05-375796</t>
  </si>
  <si>
    <t>RTS0184984</t>
  </si>
  <si>
    <t>5/26 - 1st email
5/31 - 2nd email
6/2 - 3rd email
6/6 - follow up 
6/7 - store replied NOT HERE
6/30 - follow up
Emailed store to confirm return - 8/21</t>
  </si>
  <si>
    <t>AMD2205</t>
  </si>
  <si>
    <t>TOURING CUV BW</t>
  </si>
  <si>
    <t>SO07-952936</t>
  </si>
  <si>
    <t>SINV07-500056</t>
  </si>
  <si>
    <t>RTS0184623/RTS0190586</t>
  </si>
  <si>
    <t>6/1 - 1st email
6/1 - store replied on hand
6/8 - rga req
6/8 - new rga</t>
  </si>
  <si>
    <t>RGA 5/19</t>
  </si>
  <si>
    <t>225/35-19</t>
  </si>
  <si>
    <t>ATD19616339</t>
  </si>
  <si>
    <t>S088850608</t>
  </si>
  <si>
    <t>112916781/114670626</t>
  </si>
  <si>
    <t>6/15 - 1st email
6/15 - store replied on hand
6/19 - rewrite rga req
6/19 - new rga
7/27  - follow up
Emailed store to confirm return - 8/21</t>
  </si>
  <si>
    <t>RGA 5/22</t>
  </si>
  <si>
    <t>ATD19996981</t>
  </si>
  <si>
    <t>S089359739</t>
  </si>
  <si>
    <t>6/29 - 1st email
6/29 - store replied IRON MAN CAN NOT BE RETURNED DUE TO NO STICKERS AND NOT SURE WHY THE GOODYEARS HAVENT BEN PICKED UP YET
6/29 - rewrite rga req
Emailed store to confirm return - 8/21</t>
  </si>
  <si>
    <t>SO05-694783</t>
  </si>
  <si>
    <t>SINV05-372139</t>
  </si>
  <si>
    <t>RTS0185249/RTS0190390</t>
  </si>
  <si>
    <t>5/19 - 1st email
6/8 - store replied on hand
6/8 - rga req
6/8 - new rga
7/27 - 2nd email
Emailed store to confirm return - 8/21</t>
  </si>
  <si>
    <t>ATD18884113</t>
  </si>
  <si>
    <t>S087797631</t>
  </si>
  <si>
    <t>113049729/114549399</t>
  </si>
  <si>
    <t>6/2 - 1st email
6/6 - 2nd email
6/16 - 3rd email
6/16 - store replied on hand
6/16 - rewrite rga req
6/16 - new rga
8/9 - follow up 
Emailed store to confirm Pick Up - 8/19</t>
  </si>
  <si>
    <t>DUELER HP A/S</t>
  </si>
  <si>
    <t>To be transferred to Ramona</t>
  </si>
  <si>
    <t>Charged to Glendale 22</t>
  </si>
  <si>
    <t>RGA 5/30</t>
  </si>
  <si>
    <t>AE122510SF</t>
  </si>
  <si>
    <t>Deestone</t>
  </si>
  <si>
    <t>26x10-12</t>
  </si>
  <si>
    <t>Aterburner</t>
  </si>
  <si>
    <t>6/21 - 1st email
6/28 - 2nd email
7/6 - 2nd email
7/6 - store replied Should have been returned to Commercial tire out of 139
Emailed store to confirm return - 8/21
Removed as Phys Inv Adj 09/07</t>
  </si>
  <si>
    <t>RGA 6/01</t>
  </si>
  <si>
    <t>1856515Lemans</t>
  </si>
  <si>
    <t>Lemans</t>
  </si>
  <si>
    <t>TOUR AS BW 88H</t>
  </si>
  <si>
    <t>6/6 - 1st email
6/16 - 2nd email
6/23 - 3rd email
7/7 - follow up 
7/13 - follow up
7/20 - follow up  
7/26 - follow up 
Emailed store to confirm return - 8/19</t>
  </si>
  <si>
    <t>RGA 5/24</t>
  </si>
  <si>
    <t>2255017Winrun</t>
  </si>
  <si>
    <t>6/6 - 1st email
6/16 - 2nd email
6/23 - 3rd email
7/7 - follow up 
7/13 - follow up
7/20 - follow up  
7/26 - follow up
Emailed store to confirm return - 8/19</t>
  </si>
  <si>
    <t>2454520Winrun</t>
  </si>
  <si>
    <t xml:space="preserve">R330 103W </t>
  </si>
  <si>
    <t>6/6 - 1st email
6/16 - 2nd email
6/16 - store replied (2) on hand
7/27 - follow up with vendor
Emailed store to confirm return - 8/19</t>
  </si>
  <si>
    <t>ATD19642150</t>
  </si>
  <si>
    <t>S088867027</t>
  </si>
  <si>
    <t>6/2 - 1st email
6/6 - 2nd email
6/23 - 3rd email
7/7 - follow up
7/13 - follow up
7/20 - follow up
7/24 - store replied ot here, different tires on work order
Emailed store to confirm return - 8/19</t>
  </si>
  <si>
    <t>Potenza RE050 RFT</t>
  </si>
  <si>
    <t>ATD21660655</t>
  </si>
  <si>
    <t>S091495239</t>
  </si>
  <si>
    <t>Emailed store to confirm return 8/21</t>
  </si>
  <si>
    <t>RGA 5/26</t>
  </si>
  <si>
    <t>XL BW UHP-A A/S</t>
  </si>
  <si>
    <t>SO07-879828</t>
  </si>
  <si>
    <t>SINV07-460832</t>
  </si>
  <si>
    <t>RTS0187445/RTS0204174/RTS0210290</t>
  </si>
  <si>
    <t>6/14 - 1st email
6/22 - 2nd email
7/6 - 3rd email
7/7 - store replied on hand
7/11 - rewrite rga req
7/21  - rewrite rga req
7/24 - new rga
8/11 - follow up 
8/11 - store replied on hand
8/11 - rewrite rga req
8/11 - new rga
Emailed store to confirm return - 8/21</t>
  </si>
  <si>
    <t xml:space="preserve">265/65-18 </t>
  </si>
  <si>
    <t>DUELER A/T RHS BW M+S</t>
  </si>
  <si>
    <t>SO05-698368</t>
  </si>
  <si>
    <t>SINV05-373993</t>
  </si>
  <si>
    <t>RTS0187415</t>
  </si>
  <si>
    <t>6/8 - 1st email
6/15 - 2nd email
6/15 - store replied on hand
6/15 - rewrite rga req
6/27 - rewrite rga req
7/6 - rewrite rga req
8/4 - rewrite rga req
Emailed store to confirm return - 8/21
Invoice # 980010456 12/21</t>
  </si>
  <si>
    <t>FIREHAWK WIDE OVAL A/S</t>
  </si>
  <si>
    <t>SO08-634071</t>
  </si>
  <si>
    <t>SINV08-322221</t>
  </si>
  <si>
    <t>RTS0189096/RTS0200822</t>
  </si>
  <si>
    <t>6/29 - 1st email
7/6 - 2nd email
7/6 - store replied on hand
7/11 - rewrite rga req
7/12 - new rga
8/4 - 3rd email
8/10 - follow up
8/10 - store replied Tire is here sat aside ready for pickup
8/11 - rewrite rga req
Emailed store to confirm return - 8/21
Intratransfer to 8889 Invoice # 115006743 01/18</t>
  </si>
  <si>
    <t>RGA 6/06</t>
  </si>
  <si>
    <t>Pzero Nero All Season</t>
  </si>
  <si>
    <t>DWS06 XL BW A/S</t>
  </si>
  <si>
    <t>SO05-696577</t>
  </si>
  <si>
    <t>SINV05-373076</t>
  </si>
  <si>
    <t>RTS0188862</t>
  </si>
  <si>
    <t>6/22 - 1st email
6/28 - 2nd email
7/6 - 3rd email
7/12 - follow up
7/21 - follow up
7/21 - store replied 3/11/17 15500210000 returned to twi  receipt #251630
Emailed store to confirm return - 8/21
Removed as Phys Inven Adj 01/30</t>
  </si>
  <si>
    <t>ATD22062332</t>
  </si>
  <si>
    <t>S092021863</t>
  </si>
  <si>
    <t>255/40-20</t>
  </si>
  <si>
    <t>101W MO XL</t>
  </si>
  <si>
    <t xml:space="preserve">105Y XL </t>
  </si>
  <si>
    <t>Entered as 2103800</t>
  </si>
  <si>
    <t>14482NXK</t>
  </si>
  <si>
    <t>ATD22025026</t>
  </si>
  <si>
    <t>S091959949</t>
  </si>
  <si>
    <t>113695749/115978331</t>
  </si>
  <si>
    <t>6/23 - 1st email
6/23 - store replied on hand
7/11 - rewrite rga req
7/11 - new rga
8/2 follow up
8/9 - follow up
Emailed store to verify. 8/18
Emailed Store 9/18
 Intratransfer to 8889 Invoice # 150012850 02/01</t>
  </si>
  <si>
    <t>Excalibur</t>
  </si>
  <si>
    <t>1/2 Lug</t>
  </si>
  <si>
    <t>Lug Nut</t>
  </si>
  <si>
    <t>ATD21042817</t>
  </si>
  <si>
    <t>S090663377</t>
  </si>
  <si>
    <t>6/16 - 1st email
6/23 - 2nd email
7/7 - 3rd email
7/13 - follow up 
7/20 - follow up 
7/26 - follow up 
Emailed Store to confirm return - 8/19</t>
  </si>
  <si>
    <t>RGA 6/08</t>
  </si>
  <si>
    <t>DynaPro Atm</t>
  </si>
  <si>
    <t>ATD19057322</t>
  </si>
  <si>
    <t>S088023794</t>
  </si>
  <si>
    <t>114058305/116933985</t>
  </si>
  <si>
    <t>6/28 - 1st email
7/6 - 2nd email
7/14 - 3rd email
7/14 - store replied on hand
7/14 - rewrite rga req
7/21 - rewrite rga req
7/26 - rewrite rga req
7/26 - new rga
Emailed store to confirm return - 8/21</t>
  </si>
  <si>
    <t>SO09-044354</t>
  </si>
  <si>
    <t>SINV09-027310</t>
  </si>
  <si>
    <t>RTS0190457</t>
  </si>
  <si>
    <t>7/20 - 1st email
7/26 - 2nd email
Emailed store to confirm return - 8/21</t>
  </si>
  <si>
    <t>ATD21950960</t>
  </si>
  <si>
    <t>S091847946</t>
  </si>
  <si>
    <t>RGA 6/13</t>
  </si>
  <si>
    <t>SO05-786143</t>
  </si>
  <si>
    <t>SINV05-421164</t>
  </si>
  <si>
    <t>RTS0192641/RTS0197678</t>
  </si>
  <si>
    <t>6/29 - 1st email
6/29 - store replied on hand
6/30 - rewrite rga req
7/1 - new rga
8/4 - 2nd email
8/4 - store replied These tires are still here. TWI never showed up for return
8/11 - rewrite rga req
Emailed store to confirm return - 8/21
Invoice # 118004974 10/14</t>
  </si>
  <si>
    <t>RGA 6/16</t>
  </si>
  <si>
    <t>215/55-18</t>
  </si>
  <si>
    <t>FIREHAWK GTA-03 BW A/S</t>
  </si>
  <si>
    <t>SO08-715981</t>
  </si>
  <si>
    <t>SINV08-366576</t>
  </si>
  <si>
    <t>RTS0194899</t>
  </si>
  <si>
    <t>7/27 - 1st email
7/27 - store replied on hand
8/4 - rewrite rga req
Emailed store to confirm return - 8/21
Intratransfer to 8889 Invoice # 760011068 11/30</t>
  </si>
  <si>
    <t>RGA 6/22</t>
  </si>
  <si>
    <t>275/55-19</t>
  </si>
  <si>
    <t>SO05-714878</t>
  </si>
  <si>
    <t>SINV05-382754</t>
  </si>
  <si>
    <t>RTS0195141</t>
  </si>
  <si>
    <t>8/4 - 1st email
8/11 - 2nd email
Emailed store to confirm return - 8/21</t>
  </si>
  <si>
    <t>RGA 6/23</t>
  </si>
  <si>
    <t>TPS25205G2-20</t>
  </si>
  <si>
    <t>GBC</t>
  </si>
  <si>
    <t>20.5-25</t>
  </si>
  <si>
    <t>TERRA PLUS 20PLY</t>
  </si>
  <si>
    <t>6/28 - 1st email
7/12 - 2nd email
7/19 - 3rd email
7/28 - follow up
7/28 - store replied Tires are here I talked to Commercial Tire they are now written up for Monday pick up.
Will forward return as soon as I get one and follow with Credit.
Emaield store to confirm return - 8/21
Removed as Phys Inven Adj 10/26</t>
  </si>
  <si>
    <t>RGA 7/06</t>
  </si>
  <si>
    <t>255/50-17</t>
  </si>
  <si>
    <t>ATD22889401</t>
  </si>
  <si>
    <t>S093023383</t>
  </si>
  <si>
    <t>CANCEL</t>
  </si>
  <si>
    <t>SO08-729364</t>
  </si>
  <si>
    <t>SINV08-373903</t>
  </si>
  <si>
    <t>RTS0195803</t>
  </si>
  <si>
    <t>inv 450012682 (2) 6/26
450012961 (1) 7/6
1 for return
Emailed store to confirm Return - 8/19</t>
  </si>
  <si>
    <t>RGA 6/26</t>
  </si>
  <si>
    <t>NT01 COMPETITION RADIAL</t>
  </si>
  <si>
    <t>Z_114387594</t>
  </si>
  <si>
    <t>S092878048</t>
  </si>
  <si>
    <t>245/50-18</t>
  </si>
  <si>
    <t>Scorpion STR</t>
  </si>
  <si>
    <t>ATD20410239</t>
  </si>
  <si>
    <t>S089935673</t>
  </si>
  <si>
    <t>115190266/115978542</t>
  </si>
  <si>
    <t xml:space="preserve">7/11 - rewrite rga req
7/11 - new rga
7/26 - 1st email
7/26 - store replied Those were returned to twi last week </t>
  </si>
  <si>
    <t>305/70-16</t>
  </si>
  <si>
    <t>Wild Peak AT3W E</t>
  </si>
  <si>
    <t>8/07 Emailed store to ask if transferred to 326 Warehouse</t>
  </si>
  <si>
    <t>ATD23127773</t>
  </si>
  <si>
    <t>S093351327</t>
  </si>
  <si>
    <t>7/27 - 1st email
8/11 - 2nd email
8/11 - store replied on hand
Emailed store to confirm return - 8/21
Intratransfer to 8889 Invoice # 800013772 01/31</t>
  </si>
  <si>
    <t>RGA 6/29</t>
  </si>
  <si>
    <t>Lesley - Corporate</t>
  </si>
  <si>
    <t>Pro Cont 98v BW</t>
  </si>
  <si>
    <t>RTS0196644</t>
  </si>
  <si>
    <t>Emailed store to confirm return - 8/21</t>
  </si>
  <si>
    <t>RGA 6/28</t>
  </si>
  <si>
    <t>Kumho KL51</t>
  </si>
  <si>
    <t>TA31 OE A/S</t>
  </si>
  <si>
    <t>PSCM0185988</t>
  </si>
  <si>
    <t>H452 Noble2</t>
  </si>
  <si>
    <t>RTS0196666</t>
  </si>
  <si>
    <t>CINTURATO P1</t>
  </si>
  <si>
    <t>33X1250-18</t>
  </si>
  <si>
    <t>Open Country R/T</t>
  </si>
  <si>
    <t>ATD20720197</t>
  </si>
  <si>
    <t>S090256272</t>
  </si>
  <si>
    <t>Emailed Store to confirm return - 8/19
Emailed Store 9/15</t>
  </si>
  <si>
    <t>RGA 6/30</t>
  </si>
  <si>
    <t>ATD23149617</t>
  </si>
  <si>
    <t>S093379913</t>
  </si>
  <si>
    <t>8/4 - 1st email
8/11 - 2nd email
Emailed store to confirm return - 8/21
Intratransfer to 8889 Invoice # 930012580 01/16</t>
  </si>
  <si>
    <t>ATD20978666</t>
  </si>
  <si>
    <t>S090664393</t>
  </si>
  <si>
    <t>115351556/116504076</t>
  </si>
  <si>
    <t>7/13 - 1st email
7/17 - store replied on hand
7/19 - rewrite rga req
7/19 - new rga
Emailed store to confirm return - 8/19</t>
  </si>
  <si>
    <t>215/65-15</t>
  </si>
  <si>
    <t>ATD20910642</t>
  </si>
  <si>
    <t>S090482202</t>
  </si>
  <si>
    <t>115351557/116504077</t>
  </si>
  <si>
    <t>FR299S2001</t>
  </si>
  <si>
    <t>Fullrun</t>
  </si>
  <si>
    <t>HS299 108V</t>
  </si>
  <si>
    <t>7/14 - 1st email
7/14 - store replied These where picked up and credited.
7/17 - follow up with vendor
8/2 - follow up with vendor
Emailed Store 10/19
Follow Up 10/24
Removed as Phys Inven Adj 12/13</t>
  </si>
  <si>
    <t>RGA 7/05</t>
  </si>
  <si>
    <t>ATD20926005</t>
  </si>
  <si>
    <t>S090458956</t>
  </si>
  <si>
    <t>7/20 - 1st email
7/26 - 2nd email
Emailed Store 10/19
Intratrasnfer to 8889 Invoice # 690010007 01/15</t>
  </si>
  <si>
    <t>ATD20801808</t>
  </si>
  <si>
    <t>S090457101</t>
  </si>
  <si>
    <t>115617817/115617817</t>
  </si>
  <si>
    <t>S098926944</t>
  </si>
  <si>
    <t>7/26 - 1st email
Emailed Store 10/19
Rewrite RGA 10/20</t>
  </si>
  <si>
    <t>ROAD VENTURE E/10 BW</t>
  </si>
  <si>
    <t>SO05-730025</t>
  </si>
  <si>
    <t>SINV05-390994</t>
  </si>
  <si>
    <t>RTS0199756</t>
  </si>
  <si>
    <t>7/27 - 1st email
Emailed Store 10/19
Invoice # 780018393 12/04</t>
  </si>
  <si>
    <t>RGA 7/10</t>
  </si>
  <si>
    <t>ATD20614592</t>
  </si>
  <si>
    <t>S090176069</t>
  </si>
  <si>
    <t>7/27 - 1st email
7/27 - store replied not here
Emailed Store 10/19
Invoice # 860011900 10/4 1qty</t>
  </si>
  <si>
    <t>RGA 7/07</t>
  </si>
  <si>
    <t>SO08-676319</t>
  </si>
  <si>
    <t>SINV08-345206</t>
  </si>
  <si>
    <t>RTS0199999/RTS0200145</t>
  </si>
  <si>
    <t>Emailed Store 9/8
Emailed Store 10/19
Intratransfer to 8889 Invoice # 900007629 02/14</t>
  </si>
  <si>
    <t>RGA 7/11</t>
  </si>
  <si>
    <t>Pro Cont SSR 87V BW</t>
  </si>
  <si>
    <t>RTS0198429</t>
  </si>
  <si>
    <t>Emailed Store 9/8
Emailed Store 10/19</t>
  </si>
  <si>
    <t>SPORT CONTACT 3 SSR 84V BW</t>
  </si>
  <si>
    <t>RTS0198429 / 0226276</t>
  </si>
  <si>
    <t>97Y K120 2 XL</t>
  </si>
  <si>
    <t>ATD23434922</t>
  </si>
  <si>
    <t>S093702121</t>
  </si>
  <si>
    <t>115771638/117945988 / 122226830</t>
  </si>
  <si>
    <t>TSS15205C</t>
  </si>
  <si>
    <t>Greenball</t>
  </si>
  <si>
    <t>Two Master</t>
  </si>
  <si>
    <t>0381-50861</t>
  </si>
  <si>
    <t>7/13 - follow up with vendor
7/14 - 1st email
8/4 - 2nd email
8/4 - store replied Gwt already picked these up  months ago
Emailed Store 10/19
Invoice # 117007960 11/06</t>
  </si>
  <si>
    <t>AT51 AT MS</t>
  </si>
  <si>
    <t>RTS0199202</t>
  </si>
  <si>
    <t>Emailed Store 9/8
2nd Email 10/4
Emailed Store 10/19</t>
  </si>
  <si>
    <t>15558NXK</t>
  </si>
  <si>
    <t>Roadn HP</t>
  </si>
  <si>
    <t>Extensa HP</t>
  </si>
  <si>
    <t>ATD20467224</t>
  </si>
  <si>
    <t>S089990581</t>
  </si>
  <si>
    <t>7/21 - 1st email
7/21 - store replied Looking for the other 2 
8/4 - 2nd email
8/10 - 3rd email
Emailed Store 10/19
Removed as Phys Inven Adj 01/23</t>
  </si>
  <si>
    <t>ATD20364617</t>
  </si>
  <si>
    <t>S089866642</t>
  </si>
  <si>
    <t>Ziex ZE950 A/S 94W XL</t>
  </si>
  <si>
    <t>ATD23459257</t>
  </si>
  <si>
    <t>S093707017</t>
  </si>
  <si>
    <t>8/11 - 1st email
Emailed Store 10/19</t>
  </si>
  <si>
    <t>RGA 7/13</t>
  </si>
  <si>
    <t>Pzero 106Y</t>
  </si>
  <si>
    <t>ATD20734656</t>
  </si>
  <si>
    <t>S090259418</t>
  </si>
  <si>
    <t>7/21 - 1st email
7/28 - 2nd email
8/2 - 3rd email
8/10 - follow up
Emailed Store 10/19</t>
  </si>
  <si>
    <t>ATD23630600</t>
  </si>
  <si>
    <t>S093951639</t>
  </si>
  <si>
    <t>Emailed Store 9/8
2nd Email 9/19
Emailed Store 10/19</t>
  </si>
  <si>
    <t>RGA 7/12</t>
  </si>
  <si>
    <t>11483NXK</t>
  </si>
  <si>
    <t>CP672 BW A/S</t>
  </si>
  <si>
    <t>SO05-734485</t>
  </si>
  <si>
    <t>SINV05-393516</t>
  </si>
  <si>
    <t>RTS0200672</t>
  </si>
  <si>
    <t>7/21 - 1st email
7/28 - 2nd email
8/2 - 3rd email
8/2 - store replied Tire is not at store level. Please advise
Emailed Store 10/19
Removed as Phys Inven Adj 01/04</t>
  </si>
  <si>
    <t>SO08-739335</t>
  </si>
  <si>
    <t>SINV08-379352</t>
  </si>
  <si>
    <t>RTS0203783</t>
  </si>
  <si>
    <t>RGA 7/21</t>
  </si>
  <si>
    <t>98-0419L</t>
  </si>
  <si>
    <t>14X1.5</t>
  </si>
  <si>
    <t>ATD23547492</t>
  </si>
  <si>
    <t>S093847525</t>
  </si>
  <si>
    <t>116199863/117637405</t>
  </si>
  <si>
    <t>RGA 7/14</t>
  </si>
  <si>
    <t>98-0410</t>
  </si>
  <si>
    <t xml:space="preserve">98-0410 </t>
  </si>
  <si>
    <t>Lock Set</t>
  </si>
  <si>
    <t>116199864/117637406</t>
  </si>
  <si>
    <t>ATD20267101</t>
  </si>
  <si>
    <t>S089701298</t>
  </si>
  <si>
    <t>116200521/116650134</t>
  </si>
  <si>
    <t>7/21 - 1st email
7/21 - rewrite rga req
7/21 - new rga
Emailed Store 10/19
Follow Up 10/24
Invoice # 148001554 07/22</t>
  </si>
  <si>
    <t>V27-881238B</t>
  </si>
  <si>
    <t>Verde</t>
  </si>
  <si>
    <t>18X8</t>
  </si>
  <si>
    <t>Saga</t>
  </si>
  <si>
    <t>Emailed Store 10/18
Emailed Store 10/19</t>
  </si>
  <si>
    <t>RGA 9/28</t>
  </si>
  <si>
    <t>M096281068324N</t>
  </si>
  <si>
    <t>Moto Metal</t>
  </si>
  <si>
    <t>18X10</t>
  </si>
  <si>
    <t>M0962</t>
  </si>
  <si>
    <t>RGA 7/17</t>
  </si>
  <si>
    <t>Pzero 91Y</t>
  </si>
  <si>
    <t>ATD23224932</t>
  </si>
  <si>
    <t>S093476493</t>
  </si>
  <si>
    <t>RGA 7/20</t>
  </si>
  <si>
    <t>Doral</t>
  </si>
  <si>
    <t>195/65-14</t>
  </si>
  <si>
    <t>SDL 65A BW A/S</t>
  </si>
  <si>
    <t>SO08-679843</t>
  </si>
  <si>
    <t>SINV08-346932</t>
  </si>
  <si>
    <t>RTS0203139</t>
  </si>
  <si>
    <t>SO05-720185</t>
  </si>
  <si>
    <t>SINV05-385861</t>
  </si>
  <si>
    <t>RTS0202383</t>
  </si>
  <si>
    <t>7/27 - 1st email
Emailed Store 10/19
Invoice # 780015315 08/03 2qty (1 on hand)</t>
  </si>
  <si>
    <t>RGA 7/18</t>
  </si>
  <si>
    <t>ATD23760460</t>
  </si>
  <si>
    <t>S094106907</t>
  </si>
  <si>
    <t>H1882057515C</t>
  </si>
  <si>
    <t>HST TL]]J2A</t>
  </si>
  <si>
    <t>8/2 - 1st email
Emailed Store 10/19
2nd Email 10/24</t>
  </si>
  <si>
    <t>DS7677</t>
  </si>
  <si>
    <t xml:space="preserve">205/75-15 </t>
  </si>
  <si>
    <t>WDT HST]]L5B,L6B</t>
  </si>
  <si>
    <t>8/2 -1st email
Emailed Store 10/19
2nd Email 10/24</t>
  </si>
  <si>
    <t>ATD23196682</t>
  </si>
  <si>
    <t>S093476625</t>
  </si>
  <si>
    <t>225/55-16</t>
  </si>
  <si>
    <t>ATD23329435</t>
  </si>
  <si>
    <t>S093575829</t>
  </si>
  <si>
    <t>265/40-19</t>
  </si>
  <si>
    <t>Pzero 102Y</t>
  </si>
  <si>
    <t>BN6132301</t>
  </si>
  <si>
    <t>No RGA. UPS will pick up the tire</t>
  </si>
  <si>
    <t>255/65-16</t>
  </si>
  <si>
    <t>Grabber UHP</t>
  </si>
  <si>
    <t>ATD18503624</t>
  </si>
  <si>
    <t>S087299996</t>
  </si>
  <si>
    <t>7/26 - 1st email
Emailed Store 10/19</t>
  </si>
  <si>
    <t>DUELR H/L ALENZA PLUS OWL A/S</t>
  </si>
  <si>
    <t>SO07-952554</t>
  </si>
  <si>
    <t>SINV07-499999</t>
  </si>
  <si>
    <t>RTS0203817</t>
  </si>
  <si>
    <t>7/26 - 1st email
8/2 2nd email
Emailed Store 10/19
2nd Email 10/23
Follow Up 10/27
Follow Up 11/01</t>
  </si>
  <si>
    <t>13503NXK</t>
  </si>
  <si>
    <t>ATD24112784</t>
  </si>
  <si>
    <t>S094513190</t>
  </si>
  <si>
    <t>116769920 / 122228106</t>
  </si>
  <si>
    <t>8/10 - 1st email
8/10 - store replied YES WE HAVE 
Emailed Store 10/19
rewrite RGA 10/20
Removed as Phys Inven Adj 01/16</t>
  </si>
  <si>
    <t>RGA 7/24</t>
  </si>
  <si>
    <t>W33014</t>
  </si>
  <si>
    <t>XL 94W BSW</t>
  </si>
  <si>
    <t>Emailed Store 9/8
2nd Email 9/19
Emailed Store 10/19
follow up 10/23
Follow Up 10/27</t>
  </si>
  <si>
    <t>RGA 7/25</t>
  </si>
  <si>
    <t>SO08-689755</t>
  </si>
  <si>
    <t>SINV08-352560</t>
  </si>
  <si>
    <t>RTS0205662</t>
  </si>
  <si>
    <t>RGA 7/27</t>
  </si>
  <si>
    <t>ATD21060045</t>
  </si>
  <si>
    <t>S090746123</t>
  </si>
  <si>
    <t>Emailed Store 1st Email 8/24
2nd Email 9/7
Emailed Store 10/19
Follow Up 10/27</t>
  </si>
  <si>
    <t>RGA 7/31</t>
  </si>
  <si>
    <t>ATD22052205</t>
  </si>
  <si>
    <t>S091969337</t>
  </si>
  <si>
    <t>ATD22129566</t>
  </si>
  <si>
    <t>S092056624</t>
  </si>
  <si>
    <t>LZ12230040</t>
  </si>
  <si>
    <t>Lizetti</t>
  </si>
  <si>
    <t>265/30-22</t>
  </si>
  <si>
    <t xml:space="preserve">LZ ONE 97W XL </t>
  </si>
  <si>
    <t>51245 / 52074</t>
  </si>
  <si>
    <t>RGA 7/26</t>
  </si>
  <si>
    <t>ATD21954198</t>
  </si>
  <si>
    <t>S091847440</t>
  </si>
  <si>
    <t>Emailed Store 1st Email 8/24
2nd Email 9/7
Emailed Store 10/19
Intratransfer to 8889 Invoice # 620007567 12/19</t>
  </si>
  <si>
    <t>Ventus S1 evo2 SUV (K117A)</t>
  </si>
  <si>
    <t>ATD21817422</t>
  </si>
  <si>
    <t>S091699705</t>
  </si>
  <si>
    <t>Emailed Store 1st Email 8/24
2nd Email 9/7
Emailed Store 10/19
Invoice # 620017957 10/05 &amp;&amp; Intratransfer to 8889 Invoice # 620019627 12/19</t>
  </si>
  <si>
    <t xml:space="preserve"> Dueler H/L Alenza 110H</t>
  </si>
  <si>
    <t>RTS0204857</t>
  </si>
  <si>
    <t>2CRAVE</t>
  </si>
  <si>
    <t>18"</t>
  </si>
  <si>
    <t>N021</t>
  </si>
  <si>
    <t>RGA 9/14</t>
  </si>
  <si>
    <t>225/60-17</t>
  </si>
  <si>
    <t>SO05-769428</t>
  </si>
  <si>
    <t>SINV05-412128</t>
  </si>
  <si>
    <t>RTS0205515</t>
  </si>
  <si>
    <t>IOTA XL BW HWY</t>
  </si>
  <si>
    <t>SO05-764304</t>
  </si>
  <si>
    <t>SINV05-409606</t>
  </si>
  <si>
    <t>RTS0205606</t>
  </si>
  <si>
    <t>Emailed Store 9/8
2nd Email 9/19
Removed as Phys Inven Adj 07/27</t>
  </si>
  <si>
    <t>285/75-17</t>
  </si>
  <si>
    <t>OPEN CNTRY A/TII E/10 BW</t>
  </si>
  <si>
    <t>SO08-707193</t>
  </si>
  <si>
    <t>SINV08-361287</t>
  </si>
  <si>
    <t>RTS0205668</t>
  </si>
  <si>
    <t>Emailed Store 9/8
2nd Email 9/19
Emailed Store 10/19
Intratransfer to 8889 Invoice # 700009489 01/12</t>
  </si>
  <si>
    <t>R141188525+35</t>
  </si>
  <si>
    <t>RSE</t>
  </si>
  <si>
    <t>18X8.5</t>
  </si>
  <si>
    <t>142652/156269</t>
  </si>
  <si>
    <t>RGA 7/28
RGA 1.23</t>
  </si>
  <si>
    <t>ATD21490495</t>
  </si>
  <si>
    <t>S091263372</t>
  </si>
  <si>
    <t>Emailed Store 1st Email / 8-24
2nd Email 9/14
Emailed Store 10/19</t>
  </si>
  <si>
    <t>LZ12225020</t>
  </si>
  <si>
    <t>LZ ONE 97W</t>
  </si>
  <si>
    <t>RGA 8.1</t>
  </si>
  <si>
    <t>15460NXK</t>
  </si>
  <si>
    <t>Roadian</t>
  </si>
  <si>
    <t>SO08-758661</t>
  </si>
  <si>
    <t>SINV08-390316</t>
  </si>
  <si>
    <t>RTS0206594</t>
  </si>
  <si>
    <t>Used invoice instead of OP
Emailed Store 10/19   
Follow Up 10/23     
Follow Up 10/27</t>
  </si>
  <si>
    <t>ZIEX 950</t>
  </si>
  <si>
    <t>8/10 - 1st email
Emailed Store 10/19
Follow Up 10/24</t>
  </si>
  <si>
    <t>ATD21479061</t>
  </si>
  <si>
    <t>S091260660</t>
  </si>
  <si>
    <t>Emailed Store 1st Email / 8-24
2nd Email 9/15
Emailed Store 10/19</t>
  </si>
  <si>
    <t>ATD21620189</t>
  </si>
  <si>
    <t>S091398078</t>
  </si>
  <si>
    <t>Emaied Store 1st Email / 8-24
2nd Email 9/15
Emailed Store 10/19</t>
  </si>
  <si>
    <t>215/70-15</t>
  </si>
  <si>
    <t>SO07-943310</t>
  </si>
  <si>
    <t>SINV07-495071</t>
  </si>
  <si>
    <t>RTS0206564</t>
  </si>
  <si>
    <t>H724</t>
  </si>
  <si>
    <t>Emailed Store 1st Email 8/30
2nd Email 9/27
Follow Up 10/10
Emailed Store 02/15</t>
  </si>
  <si>
    <t>RGA 8/4</t>
  </si>
  <si>
    <t>Dueler H/L Alenza Plus</t>
  </si>
  <si>
    <t>ATD24395143</t>
  </si>
  <si>
    <t>S094841610</t>
  </si>
  <si>
    <t>S099017019</t>
  </si>
  <si>
    <t>Emailed Store 1st Email / 8-24
2nd Email 9/14
Follow Up 10/10
Follow Up 12/13
Emailed Store 12/20
2nd Email 01/03/2018</t>
  </si>
  <si>
    <t>PZERNERO</t>
  </si>
  <si>
    <t>RGA 8/9</t>
  </si>
  <si>
    <t>Dueler H/P Sport 99V BW</t>
  </si>
  <si>
    <t>8/16 1st Email
Follow Up 12/13
Intratransfer to 8889 Invoice # 540008757 01/15</t>
  </si>
  <si>
    <t>Touring 99T BW</t>
  </si>
  <si>
    <t>Emailed Store 9/8
2nd Email 9/19
Follow Up 10/10
Follow Up 10/27
Follow Up 12/13
Intratarnsfer to 8889 Invoice # 540008757 01/15</t>
  </si>
  <si>
    <t>Rad Trailer 6 Ply BW</t>
  </si>
  <si>
    <t>117365694 / 121631399</t>
  </si>
  <si>
    <t>2355517INVOVIC</t>
  </si>
  <si>
    <t>Invovic</t>
  </si>
  <si>
    <t>XL INVOVIC EL601</t>
  </si>
  <si>
    <t>RGA 8/7</t>
  </si>
  <si>
    <t>LG17</t>
  </si>
  <si>
    <t>8/16 1st Email
Emailed Store 02/15</t>
  </si>
  <si>
    <t>205/45-16</t>
  </si>
  <si>
    <t>ATD21540569</t>
  </si>
  <si>
    <t>S091325374</t>
  </si>
  <si>
    <t>Emailed Store 1st Email / 8-24
2nd Email 9/27
Follow Up 10/10
Intratransfer to 8889 Invoice # 117008633 01/04</t>
  </si>
  <si>
    <t>RGA 8/8</t>
  </si>
  <si>
    <t>275/55-17</t>
  </si>
  <si>
    <t>Ventus AS</t>
  </si>
  <si>
    <t>ATD21855517</t>
  </si>
  <si>
    <t>S091718636</t>
  </si>
  <si>
    <t>Emailed Store 1st Email / 8-24
2nd Email 9/27
Follow Up 10/10
Emailed Store 02/15</t>
  </si>
  <si>
    <t>ATD21777754</t>
  </si>
  <si>
    <t>S091624486</t>
  </si>
  <si>
    <t>Emailed Store 1st Email / 8-24
2nd Email 9/27
Follow Up 10/10
Removed as Phys Inven Adj 01/30</t>
  </si>
  <si>
    <t>ATD24685421</t>
  </si>
  <si>
    <t>S095149080</t>
  </si>
  <si>
    <t>117799260 / 120151185</t>
  </si>
  <si>
    <t>Emailed Store 1st Email / 8-24
Rewrite 120151185 9/18
Follow Up 12/13
Emailed Store 12/20
2nd Email 01/03/2018</t>
  </si>
  <si>
    <t>RGA 8/10</t>
  </si>
  <si>
    <t>pH Auditor</t>
  </si>
  <si>
    <t>Affinity Touring S4 FF</t>
  </si>
  <si>
    <t>ATD21882196</t>
  </si>
  <si>
    <t>S091763379</t>
  </si>
  <si>
    <t>Emailed Store 1st Email / 8-24
Emailed Store 02/15</t>
  </si>
  <si>
    <t>RGA 8/14</t>
  </si>
  <si>
    <t>Ecopia EP600 84Q SL BW</t>
  </si>
  <si>
    <t>SO642415</t>
  </si>
  <si>
    <t>INV592158</t>
  </si>
  <si>
    <t>RA50562</t>
  </si>
  <si>
    <t>ExtremeContact DW</t>
  </si>
  <si>
    <t>ATD21791396</t>
  </si>
  <si>
    <t>S091723654</t>
  </si>
  <si>
    <t>Emailed Store 1st Email / 8-24
2nd Email 9/27
Follow Up 10/10
Removed as Phys Inven Adj 01/04</t>
  </si>
  <si>
    <t>GTZ AS 97W</t>
  </si>
  <si>
    <t>Emailed Store 1st email 8/21
2nd Email 9/14
Emailed store 10/24
Emailed Store 02/15</t>
  </si>
  <si>
    <t>RGA 8/11</t>
  </si>
  <si>
    <t xml:space="preserve">DUELR A/T REVO 2 </t>
  </si>
  <si>
    <t>SO08-704671</t>
  </si>
  <si>
    <t>SINV08-360041</t>
  </si>
  <si>
    <t>RTS0210219 / 0220007</t>
  </si>
  <si>
    <t>PSCM0160892</t>
  </si>
  <si>
    <t>Emailed Store 1st Email 8/30
Rewrite RGA 0220007 9/14</t>
  </si>
  <si>
    <t>285/75-18</t>
  </si>
  <si>
    <t>SO05-763184</t>
  </si>
  <si>
    <t>SINV05-408828</t>
  </si>
  <si>
    <t>RTS0210579</t>
  </si>
  <si>
    <t>Emailed Store 1st Email 8/30
2nd Email 9/14
Follow Up 10/10</t>
  </si>
  <si>
    <t>ATD22017792</t>
  </si>
  <si>
    <t>S091913003</t>
  </si>
  <si>
    <t xml:space="preserve">Emailed Store 1st Email / 8-24
Store replied(tires are missing since 3/24/17 / replied to store 8-24
Emailed Store 10/24
</t>
  </si>
  <si>
    <t>ATD21780412</t>
  </si>
  <si>
    <t>S091690428</t>
  </si>
  <si>
    <t>117878602 / 122641502</t>
  </si>
  <si>
    <t>Emailed Store 1st Email / 8-24
2nd Email 9/14
Follow Up 10/10
Follow Up 10/ 24
Rewrite Rga 10/26</t>
  </si>
  <si>
    <t>ATD21818538</t>
  </si>
  <si>
    <t>S091716103</t>
  </si>
  <si>
    <t>117878603 / 122641681</t>
  </si>
  <si>
    <t>ATD22037915</t>
  </si>
  <si>
    <t>S092021873</t>
  </si>
  <si>
    <t>117878604 / 122641808</t>
  </si>
  <si>
    <t>Emailed Store 1st Email / 8-24
2nd Email 9/14
Follow Up 10/10
Follow Up 10/ 24
Rewrite Rga 10/26
Invoice # 149001643 11/28</t>
  </si>
  <si>
    <t xml:space="preserve">245/40R19 </t>
  </si>
  <si>
    <t xml:space="preserve">DRIVEGUARD RUNFLAT XL BW </t>
  </si>
  <si>
    <t>SO08-757137</t>
  </si>
  <si>
    <t>SINV08-389085</t>
  </si>
  <si>
    <t>RTS0210921</t>
  </si>
  <si>
    <t>Emailed Store 9/8
2nd Email 9/19
Follow Up 10/10
Follow Up 12/13
Emailed Store 02/15</t>
  </si>
  <si>
    <t>RGA 8/15</t>
  </si>
  <si>
    <t>TR1405BMF1515+38</t>
  </si>
  <si>
    <t>Toro</t>
  </si>
  <si>
    <t>15X6.5</t>
  </si>
  <si>
    <t>TR1405 Black Machine Face</t>
  </si>
  <si>
    <t>Emailed Store 1st Email 8/29
2nd Email 9/14
Emailed Store 02/15</t>
  </si>
  <si>
    <t>7700D14</t>
  </si>
  <si>
    <t>17X8.0</t>
  </si>
  <si>
    <t>Hyper Silver</t>
  </si>
  <si>
    <t>MXP226016</t>
  </si>
  <si>
    <t>PS01 98H</t>
  </si>
  <si>
    <t>Emailed Store 9/8
2nd Email 9/19
Follow Up 10/10
Emailed Store 02/15</t>
  </si>
  <si>
    <t>529D5665SML38</t>
  </si>
  <si>
    <t>Vision</t>
  </si>
  <si>
    <t>15X6.1/2</t>
  </si>
  <si>
    <t>539D Shockwave</t>
  </si>
  <si>
    <t>SS481451</t>
  </si>
  <si>
    <t>SRET3041</t>
  </si>
  <si>
    <t>RGA 11/17</t>
  </si>
  <si>
    <t>ZE950 A/Z</t>
  </si>
  <si>
    <t>Emailed Store 1st Email 8/21
Asked for the return slip 8/24
Follow Up 10/23
Follow Up 10/27</t>
  </si>
  <si>
    <t>RGA 8/17</t>
  </si>
  <si>
    <t>1856514landgold</t>
  </si>
  <si>
    <t xml:space="preserve">Landgolden </t>
  </si>
  <si>
    <t>86H</t>
  </si>
  <si>
    <t>MR116-77031340</t>
  </si>
  <si>
    <t>Motegi</t>
  </si>
  <si>
    <t>17x7</t>
  </si>
  <si>
    <t>Mr116</t>
  </si>
  <si>
    <t>RGA 8/22</t>
  </si>
  <si>
    <t>K5CS-12150</t>
  </si>
  <si>
    <t>Lug Kit</t>
  </si>
  <si>
    <t>Emailed Store 1st Email / 8-24
2nd Email 9/7
Follow Up 12/13
Emailed Store 02/15</t>
  </si>
  <si>
    <t>SO08-774436</t>
  </si>
  <si>
    <t>SINV08-398960</t>
  </si>
  <si>
    <t>RTS0212387</t>
  </si>
  <si>
    <t>Emailed Store 1st Email 8/30
Invoice # 940005572 9/19 &amp;&amp; 940006063 11/18</t>
  </si>
  <si>
    <t>RGA 8/18</t>
  </si>
  <si>
    <t>ATD22974510</t>
  </si>
  <si>
    <t>S093172131</t>
  </si>
  <si>
    <t>118372132 / 119982708</t>
  </si>
  <si>
    <t>Emailed Store 1st Email 8/29
Rewrite RGA 119982708 9/15
Follow Up 10/23
Follow Up 10/27
Follow Up 12/13
Emailed Store 12/20
2nd Email 01/03/2018
Removed as Phys Inven Adj 02/01</t>
  </si>
  <si>
    <t>ATD22424743</t>
  </si>
  <si>
    <t>S092562672</t>
  </si>
  <si>
    <t>118372205 / 119658015</t>
  </si>
  <si>
    <t>Emailed Store 1st Email 8/29
2nd Email 9/7
Rewrite RGA 119658015 9/11
Follow Up 10/23
Follow Up 10/27
Removed as Phys Inven Adj 12/07</t>
  </si>
  <si>
    <t>VERSADO NOIR BW</t>
  </si>
  <si>
    <t>SO05-799692</t>
  </si>
  <si>
    <t>SINV05-428976</t>
  </si>
  <si>
    <t>RTS0212501</t>
  </si>
  <si>
    <t>PSCM0156441</t>
  </si>
  <si>
    <t>Emailed Store 1st Email 8/29
2nd Email 9/14
Follow Up 10/23
Follow Up 10/27
Follow Up 12/13
Emailed Store 12/20
2nd Email 01/03/2018</t>
  </si>
  <si>
    <t>RGA 8/19</t>
  </si>
  <si>
    <t>SO05-853656</t>
  </si>
  <si>
    <t>SINV05-458544</t>
  </si>
  <si>
    <t>RTS0213610</t>
  </si>
  <si>
    <t>RGA 8/24</t>
  </si>
  <si>
    <t>ATD22983630</t>
  </si>
  <si>
    <t>S093117646</t>
  </si>
  <si>
    <t>ATD22983635</t>
  </si>
  <si>
    <t>S093117576</t>
  </si>
  <si>
    <t>Emailed Store 1st Email 8/29
2nd Email 9/14
Follow Up 12/13
Emailed Store 12/20
2nd Email 01/03/2018
Intratansder to 8889 Invoice # 540008751 01/15</t>
  </si>
  <si>
    <t>ATD23078903</t>
  </si>
  <si>
    <t>S093250697</t>
  </si>
  <si>
    <t>Emailed Store 1st Email 8/29
2nd Email 9/14
Follow Up 12/13
Emailed Store 12/20
2nd Email 01/03/2018
Invoice # 540008605 12/30</t>
  </si>
  <si>
    <t>EXTENSA HP XL BW</t>
  </si>
  <si>
    <t>SO05-855501</t>
  </si>
  <si>
    <t>SINV05-459336</t>
  </si>
  <si>
    <t>RTS0213612</t>
  </si>
  <si>
    <t>Emailed Store 1st Email 8/29
2nd Email 9/14
Follow Up 10/23
Follow Up 10/27
Follow Up 12/13
Emailed Store 12/20
Emailed Store 02/15</t>
  </si>
  <si>
    <t>PCR036</t>
  </si>
  <si>
    <t>Travelstar</t>
  </si>
  <si>
    <t xml:space="preserve">UN99 101H XL M+S </t>
  </si>
  <si>
    <t>445101 / 449649</t>
  </si>
  <si>
    <t>DH7 BW A/S</t>
  </si>
  <si>
    <t>SO08-778392</t>
  </si>
  <si>
    <t>SINV08-401171</t>
  </si>
  <si>
    <t>RTS0213520</t>
  </si>
  <si>
    <t>PSCM0154641</t>
  </si>
  <si>
    <t>Emailed Store 1st Email 8/30</t>
  </si>
  <si>
    <t>SO05-801934</t>
  </si>
  <si>
    <t>SINV05-430098</t>
  </si>
  <si>
    <t>RTS0213590</t>
  </si>
  <si>
    <t>Emailed Store 1st Email 8/29
Emailed Store 9/14
Follow Up 10/10Follow Up 11/20
Emailed Store 02/15</t>
  </si>
  <si>
    <t>ATD22767083</t>
  </si>
  <si>
    <t>S092884820</t>
  </si>
  <si>
    <t>RGA 8/23</t>
  </si>
  <si>
    <t>ATD23069393</t>
  </si>
  <si>
    <t>S093312700</t>
  </si>
  <si>
    <t>Bfgoodrich</t>
  </si>
  <si>
    <t>ATD22566287</t>
  </si>
  <si>
    <t>S092658111</t>
  </si>
  <si>
    <t>Emailed Store 9/8
Rewrite RGA 9/11
Follow Up 11/20
Intratransfer to 0068 Invoice # 670011883 12/22</t>
  </si>
  <si>
    <t>ATD23329511</t>
  </si>
  <si>
    <t>S093582276</t>
  </si>
  <si>
    <t>Emailed Store 9/8
2nd Email 9/19
Follow Up 10/10
Follow Up 11/20
Follow Up 12/13
Emailed Store 02/15</t>
  </si>
  <si>
    <t>GEOLANDAR G055 BW A/S</t>
  </si>
  <si>
    <t>SO08-730292</t>
  </si>
  <si>
    <t>SINV08-373991</t>
  </si>
  <si>
    <t>RTS0213534</t>
  </si>
  <si>
    <t>Emailed Store 9/8
2nd Email 9/19
Follow Up 10/10 
Follow Up 11/20
Follow Up 12/13
Emailed Store 12/20
2nd Email 01/03/2018
Emailed Store 02/15</t>
  </si>
  <si>
    <t>215/70-17</t>
  </si>
  <si>
    <t>SO05-786700</t>
  </si>
  <si>
    <t>SINV05-421352</t>
  </si>
  <si>
    <t>RTS0213598</t>
  </si>
  <si>
    <t>PSCM0155667</t>
  </si>
  <si>
    <t>Emailed Store 9/8
2nd Email 9/19
Follow Up 10/10
Follow Up 12/13</t>
  </si>
  <si>
    <t>ATD23321721</t>
  </si>
  <si>
    <t>S093568523</t>
  </si>
  <si>
    <t xml:space="preserve">Emailed Store 1st Email 8/30
2nd Email 9/27
Follow Up 10/10
Follow Up 11/20
Follow Up 12/13
Emailed Store 12/20
Invoice # 780019065 01/02 </t>
  </si>
  <si>
    <t>ATD22424813</t>
  </si>
  <si>
    <t>S092458287</t>
  </si>
  <si>
    <t>Emailed Store 1st Email 8/30
2nd Email 9/27
Follow Up 10/10
Follow Up 11/20
Follow Up 12/13
Emailed Store 12/20
Invoice # 780018328 12/01</t>
  </si>
  <si>
    <t>ATD22305734</t>
  </si>
  <si>
    <t>S092273360</t>
  </si>
  <si>
    <t>118645644/ 126896087</t>
  </si>
  <si>
    <t>Emailed Store 1st Email 8/30
2nd Email 9/27
Follow Up 10/10
Follow Up 11/20
Follow Up 12/13
Emailed Store 12/20
Rewrite RGA 01/04
Emailed Store 02/15</t>
  </si>
  <si>
    <t>MXP247516T</t>
  </si>
  <si>
    <t>PJ77 111T</t>
  </si>
  <si>
    <t>268/70-17</t>
  </si>
  <si>
    <t>Dueler A/T</t>
  </si>
  <si>
    <t>SO08-779187</t>
  </si>
  <si>
    <t>SINV08-401509</t>
  </si>
  <si>
    <t>RTS0213922 / 0221611</t>
  </si>
  <si>
    <t>Emailed Store 9/8
2nd Email 9/19
rewrite rga 0221611 9/20
Emailed Store 02/15</t>
  </si>
  <si>
    <t>ATD25198228</t>
  </si>
  <si>
    <t>S095719261</t>
  </si>
  <si>
    <t>Emailed Store 9/8
2nd Email 9/19
Follow Up 10/10
Follow Up 11/20
Intratransfer to 8889 Invoice # 920015870 01/13</t>
  </si>
  <si>
    <t>SO07-996746</t>
  </si>
  <si>
    <t>SINV07-524525</t>
  </si>
  <si>
    <t>RTS0213751</t>
  </si>
  <si>
    <t>Emailed Store 9/8
Follow Up 10/10
Follow Up 11/20</t>
  </si>
  <si>
    <t>SO05-787123</t>
  </si>
  <si>
    <t>SINV05-421938</t>
  </si>
  <si>
    <t>RTS0213744</t>
  </si>
  <si>
    <t>PSCM0154913</t>
  </si>
  <si>
    <t>Emailed Store 9/8
2nd Email 9/19
Follow Up 10/10</t>
  </si>
  <si>
    <t xml:space="preserve">235/50-19 </t>
  </si>
  <si>
    <t xml:space="preserve">KL33 CRUGEN PREMIUM </t>
  </si>
  <si>
    <t>SO07-1058777</t>
  </si>
  <si>
    <t>SINV07-558717</t>
  </si>
  <si>
    <t>RTS0214077</t>
  </si>
  <si>
    <t>Emailed Store 9/8
2nd Email 9/19
Follow Up 10/10
Follow Up 11/20
Intratransfer to 0053 Invoice # 880013522 12/28</t>
  </si>
  <si>
    <t>SO08-779171</t>
  </si>
  <si>
    <t>SINV08-401506</t>
  </si>
  <si>
    <t>RTS0214090 / 0221611</t>
  </si>
  <si>
    <t>13124NXK</t>
  </si>
  <si>
    <t>255/65-17</t>
  </si>
  <si>
    <t>ROADIAN AT PRO</t>
  </si>
  <si>
    <t>SO07-992016</t>
  </si>
  <si>
    <t>SINV07-521908</t>
  </si>
  <si>
    <t>RTS0214077/RTS0263924</t>
  </si>
  <si>
    <t>Emailed Store 9/8
2nd Email 9/19
Follow Up 10/10
Follow Up 11/20
Emailed Store 02/15
Rewrite RGA 02/19</t>
  </si>
  <si>
    <t>ATD22239787</t>
  </si>
  <si>
    <t>S092231030</t>
  </si>
  <si>
    <t>RGA 8/25</t>
  </si>
  <si>
    <t xml:space="preserve">Ventus V2 Concept </t>
  </si>
  <si>
    <t>ATD22282869</t>
  </si>
  <si>
    <t>S092268834</t>
  </si>
  <si>
    <t>Emailed Store 9/8
2nd Email 9/19
Follow Up 10/10
Follow Up 11/20
Intratransfer to 8889 Inovice # 920015870 01/13</t>
  </si>
  <si>
    <t>ATD22417042</t>
  </si>
  <si>
    <t>S092404610</t>
  </si>
  <si>
    <t>Emailed Store 9/8
2nd Email 9/19
Follow Up 10/10
Follow Up 11/20
Invoice # 920014831 11/21</t>
  </si>
  <si>
    <t>ATD22423369</t>
  </si>
  <si>
    <t>S092444185</t>
  </si>
  <si>
    <t xml:space="preserve">KU22 ECSTA 4X II </t>
  </si>
  <si>
    <t>SO08-714218</t>
  </si>
  <si>
    <t>SINV08-365967</t>
  </si>
  <si>
    <t>RTS0214092/ 0227991</t>
  </si>
  <si>
    <t>Emailed Store 9/8
2nd Email 9/19
Follow Up 10/10
rewrite rga 0227991 10/11
Follow Up 11/20
Intratransfer to 8889 Invoice # 940006436 01/08</t>
  </si>
  <si>
    <t>14485NXK</t>
  </si>
  <si>
    <t>ATD22465593</t>
  </si>
  <si>
    <t>S092956619</t>
  </si>
  <si>
    <t>Emailed Store 9/8
2nd Email 9/19
Follow Up 10/10
Removed as Phys Inven Adj 12/13</t>
  </si>
  <si>
    <t>ATD22808996</t>
  </si>
  <si>
    <t>S093089988</t>
  </si>
  <si>
    <t>118724008 / 121630041 / 124409317</t>
  </si>
  <si>
    <t>Emailed Store 9/8
2nd Email 9/19
Follow Up 10/10
Rewrite RGA 121630041 10/11
Follow Up 11/20
Rewrite RGA 11/21</t>
  </si>
  <si>
    <t>434-7708040BKM</t>
  </si>
  <si>
    <t>Enkei</t>
  </si>
  <si>
    <t>FD05-BM</t>
  </si>
  <si>
    <t>INV93567</t>
  </si>
  <si>
    <t>LA01-08712</t>
  </si>
  <si>
    <t>RGA 9/11</t>
  </si>
  <si>
    <t>PROXES A20 BW HWY</t>
  </si>
  <si>
    <t>SO05-786997</t>
  </si>
  <si>
    <t>SINV05-421705</t>
  </si>
  <si>
    <t>RTS0217496</t>
  </si>
  <si>
    <t>Emailed Store 9/8
Emailed Vendor to Rewrite RGA 9/11
Emailed Store 02/15</t>
  </si>
  <si>
    <t>RGA 9/06</t>
  </si>
  <si>
    <t>SO05-795662</t>
  </si>
  <si>
    <t>SINV05-426378</t>
  </si>
  <si>
    <t>RTS0217496/RTS0263941</t>
  </si>
  <si>
    <t>Emailed Store 9/8
Emailed Vendor to Rewrite RGA 9/11
Emailed Store 02/15
Rewrite RGA 02/19</t>
  </si>
  <si>
    <t>SO05-806939</t>
  </si>
  <si>
    <t>SINV05-432795</t>
  </si>
  <si>
    <t>RTS0217496/RTS0263942</t>
  </si>
  <si>
    <t>DUEL H/L 400 ECOPIA BW A/S</t>
  </si>
  <si>
    <t>SO07-990073</t>
  </si>
  <si>
    <t>SINV07-520572</t>
  </si>
  <si>
    <t>RTS0214437</t>
  </si>
  <si>
    <t>Emailed Store 9/8
2nd Email 9/19
Follow Up 10/10
Intratransfer to 8889 Invoice # 130007549 01/02</t>
  </si>
  <si>
    <t>RGA 8/28</t>
  </si>
  <si>
    <t>Wrangler HT</t>
  </si>
  <si>
    <t>ATD23233523</t>
  </si>
  <si>
    <t>S093544514</t>
  </si>
  <si>
    <t>Emailed Store 9/8
Rewrite RGA 9/11
Invoice # 132013345 01/10</t>
  </si>
  <si>
    <t>185/70-14</t>
  </si>
  <si>
    <t>H724 AS</t>
  </si>
  <si>
    <t>RTS0215006</t>
  </si>
  <si>
    <t>Emailed Store 9/18
2nd Email 10/4
3rd Email 10/20
Follow Up 12/13
Emailed Store 12/20
2nd Email 01/03/2018
Emailed Store 02/15</t>
  </si>
  <si>
    <t>Tour 4.0 Plus</t>
  </si>
  <si>
    <t>ATD24840747</t>
  </si>
  <si>
    <t>S095300021</t>
  </si>
  <si>
    <t>119021426 / 122370334</t>
  </si>
  <si>
    <t>Emailed Store 9/18
2nd Email 10/4
rewrite rga 10/23
Follow Up 12/13
Emailed Store 12/20
2nd Email 01/03/2018
Intratransfer to 8889 Invoice # 800013772 01/31</t>
  </si>
  <si>
    <t>RGA 8/30</t>
  </si>
  <si>
    <t>COBRA GT</t>
  </si>
  <si>
    <t>Emailed Store 9/18
Intratransfer to 8889 Invoice # 630011671 01/13</t>
  </si>
  <si>
    <t>RGA9/06</t>
  </si>
  <si>
    <t>351/25-17</t>
  </si>
  <si>
    <t>OPN CTRYR/T</t>
  </si>
  <si>
    <t>Emailed Store 9/18
Follow Up 10/10
Removed as Phys Inven Adj</t>
  </si>
  <si>
    <t>RGA 9/07</t>
  </si>
  <si>
    <t>Open Country QT 109</t>
  </si>
  <si>
    <t>Emailed Store 9/18
Follow Up 10/10
Removed as Phys Inven Adj 01/29</t>
  </si>
  <si>
    <t>Procontact</t>
  </si>
  <si>
    <t>SO08-789865</t>
  </si>
  <si>
    <t xml:space="preserve">SINV08-407543 </t>
  </si>
  <si>
    <t>216515 / 0225713</t>
  </si>
  <si>
    <t>Emailed Store 9/25
Rewrite RGA 0225713 10/2
Intra transfer to 8889  Invoie # 145005205 02/07</t>
  </si>
  <si>
    <t>RGA 9/1</t>
  </si>
  <si>
    <t>avid envigor</t>
  </si>
  <si>
    <t>Emailed Store 9/25
2nd Email 10/2
3rd Email 10/20
Follow Up 11/23
Follow Up 12/13
Emailed Store 02/15</t>
  </si>
  <si>
    <t>Courser AXT</t>
  </si>
  <si>
    <t>ATD25681869</t>
  </si>
  <si>
    <t xml:space="preserve">S096243709 / S096201823 </t>
  </si>
  <si>
    <t>119388071 / 119388072</t>
  </si>
  <si>
    <t>RGA 9/6</t>
  </si>
  <si>
    <t>LHST51930030</t>
  </si>
  <si>
    <t>LionHart</t>
  </si>
  <si>
    <t>LH-FIVE 96W XL</t>
  </si>
  <si>
    <t>Emailed Store 9/25
2nd Email 10/2
Emailed Store 02/15</t>
  </si>
  <si>
    <t>RGA 9/5</t>
  </si>
  <si>
    <t>Westlake</t>
  </si>
  <si>
    <t>SA07 SPT</t>
  </si>
  <si>
    <t>SO713245</t>
  </si>
  <si>
    <t>RA53997</t>
  </si>
  <si>
    <t>Emailed Store 9/25
Follow Up 10/10
As per store (Paper work has been sent to corporate) 10/11</t>
  </si>
  <si>
    <t>ATD25835672</t>
  </si>
  <si>
    <t>S096369161</t>
  </si>
  <si>
    <t>Emailed Store 9/25
2nd Email 10/2</t>
  </si>
  <si>
    <t>SO05-874248</t>
  </si>
  <si>
    <t>SINV05-469386</t>
  </si>
  <si>
    <t>RTS0217637</t>
  </si>
  <si>
    <t>Emailed Store 9/25
2nd Email 10/2
3rd Email 10/20
Follow Up 10/23
Follow Up 11/20
Follow Up 12/13
Intratransfer to 8889 Invoice # 470014701 01/18</t>
  </si>
  <si>
    <t>Tires</t>
  </si>
  <si>
    <t>MR12728549725</t>
  </si>
  <si>
    <t>93636288/93637905</t>
  </si>
  <si>
    <t>SAGA SATIN BLACK</t>
  </si>
  <si>
    <t>Emailed Store 10/2
2nd Email 11/13</t>
  </si>
  <si>
    <t>Cross Contact LX SPT</t>
  </si>
  <si>
    <t>SO07-1071028</t>
  </si>
  <si>
    <t>SINV07-565330</t>
  </si>
  <si>
    <t>RTS0218908 / RTS0223311</t>
  </si>
  <si>
    <t>RTS0218908</t>
  </si>
  <si>
    <t>Emailed Store 9/25
Rewrite RGA RTS0223311 9/26</t>
  </si>
  <si>
    <t>Milestar</t>
  </si>
  <si>
    <t>102S SL WW</t>
  </si>
  <si>
    <t>SO715904</t>
  </si>
  <si>
    <t>INV659461</t>
  </si>
  <si>
    <t>RA54638</t>
  </si>
  <si>
    <t>Emailed Store 9/25
2nd Email 10/2
Invoice # 142005033 12/30</t>
  </si>
  <si>
    <t>XD79589087312N</t>
  </si>
  <si>
    <t>XD</t>
  </si>
  <si>
    <t>10X18</t>
  </si>
  <si>
    <t>XD795</t>
  </si>
  <si>
    <t>Entered as ATD Inv # S0958774572
Emailed Store 10/23
2nd Email 10/27
3rd Email 11/13
Follow Up 11/20
Follow Up 12/13</t>
  </si>
  <si>
    <t>RGA 9/12</t>
  </si>
  <si>
    <t>SO08-713709</t>
  </si>
  <si>
    <t>SINV08-365322</t>
  </si>
  <si>
    <t>RTS0221092 / 0240059</t>
  </si>
  <si>
    <t>Emailed Store 10/2
rewrite RGA 11/21
Follow Up 12/13
Emailed Store 02/15</t>
  </si>
  <si>
    <t>DH7 XL BW A/S</t>
  </si>
  <si>
    <t>SO08-801683</t>
  </si>
  <si>
    <t>SINV08-413902</t>
  </si>
  <si>
    <t>RTS0221094</t>
  </si>
  <si>
    <t>DUELLER HL</t>
  </si>
  <si>
    <t>INV674403</t>
  </si>
  <si>
    <t>RA55723</t>
  </si>
  <si>
    <t>RA58229</t>
  </si>
  <si>
    <t>Emailed Store 10/2</t>
  </si>
  <si>
    <t>RGA 9/18</t>
  </si>
  <si>
    <t>SO05-790174</t>
  </si>
  <si>
    <t>SINV05-423404</t>
  </si>
  <si>
    <t>RTS0191392</t>
  </si>
  <si>
    <t>Emailed Store 10/2
Follow Up 10/24</t>
  </si>
  <si>
    <t>ZE-950 PCR BW A/S</t>
  </si>
  <si>
    <t>SO08-802335</t>
  </si>
  <si>
    <t>SINV08-414382</t>
  </si>
  <si>
    <t>RTS0223369</t>
  </si>
  <si>
    <t>Emailed Store 10/2
Invoice # 121014383 12/12</t>
  </si>
  <si>
    <t>RGA 9/21</t>
  </si>
  <si>
    <t>6H04551</t>
  </si>
  <si>
    <t>RADIAL</t>
  </si>
  <si>
    <t>ATD23069878</t>
  </si>
  <si>
    <t>S093274487</t>
  </si>
  <si>
    <t>Emailed Store 10/10
2nd Email 10/18
Follow Up 10/24
Removed as Phys Inven Adj 11/10</t>
  </si>
  <si>
    <t>CINTURADO</t>
  </si>
  <si>
    <t>WILD PEAK</t>
  </si>
  <si>
    <t>S093631164 </t>
  </si>
  <si>
    <t>Emailed Store 10/18
2nd Email 10/20
Follow Up 10/23
Follow Up 10/27
Follow Up 11/13
Follow Up 12/13
Emailed Store 12/20
Removed as Phys Inven Adj 01/04</t>
  </si>
  <si>
    <t>RGA 10/3</t>
  </si>
  <si>
    <t>372-6865PBO</t>
  </si>
  <si>
    <t>Raptor</t>
  </si>
  <si>
    <t>372-RAPTOR</t>
  </si>
  <si>
    <t>SO02-187811</t>
  </si>
  <si>
    <t>SRET30011</t>
  </si>
  <si>
    <t>Emailed Store 11/09</t>
  </si>
  <si>
    <t>RGA 11/09</t>
  </si>
  <si>
    <t>Scorpio Verde A/S</t>
  </si>
  <si>
    <t>BLACK MOD</t>
  </si>
  <si>
    <t>ATD24449249</t>
  </si>
  <si>
    <t>S094903125</t>
  </si>
  <si>
    <t>Emailed Store 10/18
2nd Email 10/20
3rd Email 10/31
Follow Up 11/13
Follow Up 11/20
Follow Up 12/13
Emailed Store 12/20
2nd Email 01/03/2018
Emailed Store 02/15</t>
  </si>
  <si>
    <t>RGA 10/6</t>
  </si>
  <si>
    <t>P4 SOUR SASON PLUS</t>
  </si>
  <si>
    <t>ATD24404603</t>
  </si>
  <si>
    <t>S094899722</t>
  </si>
  <si>
    <t>Emailed Store 10/18
2nd Email 10/20
3rd Email 10/31
Follow Up 11/13
Follow Up 11/20
Follow Up 12/13
Emailed Store 12/20
2nd Email 01/03/2018
Invoice # 540007287 08/30</t>
  </si>
  <si>
    <t>255/45-18</t>
  </si>
  <si>
    <t>extreme contact</t>
  </si>
  <si>
    <t>ATD23799869</t>
  </si>
  <si>
    <t>S094165674</t>
  </si>
  <si>
    <t>RGA 10/5</t>
  </si>
  <si>
    <t>ATD23911407</t>
  </si>
  <si>
    <t>S094285343</t>
  </si>
  <si>
    <t>121405896 / 122370491</t>
  </si>
  <si>
    <t>Emailed Store 10/18
2nd Email 10/20
rewrite rga 10/23
Follow Up 11/20
Follow Up 12/13
Emailed Store 12/20
2nd Email 01/03/2018
Removed as Phys Inven Adj 12/15</t>
  </si>
  <si>
    <t>RGA 10/9</t>
  </si>
  <si>
    <t>ATD23531841</t>
  </si>
  <si>
    <t>S093829571</t>
  </si>
  <si>
    <t>121405906/125867347</t>
  </si>
  <si>
    <t>Emailed Store 10/18
Emailed Store 10/20
Emailed Store 10/31
Emailed Store 11/13
Follow Up 11/20
Follow Up 12/13
Rewrite RGA 12/14
Emailed Store 02/15</t>
  </si>
  <si>
    <t>DRIVEGUARD</t>
  </si>
  <si>
    <t xml:space="preserve">ATD23907434 </t>
  </si>
  <si>
    <t>S094251591</t>
  </si>
  <si>
    <t>121405994 / 122369377 / 126896071</t>
  </si>
  <si>
    <t>Emailed Store 10/18
2nd Email 10/20
rewrite rga 10/23
Follow Up 10/31
Follow Up 11/20
Follow Up 12/13
Emailed Store 12/20
Rewrite RGA 01/04
Emailed Store 02/15</t>
  </si>
  <si>
    <t>ATD24346628</t>
  </si>
  <si>
    <t>S094806315</t>
  </si>
  <si>
    <t>121405995 / 122369710 / 126896088</t>
  </si>
  <si>
    <t>Emailed Store 10/18
2nd Email 10/20
rewrite rga 10/23
Follow Up 10/31
Follow Up 11/20
Follow Up 12/13
Emailed Store 12/20
Rewrite RGA 01/04
Invoice # 780019457 01/18</t>
  </si>
  <si>
    <t>TIGER PAW TOURING</t>
  </si>
  <si>
    <t>ATD24397371</t>
  </si>
  <si>
    <t>S094839180</t>
  </si>
  <si>
    <t>121405996 / 122369797 / 126896089</t>
  </si>
  <si>
    <t>ATD24461808</t>
  </si>
  <si>
    <t>S094905974</t>
  </si>
  <si>
    <t>121405997 / 122370116 / 126896190</t>
  </si>
  <si>
    <t>SCORPON</t>
  </si>
  <si>
    <t>ATD23723808</t>
  </si>
  <si>
    <t>S094082901</t>
  </si>
  <si>
    <t>Emailed Store 10/18
2nd Email 10/20
3rd Email 11/13
Follow Up 11/20
Emailed Store 12/20
2nd Email 01/03/2018
Removed as Phys Inven Adj 11/21</t>
  </si>
  <si>
    <t>WRANGLER</t>
  </si>
  <si>
    <t>ATD23514510</t>
  </si>
  <si>
    <t>S093845930</t>
  </si>
  <si>
    <t>121406071/126967559</t>
  </si>
  <si>
    <t>Emailed Store 10/18
2nd Email 10/20
3rd Email 11/13
Follow Up 11/20
Emailed Store 12/20
2nd Email 01/03/2018 
Rewrite RGA 01/05
Invoice # 840007544 07/14</t>
  </si>
  <si>
    <t>ATD26935750</t>
  </si>
  <si>
    <t>S097474793</t>
  </si>
  <si>
    <t>Emailed Store 10/18
Invoice # 121015375 01/23</t>
  </si>
  <si>
    <t>ATD23251308</t>
  </si>
  <si>
    <t>S093706924</t>
  </si>
  <si>
    <t>121445674/126967725</t>
  </si>
  <si>
    <t>S102718017</t>
  </si>
  <si>
    <t>Emailed Store 10/18
2nd Email 10/20
3rd Email 11/13
Follow Up 11/20
Emailed Store 12/20
2nd Email 01/03/2018
Rewrite RGA 01/05</t>
  </si>
  <si>
    <t>S093806810</t>
  </si>
  <si>
    <t>121445675/126967726</t>
  </si>
  <si>
    <t>S102717909</t>
  </si>
  <si>
    <t xml:space="preserve">NEO GEN </t>
  </si>
  <si>
    <t>ATD23911591</t>
  </si>
  <si>
    <t>S094290574</t>
  </si>
  <si>
    <t>121445676/126967727</t>
  </si>
  <si>
    <t>S102718015</t>
  </si>
  <si>
    <t>POTENZA</t>
  </si>
  <si>
    <t>ATD23907632</t>
  </si>
  <si>
    <t>S094290580</t>
  </si>
  <si>
    <t>121445677/126967728</t>
  </si>
  <si>
    <t>S102718014</t>
  </si>
  <si>
    <t>PROCONTACT</t>
  </si>
  <si>
    <t>ATD23599982</t>
  </si>
  <si>
    <t>S093911122</t>
  </si>
  <si>
    <t>385/95-24</t>
  </si>
  <si>
    <t xml:space="preserve">X SNOWPlus </t>
  </si>
  <si>
    <t>SRO022451</t>
  </si>
  <si>
    <t>1st Email 10/26</t>
  </si>
  <si>
    <t>RGA 10/10</t>
  </si>
  <si>
    <t>TRENDSETTER`</t>
  </si>
  <si>
    <t>ATD23443914</t>
  </si>
  <si>
    <t>S093700867</t>
  </si>
  <si>
    <t>ziex</t>
  </si>
  <si>
    <t>ATD23832952</t>
  </si>
  <si>
    <t>S094247500</t>
  </si>
  <si>
    <t>1st Email 10/26
2nd Email 11/13
Emailed Store 12/20
2nd Email 01/03/2018
Intratransfer to 8889 Invoice # 116007016 01/089</t>
  </si>
  <si>
    <t>ATD24081001</t>
  </si>
  <si>
    <t>S094511239</t>
  </si>
  <si>
    <t xml:space="preserve">1st Email 10/26
2nd Email 11/13
Emailed Store 12/20
2nd Email 01/03/2018
Intratransfer to 8889 Invoice # 116007016 01/08
</t>
  </si>
  <si>
    <t>ATD23666276</t>
  </si>
  <si>
    <t>S094043494</t>
  </si>
  <si>
    <t>121544599/126308267</t>
  </si>
  <si>
    <t>1st Email 10/26
2nd Email 11/13
Emailed Store 12/20
Rewrite 12/21
Emailed Store 02/15</t>
  </si>
  <si>
    <t>13417NXK</t>
  </si>
  <si>
    <t>30X9.50-15</t>
  </si>
  <si>
    <t>ROADIAN</t>
  </si>
  <si>
    <t>ATD23715528</t>
  </si>
  <si>
    <t>S094145621</t>
  </si>
  <si>
    <t>121544672/126308396</t>
  </si>
  <si>
    <t>1st Email 10/26
2nd Email 11/13
Emailed Store 12/20
Rewrite 12/21
Intratransfer to 8889 Invoice # 117008633 01/04</t>
  </si>
  <si>
    <t>NT05</t>
  </si>
  <si>
    <t>ATD24041830</t>
  </si>
  <si>
    <t>S094470572</t>
  </si>
  <si>
    <t>121544895/126308464</t>
  </si>
  <si>
    <t>ZIEX</t>
  </si>
  <si>
    <t>ATD23640765</t>
  </si>
  <si>
    <t>S093978158</t>
  </si>
  <si>
    <t>IMOVE</t>
  </si>
  <si>
    <t>ATD23555151</t>
  </si>
  <si>
    <t>S093852316</t>
  </si>
  <si>
    <t>1st Email 10/26
Emailed Store 12/20
Emailed Store 02/15</t>
  </si>
  <si>
    <t>ATD26034585</t>
  </si>
  <si>
    <t>S096541260</t>
  </si>
  <si>
    <t>1st Email 10/26
Emailed Store 12/20
removed as Phys Inven Adj 01/23</t>
  </si>
  <si>
    <t>RGA 10/11</t>
  </si>
  <si>
    <t>195/50-15</t>
  </si>
  <si>
    <t>DIREZZA DZ102</t>
  </si>
  <si>
    <t>ATD23593956</t>
  </si>
  <si>
    <t>S093910004</t>
  </si>
  <si>
    <t>1st Email 10/26
Emailed Store 12/20
Intratransfer to 8889 Invoice # 130007550 01/02</t>
  </si>
  <si>
    <t>H725 OPTIMO OE BW A/S</t>
  </si>
  <si>
    <t>SO07-1112166</t>
  </si>
  <si>
    <t>SINV07-588434</t>
  </si>
  <si>
    <t>RTS0228603</t>
  </si>
  <si>
    <t>1st Email 10/26
Emailed Store 12/20
Intratransfer to 8889 Invoice # 130007551 01/02</t>
  </si>
  <si>
    <t>RGA 10/12</t>
  </si>
  <si>
    <t>15456NXK</t>
  </si>
  <si>
    <t>ROADN HP</t>
  </si>
  <si>
    <t>SO07-1114916</t>
  </si>
  <si>
    <t>SINV07-589867</t>
  </si>
  <si>
    <t>RTS0228604</t>
  </si>
  <si>
    <t>Inv # SINV06-050465 entered / 1st Email 10/26
Intratransfer to 8889 Invoice # 127012495 01/30</t>
  </si>
  <si>
    <t>ATD27638474</t>
  </si>
  <si>
    <t>S098174162</t>
  </si>
  <si>
    <t>1st Email 10/26
Follow Up 11/13
Follow Up 12/13
Emailed Store 12/20
2nd Email 01/03/2018
Emailed Store 02/15</t>
  </si>
  <si>
    <t>RGA 10/13</t>
  </si>
  <si>
    <t>ATD23573488</t>
  </si>
  <si>
    <t>S093879105</t>
  </si>
  <si>
    <t>1st Email 10/26
Emailed Store 12/20
Removed as Phys Inven Adj 12/12</t>
  </si>
  <si>
    <t>Open Country</t>
  </si>
  <si>
    <t>1st Email 10/26
2nd Email 11/13
Removed as Phys Inven Adj 02/06</t>
  </si>
  <si>
    <t>SCORPZRO ASMM</t>
  </si>
  <si>
    <t>1st Email 10/26
Intra transfer to 8889 Invoice # 15005205 02/07</t>
  </si>
  <si>
    <t>RGA 10/23</t>
  </si>
  <si>
    <t>Inc</t>
  </si>
  <si>
    <t>31 Inc</t>
  </si>
  <si>
    <t>Valves</t>
  </si>
  <si>
    <t>ATD23542452</t>
  </si>
  <si>
    <t>S093882419</t>
  </si>
  <si>
    <t>RGA 10/16</t>
  </si>
  <si>
    <t>S093844553</t>
  </si>
  <si>
    <t>ATD24029495</t>
  </si>
  <si>
    <t>S094432729</t>
  </si>
  <si>
    <t>122030428/126307119</t>
  </si>
  <si>
    <t>1st Email 10/31
Emailed Store 11/21
Emailed Store 12/20
Rewrite RGA 12/21
Removed as Phys Inven Adj 01/16</t>
  </si>
  <si>
    <t>RGA 10/17</t>
  </si>
  <si>
    <t>ECOPIA</t>
  </si>
  <si>
    <t>ATD24211351</t>
  </si>
  <si>
    <t>S094679963</t>
  </si>
  <si>
    <t>1st Email 10/31
Emailed Store 11/21
Emailed Store 12/20</t>
  </si>
  <si>
    <t>RGA 10/18</t>
  </si>
  <si>
    <t>PREMIER</t>
  </si>
  <si>
    <t>ATD24009580</t>
  </si>
  <si>
    <t>S094437141</t>
  </si>
  <si>
    <t>1st Email 10/31
Emailed Store 11/21
Emailed Store 12/20
Removed as Phys Inven Adj 11/30</t>
  </si>
  <si>
    <t>SP SPORT MAXX</t>
  </si>
  <si>
    <t>ATD24092024</t>
  </si>
  <si>
    <t>S094514261</t>
  </si>
  <si>
    <t>3 INC LEVELING</t>
  </si>
  <si>
    <t>06-17dodge</t>
  </si>
  <si>
    <t>ram 1500 4x4</t>
  </si>
  <si>
    <t>Care of Mark</t>
  </si>
  <si>
    <t>1st Email 10/31
Emailed Store 12/20
2nd Email 01/03/2018
Emailed Store 02/15</t>
  </si>
  <si>
    <t>Couragia M/T</t>
  </si>
  <si>
    <t>LION</t>
  </si>
  <si>
    <t>Inv # 920015555 12/28</t>
  </si>
  <si>
    <t>2557016BOTO</t>
  </si>
  <si>
    <t>Boto</t>
  </si>
  <si>
    <t>SASQUA</t>
  </si>
  <si>
    <t>Arroyo</t>
  </si>
  <si>
    <t>ULTRA SPORT</t>
  </si>
  <si>
    <t xml:space="preserve">KH25 </t>
  </si>
  <si>
    <t>Z_121935203</t>
  </si>
  <si>
    <t>S098520197</t>
  </si>
  <si>
    <t>1st Email 11/08
2nd Email 11/09
Follow Up 11/13
Follow Up 11/20
Follow Up 12/13
Emailed Store 12/20
Intratransfer to 8889 Invioce # 460014892 01/17</t>
  </si>
  <si>
    <t>RGA 10/19</t>
  </si>
  <si>
    <t>TBC-SLS42</t>
  </si>
  <si>
    <t>SOLAR</t>
  </si>
  <si>
    <t>0381-59948</t>
  </si>
  <si>
    <t>33X12.50-18</t>
  </si>
  <si>
    <t>0381-59726</t>
  </si>
  <si>
    <t>Emailed Store 11/09
2nd Email 11/13
Removed as Phys Inven Adj 02/06</t>
  </si>
  <si>
    <t>EXTENSA</t>
  </si>
  <si>
    <t xml:space="preserve">215/45-17 </t>
  </si>
  <si>
    <t>SO07-1115141</t>
  </si>
  <si>
    <t>SINV07-590190</t>
  </si>
  <si>
    <t>RTS0230665</t>
  </si>
  <si>
    <t>1st Email 11/08
2nd Email 11/09
3rd Email 11/13
Follow Up 11/20
Follow Up 12/13
Emailed Store 12/20
2nd Email 01/03/2018
Intratransfer to 0079 Invoice # 800013522 01/16</t>
  </si>
  <si>
    <t>RGA 10/20</t>
  </si>
  <si>
    <t>ATD27460043</t>
  </si>
  <si>
    <t>S098030144</t>
  </si>
  <si>
    <t>Intratransfer to 86 / Invoice # 780018836 12/23</t>
  </si>
  <si>
    <t>122436976 / 126896192</t>
  </si>
  <si>
    <t>1st Email 11/08
2nd Email 11/09
3rd Email 11/13
Follow Up 11/20
Follow Up 12/13
Emailed Store 12/20
Rewrite RGA 01/04
Intratransfer to 8889 Invocie # 780019283 01/11</t>
  </si>
  <si>
    <t>ATD27634953</t>
  </si>
  <si>
    <t>S098179555</t>
  </si>
  <si>
    <t>122437032/126308714</t>
  </si>
  <si>
    <t>1st Email 11/08
2nd Email 11/09
3rd Email 11/13
Follow Up 11/20
Follow Up 12/13
Emailed Store 12/20
Rewrite RGA 12/21
Intratransfer to 8889 Invoice # 790012604 01/15</t>
  </si>
  <si>
    <t>245/70R19</t>
  </si>
  <si>
    <t>MS775</t>
  </si>
  <si>
    <t>Inv710123</t>
  </si>
  <si>
    <t>RA60903</t>
  </si>
  <si>
    <t>All Country CHT</t>
  </si>
  <si>
    <t>ATD27756951</t>
  </si>
  <si>
    <t>S098370383</t>
  </si>
  <si>
    <t>1st Email 11/08
2nd Email 11/09
Follow Up 11/13
Follow Up 11/20
Follow Up 12/13
Emailed Store 12/20
2nd Email 01/03/2018
Removed as Phys Inven Adj 01/23</t>
  </si>
  <si>
    <t>S098372322</t>
  </si>
  <si>
    <t>1st Email 11/08
2nd Email 11/09
Follow Up 11/13
Follow Up 11/20
Follow Up 12/13
Emailed Store 12/20
2nd Email 01/03/2018
Intratransfer to 8889 Invoice # 540008757 01/15</t>
  </si>
  <si>
    <t>255/60-17</t>
  </si>
  <si>
    <t>Solus KH16</t>
  </si>
  <si>
    <t>ATD27878887</t>
  </si>
  <si>
    <t>S098425929</t>
  </si>
  <si>
    <t>ATD27906302</t>
  </si>
  <si>
    <t>S098450978</t>
  </si>
  <si>
    <t>RGA 10/24</t>
  </si>
  <si>
    <t>SINCERA</t>
  </si>
  <si>
    <t>Emailed Store 11/09
2nd Email 11/13</t>
  </si>
  <si>
    <t>RGA 10/26</t>
  </si>
  <si>
    <t>AT3</t>
  </si>
  <si>
    <t>1st Email 11/08
2nd Email 11/09
3rd Email 11/13
Follow Up 11/20
Follow Up 12/13
Emailed Store 12/20
2nd Email 01/03/2018</t>
  </si>
  <si>
    <t>Cinturato p7 AS Plus 94V</t>
  </si>
  <si>
    <t>Emailed Store 11/09
Emailed Store 11/21</t>
  </si>
  <si>
    <t>Duraturn</t>
  </si>
  <si>
    <t>Mozzo Sport</t>
  </si>
  <si>
    <t>RGA 10/25</t>
  </si>
  <si>
    <t>081354</t>
  </si>
  <si>
    <t>DUELER</t>
  </si>
  <si>
    <t xml:space="preserve">SO07-1035104 </t>
  </si>
  <si>
    <t>SINV07-545492</t>
  </si>
  <si>
    <t>RTS0232344/RTS0237338</t>
  </si>
  <si>
    <t>ASSURANCE CS</t>
  </si>
  <si>
    <t>S097900165</t>
  </si>
  <si>
    <t>RGA 10/27</t>
  </si>
  <si>
    <t>Wilk Peak AT3W</t>
  </si>
  <si>
    <t>ATD27494747</t>
  </si>
  <si>
    <t>S098057422</t>
  </si>
  <si>
    <t>S099380922</t>
  </si>
  <si>
    <t>255/30-20</t>
  </si>
  <si>
    <t>SO05-810612</t>
  </si>
  <si>
    <t>SINV05-434881</t>
  </si>
  <si>
    <t>RTS0222168</t>
  </si>
  <si>
    <t>1st Email 11/08
2nd Email 11/09
3rd Email 11/13
Follow Up 11/20
follow Up 12/13
Emailed Store 12/20
2nd Email 01/03/2018
Removed as Phys Inven Adj 02/01</t>
  </si>
  <si>
    <t>195/60-16</t>
  </si>
  <si>
    <t xml:space="preserve">S098531167 </t>
  </si>
  <si>
    <t>122725534/123882565</t>
  </si>
  <si>
    <t>1st Email 11/08
2nd Email 11/09
Rewrite RGA 11/13
Emailed Store 12/20
2nd Email 01/03/2018
Intratransfer to 8889 Invoice # 450016378 01/22</t>
  </si>
  <si>
    <t>RGA 10/31</t>
  </si>
  <si>
    <t xml:space="preserve">SO08-738714 </t>
  </si>
  <si>
    <t>SINV08-378884</t>
  </si>
  <si>
    <t>RTS0234231/0237081</t>
  </si>
  <si>
    <t>PSCM0181091</t>
  </si>
  <si>
    <t>1st Email 11/08
Rewrite RGA 11/10
Follow Up 11/13
Emailed Store 12/20
2nd Email 01/03/2018</t>
  </si>
  <si>
    <t>SRW20</t>
  </si>
  <si>
    <t>HTR</t>
  </si>
  <si>
    <t xml:space="preserve">SO08-754627 </t>
  </si>
  <si>
    <t>SINV08-387884</t>
  </si>
  <si>
    <t>PHI</t>
  </si>
  <si>
    <t>SO08-755121</t>
  </si>
  <si>
    <t>SINV08-388146</t>
  </si>
  <si>
    <t>1st Email 11/08
Rewrite RGA 11/10
Follow Up 11/13
Emailed Store 12/20
2nd Email 01/03/2018
Intratransfer to 146 Invoice # 310010281 12/06</t>
  </si>
  <si>
    <t>FK450</t>
  </si>
  <si>
    <t>MRC</t>
  </si>
  <si>
    <t>4.5OZ</t>
  </si>
  <si>
    <t xml:space="preserve">TIRE BALANCING </t>
  </si>
  <si>
    <t>Z_121935756</t>
  </si>
  <si>
    <t>S098512687</t>
  </si>
  <si>
    <t>122752897/126308813</t>
  </si>
  <si>
    <t>1st Email 11/08
2nd Email 11/09
3rd Email 11/13
Follow Up 11/20
Follow Up 12/13
Emailed Store 12/20
Rewrite RGA 12/21
Emailed Store 02/15</t>
  </si>
  <si>
    <t>ATD27963787</t>
  </si>
  <si>
    <t>S098520060</t>
  </si>
  <si>
    <t>S099319678</t>
  </si>
  <si>
    <t>Emailed Store 11/09
2nd Email 11/13
Follow Up 11/20</t>
  </si>
  <si>
    <t>ATD27939087</t>
  </si>
  <si>
    <t>S098557210</t>
  </si>
  <si>
    <t>13120NXK</t>
  </si>
  <si>
    <t xml:space="preserve">225/55-18 </t>
  </si>
  <si>
    <t>N'FERA RU5 BW A/S</t>
  </si>
  <si>
    <t>SO07-1129204</t>
  </si>
  <si>
    <t>SINV07-597840</t>
  </si>
  <si>
    <t>RTS0233215</t>
  </si>
  <si>
    <t>1st Email 11/08
2nd Email 11/09
3rd Email 11/13
Follow Up 11/20
Follow Up 12/13
Emailed Store 12/20
2nd Email 01/03/2018
Intratransfer to 8889 Invoice # 800013772 01/31</t>
  </si>
  <si>
    <t>285/40-18</t>
  </si>
  <si>
    <t>ROSSO</t>
  </si>
  <si>
    <t>ATD28269062</t>
  </si>
  <si>
    <t>S098764218</t>
  </si>
  <si>
    <t>122938876/126967779</t>
  </si>
  <si>
    <t>S102468664</t>
  </si>
  <si>
    <t>1st Email 11/08
2nd Email 11/09
3rd Email 11/13
Follow Up 11/20
Follow Up 12/13
Emailed Store 12/20
2nd Email 01/03/2018
Rewrite RGA 01/05</t>
  </si>
  <si>
    <t>S098762026</t>
  </si>
  <si>
    <t>S099386122</t>
  </si>
  <si>
    <t>1st Email 11/08
Emailed Store 12/20
2nd Email 01/03/2018</t>
  </si>
  <si>
    <t>ATD28191679</t>
  </si>
  <si>
    <t>S098751201</t>
  </si>
  <si>
    <t>1st Email 11/08
2nd Email 11/09
3rd Email 11/13
Follow Up 11/20
Follow Up 12/13
Emailed Store 12/20
2nd Email 01/03/2018
Removed as Phys Inven Adj 12/15</t>
  </si>
  <si>
    <t>225/60-19</t>
  </si>
  <si>
    <t>SO08-742239 </t>
  </si>
  <si>
    <t>SINV08-380966</t>
  </si>
  <si>
    <t>RTS0233269</t>
  </si>
  <si>
    <t>PSCM0178760</t>
  </si>
  <si>
    <t>1st Email 11/08
2nd Email 11/09
Follow Up 11/13
Follow Up 11/20
Follow Up 12/13
Emailed Store 12/20
2nd Email 01/03/2018</t>
  </si>
  <si>
    <t>ATD28501576</t>
  </si>
  <si>
    <t>S098988755</t>
  </si>
  <si>
    <t>S099319525</t>
  </si>
  <si>
    <t>RGA 10/30</t>
  </si>
  <si>
    <t>ATD28711693</t>
  </si>
  <si>
    <t>S099171465</t>
  </si>
  <si>
    <t>S099389281</t>
  </si>
  <si>
    <t>225/40-19</t>
  </si>
  <si>
    <t>ATD28574151</t>
  </si>
  <si>
    <t>S099171470</t>
  </si>
  <si>
    <t>S099389282</t>
  </si>
  <si>
    <t>ATD27973839</t>
  </si>
  <si>
    <t>S098557215</t>
  </si>
  <si>
    <t>S102355551</t>
  </si>
  <si>
    <t xml:space="preserve">31X10.5-15 </t>
  </si>
  <si>
    <t>ROAD VENTURE AT51</t>
  </si>
  <si>
    <t>SO07-1125757</t>
  </si>
  <si>
    <t>SINV07-595864</t>
  </si>
  <si>
    <t>RTS0233864</t>
  </si>
  <si>
    <t>ATD28055030</t>
  </si>
  <si>
    <t>S098560190</t>
  </si>
  <si>
    <t>1st Email 11/08
Emailed Store 12/20
2nd Email 01/03/2018
Invoice # 630010731 10/30</t>
  </si>
  <si>
    <t>ATD28415406</t>
  </si>
  <si>
    <t>S098913603</t>
  </si>
  <si>
    <t>122910549/123915987</t>
  </si>
  <si>
    <t>1st Email 11/08
Rewrite RGA 11/13
Invoice # 630011671 01/13</t>
  </si>
  <si>
    <t>ATD28232941</t>
  </si>
  <si>
    <t>122910550/123915988</t>
  </si>
  <si>
    <t>ATD27347457</t>
  </si>
  <si>
    <t>S097941035</t>
  </si>
  <si>
    <t>Emailed Store 11/09
Invoice # 121013857 11/16</t>
  </si>
  <si>
    <t>Dueler H/L 422 Ecopia</t>
  </si>
  <si>
    <t>ATD27494459</t>
  </si>
  <si>
    <t>S098070994</t>
  </si>
  <si>
    <t>S099319676</t>
  </si>
  <si>
    <t>ATD27564625</t>
  </si>
  <si>
    <t>S098133607</t>
  </si>
  <si>
    <t>Emailed Store 11/09
Invoice # 149002178 02/17</t>
  </si>
  <si>
    <t xml:space="preserve">SO08-757088 </t>
  </si>
  <si>
    <t>SINV08-389196</t>
  </si>
  <si>
    <t>RTS0234243</t>
  </si>
  <si>
    <t>1st Email 11/08
2nd Email 11/09
Follow Up 12/13
Emailed Store 02/15</t>
  </si>
  <si>
    <t xml:space="preserve">Kelly </t>
  </si>
  <si>
    <t>295/75-22.5</t>
  </si>
  <si>
    <t>Armorsteel KRH</t>
  </si>
  <si>
    <t>ATD28268594</t>
  </si>
  <si>
    <t>S098734368</t>
  </si>
  <si>
    <t>RGA 11/02</t>
  </si>
  <si>
    <t>ATD28789558</t>
  </si>
  <si>
    <t>S099286039</t>
  </si>
  <si>
    <t>S099850154</t>
  </si>
  <si>
    <t>ATD28282935</t>
  </si>
  <si>
    <t>S098769523</t>
  </si>
  <si>
    <t>123119492 / 126896194</t>
  </si>
  <si>
    <t>ATD27701959</t>
  </si>
  <si>
    <t>S098279781</t>
  </si>
  <si>
    <t>Invoice # 780017601 11/01</t>
  </si>
  <si>
    <t>ATD27678104</t>
  </si>
  <si>
    <t>S098265752</t>
  </si>
  <si>
    <t>Procomp</t>
  </si>
  <si>
    <t>37X12.50-17</t>
  </si>
  <si>
    <t>AT Sport</t>
  </si>
  <si>
    <t>Transamerica</t>
  </si>
  <si>
    <t>4-98CB41</t>
  </si>
  <si>
    <t>RGA 2/05</t>
  </si>
  <si>
    <t>SO08-838413</t>
  </si>
  <si>
    <t>SINV08-434672</t>
  </si>
  <si>
    <t>RTS0235669</t>
  </si>
  <si>
    <t>RGA 11/07</t>
  </si>
  <si>
    <t>ATD28282953</t>
  </si>
  <si>
    <t>S098782419</t>
  </si>
  <si>
    <t>123091248/125079376 / 126896195</t>
  </si>
  <si>
    <t>123091111/125079377 /126896193</t>
  </si>
  <si>
    <t>14758NXK</t>
  </si>
  <si>
    <t>235/30-20</t>
  </si>
  <si>
    <t>ATD28409169</t>
  </si>
  <si>
    <t>S098875495</t>
  </si>
  <si>
    <t>Emailed Store 12/01
2nd Email 12/04
3rd Email 12/06
Emailed Store 12/20
2nd Email 01/03/2018
Removed as Phys Inven Adj 01/10</t>
  </si>
  <si>
    <t>14756NXK</t>
  </si>
  <si>
    <t>255/30-24</t>
  </si>
  <si>
    <t>N'FERA</t>
  </si>
  <si>
    <t xml:space="preserve">SO07-1028311 </t>
  </si>
  <si>
    <t>SINV07-541735</t>
  </si>
  <si>
    <t>RTS0234561/RTS0243411</t>
  </si>
  <si>
    <t>Emailed Store 12/01
Rewrite RGA 12/04
Invoice # 810016523 01/26</t>
  </si>
  <si>
    <t>RGA 11/01</t>
  </si>
  <si>
    <t>245/55-17</t>
  </si>
  <si>
    <t>SO05-834762</t>
  </si>
  <si>
    <t>SINV05-448380</t>
  </si>
  <si>
    <t>RTS0235405/RTS0251470/RTS0263940</t>
  </si>
  <si>
    <t>RTS0251470</t>
  </si>
  <si>
    <t>Emailed Store 12/01
2nd Email 12/04
3rd Email 12/06
Emailed Store 12/20
2nd Email 01/03/2018
Rewrite RGA 01/05
Follow Up Email 02/15
Rewrite RGA 02/19</t>
  </si>
  <si>
    <t>ATD28440718</t>
  </si>
  <si>
    <t>S098959370</t>
  </si>
  <si>
    <t>123091575/125100617/126308962</t>
  </si>
  <si>
    <t>Emailed Store 12/01
Rewrite RGA 12/04
Emailed Store 12/20
Rewrite RGA 12/21
Intratransfer to 8889 Invoice # 790012604 01/15</t>
  </si>
  <si>
    <t>Turanza Serenity Plus</t>
  </si>
  <si>
    <t>ATD28942030</t>
  </si>
  <si>
    <t>S099383698</t>
  </si>
  <si>
    <t>123206286/125390235</t>
  </si>
  <si>
    <t>Emailed Store 12/01
2nd Email 12/04
3rd Email 12/06
Rewrite RGA 12/07
Emailed Store 12/20
2nd Email 01/03/2018
Intratransfer to  8889 Invoice # 800013772 01/31</t>
  </si>
  <si>
    <t>RGA 11/03</t>
  </si>
  <si>
    <t>ATD28563978</t>
  </si>
  <si>
    <t>S099053286</t>
  </si>
  <si>
    <t>Emailed Store 12/01
2nd Email 12/04
3rd Email 12/06
Emailed Store 12/20
Removed as Phys Inven Adj 01/23</t>
  </si>
  <si>
    <t>ATD28615538</t>
  </si>
  <si>
    <t>S099082660</t>
  </si>
  <si>
    <t>123207142/125079378 / 126896196</t>
  </si>
  <si>
    <t>ATD28628395</t>
  </si>
  <si>
    <t>S099084298</t>
  </si>
  <si>
    <t>123207544/125079379</t>
  </si>
  <si>
    <t>Emailed Store 12/01
Rewrite RGA 12/01
Emailed Store 12/20
Invoice # 780019032 12/30</t>
  </si>
  <si>
    <t xml:space="preserve">SO07-1020431 </t>
  </si>
  <si>
    <t>SINV07-537393</t>
  </si>
  <si>
    <t>RTS0234908/RTS0251305</t>
  </si>
  <si>
    <t>PSCM0180098</t>
  </si>
  <si>
    <t>Emailed Store 12/01
2nd Email 12/04
3rd Email 12/06
Emailed Store 12/20
2nd Email 01/03/2018
Rewrite RGA 01/05</t>
  </si>
  <si>
    <t>ATD28669331</t>
  </si>
  <si>
    <t>S099149768</t>
  </si>
  <si>
    <t>123341093/125100618/126309058</t>
  </si>
  <si>
    <t>Emailed Store 12/01
Rewrite RGA 12/04
Emailed Store 12/20
Rewrite RGA 12/21
Intratransfer to 8889 Inovice # 790012604 01/15</t>
  </si>
  <si>
    <t>ATD28744972</t>
  </si>
  <si>
    <t>S099249025</t>
  </si>
  <si>
    <t>123342476/125100619/126309262</t>
  </si>
  <si>
    <t>S099281080</t>
  </si>
  <si>
    <t>123342894/124742230</t>
  </si>
  <si>
    <t>S100768667</t>
  </si>
  <si>
    <t>Emailed Store 12/20</t>
  </si>
  <si>
    <t>RGA 11/05</t>
  </si>
  <si>
    <t>SO05-822762</t>
  </si>
  <si>
    <t>SINV05-441780</t>
  </si>
  <si>
    <t>RTS0235397</t>
  </si>
  <si>
    <t>Emailed Store 12/01
Emailed Store 12/20
Invoice # 123008979 07/21</t>
  </si>
  <si>
    <t>DYNAPRO</t>
  </si>
  <si>
    <t>SO05-830113</t>
  </si>
  <si>
    <t>SINV05-445753</t>
  </si>
  <si>
    <t>RTS0235397/RTS0263943</t>
  </si>
  <si>
    <t>Emailed Store 12/01
Emailed Store 12/20
Emailed Store 02/15
Rewrite RGA 02/19</t>
  </si>
  <si>
    <t>Emailed Store 12/01
Invoice # 690009817 12/28</t>
  </si>
  <si>
    <t>RGA 11/08</t>
  </si>
  <si>
    <t>15149NXK</t>
  </si>
  <si>
    <t>N'PRIZ AH5 BW A/S</t>
  </si>
  <si>
    <t>SO08-753168</t>
  </si>
  <si>
    <t>SINV08-386872</t>
  </si>
  <si>
    <t>RTS0237075</t>
  </si>
  <si>
    <t>Emailed Store 12/01
2nd Email 12/04
3rd Email 12/06
Emailed Store 12/20</t>
  </si>
  <si>
    <t>RGA 11/10</t>
  </si>
  <si>
    <t>ECOPLUSH</t>
  </si>
  <si>
    <t>SO08-754610</t>
  </si>
  <si>
    <t>SINV08-387765</t>
  </si>
  <si>
    <t>12612NXK</t>
  </si>
  <si>
    <t>NFERA</t>
  </si>
  <si>
    <t>SO08-755630</t>
  </si>
  <si>
    <t>SINV08-388463</t>
  </si>
  <si>
    <t>H452</t>
  </si>
  <si>
    <t>SO07-1022669</t>
  </si>
  <si>
    <t>SINV07-538472</t>
  </si>
  <si>
    <t>RTS0236561/RTS0248135</t>
  </si>
  <si>
    <t>Emailed Store 11/21
2nd Email 12/01
Emailed Store 12/20
Rewrite RGA 12/21
Removed as Phys Inven Adj 01/16</t>
  </si>
  <si>
    <t>SO06-162671</t>
  </si>
  <si>
    <t>SINV06-050419</t>
  </si>
  <si>
    <t>RTS0240859/RTS0244804</t>
  </si>
  <si>
    <t>PSCM0185791</t>
  </si>
  <si>
    <t>Emailed Store 12/01
2nd Email 12/04
3rd Email 12/06
REWRITE RGA 12/11
Emailed Store 12/20
Emailed Store 02/15</t>
  </si>
  <si>
    <t>RGA 11/24</t>
  </si>
  <si>
    <t>SO830641</t>
  </si>
  <si>
    <t>INV765618</t>
  </si>
  <si>
    <t>RA63838</t>
  </si>
  <si>
    <t>Emailed Store 12/01
2nd Email 12/04</t>
  </si>
  <si>
    <t>RGA 11/13</t>
  </si>
  <si>
    <t>ATD29187893</t>
  </si>
  <si>
    <t>S099614693</t>
  </si>
  <si>
    <t>124034971/126346448</t>
  </si>
  <si>
    <t>Emailed Store 12/01
Emailed Store 12/20
Rewrite RGA 12/21</t>
  </si>
  <si>
    <t>RGA 11/15</t>
  </si>
  <si>
    <t>Pzero 97Y XL</t>
  </si>
  <si>
    <t>ATD28639604</t>
  </si>
  <si>
    <t>S099172071</t>
  </si>
  <si>
    <t>124097648/125222152</t>
  </si>
  <si>
    <t>Emailed Store 12/01
2nd Email 12/04
Rewrite RGA 12/04
Invoice # 930006992 11/09</t>
  </si>
  <si>
    <t>RGA 11/16</t>
  </si>
  <si>
    <t>ATD29369109</t>
  </si>
  <si>
    <t>S099814123</t>
  </si>
  <si>
    <t>S100477758</t>
  </si>
  <si>
    <t>Emailed Store 12/01
2nd Email 12/04
3rd Email 12/06
Emailed Store 12/20
2nd Email 01/03/2018</t>
  </si>
  <si>
    <t>37X12.50-18</t>
  </si>
  <si>
    <t>Emailed Store 12/01</t>
  </si>
  <si>
    <t>ATD29537549</t>
  </si>
  <si>
    <t>S099936623</t>
  </si>
  <si>
    <t>S100403606</t>
  </si>
  <si>
    <t>ATD29528557</t>
  </si>
  <si>
    <t>S099938299</t>
  </si>
  <si>
    <t>S100397997</t>
  </si>
  <si>
    <t>RGA 11/20</t>
  </si>
  <si>
    <t>ATD29556882</t>
  </si>
  <si>
    <t>S099986500</t>
  </si>
  <si>
    <t>S100403625</t>
  </si>
  <si>
    <t>LZ1006</t>
  </si>
  <si>
    <t>H180</t>
  </si>
  <si>
    <t>ATD29617735</t>
  </si>
  <si>
    <t>S100091953</t>
  </si>
  <si>
    <t>Emailed Store 12/01
2nd Email 12/04
Emailed Store 12/20
2nd Email 01/03/2018
Invoice # 700009164 12/09</t>
  </si>
  <si>
    <t>ATD29572464</t>
  </si>
  <si>
    <t>S100058538</t>
  </si>
  <si>
    <t>Emailed Store 12/11
Emailed Store 12/20
2nd Email 01/03/2018
Intratransfer to 8889 Invoice # 800013772 01/31</t>
  </si>
  <si>
    <t>RGA 11/27</t>
  </si>
  <si>
    <t>ATD29645866</t>
  </si>
  <si>
    <t>S100017444</t>
  </si>
  <si>
    <t>124715733/125390326</t>
  </si>
  <si>
    <t>Emailed Store 12/01
2nd Email 12/04
3rd Email 12/06
Rewrite RGA 12/07
Emailed Store 12/20
2nd Email 01/03/2018
Inratransfer to 8889 Invoice # 540008757 01/15</t>
  </si>
  <si>
    <t>ATD29715669</t>
  </si>
  <si>
    <t>S100095022</t>
  </si>
  <si>
    <t>124715781/125079380</t>
  </si>
  <si>
    <t>Emailed Store 12/01
Rewrite RGA 12/01
Emailed Store 12/20
Invoice # 780018076 11/20</t>
  </si>
  <si>
    <t>Ultra</t>
  </si>
  <si>
    <t>235B Maverick</t>
  </si>
  <si>
    <t>Z_124004013</t>
  </si>
  <si>
    <t>S100019614</t>
  </si>
  <si>
    <t>Emailed Store 12/11
Emailed Store 12/20
2nd Email 01/03/2018
Emailed Store 02/15</t>
  </si>
  <si>
    <t>SO08-858669</t>
  </si>
  <si>
    <t>SINV08-445874</t>
  </si>
  <si>
    <t>RTS0241645 / 0250961</t>
  </si>
  <si>
    <t>PSCM0179034</t>
  </si>
  <si>
    <t>Emailed Store 12/11
Emailed Store 12/20
2nd Email 01/03/2018
Rewrite RGA 01/04</t>
  </si>
  <si>
    <t>RGA 11/28</t>
  </si>
  <si>
    <t>SO08-838399</t>
  </si>
  <si>
    <t>SINV08-434530</t>
  </si>
  <si>
    <t>SO08-838403</t>
  </si>
  <si>
    <t>SINV08-434955</t>
  </si>
  <si>
    <t>Scorpion Zero</t>
  </si>
  <si>
    <t>Invoice 3 810015446 11/24</t>
  </si>
  <si>
    <t>ATD30144105</t>
  </si>
  <si>
    <t>S100469214</t>
  </si>
  <si>
    <t>Emailed Store 12/11
Emailed Store 12/20
Invoice # 780018237 11/27</t>
  </si>
  <si>
    <t>ATD29993963</t>
  </si>
  <si>
    <t>S100324252</t>
  </si>
  <si>
    <t>124869134/126309394</t>
  </si>
  <si>
    <t>Emailed Store 12/11
Emailed Store 12/20
Rewrite RGA 12/21
Emailed Store 02/15</t>
  </si>
  <si>
    <t>RGA 11/29</t>
  </si>
  <si>
    <t>ATD25959173</t>
  </si>
  <si>
    <t>S096472319</t>
  </si>
  <si>
    <t>RGA 11/30</t>
  </si>
  <si>
    <t>ATD26078007</t>
  </si>
  <si>
    <t xml:space="preserve">S096605392 </t>
  </si>
  <si>
    <t>124952733/126967824</t>
  </si>
  <si>
    <t>S102468708</t>
  </si>
  <si>
    <t>Emailed Store 12/11
Emailed Store 12/20
2nd Email 01/03/2018
Rewrite RGA 01/05</t>
  </si>
  <si>
    <t>ATD26736540</t>
  </si>
  <si>
    <t>S097315832</t>
  </si>
  <si>
    <t>Emailed Store 12/11
Emailed Store 12/20
2nd Email 01/03/2018
Invoice # 180017376 12/26</t>
  </si>
  <si>
    <t>Scorpion STR 111H</t>
  </si>
  <si>
    <t>CROSS CONTACT</t>
  </si>
  <si>
    <t>ATD26225349</t>
  </si>
  <si>
    <t>S096783841</t>
  </si>
  <si>
    <t>S101177174</t>
  </si>
  <si>
    <t>Emailed Store 12/11
Emailed Store 12/20
2nd Email 01/03/2018</t>
  </si>
  <si>
    <t>RGA 12.01</t>
  </si>
  <si>
    <t>ATD26078944</t>
  </si>
  <si>
    <t>S096610219</t>
  </si>
  <si>
    <t>Emailed Store 12/11
Emailed Store 12/20
2nd Email 01/03/2018
Intratransfer to 8889 Inoivce # 470014701 01/18</t>
  </si>
  <si>
    <t>N5000</t>
  </si>
  <si>
    <t>ATD26168743</t>
  </si>
  <si>
    <t>S096736817</t>
  </si>
  <si>
    <t>Emailed Store 12/11
Emailed Store 12/20
2nd Email 01/03/2018
Intratransfer to 8889 Invoice # 470014701 01/18</t>
  </si>
  <si>
    <t>CONTACT</t>
  </si>
  <si>
    <t>ATD26624767</t>
  </si>
  <si>
    <t>S097278547</t>
  </si>
  <si>
    <t>ATD26111087</t>
  </si>
  <si>
    <t>S096653372</t>
  </si>
  <si>
    <t>Emailed Store 12/11
Emailed Store 12/20
2nd Email 01/03/2018
Invoice # 540008448 12/11</t>
  </si>
  <si>
    <t>ATD26157229 </t>
  </si>
  <si>
    <t>S096754617</t>
  </si>
  <si>
    <t>S097005449</t>
  </si>
  <si>
    <t>ATD26210255</t>
  </si>
  <si>
    <t>S096754618</t>
  </si>
  <si>
    <t>Emailed Store 12/11
Emailed Store 12/20
2nd Email 01/03/2018
Intratransfer to 8889 Invoice # 540008757 01/15</t>
  </si>
  <si>
    <t>IMOVE GEN2</t>
  </si>
  <si>
    <t>ATD26237537</t>
  </si>
  <si>
    <t>S096791664</t>
  </si>
  <si>
    <t>ATD27133049</t>
  </si>
  <si>
    <t>S097677599</t>
  </si>
  <si>
    <t>ATD26299109</t>
  </si>
  <si>
    <t xml:space="preserve">S096874925 </t>
  </si>
  <si>
    <t>Emailed Store 12/20
2nd Email 01/03/2018
Removed as Phys Inven Adj 12/07</t>
  </si>
  <si>
    <t>RGA 12/04</t>
  </si>
  <si>
    <t>ATD25922420</t>
  </si>
  <si>
    <t xml:space="preserve">S096452290 </t>
  </si>
  <si>
    <t>Emailed Store 12/20
2nd Email 01/03/2018
Emailed Store 02/15</t>
  </si>
  <si>
    <t>A168044</t>
  </si>
  <si>
    <t>14X1.50</t>
  </si>
  <si>
    <t>INSTALL KIT</t>
  </si>
  <si>
    <t>ATD26703028</t>
  </si>
  <si>
    <t>S097318363 </t>
  </si>
  <si>
    <t>Emailed Store 12/20
2nd Email 01/03/2018
Emailed Store 02/15
Inv # 410009174 9/19</t>
  </si>
  <si>
    <t>ATD26050292</t>
  </si>
  <si>
    <t xml:space="preserve">S096587292 </t>
  </si>
  <si>
    <t>Emailed Store 12/20
2nd Email 01/03/2018
Removed as Phys Inven Adj 01/10</t>
  </si>
  <si>
    <t>ATD26309617</t>
  </si>
  <si>
    <t xml:space="preserve">S096857537 </t>
  </si>
  <si>
    <t>Emailed Store 12/20
2nd Email 01/03/2018
Intratransfer to 8889 Invoice # 450016378 01/22</t>
  </si>
  <si>
    <t>ATD26428772</t>
  </si>
  <si>
    <t>S096980785</t>
  </si>
  <si>
    <t>DEFENDER</t>
  </si>
  <si>
    <t>ATD26796592</t>
  </si>
  <si>
    <t>S097403027</t>
  </si>
  <si>
    <t>Emailed Store 12/20
2nd Email 01/03/2018
Intratransfer to 0086 Invoice # 670011674 12/09</t>
  </si>
  <si>
    <t>SCORPION ZERO ASIM 100H</t>
  </si>
  <si>
    <t>Intratransfer to 22 Invoice # 146002675 01/03</t>
  </si>
  <si>
    <t>RGA 1/05</t>
  </si>
  <si>
    <t>ATD25887976</t>
  </si>
  <si>
    <t xml:space="preserve">S096449404 </t>
  </si>
  <si>
    <t>Emailed Store 12/20
2nd Email 01/03/2018
Removed as Phys Inven Adj 12/15</t>
  </si>
  <si>
    <t>RGA 12/06</t>
  </si>
  <si>
    <t>14476NXK</t>
  </si>
  <si>
    <t>ATD26192178</t>
  </si>
  <si>
    <t>S096720935</t>
  </si>
  <si>
    <t>SPORTS CONTACT</t>
  </si>
  <si>
    <t>ATD26342294</t>
  </si>
  <si>
    <t>S096866667</t>
  </si>
  <si>
    <t>ATD26533502</t>
  </si>
  <si>
    <t>S097078156</t>
  </si>
  <si>
    <t>BALANCING BEADS</t>
  </si>
  <si>
    <t>ATD26867091</t>
  </si>
  <si>
    <t>S097407785</t>
  </si>
  <si>
    <t>LPT200</t>
  </si>
  <si>
    <t>ATD26868040</t>
  </si>
  <si>
    <t>S097420656</t>
  </si>
  <si>
    <t>ATD26877802</t>
  </si>
  <si>
    <t>S097483516</t>
  </si>
  <si>
    <t>DISCOVERER</t>
  </si>
  <si>
    <t>ATD25940025</t>
  </si>
  <si>
    <t>S096470390</t>
  </si>
  <si>
    <t>125307603 / 126922555</t>
  </si>
  <si>
    <t>Emailed Store 12/20
Rewrite RGA 01/04
Intratransfer to 889 Invoice # 790012604 01/15</t>
  </si>
  <si>
    <t>ATD26297937</t>
  </si>
  <si>
    <t>S096815433</t>
  </si>
  <si>
    <t>125307604 / 126922880</t>
  </si>
  <si>
    <t>Emailed Store 12/20
Rewrite RGA 01/04
Intratransfer to 8889 Invoice # 790012604 01/15</t>
  </si>
  <si>
    <t>ATD26138803</t>
  </si>
  <si>
    <t>S096709450</t>
  </si>
  <si>
    <t xml:space="preserve">Emailed Store 12/20
2nd Email 01/03/2018
Intratransfer to 8889 Invoce # 800013772 01/31 </t>
  </si>
  <si>
    <t>ATD26293434</t>
  </si>
  <si>
    <t>S096811513</t>
  </si>
  <si>
    <t>Emailed Store 12/20
2nd Email 01/03/2018
Intratransfer to 8889 Invoice # 800013772 01/31</t>
  </si>
  <si>
    <t>ATD27037173</t>
  </si>
  <si>
    <t>S097676646</t>
  </si>
  <si>
    <t>ATD26596017</t>
  </si>
  <si>
    <t>S097143506</t>
  </si>
  <si>
    <t>Emailed Store 12/20
2nd Email 01/03/2018
Invoice # 83000972 02/03</t>
  </si>
  <si>
    <t>5336/5886</t>
  </si>
  <si>
    <t>Emailed Store 02/15
Rewrite RGA 02/20</t>
  </si>
  <si>
    <t>ATD30652299</t>
  </si>
  <si>
    <t>S100970711</t>
  </si>
  <si>
    <t>RGA 12/07</t>
  </si>
  <si>
    <t>ATD30640073</t>
  </si>
  <si>
    <t>S101009361</t>
  </si>
  <si>
    <t>Emailed Store 12/20
Emailed Store 02/15</t>
  </si>
  <si>
    <t>ATD26703805</t>
  </si>
  <si>
    <t>S097316073 </t>
  </si>
  <si>
    <t>125390846/126306951</t>
  </si>
  <si>
    <t>Emailed Store 12/20
Rewrite RGA 12/21
Intratransfer to 8889 Invoice # 840009534 02/03</t>
  </si>
  <si>
    <t>ATD26115362</t>
  </si>
  <si>
    <t>S096710203 </t>
  </si>
  <si>
    <t>125391252/126967734</t>
  </si>
  <si>
    <t>Emailed Store 12/20
2nd Email 01/03/2018
Rewrite RGA 01/05</t>
  </si>
  <si>
    <t>ATD26916454</t>
  </si>
  <si>
    <t xml:space="preserve">S097526529 </t>
  </si>
  <si>
    <t>125391253/126967735</t>
  </si>
  <si>
    <t>ATD27133034</t>
  </si>
  <si>
    <t>S087713306</t>
  </si>
  <si>
    <t>125391254/126967736</t>
  </si>
  <si>
    <t>H426 OPTIMO</t>
  </si>
  <si>
    <t>Emailed Store 12/20
Intratransfer to 8889 Invoice # 690010007 01/15</t>
  </si>
  <si>
    <t>RGA 12/11</t>
  </si>
  <si>
    <t>ATD30772716</t>
  </si>
  <si>
    <t>S101041187</t>
  </si>
  <si>
    <t>Emailed Store 12/20
2nd Email 01/03/2018
Intratransfer to 8889 Invoice # 540008757 01/15</t>
  </si>
  <si>
    <t>175/55-15</t>
  </si>
  <si>
    <t>SO08-868415</t>
  </si>
  <si>
    <t>SINV08-451314</t>
  </si>
  <si>
    <t>RTS0245599 / 0250967</t>
  </si>
  <si>
    <t>Emailed Store 01/02
Rewrite RGA 01/04 
Intratransfer to 8889 Invoice # 145005205 02/07</t>
  </si>
  <si>
    <t>SO08-869271</t>
  </si>
  <si>
    <t>SINV08-451699</t>
  </si>
  <si>
    <t>RTS0245602</t>
  </si>
  <si>
    <t>PSCM0175021</t>
  </si>
  <si>
    <t>Emailed Store 01/02</t>
  </si>
  <si>
    <t>BETA 86V</t>
  </si>
  <si>
    <t>SO08-865801</t>
  </si>
  <si>
    <t>SINV08-450273</t>
  </si>
  <si>
    <t>Emailed Store 01/02
Rewrite RGA 01/04
Intratransfer to 8889 Invoice # 145005205 02/07</t>
  </si>
  <si>
    <t>ATD30689286</t>
  </si>
  <si>
    <t>S100971240</t>
  </si>
  <si>
    <t>Emailed Store 01/02
Removed as Phys Inven Adj 01/24</t>
  </si>
  <si>
    <t>RGA 12/12</t>
  </si>
  <si>
    <t>ATD26448503</t>
  </si>
  <si>
    <t>S096987237</t>
  </si>
  <si>
    <t>Emailed Store 01/02
Intratransfer to 8889 Invoice # 930012580 01/16</t>
  </si>
  <si>
    <t>ATD26659745</t>
  </si>
  <si>
    <t>S097257561</t>
  </si>
  <si>
    <t>S101581983</t>
  </si>
  <si>
    <t>LTX</t>
  </si>
  <si>
    <t>ATD26015691</t>
  </si>
  <si>
    <t>S096606959</t>
  </si>
  <si>
    <t>Emailed Store 01/02
Emailed Store 02/15</t>
  </si>
  <si>
    <t xml:space="preserve">ATD26732984 </t>
  </si>
  <si>
    <t>S097282400</t>
  </si>
  <si>
    <t>Emailed Store 01/02
Emailed Store 02/15
Intratransfer to 0092 Invoice # 117009125 02/16</t>
  </si>
  <si>
    <t>AVENGER</t>
  </si>
  <si>
    <t>ATD25889518</t>
  </si>
  <si>
    <t>S096510343</t>
  </si>
  <si>
    <t>Emailed Store 01/02
Removed as Phys Inven Adj 02/06</t>
  </si>
  <si>
    <t>ATD26812538</t>
  </si>
  <si>
    <t>S097378530</t>
  </si>
  <si>
    <t>Emailed Store 01/02
Removed as Phys Inven Adj 01/23</t>
  </si>
  <si>
    <t>SO08-868602</t>
  </si>
  <si>
    <t>SINV08-451451</t>
  </si>
  <si>
    <t>RTS0245869 / 0250964</t>
  </si>
  <si>
    <t>Emailed Store 01/02
Rewrite RAG 01/04
Intratransfer to 8889 Invoice # 700009489 01/12</t>
  </si>
  <si>
    <t>Scorpion MTR</t>
  </si>
  <si>
    <t>ATD30881584</t>
  </si>
  <si>
    <t>S101209887</t>
  </si>
  <si>
    <t>Emailed Store 01/02
Intratransfer to 8889 Invoice # 117008633 01/04</t>
  </si>
  <si>
    <t>RGA 12/13</t>
  </si>
  <si>
    <t>ATD26969268</t>
  </si>
  <si>
    <t>S097594687</t>
  </si>
  <si>
    <t>S102662772</t>
  </si>
  <si>
    <t>6H04531</t>
  </si>
  <si>
    <t xml:space="preserve">ATD27029984 </t>
  </si>
  <si>
    <t>S097657438</t>
  </si>
  <si>
    <t>S102662736</t>
  </si>
  <si>
    <t>S102662734</t>
  </si>
  <si>
    <t>ALL COUNTRY</t>
  </si>
  <si>
    <t>ATD27092346</t>
  </si>
  <si>
    <t>S097623029</t>
  </si>
  <si>
    <t>S102662447</t>
  </si>
  <si>
    <t>ATD26168848</t>
  </si>
  <si>
    <t>S096752053</t>
  </si>
  <si>
    <t>POWER ST2</t>
  </si>
  <si>
    <t>ATD26761400</t>
  </si>
  <si>
    <t>S097379672</t>
  </si>
  <si>
    <t>SPORT CONTACT</t>
  </si>
  <si>
    <t>ATD26024848</t>
  </si>
  <si>
    <t>S096580885</t>
  </si>
  <si>
    <t>Emailed Store 01/02
Intra transfer to 8889 Invoice # 134007127 02/01</t>
  </si>
  <si>
    <t>ATD26812633</t>
  </si>
  <si>
    <t>S097402106</t>
  </si>
  <si>
    <t>ATD31218665</t>
  </si>
  <si>
    <t>S101457901</t>
  </si>
  <si>
    <t>Emailed Store 01/02
Invoice # 750005563 12/13</t>
  </si>
  <si>
    <t>RGA 12/14</t>
  </si>
  <si>
    <t>SO07-1179270</t>
  </si>
  <si>
    <t>SINV07-625936</t>
  </si>
  <si>
    <t>RTS0246262</t>
  </si>
  <si>
    <t>Emailed Store 01/02
Invoice # 850009936 12/15</t>
  </si>
  <si>
    <t>ATD31029205</t>
  </si>
  <si>
    <t>S101305878</t>
  </si>
  <si>
    <t>125834980 / 126921911</t>
  </si>
  <si>
    <t>S102411454</t>
  </si>
  <si>
    <t>PSCM0182017</t>
  </si>
  <si>
    <t>Emailed Store 01/02
Rewrite RGA 01/04</t>
  </si>
  <si>
    <t>Extensa HP II</t>
  </si>
  <si>
    <t>ATD31010888</t>
  </si>
  <si>
    <t>S101292050</t>
  </si>
  <si>
    <t>125834981 / 126922051</t>
  </si>
  <si>
    <t>S102411457</t>
  </si>
  <si>
    <t>ATD30998679</t>
  </si>
  <si>
    <t>S101291304</t>
  </si>
  <si>
    <t>11766NXK</t>
  </si>
  <si>
    <t>SB802</t>
  </si>
  <si>
    <t>ATD30916782</t>
  </si>
  <si>
    <t>S101209895</t>
  </si>
  <si>
    <t>Emailed Store 01/02
Included on Pulled Out Lists</t>
  </si>
  <si>
    <t>DVGS13T</t>
  </si>
  <si>
    <t>Vanguard</t>
  </si>
  <si>
    <t>II ST TL</t>
  </si>
  <si>
    <t>ATD25995756</t>
  </si>
  <si>
    <t>No Invoice Number</t>
  </si>
  <si>
    <t>WD1233</t>
  </si>
  <si>
    <t xml:space="preserve">ATD26761436 </t>
  </si>
  <si>
    <t>S097302127</t>
  </si>
  <si>
    <t>SPORTCONTACT</t>
  </si>
  <si>
    <t>ATD26105808</t>
  </si>
  <si>
    <t>S097029392</t>
  </si>
  <si>
    <t>ATD26929506</t>
  </si>
  <si>
    <t>S097518022</t>
  </si>
  <si>
    <t>ECSTA</t>
  </si>
  <si>
    <t>ATD25941600</t>
  </si>
  <si>
    <t xml:space="preserve">S096465534 </t>
  </si>
  <si>
    <t>424-215-856</t>
  </si>
  <si>
    <t>ATD28969393</t>
  </si>
  <si>
    <t>S099425210</t>
  </si>
  <si>
    <t>Emailed Store 01/02
Invoice # 13020197 12/14</t>
  </si>
  <si>
    <t>RGA 12/15</t>
  </si>
  <si>
    <t>40FMBAFE</t>
  </si>
  <si>
    <t>COURAGIA S/U 102V XL</t>
  </si>
  <si>
    <t>Inv # 660012709 1/09</t>
  </si>
  <si>
    <t>ATD31045077</t>
  </si>
  <si>
    <t>S101312588</t>
  </si>
  <si>
    <t>Emailed Store 01/02
Intratransfer to 8889 Invoice # 790012604 01/15</t>
  </si>
  <si>
    <t>GEOLANDR H/T G056 OWL A/S</t>
  </si>
  <si>
    <t>SO08-779874</t>
  </si>
  <si>
    <t>SINV08-401677</t>
  </si>
  <si>
    <t>RTS0246563</t>
  </si>
  <si>
    <t>PSCM0178761</t>
  </si>
  <si>
    <t>255/65-18</t>
  </si>
  <si>
    <t>ATD26292338</t>
  </si>
  <si>
    <t>S096812479</t>
  </si>
  <si>
    <t>Emailed Store 01/02
Invoice # 148002255 09/18</t>
  </si>
  <si>
    <t>ATD26988530</t>
  </si>
  <si>
    <t>S097547354</t>
  </si>
  <si>
    <t>MTP250</t>
  </si>
  <si>
    <t>ATD26024535</t>
  </si>
  <si>
    <t>S096611848</t>
  </si>
  <si>
    <t>S101043575</t>
  </si>
  <si>
    <t>ATD26729687</t>
  </si>
  <si>
    <t>S097280265</t>
  </si>
  <si>
    <t>S101043574</t>
  </si>
  <si>
    <t>ATD26744238</t>
  </si>
  <si>
    <t>S097279558</t>
  </si>
  <si>
    <t>S101043572</t>
  </si>
  <si>
    <t>88027-2</t>
  </si>
  <si>
    <t>Samson</t>
  </si>
  <si>
    <t>275/70-22</t>
  </si>
  <si>
    <t>MIDLONG HAULHWY AP</t>
  </si>
  <si>
    <t>ATD31140052</t>
  </si>
  <si>
    <t>S101488670</t>
  </si>
  <si>
    <t>Emailed Store 01/02
Invoice # 620019641 12/20</t>
  </si>
  <si>
    <t>RGA 12/21</t>
  </si>
  <si>
    <t>ATD31122074</t>
  </si>
  <si>
    <t>S1013868580</t>
  </si>
  <si>
    <t>Emailed Store 01/02
Invoice # 790012116 12/15</t>
  </si>
  <si>
    <t>ATD31043128</t>
  </si>
  <si>
    <t>S101421071</t>
  </si>
  <si>
    <t>Emailed Store 01/02
Invoice # 129012725 12/19</t>
  </si>
  <si>
    <t>ATD31190295</t>
  </si>
  <si>
    <t>S101488248</t>
  </si>
  <si>
    <t>Emailed Store 01/02
Invoice # 390010647 12/29</t>
  </si>
  <si>
    <t>ATD31199747</t>
  </si>
  <si>
    <t>S101509389</t>
  </si>
  <si>
    <t>Emailed Store 01/02
Intratransfer to 8889 Invoice # 660013149 02/07</t>
  </si>
  <si>
    <t>ATD31217988</t>
  </si>
  <si>
    <t>S101488868</t>
  </si>
  <si>
    <t>Ling Long</t>
  </si>
  <si>
    <t>225/70-90.5</t>
  </si>
  <si>
    <t>LL D955 G TL OSD</t>
  </si>
  <si>
    <t>90887658RI</t>
  </si>
  <si>
    <t>RGA 12/26</t>
  </si>
  <si>
    <t>245/54-18</t>
  </si>
  <si>
    <t>ATD31389191</t>
  </si>
  <si>
    <t>S101643209</t>
  </si>
  <si>
    <t>ATD31282604</t>
  </si>
  <si>
    <t>S101518244</t>
  </si>
  <si>
    <t>285/70/17</t>
  </si>
  <si>
    <t>ATD31258424</t>
  </si>
  <si>
    <t>S101554637</t>
  </si>
  <si>
    <t>ATD31259409</t>
  </si>
  <si>
    <t>S101514495</t>
  </si>
  <si>
    <t>ATD31270553</t>
  </si>
  <si>
    <t>S101555944</t>
  </si>
  <si>
    <t>126267581, 126267582 / 126921582</t>
  </si>
  <si>
    <t>Emailed Store 01/02
Rewrite RGA 01/04
Invoice # 780019155 01/06</t>
  </si>
  <si>
    <t>ATD31397627</t>
  </si>
  <si>
    <t>S101657178</t>
  </si>
  <si>
    <t>Emailed Store 01/02
Invoice # 13020408 12/22</t>
  </si>
  <si>
    <t>ATD25934712</t>
  </si>
  <si>
    <t>S096503688</t>
  </si>
  <si>
    <t>Emailed Store 01/02
Invoice # 991009643 01/04</t>
  </si>
  <si>
    <t>ATD25959214</t>
  </si>
  <si>
    <t>S096503749</t>
  </si>
  <si>
    <t>Emailed Store 01/02
Intra trasnfer to 8889 Invoice # 991010014 02/02</t>
  </si>
  <si>
    <t>15567NXK</t>
  </si>
  <si>
    <t>ATD26066954</t>
  </si>
  <si>
    <t>S096606289</t>
  </si>
  <si>
    <t>ATD26488545</t>
  </si>
  <si>
    <t>S097035530</t>
  </si>
  <si>
    <t>235/45-19</t>
  </si>
  <si>
    <t>ATD26549836</t>
  </si>
  <si>
    <t>S097183340</t>
  </si>
  <si>
    <t>CARE OF BREE</t>
  </si>
  <si>
    <t>29BM0AFE</t>
  </si>
  <si>
    <t>225/35-20</t>
  </si>
  <si>
    <t>FORMOZA</t>
  </si>
  <si>
    <t>Emailed Store 01/02
Intratransfer to 8889 Invoice # 450016373 01/22</t>
  </si>
  <si>
    <t>2355018LAND</t>
  </si>
  <si>
    <t>LG27</t>
  </si>
  <si>
    <t>2657017LANGOLD</t>
  </si>
  <si>
    <t>LGT57</t>
  </si>
  <si>
    <t>ATD31308708</t>
  </si>
  <si>
    <t>S101693024</t>
  </si>
  <si>
    <t>S102233792</t>
  </si>
  <si>
    <t>ATD31497609</t>
  </si>
  <si>
    <t>S101770271</t>
  </si>
  <si>
    <t>S102158520</t>
  </si>
  <si>
    <t>TURANZA EL400-02 BW A/S</t>
  </si>
  <si>
    <t>SO08-876145</t>
  </si>
  <si>
    <t>SINV08-455719</t>
  </si>
  <si>
    <t>RTS0249166</t>
  </si>
  <si>
    <t>ATD31433289</t>
  </si>
  <si>
    <t>S101661621</t>
  </si>
  <si>
    <t>Invoice  # 780018939 12/27</t>
  </si>
  <si>
    <t>126572460 / 126921791</t>
  </si>
  <si>
    <t>ATD31500305</t>
  </si>
  <si>
    <t>S101768246</t>
  </si>
  <si>
    <t>S102293319</t>
  </si>
  <si>
    <t>RGA 12/27</t>
  </si>
  <si>
    <t>SO07-1188474</t>
  </si>
  <si>
    <t>SINV07-631184</t>
  </si>
  <si>
    <t>RTS0249040</t>
  </si>
  <si>
    <t>PSCM0178943</t>
  </si>
  <si>
    <t>DH7</t>
  </si>
  <si>
    <t>SO05-899565</t>
  </si>
  <si>
    <t>SINV05-483794</t>
  </si>
  <si>
    <t>RTS0249591</t>
  </si>
  <si>
    <t>PSCM0177586</t>
  </si>
  <si>
    <t>RGA 1.02</t>
  </si>
  <si>
    <t>ATD31561306</t>
  </si>
  <si>
    <t>S101794065</t>
  </si>
  <si>
    <t>S102293497</t>
  </si>
  <si>
    <t>DUELLER</t>
  </si>
  <si>
    <t>SO07-1183485</t>
  </si>
  <si>
    <t>SINV07-628662</t>
  </si>
  <si>
    <t>RTS0249041</t>
  </si>
  <si>
    <t>PSCM0181340</t>
  </si>
  <si>
    <t>1st Email 01/12/2018</t>
  </si>
  <si>
    <t>AMD2220</t>
  </si>
  <si>
    <t>TOURING</t>
  </si>
  <si>
    <t>SO09-066513</t>
  </si>
  <si>
    <t>SINV09-040418</t>
  </si>
  <si>
    <t>RTS0249751</t>
  </si>
  <si>
    <t>PH12</t>
  </si>
  <si>
    <t>SO06-174254</t>
  </si>
  <si>
    <t>SINV06-054150</t>
  </si>
  <si>
    <t>RTS0249042</t>
  </si>
  <si>
    <t>1st Email 01/12/2018
Invoice # 270010209 12/23</t>
  </si>
  <si>
    <t>ATD31574949</t>
  </si>
  <si>
    <t>S101830363</t>
  </si>
  <si>
    <t>S102948448</t>
  </si>
  <si>
    <t>ATD31574934</t>
  </si>
  <si>
    <t>S101830346</t>
  </si>
  <si>
    <t>1st Email 01/12/2018
Invoice#190007528 12/28</t>
  </si>
  <si>
    <t>Optimo</t>
  </si>
  <si>
    <t>RGA 12/28</t>
  </si>
  <si>
    <t>10-4665M</t>
  </si>
  <si>
    <t>Trailer Wheels</t>
  </si>
  <si>
    <t>14X6</t>
  </si>
  <si>
    <t>5-1114.3 Machined/Silver</t>
  </si>
  <si>
    <t>The Wheel Group</t>
  </si>
  <si>
    <t>001-2318374</t>
  </si>
  <si>
    <t>RF10 DYNAPRO AT E/10 BW</t>
  </si>
  <si>
    <t>SO09-070582</t>
  </si>
  <si>
    <t>SINV09-043048</t>
  </si>
  <si>
    <t>RTS0249754/RTS0253498</t>
  </si>
  <si>
    <t>1st Email 01/12/2018
Intratransfer to 8889 Invoice # 690010007 01/15</t>
  </si>
  <si>
    <t>RGA 1.02 / RGA 1.12</t>
  </si>
  <si>
    <t>1st Email 01/12/2018
Emailed Store 02/15</t>
  </si>
  <si>
    <t>RGA 1.03</t>
  </si>
  <si>
    <t>AGS020</t>
  </si>
  <si>
    <t>GRNDTSPT</t>
  </si>
  <si>
    <t>1st Email 01/12/2018
Intratransfer to 119 Invoice # 119010818 01/12</t>
  </si>
  <si>
    <t>TBAT-I0048344</t>
  </si>
  <si>
    <t>TRAIL BLADER</t>
  </si>
  <si>
    <t>Inv # 117007392 9/19</t>
  </si>
  <si>
    <t>JY611606</t>
  </si>
  <si>
    <t>Jinyu</t>
  </si>
  <si>
    <t>YU61</t>
  </si>
  <si>
    <t>RF10</t>
  </si>
  <si>
    <t>SO08-879472</t>
  </si>
  <si>
    <t>SINV08-457526</t>
  </si>
  <si>
    <t>RTS0249759</t>
  </si>
  <si>
    <t>PSCM0177618</t>
  </si>
  <si>
    <t>04573210000</t>
  </si>
  <si>
    <t>250/65-15</t>
  </si>
  <si>
    <t>Vanco</t>
  </si>
  <si>
    <t>SO06-174205</t>
  </si>
  <si>
    <t>SINV06-054149</t>
  </si>
  <si>
    <t>ATD31668803</t>
  </si>
  <si>
    <t>S101955436</t>
  </si>
  <si>
    <t>126645214 / 127508535</t>
  </si>
  <si>
    <t>1st Email 01/12/2018
Rewrite RGA 01/16</t>
  </si>
  <si>
    <t>ATD31599880</t>
  </si>
  <si>
    <t>S101919799</t>
  </si>
  <si>
    <t>S102218445</t>
  </si>
  <si>
    <t>275/45-22</t>
  </si>
  <si>
    <t>ATD31668951</t>
  </si>
  <si>
    <t>S101951903</t>
  </si>
  <si>
    <t>S102357210</t>
  </si>
  <si>
    <t>ATD31537904</t>
  </si>
  <si>
    <t>S101951915</t>
  </si>
  <si>
    <t>Inv # 940006400 1.03</t>
  </si>
  <si>
    <t>ATD31668404</t>
  </si>
  <si>
    <t>S101954470</t>
  </si>
  <si>
    <t>S102218731</t>
  </si>
  <si>
    <t>305/30-19</t>
  </si>
  <si>
    <t>Intratransfer to 8889 Invoice # 130007549 01/02</t>
  </si>
  <si>
    <t>TBMCX97</t>
  </si>
  <si>
    <t>Cordovan</t>
  </si>
  <si>
    <t>MUD CLAW</t>
  </si>
  <si>
    <t>No RGA provided yet</t>
  </si>
  <si>
    <t>RGA 1.29</t>
  </si>
  <si>
    <t>ATD31907130</t>
  </si>
  <si>
    <t>S102154922</t>
  </si>
  <si>
    <t>RBPMT20125020</t>
  </si>
  <si>
    <t>RBP</t>
  </si>
  <si>
    <t>REPUSLOR</t>
  </si>
  <si>
    <t>SO09-070564</t>
  </si>
  <si>
    <t>SINV09-043030</t>
  </si>
  <si>
    <t>RTS0251472</t>
  </si>
  <si>
    <t>PSCM0178809</t>
  </si>
  <si>
    <t>ATD31918155</t>
  </si>
  <si>
    <t>S102189190</t>
  </si>
  <si>
    <t>OPTIMO H724 WW</t>
  </si>
  <si>
    <t>ATD31926503</t>
  </si>
  <si>
    <t>S102192094</t>
  </si>
  <si>
    <t>S102468665</t>
  </si>
  <si>
    <t>SO07-1154656</t>
  </si>
  <si>
    <t>SINV07-612007</t>
  </si>
  <si>
    <t>RTS0250572</t>
  </si>
  <si>
    <t>PSCM0178035</t>
  </si>
  <si>
    <t>ATD31970655</t>
  </si>
  <si>
    <t>S102229422</t>
  </si>
  <si>
    <t>ATD31739078</t>
  </si>
  <si>
    <t>S101988306</t>
  </si>
  <si>
    <t>S102900535</t>
  </si>
  <si>
    <t>ATD31970792</t>
  </si>
  <si>
    <t>S102228239</t>
  </si>
  <si>
    <t xml:space="preserve">205/55-16 </t>
  </si>
  <si>
    <t>SO08-882495</t>
  </si>
  <si>
    <t>SINV08-459196</t>
  </si>
  <si>
    <t>RTS0251453</t>
  </si>
  <si>
    <t>PSCM0179622</t>
  </si>
  <si>
    <t>ATD31977282</t>
  </si>
  <si>
    <t>S102229125</t>
  </si>
  <si>
    <t>S102468689</t>
  </si>
  <si>
    <t xml:space="preserve">Kumho </t>
  </si>
  <si>
    <t>ATD31634440</t>
  </si>
  <si>
    <t>S101988304</t>
  </si>
  <si>
    <t>S102899972</t>
  </si>
  <si>
    <t>Enasave 79S</t>
  </si>
  <si>
    <t>Wild Peak AT3W</t>
  </si>
  <si>
    <t>12312NXK</t>
  </si>
  <si>
    <t>ATD31835593</t>
  </si>
  <si>
    <t>S102092951</t>
  </si>
  <si>
    <t>13517NXK</t>
  </si>
  <si>
    <t>275/35-18</t>
  </si>
  <si>
    <t>ATD31872171</t>
  </si>
  <si>
    <t>S102135022</t>
  </si>
  <si>
    <t>RF10 AT-M</t>
  </si>
  <si>
    <t>SO09-064875</t>
  </si>
  <si>
    <t>SINV09-039357</t>
  </si>
  <si>
    <t>12758NXK</t>
  </si>
  <si>
    <t>RA8</t>
  </si>
  <si>
    <t>SO04-382700</t>
  </si>
  <si>
    <t>SINV04-218172</t>
  </si>
  <si>
    <t>RTS0250582</t>
  </si>
  <si>
    <t>PSCM0179938</t>
  </si>
  <si>
    <t>13133NXK</t>
  </si>
  <si>
    <t>RH5</t>
  </si>
  <si>
    <t>SO08-818675</t>
  </si>
  <si>
    <t>SINV08-423366</t>
  </si>
  <si>
    <t>RTS0252648</t>
  </si>
  <si>
    <t>PSCM0178915</t>
  </si>
  <si>
    <t>215/40-17</t>
  </si>
  <si>
    <t>SO08-818544</t>
  </si>
  <si>
    <t>SINV08-423364</t>
  </si>
  <si>
    <t>Ecopia</t>
  </si>
  <si>
    <t>SO07-1112465</t>
  </si>
  <si>
    <t>SINV07-588656</t>
  </si>
  <si>
    <t>RTS0250574</t>
  </si>
  <si>
    <t>K120</t>
  </si>
  <si>
    <t>SO09-065557</t>
  </si>
  <si>
    <t>SINV09-039880</t>
  </si>
  <si>
    <t>841623100018</t>
  </si>
  <si>
    <t>DH2</t>
  </si>
  <si>
    <t>SO09-065514</t>
  </si>
  <si>
    <t>SINV09-039879</t>
  </si>
  <si>
    <t>Cross LX SPT</t>
  </si>
  <si>
    <t>SO07-1119091</t>
  </si>
  <si>
    <t>SINV07-592317</t>
  </si>
  <si>
    <t>RTS0250579</t>
  </si>
  <si>
    <t>PSCM0180223</t>
  </si>
  <si>
    <t>D7</t>
  </si>
  <si>
    <t>SO05-913462</t>
  </si>
  <si>
    <t>SINV05-491788</t>
  </si>
  <si>
    <t>RTS0251481</t>
  </si>
  <si>
    <t>PSCM0178899</t>
  </si>
  <si>
    <t>SO05-913554</t>
  </si>
  <si>
    <t>SINV05-491745</t>
  </si>
  <si>
    <t>RTS0251482</t>
  </si>
  <si>
    <t>PSCM0179672</t>
  </si>
  <si>
    <t>Ziex 950 A/S</t>
  </si>
  <si>
    <t>SO05-912963</t>
  </si>
  <si>
    <t>SINV05-491265</t>
  </si>
  <si>
    <t>RTS0251484</t>
  </si>
  <si>
    <t>PSCM0178905</t>
  </si>
  <si>
    <t>285/60-18</t>
  </si>
  <si>
    <t>Dueler H/T</t>
  </si>
  <si>
    <t>SO07-1126144</t>
  </si>
  <si>
    <t>SINV07-596610</t>
  </si>
  <si>
    <t>RTS0250576</t>
  </si>
  <si>
    <t>PSCM0178510</t>
  </si>
  <si>
    <t>Avid Touring-S</t>
  </si>
  <si>
    <t>SO07-1126385</t>
  </si>
  <si>
    <t>SINV07-596405</t>
  </si>
  <si>
    <t>RTS0250578</t>
  </si>
  <si>
    <t>PSCM0178434</t>
  </si>
  <si>
    <t>Avid Ascend</t>
  </si>
  <si>
    <t>SO05-920442</t>
  </si>
  <si>
    <t>SINV05-495424</t>
  </si>
  <si>
    <t>RTS0255004</t>
  </si>
  <si>
    <t xml:space="preserve">255/75-17 </t>
  </si>
  <si>
    <t>ATD31740127</t>
  </si>
  <si>
    <t>S101991412</t>
  </si>
  <si>
    <t>ATD31685298</t>
  </si>
  <si>
    <t>S101988093</t>
  </si>
  <si>
    <t>S102456129</t>
  </si>
  <si>
    <t>ATD31723437</t>
  </si>
  <si>
    <t>S101977982</t>
  </si>
  <si>
    <t>ATD31695191</t>
  </si>
  <si>
    <t>S101972213</t>
  </si>
  <si>
    <t>Invoice # 141007811 12/29</t>
  </si>
  <si>
    <t>Assurance</t>
  </si>
  <si>
    <t>SO06-175224</t>
  </si>
  <si>
    <t>SINV06-054489</t>
  </si>
  <si>
    <t>RTS0251252</t>
  </si>
  <si>
    <t>PSCM0178944</t>
  </si>
  <si>
    <t>RGA 1.05</t>
  </si>
  <si>
    <t>SCORPION STR 102H</t>
  </si>
  <si>
    <t>ATD31993181</t>
  </si>
  <si>
    <t>S102234009</t>
  </si>
  <si>
    <t>S102481822</t>
  </si>
  <si>
    <t>Saver A/S</t>
  </si>
  <si>
    <t>ATD26761453</t>
  </si>
  <si>
    <t>S102481987</t>
  </si>
  <si>
    <t>ATD29105486</t>
  </si>
  <si>
    <t>S099541339</t>
  </si>
  <si>
    <t>S102468688</t>
  </si>
  <si>
    <t>205/55-17</t>
  </si>
  <si>
    <t>ATD31830168</t>
  </si>
  <si>
    <t>S102095607</t>
  </si>
  <si>
    <t>S102468663</t>
  </si>
  <si>
    <t>SO07-1189904</t>
  </si>
  <si>
    <t>SINV07-632127</t>
  </si>
  <si>
    <t>RTS0251253</t>
  </si>
  <si>
    <t>PSCM0178511</t>
  </si>
  <si>
    <t>ATD31870757</t>
  </si>
  <si>
    <t>S102154296</t>
  </si>
  <si>
    <t>ATD31846653</t>
  </si>
  <si>
    <t>S102133567</t>
  </si>
  <si>
    <t>SO07-1196417</t>
  </si>
  <si>
    <t>SINV07-635705</t>
  </si>
  <si>
    <t>ATD30815574</t>
  </si>
  <si>
    <t>S101101379</t>
  </si>
  <si>
    <t>Inv # 13020650 1/04 Trans to 072</t>
  </si>
  <si>
    <t>ATD31985351</t>
  </si>
  <si>
    <t>S102231230</t>
  </si>
  <si>
    <t>S102468691</t>
  </si>
  <si>
    <t>KU22 ECSTA 4X II BW A/S</t>
  </si>
  <si>
    <t>SO07-1193455</t>
  </si>
  <si>
    <t>SINV07-634411</t>
  </si>
  <si>
    <t>RTS0251400</t>
  </si>
  <si>
    <t>ATD31739172</t>
  </si>
  <si>
    <t>S102016459</t>
  </si>
  <si>
    <t>Invoice # 530013120 01/03</t>
  </si>
  <si>
    <t>ATD31723791</t>
  </si>
  <si>
    <t>S102014853</t>
  </si>
  <si>
    <t>Latitude Sport 3</t>
  </si>
  <si>
    <t>ATD31733804</t>
  </si>
  <si>
    <t>S102014895</t>
  </si>
  <si>
    <t>S102466559</t>
  </si>
  <si>
    <t>Eagle RS-A2</t>
  </si>
  <si>
    <t>ATD31747398</t>
  </si>
  <si>
    <t>S102016077</t>
  </si>
  <si>
    <t>ATD31743083</t>
  </si>
  <si>
    <t>S101993007</t>
  </si>
  <si>
    <t>Emailed Store 01/24/2018
Invoice # 780019533 01/20</t>
  </si>
  <si>
    <t>ATD31739189</t>
  </si>
  <si>
    <t>S102016191</t>
  </si>
  <si>
    <t>S102765115</t>
  </si>
  <si>
    <t>14768NXK</t>
  </si>
  <si>
    <t>ATD31743354</t>
  </si>
  <si>
    <t>S1020377923</t>
  </si>
  <si>
    <t>S102469712</t>
  </si>
  <si>
    <t>ATD31747943</t>
  </si>
  <si>
    <t>S102012325</t>
  </si>
  <si>
    <t>Invoice # 991009711 01/10</t>
  </si>
  <si>
    <t>ATD31795079</t>
  </si>
  <si>
    <t>S102034778</t>
  </si>
  <si>
    <t>225/45-15</t>
  </si>
  <si>
    <t>NT01</t>
  </si>
  <si>
    <t>ATD31776624</t>
  </si>
  <si>
    <t>S102071363</t>
  </si>
  <si>
    <t>S102464968</t>
  </si>
  <si>
    <t>275/40-22</t>
  </si>
  <si>
    <t>SO08-852301</t>
  </si>
  <si>
    <t>SINV08-442223</t>
  </si>
  <si>
    <t>RTS0251448</t>
  </si>
  <si>
    <t>PSCM0178619</t>
  </si>
  <si>
    <t>ATD31797041</t>
  </si>
  <si>
    <t>S102073737</t>
  </si>
  <si>
    <t>ATD31627673</t>
  </si>
  <si>
    <t>S1020356547</t>
  </si>
  <si>
    <t>S102545479</t>
  </si>
  <si>
    <t>ATD31810138</t>
  </si>
  <si>
    <t>S102075120</t>
  </si>
  <si>
    <t>A/S IV</t>
  </si>
  <si>
    <t>ATD31789058</t>
  </si>
  <si>
    <t>S102037887</t>
  </si>
  <si>
    <t>Wrangler Fortitude HT</t>
  </si>
  <si>
    <t>ATD31772774</t>
  </si>
  <si>
    <t>S102034141</t>
  </si>
  <si>
    <t>ATD31676012</t>
  </si>
  <si>
    <t>S1020686950</t>
  </si>
  <si>
    <t>Intratransfer to 8889 Invoice # 940006436 01/08</t>
  </si>
  <si>
    <t>ATD31747825</t>
  </si>
  <si>
    <t>S102074365</t>
  </si>
  <si>
    <t>S102468582</t>
  </si>
  <si>
    <t>01/05/20118</t>
  </si>
  <si>
    <t>ATD31776635</t>
  </si>
  <si>
    <t>S102035650</t>
  </si>
  <si>
    <t>ATD31739037</t>
  </si>
  <si>
    <t>S102034500</t>
  </si>
  <si>
    <t>S102468004</t>
  </si>
  <si>
    <t>305/50-20</t>
  </si>
  <si>
    <t>ATD31739147</t>
  </si>
  <si>
    <t>S102071110</t>
  </si>
  <si>
    <t>S102468667</t>
  </si>
  <si>
    <t>Superior</t>
  </si>
  <si>
    <t>DRV-895</t>
  </si>
  <si>
    <t>ATD31747526</t>
  </si>
  <si>
    <t>S102075118</t>
  </si>
  <si>
    <t>S102546490</t>
  </si>
  <si>
    <t>ATD31803658</t>
  </si>
  <si>
    <t>S102061824</t>
  </si>
  <si>
    <t>S102523855</t>
  </si>
  <si>
    <t>S102523880</t>
  </si>
  <si>
    <t>ATD31802495</t>
  </si>
  <si>
    <t>S102072239</t>
  </si>
  <si>
    <t>S102469713</t>
  </si>
  <si>
    <t>Potenza RE050A RFT</t>
  </si>
  <si>
    <t>ATD31747686</t>
  </si>
  <si>
    <t>S102071535</t>
  </si>
  <si>
    <t>S102545998</t>
  </si>
  <si>
    <t>Potenza RE97AS</t>
  </si>
  <si>
    <t>ATD31776567</t>
  </si>
  <si>
    <t>S102071100</t>
  </si>
  <si>
    <t>S102545082</t>
  </si>
  <si>
    <t>ATD31776561</t>
  </si>
  <si>
    <t>S102033604</t>
  </si>
  <si>
    <t>S102545248</t>
  </si>
  <si>
    <t>Scorpion Verde</t>
  </si>
  <si>
    <t>ATD31776495</t>
  </si>
  <si>
    <t>S102033607</t>
  </si>
  <si>
    <t>S102545087</t>
  </si>
  <si>
    <t>S102545249</t>
  </si>
  <si>
    <t>ATD31750411</t>
  </si>
  <si>
    <t>S102021332</t>
  </si>
  <si>
    <t>ATD31787604</t>
  </si>
  <si>
    <t>S102034578</t>
  </si>
  <si>
    <t>S102460644</t>
  </si>
  <si>
    <t>ATD31747844</t>
  </si>
  <si>
    <t>S102020201</t>
  </si>
  <si>
    <t>S102460210</t>
  </si>
  <si>
    <t>ATD31802950</t>
  </si>
  <si>
    <t>S102066261</t>
  </si>
  <si>
    <t>126967513/128059247</t>
  </si>
  <si>
    <t>S103328952</t>
  </si>
  <si>
    <t>ATD31778647</t>
  </si>
  <si>
    <t>S102034232</t>
  </si>
  <si>
    <t>126967514/128059248</t>
  </si>
  <si>
    <t>S103329024</t>
  </si>
  <si>
    <t>297H6AFA</t>
  </si>
  <si>
    <t>175/60-16</t>
  </si>
  <si>
    <t>Formoza FD2</t>
  </si>
  <si>
    <t>SO07-1193307</t>
  </si>
  <si>
    <t>SINV07-633839</t>
  </si>
  <si>
    <t>RTS0251255</t>
  </si>
  <si>
    <t>PSCM0178504</t>
  </si>
  <si>
    <t>ATD32062871</t>
  </si>
  <si>
    <t>S102331132</t>
  </si>
  <si>
    <t>S102606065</t>
  </si>
  <si>
    <t>ATD32167736</t>
  </si>
  <si>
    <t>S102443847</t>
  </si>
  <si>
    <t>S102606063</t>
  </si>
  <si>
    <t xml:space="preserve">LTX DEFENDER </t>
  </si>
  <si>
    <t>ATD32101798</t>
  </si>
  <si>
    <t>S102388367</t>
  </si>
  <si>
    <t>S102605115</t>
  </si>
  <si>
    <t>ATD32183252</t>
  </si>
  <si>
    <t>S102443838</t>
  </si>
  <si>
    <t>Touring S4 FF</t>
  </si>
  <si>
    <t>SO07-1155552</t>
  </si>
  <si>
    <t>SINV07-612676</t>
  </si>
  <si>
    <t>RTS0251630</t>
  </si>
  <si>
    <t>PSCM0178713</t>
  </si>
  <si>
    <t>ATD31822944</t>
  </si>
  <si>
    <t>S102129456</t>
  </si>
  <si>
    <t>S102586134</t>
  </si>
  <si>
    <t>ATD31872172</t>
  </si>
  <si>
    <t>S102135227</t>
  </si>
  <si>
    <t>ATD31843140</t>
  </si>
  <si>
    <t>S102095977</t>
  </si>
  <si>
    <t>ATD31835438</t>
  </si>
  <si>
    <t>S102095971</t>
  </si>
  <si>
    <t>S102718496</t>
  </si>
  <si>
    <t>ATD31691527</t>
  </si>
  <si>
    <t>S102099304</t>
  </si>
  <si>
    <t>S102845334</t>
  </si>
  <si>
    <t>14483NXK</t>
  </si>
  <si>
    <t>ATD31853451</t>
  </si>
  <si>
    <t>S102152033</t>
  </si>
  <si>
    <t>Ecsta 4X II (KU22)</t>
  </si>
  <si>
    <t>ATD31838251</t>
  </si>
  <si>
    <t>S102096824</t>
  </si>
  <si>
    <t>ATD31830892</t>
  </si>
  <si>
    <t>S102094271</t>
  </si>
  <si>
    <t>S103118392</t>
  </si>
  <si>
    <t>ATD31864005</t>
  </si>
  <si>
    <t>S102133060</t>
  </si>
  <si>
    <t>Invoice # 810016265 01/11</t>
  </si>
  <si>
    <t>Grabber APT</t>
  </si>
  <si>
    <t>ATD31838550</t>
  </si>
  <si>
    <t>S102133863</t>
  </si>
  <si>
    <t>S102546448</t>
  </si>
  <si>
    <t>ATD31780889</t>
  </si>
  <si>
    <t>S102134790</t>
  </si>
  <si>
    <t>Invoice # 890008435 01/15</t>
  </si>
  <si>
    <t>ATD31836663</t>
  </si>
  <si>
    <t>S102094590</t>
  </si>
  <si>
    <t>S102465233</t>
  </si>
  <si>
    <t>S102465232</t>
  </si>
  <si>
    <t>ATD28413370</t>
  </si>
  <si>
    <t>S098918584</t>
  </si>
  <si>
    <t>S102606519</t>
  </si>
  <si>
    <t>GEOLANDAR G055 XL BW A/S</t>
  </si>
  <si>
    <t>SO07-1115118</t>
  </si>
  <si>
    <t>SINV07-590083</t>
  </si>
  <si>
    <t>ATD31618073</t>
  </si>
  <si>
    <t>S101858329</t>
  </si>
  <si>
    <t>Invoice # 810016430 01/20</t>
  </si>
  <si>
    <t>Inv # 119010750 1/08</t>
  </si>
  <si>
    <t>ATD31926562</t>
  </si>
  <si>
    <t>S102192104</t>
  </si>
  <si>
    <t>S102606793</t>
  </si>
  <si>
    <t>ATD31866958</t>
  </si>
  <si>
    <t>S102192615</t>
  </si>
  <si>
    <t>S102607805</t>
  </si>
  <si>
    <t>ATD31884451</t>
  </si>
  <si>
    <t>S102194105</t>
  </si>
  <si>
    <t>Intra Transfer to 8889 Invoice # 540008757 01/15</t>
  </si>
  <si>
    <t>ATD31926735</t>
  </si>
  <si>
    <t>S102164358</t>
  </si>
  <si>
    <t>Invoice # 750010422 01/06</t>
  </si>
  <si>
    <t>ATD31900141</t>
  </si>
  <si>
    <t>S102151276</t>
  </si>
  <si>
    <t>Invoice # 790012604 01/15</t>
  </si>
  <si>
    <t>ATD31915822</t>
  </si>
  <si>
    <t>S102158271</t>
  </si>
  <si>
    <t>Invoice # 920015870 01/13</t>
  </si>
  <si>
    <t>ATD31926932</t>
  </si>
  <si>
    <t>S102193817</t>
  </si>
  <si>
    <t>ATD31898410</t>
  </si>
  <si>
    <t>S102153022</t>
  </si>
  <si>
    <t>275/50-20</t>
  </si>
  <si>
    <t>ATD31907198</t>
  </si>
  <si>
    <t>S102191645</t>
  </si>
  <si>
    <t>S102608159</t>
  </si>
  <si>
    <t>Edge A/S Performance</t>
  </si>
  <si>
    <t>ATD31977156</t>
  </si>
  <si>
    <t>S102229124</t>
  </si>
  <si>
    <t>ATD31866745</t>
  </si>
  <si>
    <t>S102210347</t>
  </si>
  <si>
    <t>S102659521</t>
  </si>
  <si>
    <t>ATD31970197</t>
  </si>
  <si>
    <t>S102228934</t>
  </si>
  <si>
    <t>ATD31977479</t>
  </si>
  <si>
    <t>S102228142</t>
  </si>
  <si>
    <t>ATD31963314</t>
  </si>
  <si>
    <t>S102213862</t>
  </si>
  <si>
    <t>127145174/128059323</t>
  </si>
  <si>
    <t>S103553521</t>
  </si>
  <si>
    <t>ATD31954582</t>
  </si>
  <si>
    <t>S102213803</t>
  </si>
  <si>
    <t>S102608172</t>
  </si>
  <si>
    <t>ATD31963190</t>
  </si>
  <si>
    <t>S102229549</t>
  </si>
  <si>
    <t>ATD31946713</t>
  </si>
  <si>
    <t>S102202746</t>
  </si>
  <si>
    <t>ATD31977500</t>
  </si>
  <si>
    <t>S102223417</t>
  </si>
  <si>
    <t>Emailed Store 01/24/2018
Invoice # 800013785 01/31</t>
  </si>
  <si>
    <t>SOL23525L220</t>
  </si>
  <si>
    <t>Solitek</t>
  </si>
  <si>
    <t>23.5-25-20</t>
  </si>
  <si>
    <t>G2/L2</t>
  </si>
  <si>
    <t>SO07-1180932</t>
  </si>
  <si>
    <t>SINV07-627231</t>
  </si>
  <si>
    <t>255/45-17</t>
  </si>
  <si>
    <t>SO07-1190572</t>
  </si>
  <si>
    <t>SINV07-632470</t>
  </si>
  <si>
    <t>RTS0252609</t>
  </si>
  <si>
    <t>PSCM0180772</t>
  </si>
  <si>
    <t>ATD26168264</t>
  </si>
  <si>
    <t>S096735311</t>
  </si>
  <si>
    <t>ATD30335693</t>
  </si>
  <si>
    <t>S100659056</t>
  </si>
  <si>
    <t>S102716221</t>
  </si>
  <si>
    <t>ILDPEAK AT3W</t>
  </si>
  <si>
    <t>SO07-1171804</t>
  </si>
  <si>
    <t>SINV07-622015</t>
  </si>
  <si>
    <t>ATD29095124</t>
  </si>
  <si>
    <t>S099572659</t>
  </si>
  <si>
    <t>S102716294</t>
  </si>
  <si>
    <t>275/65-17</t>
  </si>
  <si>
    <t>ATD31954869</t>
  </si>
  <si>
    <t>S102213139</t>
  </si>
  <si>
    <t>S102663641</t>
  </si>
  <si>
    <t>S102231272</t>
  </si>
  <si>
    <t>S102663248</t>
  </si>
  <si>
    <t>ATD31970960</t>
  </si>
  <si>
    <t>S102227615</t>
  </si>
  <si>
    <t>S102655633</t>
  </si>
  <si>
    <t>ATD31977155</t>
  </si>
  <si>
    <t>S102256419</t>
  </si>
  <si>
    <t>ATD31963624</t>
  </si>
  <si>
    <t>S102217509</t>
  </si>
  <si>
    <t>ATD31954933</t>
  </si>
  <si>
    <t>S102229793</t>
  </si>
  <si>
    <t>ATD31963220</t>
  </si>
  <si>
    <t>S102759204</t>
  </si>
  <si>
    <t>ATD31954581</t>
  </si>
  <si>
    <t>08771</t>
  </si>
  <si>
    <t>ATD31954483</t>
  </si>
  <si>
    <t>S102207403</t>
  </si>
  <si>
    <t>G622 RSD</t>
  </si>
  <si>
    <t>ATD31926606</t>
  </si>
  <si>
    <t>S102228727</t>
  </si>
  <si>
    <t>ATD31954814</t>
  </si>
  <si>
    <t>S102217471</t>
  </si>
  <si>
    <t>S102466558</t>
  </si>
  <si>
    <t>H737 KINERGY PT BW A/S</t>
  </si>
  <si>
    <t>SO08-883190</t>
  </si>
  <si>
    <t>SINV08-460239</t>
  </si>
  <si>
    <t>PSCM0179910</t>
  </si>
  <si>
    <t>NT450</t>
  </si>
  <si>
    <t>ATD31468744</t>
  </si>
  <si>
    <t>S101771269</t>
  </si>
  <si>
    <t>275/50-17</t>
  </si>
  <si>
    <t>ATD32119290</t>
  </si>
  <si>
    <t>S102383108</t>
  </si>
  <si>
    <t>Invoice # 800013449 01/11</t>
  </si>
  <si>
    <t>S102213515</t>
  </si>
  <si>
    <t>ATD31989676</t>
  </si>
  <si>
    <t>S102263681</t>
  </si>
  <si>
    <t>ATD31985383</t>
  </si>
  <si>
    <t>S102231440</t>
  </si>
  <si>
    <t>ATD31985599</t>
  </si>
  <si>
    <t>S102263303</t>
  </si>
  <si>
    <t>Invoice # 810016441 01/20</t>
  </si>
  <si>
    <t>ATD31977558</t>
  </si>
  <si>
    <t>S102224352</t>
  </si>
  <si>
    <t>Invoice # 860013527 01/12</t>
  </si>
  <si>
    <t>ATD31980476</t>
  </si>
  <si>
    <t>S102229364</t>
  </si>
  <si>
    <t>ATD31614053</t>
  </si>
  <si>
    <t>S101858328</t>
  </si>
  <si>
    <t>S102717893</t>
  </si>
  <si>
    <t>S102717896</t>
  </si>
  <si>
    <t>8.3/9.5-12.5</t>
  </si>
  <si>
    <t>ATD31830218</t>
  </si>
  <si>
    <t>S102091777</t>
  </si>
  <si>
    <t>S102761478</t>
  </si>
  <si>
    <t>SO07-1178839</t>
  </si>
  <si>
    <t>SINV07-625668</t>
  </si>
  <si>
    <t>RTS0252925</t>
  </si>
  <si>
    <t>PSCM0179899</t>
  </si>
  <si>
    <t>XL PXTS TL 95Y</t>
  </si>
  <si>
    <t>SO07-1195633</t>
  </si>
  <si>
    <t>SINV07-635323</t>
  </si>
  <si>
    <t>RTS0253703</t>
  </si>
  <si>
    <t>Invoice # 134007047 01/22</t>
  </si>
  <si>
    <t>DUELER HP SPORT A/S XL BW</t>
  </si>
  <si>
    <t>SO07-1190151</t>
  </si>
  <si>
    <t>SINV07-632118</t>
  </si>
  <si>
    <t>RTS0254538</t>
  </si>
  <si>
    <t>PSCM0180632</t>
  </si>
  <si>
    <t>M52691</t>
  </si>
  <si>
    <t>LTX A/T 2</t>
  </si>
  <si>
    <t>275/65-20</t>
  </si>
  <si>
    <t>Invoice # 680014930 01/02</t>
  </si>
  <si>
    <t>ATD29276364</t>
  </si>
  <si>
    <t>S099744210</t>
  </si>
  <si>
    <t>ECOPIA H/L 422+ BW A/S</t>
  </si>
  <si>
    <t>SO07-1186690</t>
  </si>
  <si>
    <t>SINV07-630357</t>
  </si>
  <si>
    <t>RTS0255690</t>
  </si>
  <si>
    <t>PSCM0183187</t>
  </si>
  <si>
    <t>SO08-873211</t>
  </si>
  <si>
    <t>SINV08-454031</t>
  </si>
  <si>
    <t xml:space="preserve">PSCM0182017 </t>
  </si>
  <si>
    <t>235/80-16</t>
  </si>
  <si>
    <t>Mid/Long Haul HWY TRL SVC GL285T</t>
  </si>
  <si>
    <t>S102875837</t>
  </si>
  <si>
    <t>SUPER</t>
  </si>
  <si>
    <t>TS6191133</t>
  </si>
  <si>
    <t>DA0032865314</t>
  </si>
  <si>
    <t xml:space="preserve">TS6253362 </t>
  </si>
  <si>
    <t>DA0033026900</t>
  </si>
  <si>
    <t>TS6222507</t>
  </si>
  <si>
    <t xml:space="preserve"> DA0032992480</t>
  </si>
  <si>
    <t>SO07-1190053</t>
  </si>
  <si>
    <t>SINV07-632083</t>
  </si>
  <si>
    <t>RTS0257464</t>
  </si>
  <si>
    <t>Invoice # 800019791 02/01</t>
  </si>
  <si>
    <t>ATD32032505</t>
  </si>
  <si>
    <t>S102276078</t>
  </si>
  <si>
    <t>TS6259958</t>
  </si>
  <si>
    <t>ADVANTAGE</t>
  </si>
  <si>
    <t>TS6219793</t>
  </si>
  <si>
    <t>DA0032958770</t>
  </si>
  <si>
    <t>DEFENDEFR</t>
  </si>
  <si>
    <t>TS6264317</t>
  </si>
  <si>
    <t>DA0033059214</t>
  </si>
  <si>
    <t>EAGLE F1 ROF</t>
  </si>
  <si>
    <t>ATD32863840</t>
  </si>
  <si>
    <t>TS3807430</t>
  </si>
  <si>
    <t>DA0034241425</t>
  </si>
  <si>
    <t>05681</t>
  </si>
  <si>
    <t>ATD32768704</t>
  </si>
  <si>
    <t>S103045012</t>
  </si>
  <si>
    <t>15466NXK</t>
  </si>
  <si>
    <t>ATD31977528</t>
  </si>
  <si>
    <t>S102223156</t>
  </si>
  <si>
    <t>S103454872</t>
  </si>
  <si>
    <t>DFENDER</t>
  </si>
  <si>
    <t>TS6291611</t>
  </si>
  <si>
    <t>DA0033138325</t>
  </si>
  <si>
    <t>COMM TA AS</t>
  </si>
  <si>
    <t>TS6239346</t>
  </si>
  <si>
    <t>DA0032991605</t>
  </si>
  <si>
    <t>TS6224899</t>
  </si>
  <si>
    <t>DA0032971839</t>
  </si>
  <si>
    <t>TS6188371</t>
  </si>
  <si>
    <t>DA0032873893</t>
  </si>
  <si>
    <t>TS6222869</t>
  </si>
  <si>
    <t>DA0032956185</t>
  </si>
  <si>
    <t>91WPRIMMXM4CPJGRNX</t>
  </si>
  <si>
    <t>TS6221075</t>
  </si>
  <si>
    <t>DA0032969901</t>
  </si>
  <si>
    <t>Inv # 830009677 1/30 Trans to 8889</t>
  </si>
  <si>
    <t>225/60-14</t>
  </si>
  <si>
    <t>RADIAL T/A</t>
  </si>
  <si>
    <t>PREMIER LTX MTP</t>
  </si>
  <si>
    <t>SCORPZRO ASMM 100H</t>
  </si>
  <si>
    <t>TTAKO2</t>
  </si>
  <si>
    <t xml:space="preserve">DEFENDER LTX </t>
  </si>
  <si>
    <t>DEFENDER LTXBSW</t>
  </si>
  <si>
    <t xml:space="preserve">ENERGY SAVER AS </t>
  </si>
  <si>
    <t>PH Auditor - Leah</t>
  </si>
  <si>
    <t>168-6720MB40</t>
  </si>
  <si>
    <t>5112/14.3</t>
  </si>
  <si>
    <t>Auto Bahn</t>
  </si>
  <si>
    <t>PSI499968</t>
  </si>
  <si>
    <t>Wait for the Return Request</t>
  </si>
  <si>
    <t>LHST5011655010</t>
  </si>
  <si>
    <t>SPORT</t>
  </si>
  <si>
    <t>SO07-1087546</t>
  </si>
  <si>
    <t>SINV07-574708</t>
  </si>
  <si>
    <t>RTS0259770</t>
  </si>
  <si>
    <t>PSCM0184339</t>
  </si>
  <si>
    <t>En SAV AS100T</t>
  </si>
  <si>
    <t>TS6557591</t>
  </si>
  <si>
    <t>DA0033819458</t>
  </si>
  <si>
    <t>Discoverer HT</t>
  </si>
  <si>
    <t>LLPCR003</t>
  </si>
  <si>
    <t>TRAVELSTAR</t>
  </si>
  <si>
    <t>SO08-809051</t>
  </si>
  <si>
    <t>SINV08-418040</t>
  </si>
  <si>
    <t>RTS0260484</t>
  </si>
  <si>
    <t>PSCM0184538</t>
  </si>
  <si>
    <t>245/35-18</t>
  </si>
  <si>
    <t>SO08-791251</t>
  </si>
  <si>
    <t>SINV08-408169</t>
  </si>
  <si>
    <t>RTS0260491</t>
  </si>
  <si>
    <t>PSCM0184759</t>
  </si>
  <si>
    <t>SO08-801695</t>
  </si>
  <si>
    <t>SINV08-413901</t>
  </si>
  <si>
    <t>SO05-872279</t>
  </si>
  <si>
    <t>SINV05-468485</t>
  </si>
  <si>
    <t>285/40-22</t>
  </si>
  <si>
    <t>SO08-804593</t>
  </si>
  <si>
    <t>SINV08-415556</t>
  </si>
  <si>
    <t>RTS0260676</t>
  </si>
  <si>
    <t>RGA2.06</t>
  </si>
  <si>
    <t>AVID TOURING</t>
  </si>
  <si>
    <t>SO05-878831</t>
  </si>
  <si>
    <t>SINV05-472297</t>
  </si>
  <si>
    <t>RTS0261182</t>
  </si>
  <si>
    <t>SO07-1099783</t>
  </si>
  <si>
    <t>SINV07-581514</t>
  </si>
  <si>
    <t>RTS0261033</t>
  </si>
  <si>
    <t>SO08-796611</t>
  </si>
  <si>
    <t>SINV08-411299</t>
  </si>
  <si>
    <t>RTS0261054</t>
  </si>
  <si>
    <t>PSCM0184835</t>
  </si>
  <si>
    <t>SO08-801687</t>
  </si>
  <si>
    <t>SINV08-413905</t>
  </si>
  <si>
    <t>SO08-804495</t>
  </si>
  <si>
    <t>SINV08-415405</t>
  </si>
  <si>
    <t>SDL</t>
  </si>
  <si>
    <t>SO08-807748</t>
  </si>
  <si>
    <t>SINV08-417185</t>
  </si>
  <si>
    <t>SO07-1079399</t>
  </si>
  <si>
    <t>SINV07-569871</t>
  </si>
  <si>
    <t>RTS0261035</t>
  </si>
  <si>
    <t>PSCM0185435</t>
  </si>
  <si>
    <t>SO07-1079779</t>
  </si>
  <si>
    <t>SINV07-570125</t>
  </si>
  <si>
    <t>225/55-19</t>
  </si>
  <si>
    <t>SO07-1083283</t>
  </si>
  <si>
    <t>SINV07-572591</t>
  </si>
  <si>
    <t>H727</t>
  </si>
  <si>
    <t>SO05-885494</t>
  </si>
  <si>
    <t>SINV05-475799</t>
  </si>
  <si>
    <t>RTS0261405</t>
  </si>
  <si>
    <t>TA31</t>
  </si>
  <si>
    <t>SO08-797666</t>
  </si>
  <si>
    <t>SINV08-412435</t>
  </si>
  <si>
    <t>RTS0261408</t>
  </si>
  <si>
    <t>HRT Z II</t>
  </si>
  <si>
    <t>SO08-803720</t>
  </si>
  <si>
    <t>SINV08-414937</t>
  </si>
  <si>
    <t>PARADA</t>
  </si>
  <si>
    <t>SO08-811546</t>
  </si>
  <si>
    <t>SINV08-419805</t>
  </si>
  <si>
    <t>SO08-812144</t>
  </si>
  <si>
    <t>SINV08-419820</t>
  </si>
  <si>
    <t>SO08-812176</t>
  </si>
  <si>
    <t>SINV08-419821</t>
  </si>
  <si>
    <t>FIRE HAWK</t>
  </si>
  <si>
    <t>SO07-1081393</t>
  </si>
  <si>
    <t>SINV07-570917</t>
  </si>
  <si>
    <t>RTS0261401</t>
  </si>
  <si>
    <t>PSCM0185441</t>
  </si>
  <si>
    <t>SO08-854466</t>
  </si>
  <si>
    <t>SINV08-443344</t>
  </si>
  <si>
    <t>RTS0262217</t>
  </si>
  <si>
    <t>841623101336</t>
  </si>
  <si>
    <t xml:space="preserve">275/30-24 </t>
  </si>
  <si>
    <t>D8+ XL BW UHP-A A/S</t>
  </si>
  <si>
    <t>SO08-860874</t>
  </si>
  <si>
    <t>SINV08-447522</t>
  </si>
  <si>
    <t>RTS0262222</t>
  </si>
  <si>
    <t>PSCM0185169</t>
  </si>
  <si>
    <t>POTENZA RE050A BW HWY</t>
  </si>
  <si>
    <t>SO08-862383</t>
  </si>
  <si>
    <t>SINV08-447996</t>
  </si>
  <si>
    <t>SO05-884601</t>
  </si>
  <si>
    <t>SINV05-475342</t>
  </si>
  <si>
    <t>RTS0261955</t>
  </si>
  <si>
    <t>12695NXK</t>
  </si>
  <si>
    <t>SO05-895983</t>
  </si>
  <si>
    <t>SINV05-481693</t>
  </si>
  <si>
    <t>RTS0261957</t>
  </si>
  <si>
    <t>195/70-14</t>
  </si>
  <si>
    <t>ALTIMAX</t>
  </si>
  <si>
    <t>SO07-1085981</t>
  </si>
  <si>
    <t>SINV07-573538</t>
  </si>
  <si>
    <t>RTS0262174</t>
  </si>
  <si>
    <t>SO07-1100032</t>
  </si>
  <si>
    <t>SINV07-581559</t>
  </si>
  <si>
    <t>CONTINENTAL CROSS CONTACT LX BW A/S</t>
  </si>
  <si>
    <t>SO05-878031</t>
  </si>
  <si>
    <t>SINV05-471772</t>
  </si>
  <si>
    <t>RTS0262628</t>
  </si>
  <si>
    <t>SO05-878500</t>
  </si>
  <si>
    <t>SINV05-471792</t>
  </si>
  <si>
    <t>RTS0262629</t>
  </si>
  <si>
    <t>SO05-886376</t>
  </si>
  <si>
    <t>SINV05-476285</t>
  </si>
  <si>
    <t>RTS0262630</t>
  </si>
  <si>
    <t>SO05-894216</t>
  </si>
  <si>
    <t>SINV05-480891</t>
  </si>
  <si>
    <t>RTS0262632</t>
  </si>
  <si>
    <t>SO07-1089638</t>
  </si>
  <si>
    <t>SINV07-575642</t>
  </si>
  <si>
    <t>RTS0262584</t>
  </si>
  <si>
    <t>PSCM0186075</t>
  </si>
  <si>
    <t>SO07-1091415</t>
  </si>
  <si>
    <t>SINV07-576715</t>
  </si>
  <si>
    <t>RTS0262566</t>
  </si>
  <si>
    <t>AVID</t>
  </si>
  <si>
    <t xml:space="preserve"> SO07-1097018 </t>
  </si>
  <si>
    <t>SINV07-579826</t>
  </si>
  <si>
    <t>RTS0262568</t>
  </si>
  <si>
    <t>SO07-1085436</t>
  </si>
  <si>
    <t>SINV07-573287</t>
  </si>
  <si>
    <t>RTS0262570</t>
  </si>
  <si>
    <t>PSCM0185958</t>
  </si>
  <si>
    <t>SO07-1085494</t>
  </si>
  <si>
    <t>SINV07-573475</t>
  </si>
  <si>
    <t xml:space="preserve"> PSCM0185958</t>
  </si>
  <si>
    <t>SO05-889138</t>
  </si>
  <si>
    <t>SINV05-477850</t>
  </si>
  <si>
    <t>RTS0262937</t>
  </si>
  <si>
    <t>SO07-1086388</t>
  </si>
  <si>
    <t>SINV07-573678</t>
  </si>
  <si>
    <t>RTS0262571</t>
  </si>
  <si>
    <t>PSCM0185967</t>
  </si>
  <si>
    <t>SOLUS TA1 BW A/S</t>
  </si>
  <si>
    <t>SO08-794389</t>
  </si>
  <si>
    <t>SINV08-409873</t>
  </si>
  <si>
    <t>RTS0251285</t>
  </si>
  <si>
    <t>SO08-878080</t>
  </si>
  <si>
    <t>SINV08-456554</t>
  </si>
  <si>
    <t>PRO CONTACT MO BW A/S</t>
  </si>
  <si>
    <t>SO08-882571</t>
  </si>
  <si>
    <t>SINV08-459205</t>
  </si>
  <si>
    <t>PROXES T1R BW UHP-S HWY</t>
  </si>
  <si>
    <t>SO08-849745</t>
  </si>
  <si>
    <t>SINV08-440993</t>
  </si>
  <si>
    <t>PRO CONTACT XL BW A/S</t>
  </si>
  <si>
    <t>SO08-804965</t>
  </si>
  <si>
    <t>SINV08-415618</t>
  </si>
  <si>
    <t>RTS0263168</t>
  </si>
  <si>
    <t>SO08-809815</t>
  </si>
  <si>
    <t>SINV08-418641</t>
  </si>
  <si>
    <t>265/70-19.5</t>
  </si>
  <si>
    <t>LINE ENERGY</t>
  </si>
  <si>
    <t xml:space="preserve">Eagle rsa </t>
  </si>
  <si>
    <t>SO07-1079880</t>
  </si>
  <si>
    <t>SINV07-570236</t>
  </si>
  <si>
    <t>RTS0264518</t>
  </si>
  <si>
    <t>SRW17</t>
  </si>
  <si>
    <t>HTR P02</t>
  </si>
  <si>
    <t>SO07-1076101</t>
  </si>
  <si>
    <t>SINV07-568080</t>
  </si>
  <si>
    <t>RTS0264519</t>
  </si>
  <si>
    <t>SO05-890616</t>
  </si>
  <si>
    <t>SINV05-478940</t>
  </si>
  <si>
    <t>RTS0264709</t>
  </si>
  <si>
    <t>841623100902</t>
  </si>
  <si>
    <t>SO05-892799</t>
  </si>
  <si>
    <t>SINV05-480000</t>
  </si>
  <si>
    <t>RTS0264710</t>
  </si>
  <si>
    <t>13044NXK</t>
  </si>
  <si>
    <t>ARIA AH7</t>
  </si>
  <si>
    <t>SO08-810726</t>
  </si>
  <si>
    <t>SINV08-418915</t>
  </si>
  <si>
    <t>RTS0264711</t>
  </si>
  <si>
    <t>PHI R</t>
  </si>
  <si>
    <t>SO05-897120</t>
  </si>
  <si>
    <t>SINV05-482609</t>
  </si>
  <si>
    <t>RTS0264712</t>
  </si>
  <si>
    <t>SO05-897378</t>
  </si>
  <si>
    <t>SINV05-482640</t>
  </si>
  <si>
    <t>RTS0264714</t>
  </si>
  <si>
    <t>SO05-896845</t>
  </si>
  <si>
    <t>SINV05-482601</t>
  </si>
  <si>
    <t>RTS0264716</t>
  </si>
  <si>
    <t>SO08-814213</t>
  </si>
  <si>
    <t>SINV08-420694</t>
  </si>
  <si>
    <t>RTS0264539</t>
  </si>
  <si>
    <t>SO08-798208</t>
  </si>
  <si>
    <t>SINV08-412121</t>
  </si>
  <si>
    <t>RTS0264561</t>
  </si>
  <si>
    <t>SO08-808381</t>
  </si>
  <si>
    <t>SINV08-417888</t>
  </si>
  <si>
    <t>RTS0264542</t>
  </si>
  <si>
    <t>04504570000</t>
  </si>
  <si>
    <t>SO08-798247</t>
  </si>
  <si>
    <t>SINV08-411907</t>
  </si>
  <si>
    <t>RTS0264543</t>
  </si>
  <si>
    <t>SO07-1093715</t>
  </si>
  <si>
    <t>SINV07-577826</t>
  </si>
  <si>
    <t>RTS0264520</t>
  </si>
  <si>
    <t>SO07-1095453</t>
  </si>
  <si>
    <t>SINV07-578991</t>
  </si>
  <si>
    <t>SO07-1095726</t>
  </si>
  <si>
    <t>SINV07-578969</t>
  </si>
  <si>
    <t>RTS0264521</t>
  </si>
  <si>
    <t>ATD31317988</t>
  </si>
  <si>
    <t>S101580142</t>
  </si>
  <si>
    <t>ATD29859469</t>
  </si>
  <si>
    <t>S100230393</t>
  </si>
  <si>
    <t>ATD30522493</t>
  </si>
  <si>
    <t>S100869506</t>
  </si>
  <si>
    <t>SO08-726836</t>
  </si>
  <si>
    <t>SINV08-372421</t>
  </si>
  <si>
    <t>14477NXK</t>
  </si>
  <si>
    <t>ATD31344280</t>
  </si>
  <si>
    <t>S101609926</t>
  </si>
  <si>
    <t>14487NXK</t>
  </si>
  <si>
    <t>S101696839</t>
  </si>
  <si>
    <t>SO08-865775</t>
  </si>
  <si>
    <t>SINV08-450084</t>
  </si>
  <si>
    <t>841623100971</t>
  </si>
  <si>
    <t>SO08-876108</t>
  </si>
  <si>
    <t>SINV08-455577</t>
  </si>
  <si>
    <t>SDL 65A BW AS</t>
  </si>
  <si>
    <t>SO08-812078</t>
  </si>
  <si>
    <t>SINV08-419700</t>
  </si>
  <si>
    <t>SO08-836490</t>
  </si>
  <si>
    <t>SINV08-433368</t>
  </si>
  <si>
    <t>CONTI SPORT CONTACT 5 SSR</t>
  </si>
  <si>
    <t>SO08-869499</t>
  </si>
  <si>
    <t>SINV08-451774</t>
  </si>
  <si>
    <t>SO08-795121</t>
  </si>
  <si>
    <t>SINV08-410407</t>
  </si>
  <si>
    <t>SO08-833164</t>
  </si>
  <si>
    <t>SINV08-431530</t>
  </si>
  <si>
    <t>03541540000</t>
  </si>
  <si>
    <t>S103928163</t>
  </si>
  <si>
    <t>S103928172</t>
  </si>
  <si>
    <t>Hollie</t>
  </si>
  <si>
    <t>ATD34186520</t>
  </si>
  <si>
    <t>SO07-1243759</t>
  </si>
  <si>
    <t>215/45-18</t>
  </si>
  <si>
    <t>04032</t>
  </si>
  <si>
    <t>S104211298</t>
  </si>
  <si>
    <t>S104266628</t>
  </si>
  <si>
    <t>ATD33945961</t>
  </si>
  <si>
    <t>08806</t>
  </si>
  <si>
    <t>Defender T+H BSW</t>
  </si>
  <si>
    <t>Adv TA</t>
  </si>
  <si>
    <t>PZERO 100Y</t>
  </si>
  <si>
    <t>hankook</t>
  </si>
  <si>
    <t>Defender T*H</t>
  </si>
  <si>
    <t>OPTIMO H426 H</t>
  </si>
  <si>
    <t>Kinergy GT</t>
  </si>
  <si>
    <t>Attako2</t>
  </si>
  <si>
    <t>PREM LTX MTP</t>
  </si>
  <si>
    <t>Pil Sport</t>
  </si>
  <si>
    <t>ENRGYSVRAS GRX</t>
  </si>
  <si>
    <t>S103583199</t>
  </si>
  <si>
    <t>Grandtrek ST30</t>
  </si>
  <si>
    <t>ATD33297757</t>
  </si>
  <si>
    <t>ATD33912454</t>
  </si>
  <si>
    <t>S103653576</t>
  </si>
  <si>
    <t>S104178921</t>
  </si>
  <si>
    <t>ATD33308787</t>
  </si>
  <si>
    <t>S103587630</t>
  </si>
  <si>
    <t>ATD33299589</t>
  </si>
  <si>
    <t>SINV07-658552</t>
  </si>
  <si>
    <t>AMD0076</t>
  </si>
  <si>
    <t>SO07-1237535</t>
  </si>
  <si>
    <t>S1036547022</t>
  </si>
  <si>
    <t>ATD33378554</t>
  </si>
  <si>
    <t>S103615661</t>
  </si>
  <si>
    <t>ATD33359772</t>
  </si>
  <si>
    <t>S103649953</t>
  </si>
  <si>
    <t>ATD33359444</t>
  </si>
  <si>
    <t>Trail Grappler M/T</t>
  </si>
  <si>
    <t>S103809469</t>
  </si>
  <si>
    <t>ATD33500124</t>
  </si>
  <si>
    <t>S103898463</t>
  </si>
  <si>
    <t>ATD33648696</t>
  </si>
  <si>
    <t>001367</t>
  </si>
  <si>
    <t>S104207920</t>
  </si>
  <si>
    <t>ATD33805804</t>
  </si>
  <si>
    <t>S104060082</t>
  </si>
  <si>
    <t>ATD33805904</t>
  </si>
  <si>
    <t>S103649456</t>
  </si>
  <si>
    <t>ATD33381383</t>
  </si>
  <si>
    <t>S103806166</t>
  </si>
  <si>
    <t>H-901 ST</t>
  </si>
  <si>
    <t>ATD33536142</t>
  </si>
  <si>
    <t>225/90-16</t>
  </si>
  <si>
    <t>S103554205</t>
  </si>
  <si>
    <t>ATD33169066</t>
  </si>
  <si>
    <t>GR13/14-15</t>
  </si>
  <si>
    <t>SINV07-662240</t>
  </si>
  <si>
    <t>ATD33662313</t>
  </si>
  <si>
    <t>ATD33662276</t>
  </si>
  <si>
    <t>S104402686</t>
  </si>
  <si>
    <t>RGA 2.23</t>
  </si>
  <si>
    <t>RTS0265561</t>
  </si>
  <si>
    <t>841623100926</t>
  </si>
  <si>
    <t>LXST2031560020</t>
  </si>
  <si>
    <t>Emailed Store 9/8
2nd Email 9/19
Emailed Store 10/19
Removed as Phys Inv Adj 1/23</t>
  </si>
  <si>
    <t>Emailed Store 1st Email 8/24
2nd Email 9/7
Emailed Store 10/19
Follow Up 10/27
Inv # 540005302 1/10 (2)</t>
  </si>
  <si>
    <t>Emailed Store 1st Email 8/24
2nd Email 9/7
Emailed Store 10/19
Follow Up 10/27
Inv # 540008757 1/15</t>
  </si>
  <si>
    <t>Closed - Tire Sold</t>
  </si>
  <si>
    <t>Emailed Store 9/8
2nd Email 9/19
Follow Up 10/10
rewrite rga 121631399 10/11
Follow Up 10/27
Follow Up 12/13
Emailed Store 02/15
Phys Inv Adj 12/05</t>
  </si>
  <si>
    <t>Emailed Store 1st Email 8/29
2nd Email 9/14
Follow Up 12/13
Emailed Store 12/20
2nd Email 01/03/2018
Emailed Store 02/15
Inv # 540008757 1/15</t>
  </si>
  <si>
    <t>Emailed Store 9/8
2nd Email 9/19 Rewrite RGA 52074
Emailed Store 10/19
Inv # 610011900 1/22</t>
  </si>
  <si>
    <t>2953524ARROYO / AUS009</t>
  </si>
  <si>
    <t>Emailed Store 1st Email 8/16
Follow up 8/21
Emaied Vendor to Rewrite RGA 8/21
Emailed Store 02/15
Inv # 620020703 2/06</t>
  </si>
  <si>
    <t>PSCM0187441</t>
  </si>
  <si>
    <t>PSCM0187435</t>
  </si>
  <si>
    <t>PSCM0187390</t>
  </si>
  <si>
    <t>PSCM0187386</t>
  </si>
  <si>
    <t>PSCM0187297</t>
  </si>
  <si>
    <t>PSCM0187210</t>
  </si>
  <si>
    <t>PSCM0187176</t>
  </si>
  <si>
    <t>PSCM0187166</t>
  </si>
  <si>
    <t>PSCM0187165</t>
  </si>
  <si>
    <t>PSCM0187164</t>
  </si>
  <si>
    <t>PSCM0187163</t>
  </si>
  <si>
    <t>PSCM0187162</t>
  </si>
  <si>
    <t>PSCM0187127</t>
  </si>
  <si>
    <t>PSCM0187099</t>
  </si>
  <si>
    <t>PSCM0187075</t>
  </si>
  <si>
    <t>PSCM0187010</t>
  </si>
  <si>
    <t>PSCM0187009</t>
  </si>
  <si>
    <t>PSCM0186964</t>
  </si>
  <si>
    <t>PSCM0186959</t>
  </si>
  <si>
    <t>PSCM0186958</t>
  </si>
  <si>
    <t>S104479889</t>
  </si>
  <si>
    <t>S104455230</t>
  </si>
  <si>
    <t>S104403894</t>
  </si>
  <si>
    <t>S104403938</t>
  </si>
  <si>
    <t>CM141830</t>
  </si>
  <si>
    <t>Invoice # 13021786 02/23</t>
  </si>
  <si>
    <t>Invoice # 13021832 02/26</t>
  </si>
  <si>
    <t>Intra transfer to 0155 Invoice # 13021593 02/15</t>
  </si>
  <si>
    <t>Invoice # 13021580 02/14</t>
  </si>
  <si>
    <t>Emailed Store 01/24/2018 
Invoice # 450016806 02/22</t>
  </si>
  <si>
    <t>Invoice # 450014386 09/09</t>
  </si>
  <si>
    <t>Invoice # 450014691 09/28</t>
  </si>
  <si>
    <t>Invoice # 450016269 01/13</t>
  </si>
  <si>
    <t>1st Email 10/31
Emailed Store 12/20
Intra transfer to 8889  Invoice # 610011900 01/22</t>
  </si>
  <si>
    <t>Intra transfer to 0083 Invoice # 650016606 02/24</t>
  </si>
  <si>
    <t>Emailed Store 02/08
Rewrite RGA 02/22
Invoice # 650016585 02/22</t>
  </si>
  <si>
    <t>Emailed Store 01/24/2018
Invoice 670012441 02/02</t>
  </si>
  <si>
    <t>PSCM0186449</t>
  </si>
  <si>
    <t>Emailed Store 9/8
2nd Email 10/4
Emailed Store 10/19
Intra transfer to 8889 Invoice # 710011818 02/22</t>
  </si>
  <si>
    <t>Emailed Store 01/02
Intra transfer to 0152 Invocie # 750010928 02/14</t>
  </si>
  <si>
    <t xml:space="preserve">Emailed Store 01/02 / (Invoice  # 780018939 12/27 2qty)     
Emailed Store 02/15
Invoice # 780020393 02/24                   </t>
  </si>
  <si>
    <t>Emailed Store 01/24/2018
invoice # 780019728 01/30</t>
  </si>
  <si>
    <t>Emailed Store 01/24/2018
Invoice # 780019893 02/06 (2qty) &amp; Intratransfer to 0098 Invoice # 780020101 02/14 (2qty)</t>
  </si>
  <si>
    <t>PSCM0186529</t>
  </si>
  <si>
    <t>PSCM0186387</t>
  </si>
  <si>
    <t>PSCM0185713</t>
  </si>
  <si>
    <t>PSCM0185714</t>
  </si>
  <si>
    <t>intra transfer to 8889 (1) 830007714 7/26;
1 on hand
Emailed Store 10/19
Intra transfer to 08889 Invoice # 830009677 01/30</t>
  </si>
  <si>
    <t>Emailed Store 9/8
Rewrite RGA 0226276 10/4
Emailed Store 10/19
invoice # 830008089 08/28 1qty
Invoice # 8300094456 01/12</t>
  </si>
  <si>
    <t>Invoice # 870011680 02/15</t>
  </si>
  <si>
    <t>Invoice # 920016765 02/26</t>
  </si>
  <si>
    <t>Emailed Store 10/18
2nd Email 11/13
Follow Up 11/20
Emailed Store 12/20
2nd Email 01/03/2018
Emailed Store 02/15
Invoice #920014191 10/23</t>
  </si>
  <si>
    <t>Emailed Store 01/24/2018
Invoice # 920016533 02/14</t>
  </si>
  <si>
    <t>Intra transfer to 0092 Invoice # 119011434 02/23</t>
  </si>
  <si>
    <t>Invoice # 123011982 02/19</t>
  </si>
  <si>
    <t>S104405852</t>
  </si>
  <si>
    <t>Emailed Store 12/01
2nd Email 12/04
3rd Email 12/06
Emailed Store 12/20 
Emailed Store 02/15
Intra transfer to 8889 Invoice # 138010947 02/22</t>
  </si>
  <si>
    <t>Emailed Store 01/02
Emailed Store 02/15
Intra transfer to 8889 Invoice # 138010947 02/22</t>
  </si>
  <si>
    <t xml:space="preserve">Emailed Store 02/08
2nd Email 02/22
Intra transfer to 8889  Invoice # 138010947 02/22 </t>
  </si>
  <si>
    <t>Invoice # 140010507 02/23</t>
  </si>
  <si>
    <t>Emailed Store 02/08
2nd Email 02/22
3rd Email 02/26</t>
  </si>
  <si>
    <t>S101789136</t>
  </si>
  <si>
    <t>S103280272</t>
  </si>
  <si>
    <t>S102900990</t>
  </si>
  <si>
    <t>ATD34161347</t>
  </si>
  <si>
    <t>S104437856</t>
  </si>
  <si>
    <t>SDL55A</t>
  </si>
  <si>
    <t>SO08-921620</t>
  </si>
  <si>
    <t xml:space="preserve"> SINV08-481471</t>
  </si>
  <si>
    <t>LHSTHT1670060</t>
  </si>
  <si>
    <t>Lionhart</t>
  </si>
  <si>
    <t>LIONCLAW</t>
  </si>
  <si>
    <t>POTENZA S001 RFT BW HWY</t>
  </si>
  <si>
    <t>SO07-1247377</t>
  </si>
  <si>
    <t>SINV07-664457</t>
  </si>
  <si>
    <t>Inv # 127012870 2/24</t>
  </si>
  <si>
    <t>SO08-921631</t>
  </si>
  <si>
    <t xml:space="preserve"> SINV08-481423</t>
  </si>
  <si>
    <t>ATD34106439</t>
  </si>
  <si>
    <t>S104459099</t>
  </si>
  <si>
    <t>ATD34194139</t>
  </si>
  <si>
    <t>S104404441</t>
  </si>
  <si>
    <t>ATD32043507</t>
  </si>
  <si>
    <t>S102387652</t>
  </si>
  <si>
    <t>ATD32521917</t>
  </si>
  <si>
    <t>S102819080</t>
  </si>
  <si>
    <t>ATD32793559</t>
  </si>
  <si>
    <t>S103257839</t>
  </si>
  <si>
    <t>ATD33073445</t>
  </si>
  <si>
    <t>S103338438</t>
  </si>
  <si>
    <t>ATD32499008</t>
  </si>
  <si>
    <t>S102767707</t>
  </si>
  <si>
    <t>ATD32888180</t>
  </si>
  <si>
    <t>S103171553</t>
  </si>
  <si>
    <t>ATD32965637</t>
  </si>
  <si>
    <t>S103224900</t>
  </si>
  <si>
    <t>ATD33133627</t>
  </si>
  <si>
    <t>S103403998</t>
  </si>
  <si>
    <t>ATD33169481</t>
  </si>
  <si>
    <t>S103460183</t>
  </si>
  <si>
    <t>ATD33244996</t>
  </si>
  <si>
    <t>S103512917</t>
  </si>
  <si>
    <t>ATD33048908</t>
  </si>
  <si>
    <t>S103326025</t>
  </si>
  <si>
    <t>ATD32438604</t>
  </si>
  <si>
    <t>S102817163</t>
  </si>
  <si>
    <t>RGA 2.26</t>
  </si>
  <si>
    <t>La Crescenta is out of our normal travels. When we have an order in that area we will pick it up then 2/22
Return to Warehouse per Ted</t>
  </si>
  <si>
    <t>RTS0266136</t>
  </si>
  <si>
    <t>RTS0249749/RTS0266167</t>
  </si>
  <si>
    <t>1st Email 01/12/2018
Emailed Store 02/15
2nd Email 02/26
Rewrite RGA 02/27</t>
  </si>
  <si>
    <t>11711</t>
  </si>
  <si>
    <t>92139</t>
  </si>
  <si>
    <t>75351</t>
  </si>
  <si>
    <t>11313</t>
  </si>
  <si>
    <t>8/07 Emailed store to ask if transferred to 326 Warehouse
Removed as Phys Inventory Adjustment 1/23</t>
  </si>
  <si>
    <t>S104539507</t>
  </si>
  <si>
    <t>15499770000</t>
  </si>
  <si>
    <t>151284203</t>
  </si>
  <si>
    <t>7003</t>
  </si>
  <si>
    <t>42284</t>
  </si>
  <si>
    <t>1010987</t>
  </si>
  <si>
    <t>03507</t>
  </si>
  <si>
    <t>67179</t>
  </si>
  <si>
    <t>Emailed Store 01/24/2018
2nd Email 02/22
Invoice #440007975 01/19</t>
  </si>
  <si>
    <t>1200034481</t>
  </si>
  <si>
    <t>322170</t>
  </si>
  <si>
    <t>81456</t>
  </si>
  <si>
    <t>1200040946</t>
  </si>
  <si>
    <t>147540</t>
  </si>
  <si>
    <t>19100</t>
  </si>
  <si>
    <t>91179</t>
  </si>
  <si>
    <t>Invoice # 620020915 02/15</t>
  </si>
  <si>
    <t>83380</t>
  </si>
  <si>
    <t>08471</t>
  </si>
  <si>
    <t>94753</t>
  </si>
  <si>
    <t>28034003</t>
  </si>
  <si>
    <t>1015279</t>
  </si>
  <si>
    <t>28294677</t>
  </si>
  <si>
    <t>15500380000</t>
  </si>
  <si>
    <t>15485990000</t>
  </si>
  <si>
    <t>28292575</t>
  </si>
  <si>
    <t>28294483</t>
  </si>
  <si>
    <t>03549170000</t>
  </si>
  <si>
    <t>23164</t>
  </si>
  <si>
    <t>S104273207</t>
  </si>
  <si>
    <t>93209</t>
  </si>
  <si>
    <t>90000020185</t>
  </si>
  <si>
    <t>1010988</t>
  </si>
  <si>
    <t>242390</t>
  </si>
  <si>
    <t>215490</t>
  </si>
  <si>
    <t>1011006</t>
  </si>
  <si>
    <t>136430</t>
  </si>
  <si>
    <t>15499870000</t>
  </si>
  <si>
    <t>001373</t>
  </si>
  <si>
    <t>93016</t>
  </si>
  <si>
    <t>102808</t>
  </si>
  <si>
    <t>162810</t>
  </si>
  <si>
    <t>28953770</t>
  </si>
  <si>
    <t>94033</t>
  </si>
  <si>
    <t>1015366</t>
  </si>
  <si>
    <t>217100</t>
  </si>
  <si>
    <t>42587</t>
  </si>
  <si>
    <t>2662200</t>
  </si>
  <si>
    <t>2543500</t>
  </si>
  <si>
    <t>26289</t>
  </si>
  <si>
    <t>45753</t>
  </si>
  <si>
    <t>93224</t>
  </si>
  <si>
    <t>92610</t>
  </si>
  <si>
    <t>Invoice # 920016591 02/17</t>
  </si>
  <si>
    <t>Invoice # 920016572 02/16</t>
  </si>
  <si>
    <t>32353</t>
  </si>
  <si>
    <t>15494980000</t>
  </si>
  <si>
    <t>93015</t>
  </si>
  <si>
    <t>91190</t>
  </si>
  <si>
    <t>1011337</t>
  </si>
  <si>
    <t>215450</t>
  </si>
  <si>
    <t>15494830000</t>
  </si>
  <si>
    <t>2001863</t>
  </si>
  <si>
    <t>196060</t>
  </si>
  <si>
    <t>29668</t>
  </si>
  <si>
    <t>1015402</t>
  </si>
  <si>
    <t>28953005</t>
  </si>
  <si>
    <t>28953001</t>
  </si>
  <si>
    <t>211010</t>
  </si>
  <si>
    <t>15499780000</t>
  </si>
  <si>
    <t>043614</t>
  </si>
  <si>
    <t>211050</t>
  </si>
  <si>
    <t>1011706</t>
  </si>
  <si>
    <t>2182543</t>
  </si>
  <si>
    <t>001462</t>
  </si>
  <si>
    <t>589336</t>
  </si>
  <si>
    <t>360310</t>
  </si>
  <si>
    <t>15494250000</t>
  </si>
  <si>
    <t>71313</t>
  </si>
  <si>
    <t>90000019983</t>
  </si>
  <si>
    <t>90000002521</t>
  </si>
  <si>
    <t>10005</t>
  </si>
  <si>
    <t>001548</t>
  </si>
  <si>
    <t>S104273208</t>
  </si>
  <si>
    <t>PSCM0187605</t>
  </si>
  <si>
    <t>PSCM0187604</t>
  </si>
  <si>
    <t>PSCM0187603</t>
  </si>
  <si>
    <t>04504710000</t>
  </si>
  <si>
    <t xml:space="preserve">PSCM0187516 </t>
  </si>
  <si>
    <t>RTS0255358/0266294</t>
  </si>
  <si>
    <t>Emailed Store 02/08
Rewrite RGA 02/27</t>
  </si>
  <si>
    <t>RTS0255712/0266294</t>
  </si>
  <si>
    <t>Emailed Store 02/27</t>
  </si>
  <si>
    <t>Emailed Store 02/27
Invoice # 620021183</t>
  </si>
  <si>
    <t>352090</t>
  </si>
  <si>
    <t>S104236427</t>
  </si>
  <si>
    <t>Emailed Store 02/27
Invoice # 620021002 02/17</t>
  </si>
  <si>
    <t>000223</t>
  </si>
  <si>
    <t>1200031847</t>
  </si>
  <si>
    <t>1015250</t>
  </si>
  <si>
    <t>34511</t>
  </si>
  <si>
    <t>48403</t>
  </si>
  <si>
    <t>15488280000</t>
  </si>
  <si>
    <t>1016158</t>
  </si>
  <si>
    <t>1200034375</t>
  </si>
  <si>
    <t>1014506</t>
  </si>
  <si>
    <t>28294551</t>
  </si>
  <si>
    <t>1008672</t>
  </si>
  <si>
    <t>28030703</t>
  </si>
  <si>
    <t>881462</t>
  </si>
  <si>
    <t>ATD32574395</t>
  </si>
  <si>
    <t>03526260000</t>
  </si>
  <si>
    <t>109270366</t>
  </si>
  <si>
    <t>195480</t>
  </si>
  <si>
    <t>28953483</t>
  </si>
  <si>
    <t>1616300</t>
  </si>
  <si>
    <t>2039000</t>
  </si>
  <si>
    <t>28952889</t>
  </si>
  <si>
    <t>1011700</t>
  </si>
  <si>
    <t>63960</t>
  </si>
  <si>
    <t>8/16 1st Email
8/18 Store replied "tires are still here"
Replied to store (inform store to provide return slip &amp; don’t forget to inform us once thye accept the return so we could do credit follow up.
Emailed store to confirm return - 8/21
Inv # 660013209 2/12</t>
  </si>
  <si>
    <t>001475</t>
  </si>
  <si>
    <t>15481750000</t>
  </si>
  <si>
    <t>90000002897</t>
  </si>
  <si>
    <t>758042572</t>
  </si>
  <si>
    <t>195370</t>
  </si>
  <si>
    <t>318120</t>
  </si>
  <si>
    <t>90000005511</t>
  </si>
  <si>
    <t>Emailed Store 9/25
2nd Email 10/2
3rd Email 11/13
Follow Up 11/20
Emailed Store 02/15
Removed as Phys Inv Adj 10/05 - 1
Inv # 920015437 12/21 - 2</t>
  </si>
  <si>
    <t>24977021</t>
  </si>
  <si>
    <t>ATD23381239</t>
  </si>
  <si>
    <t>*83B-7717</t>
  </si>
  <si>
    <t>706567308</t>
  </si>
  <si>
    <t>011782</t>
  </si>
  <si>
    <t>38179</t>
  </si>
  <si>
    <t>91617</t>
  </si>
  <si>
    <t>2297800</t>
  </si>
  <si>
    <t>36887</t>
  </si>
  <si>
    <t>1st Email 10/26
Inv # 141002601 10/12</t>
  </si>
  <si>
    <t>90000008029/*01310</t>
  </si>
  <si>
    <t>72175</t>
  </si>
  <si>
    <t>28953844</t>
  </si>
  <si>
    <t>1st Email 10/26
2nd Email 11/13
Emailed Store 12/20
Emailed Store 02/15
Removed as Phys Inv Adj 1/30</t>
  </si>
  <si>
    <t>93011</t>
  </si>
  <si>
    <t>2220400</t>
  </si>
  <si>
    <t>93682</t>
  </si>
  <si>
    <t>17-414-50/*435000026</t>
  </si>
  <si>
    <t>17-413-1-50/*435000025</t>
  </si>
  <si>
    <t>17-413-50/*435000087</t>
  </si>
  <si>
    <t>2632100</t>
  </si>
  <si>
    <t>006631</t>
  </si>
  <si>
    <t>70182</t>
  </si>
  <si>
    <t>265027405</t>
  </si>
  <si>
    <t>Removed as Phys Inven Adj 11/30
Return to Warehouse</t>
  </si>
  <si>
    <t>33125020FEDERAL/*46qc0afe</t>
  </si>
  <si>
    <t>1st Email 10/31
Inv # 660013147 2/07</t>
  </si>
  <si>
    <t>1st Email 10/31
Emailed Store 12/20
Removed as Phys Inv Adj 2/08</t>
  </si>
  <si>
    <t>Emailed Store 11/09
2nd Email 11/13
Emailed Store 02/15
Removed as Phys Inven Adj 01/29</t>
  </si>
  <si>
    <t>24244002</t>
  </si>
  <si>
    <t>183934470</t>
  </si>
  <si>
    <t>2362100</t>
  </si>
  <si>
    <t>1334</t>
  </si>
  <si>
    <t>1st Email 11/08
2nd Email 11/09
Inv # 660012652/660012675 1each
Inv # 660013148 2/07 Transto 8889</t>
  </si>
  <si>
    <t>1st Email 11/08
Rewrite RGA 11/11
2nd Email 11/13
3rd Email 11/20
Follow Up 12/13
Emailed Store 12/20
2nd Email 01/03/2018
Removed as Phys Inv Adj 2/21</t>
  </si>
  <si>
    <t>28034108</t>
  </si>
  <si>
    <t>28173495</t>
  </si>
  <si>
    <t>1st Email 11/08
Follow Up 11/20
Follow Up 12/13
Removed as Phys Inv Adj 2/14</t>
  </si>
  <si>
    <t>*LTP150</t>
  </si>
  <si>
    <t>1017382</t>
  </si>
  <si>
    <t>1014517</t>
  </si>
  <si>
    <t>1011000</t>
  </si>
  <si>
    <t>358128435</t>
  </si>
  <si>
    <t>1st Email 11/08
2nd Email 11/09
Follow Up 11/13
Follow Up 12/13
Emailed Store 12/20
2nd Email 01/03/2018
Emailed Store 02/15
Removed as Phys Inven Adj 01/23</t>
  </si>
  <si>
    <t>93752</t>
  </si>
  <si>
    <t>211200</t>
  </si>
  <si>
    <t>005985</t>
  </si>
  <si>
    <t>43712517</t>
  </si>
  <si>
    <t>15500350000</t>
  </si>
  <si>
    <t>97630</t>
  </si>
  <si>
    <t>Emailed Store 12/01
Rewrite RGA 12/04
Emailed Store 12/20
Rewrite RGA 12/21
Emailed Store 02/15
Removed as Phys Inv Adj 2/26</t>
  </si>
  <si>
    <t>1773800</t>
  </si>
  <si>
    <t>92479</t>
  </si>
  <si>
    <t>15497140000</t>
  </si>
  <si>
    <t>*235-8984B</t>
  </si>
  <si>
    <t>28951571</t>
  </si>
  <si>
    <t>352410</t>
  </si>
  <si>
    <t>125102367/129401670</t>
  </si>
  <si>
    <t>S104475666</t>
  </si>
  <si>
    <t>362060</t>
  </si>
  <si>
    <t>1014505</t>
  </si>
  <si>
    <t>03507370000</t>
  </si>
  <si>
    <t>03522590000</t>
  </si>
  <si>
    <t>A132761/*433000004</t>
  </si>
  <si>
    <t>A132761/*LTP200</t>
  </si>
  <si>
    <t>1957400</t>
  </si>
  <si>
    <t>Emailed Store 12/20
2nd Email 01/03/2018
Emailed Store 02/15
Removed as Phys Inv Adj 2/12</t>
  </si>
  <si>
    <t>90000029107</t>
  </si>
  <si>
    <t>*1014510</t>
  </si>
  <si>
    <t>351470</t>
  </si>
  <si>
    <t>92608</t>
  </si>
  <si>
    <t>90000005352</t>
  </si>
  <si>
    <t>407723374</t>
  </si>
  <si>
    <t>03562720000</t>
  </si>
  <si>
    <t>254180</t>
  </si>
  <si>
    <t>2161753</t>
  </si>
  <si>
    <t>211006520</t>
  </si>
  <si>
    <t>*83B-5631</t>
  </si>
  <si>
    <t>1015388</t>
  </si>
  <si>
    <t>15488970000</t>
  </si>
  <si>
    <t>1200000122</t>
  </si>
  <si>
    <t>Emailed Store 01/02
Emailed Store 02/15
Removed as Phys Inv Adj 1/10</t>
  </si>
  <si>
    <t>131691</t>
  </si>
  <si>
    <t>221005829</t>
  </si>
  <si>
    <t>2478100</t>
  </si>
  <si>
    <t>2075700</t>
  </si>
  <si>
    <t>90000019330</t>
  </si>
  <si>
    <t>37567</t>
  </si>
  <si>
    <t>1011339</t>
  </si>
  <si>
    <t>2185333</t>
  </si>
  <si>
    <t>92587</t>
  </si>
  <si>
    <t>93705</t>
  </si>
  <si>
    <t>1015169</t>
  </si>
  <si>
    <t>Emailed Store 01/24/2018
Removed as Phys Inv Adj 2/20</t>
  </si>
  <si>
    <t>1788400</t>
  </si>
  <si>
    <t>90000002904/*50527</t>
  </si>
  <si>
    <t>244500</t>
  </si>
  <si>
    <t>2182623</t>
  </si>
  <si>
    <t>00226</t>
  </si>
  <si>
    <t>012105</t>
  </si>
  <si>
    <t>1200028839</t>
  </si>
  <si>
    <t>02623</t>
  </si>
  <si>
    <t>03759</t>
  </si>
  <si>
    <t>15497310000</t>
  </si>
  <si>
    <t>S104539486</t>
  </si>
  <si>
    <t>S104539488</t>
  </si>
  <si>
    <t>1200026931</t>
  </si>
  <si>
    <t>5713056</t>
  </si>
  <si>
    <t>1200035479</t>
  </si>
  <si>
    <t>03508300000</t>
  </si>
  <si>
    <t>28294563</t>
  </si>
  <si>
    <t>RTS0266281</t>
  </si>
  <si>
    <t>006505</t>
  </si>
  <si>
    <t>RGA 2/27</t>
  </si>
  <si>
    <t>RGA 2.27</t>
  </si>
  <si>
    <t>S104463708</t>
  </si>
  <si>
    <t>03509600000</t>
  </si>
  <si>
    <t>05573</t>
  </si>
  <si>
    <t>04505000000</t>
  </si>
  <si>
    <t>010507</t>
  </si>
  <si>
    <t>011901</t>
  </si>
  <si>
    <t>011765</t>
  </si>
  <si>
    <t>023835</t>
  </si>
  <si>
    <t>023716</t>
  </si>
  <si>
    <t>03545900000</t>
  </si>
  <si>
    <t>000593</t>
  </si>
  <si>
    <t>004050</t>
  </si>
  <si>
    <t>004020</t>
  </si>
  <si>
    <t>097827</t>
  </si>
  <si>
    <t>012139</t>
  </si>
  <si>
    <t>011918</t>
  </si>
  <si>
    <t>081303</t>
  </si>
  <si>
    <t>32369</t>
  </si>
  <si>
    <t>1200035739</t>
  </si>
  <si>
    <t>S104608714</t>
  </si>
  <si>
    <t>94750</t>
  </si>
  <si>
    <t>S104608640</t>
  </si>
  <si>
    <t>S104610295</t>
  </si>
  <si>
    <t>S104610351</t>
  </si>
  <si>
    <t>S104610352</t>
  </si>
  <si>
    <t>S104610350</t>
  </si>
  <si>
    <t>S104610353</t>
  </si>
  <si>
    <t>S104609960</t>
  </si>
  <si>
    <t>S104609836</t>
  </si>
  <si>
    <t>S104609632</t>
  </si>
  <si>
    <t>S104609630</t>
  </si>
  <si>
    <t>S104608625</t>
  </si>
  <si>
    <t>S104608983</t>
  </si>
  <si>
    <t>S104608314</t>
  </si>
  <si>
    <t>S104608451</t>
  </si>
  <si>
    <t>S104608374</t>
  </si>
  <si>
    <t>RTS0265248/RTS0266491</t>
  </si>
  <si>
    <t>Emailed Store 02/27
Rewrite RGA 02/28</t>
  </si>
  <si>
    <t>RTS0264517/RTS0266491</t>
  </si>
  <si>
    <t>PSCM0187846</t>
  </si>
  <si>
    <t>PSCM0187852</t>
  </si>
  <si>
    <t>PSCM0187735</t>
  </si>
  <si>
    <t>1200037343</t>
  </si>
  <si>
    <t>2442000</t>
  </si>
  <si>
    <t>4504060000</t>
  </si>
  <si>
    <t>15494920000</t>
  </si>
  <si>
    <t>1011344</t>
  </si>
  <si>
    <t>1013909</t>
  </si>
  <si>
    <t>1009127</t>
  </si>
  <si>
    <t>322000</t>
  </si>
  <si>
    <t>352060</t>
  </si>
  <si>
    <t>03562730000</t>
  </si>
  <si>
    <t>146974</t>
  </si>
  <si>
    <t>28294104</t>
  </si>
  <si>
    <t>189752</t>
  </si>
  <si>
    <t>93210</t>
  </si>
  <si>
    <t>15499960000</t>
  </si>
  <si>
    <t>2373300</t>
  </si>
  <si>
    <t>006189</t>
  </si>
  <si>
    <t>15493580000</t>
  </si>
  <si>
    <t>2171893</t>
  </si>
  <si>
    <t>5916</t>
  </si>
  <si>
    <t>1012483</t>
  </si>
  <si>
    <t>43030</t>
  </si>
  <si>
    <t>2170163</t>
  </si>
  <si>
    <t>15499510000</t>
  </si>
  <si>
    <t>2170003</t>
  </si>
  <si>
    <t>3503100000</t>
  </si>
  <si>
    <t>1015369</t>
  </si>
  <si>
    <t>2160993</t>
  </si>
  <si>
    <t>180490</t>
  </si>
  <si>
    <t>52168</t>
  </si>
  <si>
    <t>28800712</t>
  </si>
  <si>
    <t>90000002735</t>
  </si>
  <si>
    <t>90000002934</t>
  </si>
  <si>
    <t>1732</t>
  </si>
  <si>
    <t>92946</t>
  </si>
  <si>
    <t>1015886</t>
  </si>
  <si>
    <t>36429</t>
  </si>
  <si>
    <t>28037124</t>
  </si>
  <si>
    <t>92875</t>
  </si>
  <si>
    <t>90000002712</t>
  </si>
  <si>
    <t>39136</t>
  </si>
  <si>
    <t>28953796</t>
  </si>
  <si>
    <t>31809</t>
  </si>
  <si>
    <t>Emailed Store 9/8
rewrite rga 449649  10/11
Invoice # 660013420 02/22</t>
  </si>
  <si>
    <t>1010985</t>
  </si>
  <si>
    <t>PSCM0159451</t>
  </si>
  <si>
    <t>PSCM0156814</t>
  </si>
  <si>
    <t>To be transferred to Ramona
Invoice # 720016735 02/13</t>
  </si>
  <si>
    <t>2185243</t>
  </si>
  <si>
    <t>28034657</t>
  </si>
  <si>
    <t>195400</t>
  </si>
  <si>
    <t>1015237</t>
  </si>
  <si>
    <t>Emailed Store 02/15
Intra transfer to 8889 Invoice # 890008784 02/27</t>
  </si>
  <si>
    <t>195430</t>
  </si>
  <si>
    <t>1st Email 10/26
2nd Email 11/13
Emailed Store 12/20
2nd Email 01/03/2018
Emailed Store 02/15
Invoice # 11606114 09/26</t>
  </si>
  <si>
    <t>116816</t>
  </si>
  <si>
    <t>147169</t>
  </si>
  <si>
    <t>Emailed Store 9/8
2nd Email 9/19
Follow Up 10/10
Follow Up 10/24
Emailed Store 02/15
Removed as Phys Inven Adj 08/23</t>
  </si>
  <si>
    <t>53984</t>
  </si>
  <si>
    <t>147059</t>
  </si>
  <si>
    <t>1200023148</t>
  </si>
  <si>
    <t>1009659</t>
  </si>
  <si>
    <t>2178003</t>
  </si>
  <si>
    <t>6H04521</t>
  </si>
  <si>
    <t>RADIAL TRAIL HD</t>
  </si>
  <si>
    <t>ATD34192445</t>
  </si>
  <si>
    <t>S104459400</t>
  </si>
  <si>
    <t>15497370000</t>
  </si>
  <si>
    <t>SO08-923222</t>
  </si>
  <si>
    <t>SINV08-482399</t>
  </si>
  <si>
    <t>28294790</t>
  </si>
  <si>
    <t>SINCERA SN 250</t>
  </si>
  <si>
    <t>SO07-1034262</t>
  </si>
  <si>
    <t>SINV07-544682</t>
  </si>
  <si>
    <t>1014358</t>
  </si>
  <si>
    <t>SO06-183251</t>
  </si>
  <si>
    <t>SINV06-057122</t>
  </si>
  <si>
    <t>389926128</t>
  </si>
  <si>
    <t xml:space="preserve">FI SUPER CAR </t>
  </si>
  <si>
    <t>ATD34116767</t>
  </si>
  <si>
    <t>S104387074</t>
  </si>
  <si>
    <t>03549260000</t>
  </si>
  <si>
    <t>ContiCrossContact LX Sport</t>
  </si>
  <si>
    <t>ATD34013407</t>
  </si>
  <si>
    <t>S104581914</t>
  </si>
  <si>
    <t>03526250000</t>
  </si>
  <si>
    <t>CONTI PRO CONTACT</t>
  </si>
  <si>
    <t>ATD34395648</t>
  </si>
  <si>
    <t>S104602977</t>
  </si>
  <si>
    <t>2463600</t>
  </si>
  <si>
    <t>Pzero B</t>
  </si>
  <si>
    <t xml:space="preserve">All set, UPS will be out to pick those up in the next day or two. </t>
  </si>
  <si>
    <t>2385900</t>
  </si>
  <si>
    <t>ATD33850844</t>
  </si>
  <si>
    <t>S104229976</t>
  </si>
  <si>
    <t>88610</t>
  </si>
  <si>
    <t>265/40-21</t>
  </si>
  <si>
    <t>ATD33954390</t>
  </si>
  <si>
    <t>S104266666</t>
  </si>
  <si>
    <t>91210</t>
  </si>
  <si>
    <t>ATD33949079</t>
  </si>
  <si>
    <t>S104230373</t>
  </si>
  <si>
    <t>68795</t>
  </si>
  <si>
    <t>ATD33877204</t>
  </si>
  <si>
    <t>S104266931</t>
  </si>
  <si>
    <t>94018</t>
  </si>
  <si>
    <t>ATD34013742</t>
  </si>
  <si>
    <t>S104269519</t>
  </si>
  <si>
    <t>007236</t>
  </si>
  <si>
    <t>ATD33998540</t>
  </si>
  <si>
    <t>S104270176</t>
  </si>
  <si>
    <t>04320100000</t>
  </si>
  <si>
    <t>ATD34021274</t>
  </si>
  <si>
    <t>S104343657</t>
  </si>
  <si>
    <t>ATD34122727</t>
  </si>
  <si>
    <t>S104383491</t>
  </si>
  <si>
    <t>95323</t>
  </si>
  <si>
    <t>ATD34131929</t>
  </si>
  <si>
    <t>S104380536</t>
  </si>
  <si>
    <t>290105539</t>
  </si>
  <si>
    <t>ATD34106736</t>
  </si>
  <si>
    <t>S104345488</t>
  </si>
  <si>
    <t>215130</t>
  </si>
  <si>
    <t>ATD33998919</t>
  </si>
  <si>
    <t>S104382602</t>
  </si>
  <si>
    <t>93021</t>
  </si>
  <si>
    <t>ATD34131915</t>
  </si>
  <si>
    <t>S104378043</t>
  </si>
  <si>
    <t>161 - Vista</t>
  </si>
  <si>
    <t>1015263</t>
  </si>
  <si>
    <t>DYNAPRO HP2 RA33</t>
  </si>
  <si>
    <t>41120</t>
  </si>
  <si>
    <t>Premier LTX MTP</t>
  </si>
  <si>
    <t>2182703</t>
  </si>
  <si>
    <t>R16 T04L TA11</t>
  </si>
  <si>
    <t>2172203</t>
  </si>
  <si>
    <t>R19 H04S KL33</t>
  </si>
  <si>
    <t>2168273</t>
  </si>
  <si>
    <t>ECSTA PS31 XL BW</t>
  </si>
  <si>
    <t>SO08-922922</t>
  </si>
  <si>
    <t>SINV08-482320</t>
  </si>
  <si>
    <t>2175593</t>
  </si>
  <si>
    <t>SO05-1029771</t>
  </si>
  <si>
    <t>SINV05-554398</t>
  </si>
  <si>
    <t>15481320000</t>
  </si>
  <si>
    <t>CONTACT AO XL BW A/S</t>
  </si>
  <si>
    <t>SO07-1250658</t>
  </si>
  <si>
    <t>SINV07-666072</t>
  </si>
  <si>
    <t>27187</t>
  </si>
  <si>
    <t>1011351</t>
  </si>
  <si>
    <t>RH12 HT</t>
  </si>
  <si>
    <t>006291</t>
  </si>
  <si>
    <t xml:space="preserve">185/60-15 </t>
  </si>
  <si>
    <t>SO07-1251516</t>
  </si>
  <si>
    <t>SINV07-666670</t>
  </si>
  <si>
    <t>2205900</t>
  </si>
  <si>
    <t>295/40-20</t>
  </si>
  <si>
    <t>PZero106Y</t>
  </si>
  <si>
    <t>1010986</t>
  </si>
  <si>
    <t>SO08-919090</t>
  </si>
  <si>
    <t>SINV08-480064</t>
  </si>
  <si>
    <t>SO07-1244572</t>
  </si>
  <si>
    <t>SINV07-662685</t>
  </si>
  <si>
    <t>011833</t>
  </si>
  <si>
    <t>SO07-1245341</t>
  </si>
  <si>
    <t>SINV07-663316</t>
  </si>
  <si>
    <t>ACCELERA PHI R BW HWY</t>
  </si>
  <si>
    <t>SO07-1245621</t>
  </si>
  <si>
    <t>SINV07-663211</t>
  </si>
  <si>
    <t>1200037340</t>
  </si>
  <si>
    <t>305/40Z-22</t>
  </si>
  <si>
    <t>SO05-1024379</t>
  </si>
  <si>
    <t>SINV05-551537</t>
  </si>
  <si>
    <t>1200026925</t>
  </si>
  <si>
    <t>SO07-1245674</t>
  </si>
  <si>
    <t>SINV07-663407</t>
  </si>
  <si>
    <t>32365</t>
  </si>
  <si>
    <t>SO08-919510</t>
  </si>
  <si>
    <t>SINV08-480226</t>
  </si>
  <si>
    <t>N'FERA RU5 XL BW A/S</t>
  </si>
  <si>
    <t>SO08-919149</t>
  </si>
  <si>
    <t>SINV08-480194</t>
  </si>
  <si>
    <t>SO08-918484</t>
  </si>
  <si>
    <t>SINV08-480187</t>
  </si>
  <si>
    <t>RU5 XL BW A/S</t>
  </si>
  <si>
    <t>SO05-1025081</t>
  </si>
  <si>
    <t>SINV05-552034</t>
  </si>
  <si>
    <t>03563050000</t>
  </si>
  <si>
    <t>SPORT CONTACT 5 MOE XL BW SSR</t>
  </si>
  <si>
    <t>SO07-1247637</t>
  </si>
  <si>
    <t>SINV07-664574</t>
  </si>
  <si>
    <t>03509610000</t>
  </si>
  <si>
    <t>2183203</t>
  </si>
  <si>
    <t>ATD34202181</t>
  </si>
  <si>
    <t>S104480416</t>
  </si>
  <si>
    <t>22358</t>
  </si>
  <si>
    <t>PILOT SPORT</t>
  </si>
  <si>
    <t>50352</t>
  </si>
  <si>
    <t>221005395</t>
  </si>
  <si>
    <t>94H</t>
  </si>
  <si>
    <t>03502350000</t>
  </si>
  <si>
    <t>SPRT CONT</t>
  </si>
  <si>
    <t>195460</t>
  </si>
  <si>
    <t>EXTENSA HP II</t>
  </si>
  <si>
    <t>37585</t>
  </si>
  <si>
    <t>147470</t>
  </si>
  <si>
    <t>38139</t>
  </si>
  <si>
    <t>GFS COMP1</t>
  </si>
  <si>
    <t>28291451</t>
  </si>
  <si>
    <t>SO07-1208887</t>
  </si>
  <si>
    <t>SINV07-643109</t>
  </si>
  <si>
    <t>13904NXK</t>
  </si>
  <si>
    <t>NPRZ</t>
  </si>
  <si>
    <t>SO07-1215589</t>
  </si>
  <si>
    <t>SINV07-646724</t>
  </si>
  <si>
    <t>079654</t>
  </si>
  <si>
    <t>SO07-1222984</t>
  </si>
  <si>
    <t>SINV07-650429</t>
  </si>
  <si>
    <t>2168133</t>
  </si>
  <si>
    <t>2167633</t>
  </si>
  <si>
    <t>2307700</t>
  </si>
  <si>
    <t>SCORPION VERDE</t>
  </si>
  <si>
    <t>W9975</t>
  </si>
  <si>
    <t>KF997</t>
  </si>
  <si>
    <t>SF5K66</t>
  </si>
  <si>
    <t>S104668416</t>
  </si>
  <si>
    <t>S104665724</t>
  </si>
  <si>
    <t>S104665720</t>
  </si>
  <si>
    <t>S104665726</t>
  </si>
  <si>
    <t>S104668941</t>
  </si>
  <si>
    <t>S104668979</t>
  </si>
  <si>
    <t>S104669025</t>
  </si>
  <si>
    <t>S104667537</t>
  </si>
  <si>
    <t>S104669598</t>
  </si>
  <si>
    <t>S104669596</t>
  </si>
  <si>
    <t>S104668719</t>
  </si>
  <si>
    <t>S104651533</t>
  </si>
  <si>
    <t>S104667536</t>
  </si>
  <si>
    <t>S104653206</t>
  </si>
  <si>
    <t>S104669033</t>
  </si>
  <si>
    <t>128789160/129860127</t>
  </si>
  <si>
    <t>Emailed Store 02/27
Rewrite RGA 03/01</t>
  </si>
  <si>
    <t>128470011/129860510</t>
  </si>
  <si>
    <t>128470011/129860512</t>
  </si>
  <si>
    <t>128470137/129860511</t>
  </si>
  <si>
    <t>S104608797</t>
  </si>
  <si>
    <t>128320351/129861024</t>
  </si>
  <si>
    <t>128568008/129861025</t>
  </si>
  <si>
    <t>128668875/129861261</t>
  </si>
  <si>
    <t>128223318/129861544</t>
  </si>
  <si>
    <t>128223325/129861545</t>
  </si>
  <si>
    <t>Emailed Store 02/27
2nd Email 03/01</t>
  </si>
  <si>
    <t>88035</t>
  </si>
  <si>
    <t>91173</t>
  </si>
  <si>
    <t>Intra transfer to 0018 Invoice # 13021775 02/23 &amp;&amp; Invoice # 13021797 02/24</t>
  </si>
  <si>
    <t>205940</t>
  </si>
  <si>
    <t>32556</t>
  </si>
  <si>
    <t>80549</t>
  </si>
  <si>
    <t>Emailed Store 02/27
2nd Email 03/01
Intra transfer to 8889 Invoice # 260012818 02/28</t>
  </si>
  <si>
    <t>66126</t>
  </si>
  <si>
    <t>322020</t>
  </si>
  <si>
    <t>1014363</t>
  </si>
  <si>
    <t>Emailed Store 03/01</t>
  </si>
  <si>
    <t>Emailed Store 02/08
Invoice #129013351 02/07</t>
  </si>
  <si>
    <t>92604</t>
  </si>
  <si>
    <t>Invoice # 127012901 02/26</t>
  </si>
  <si>
    <t>Emailed Store 02/27
Intra trasnfer to 8889  Invoice # 12200787 02/27</t>
  </si>
  <si>
    <t>Emailed Store 02/27
Removed as Phys Inven Adj 02/20</t>
  </si>
  <si>
    <t>15490590000</t>
  </si>
  <si>
    <t>129561066/129876989</t>
  </si>
  <si>
    <t>RTS0258363/RTS0266761</t>
  </si>
  <si>
    <t>93028</t>
  </si>
  <si>
    <t>14143</t>
  </si>
  <si>
    <t>Invoice # 920016467 02/10</t>
  </si>
  <si>
    <t>31113</t>
  </si>
  <si>
    <t>Invoice # 920016725 02/10</t>
  </si>
  <si>
    <t>211110</t>
  </si>
  <si>
    <t>S104714345</t>
  </si>
  <si>
    <t>Inv # 690006945 02/28</t>
  </si>
  <si>
    <t>31830</t>
  </si>
  <si>
    <t>SO09-074741</t>
  </si>
  <si>
    <t>SINV09-045638</t>
  </si>
  <si>
    <t>RTS0267313</t>
  </si>
  <si>
    <t>Inv # 690010588 3.01</t>
  </si>
  <si>
    <t>2183163</t>
  </si>
  <si>
    <t>SO07-1255462</t>
  </si>
  <si>
    <t>SINV07-668771</t>
  </si>
  <si>
    <t>RTS0267316</t>
  </si>
  <si>
    <t>IOTA</t>
  </si>
  <si>
    <t>SO05-1030068</t>
  </si>
  <si>
    <t>SINV05-554713</t>
  </si>
  <si>
    <t>SRW26</t>
  </si>
  <si>
    <t>225/35-18</t>
  </si>
  <si>
    <t>SO05-1029614</t>
  </si>
  <si>
    <t>SINV05-554685</t>
  </si>
  <si>
    <t>RTS0267317</t>
  </si>
  <si>
    <t>1011010</t>
  </si>
  <si>
    <t>SO08-925880</t>
  </si>
  <si>
    <t>SINV08-484087</t>
  </si>
  <si>
    <t>W33035</t>
  </si>
  <si>
    <t>48905</t>
  </si>
  <si>
    <t>Defender 98T</t>
  </si>
  <si>
    <t>290126784</t>
  </si>
  <si>
    <t>GTREK ST30</t>
  </si>
  <si>
    <t>66770</t>
  </si>
  <si>
    <t>ATD33447294</t>
  </si>
  <si>
    <t>S103727526</t>
  </si>
  <si>
    <t>SO07-1246990</t>
  </si>
  <si>
    <t>SINV07-664233</t>
  </si>
  <si>
    <t>15497880000</t>
  </si>
  <si>
    <t>SO08-919035</t>
  </si>
  <si>
    <t>SINV08-479812</t>
  </si>
  <si>
    <t>28952671</t>
  </si>
  <si>
    <t>SO07-1242008</t>
  </si>
  <si>
    <t>SINV07-661245</t>
  </si>
  <si>
    <t>RTS0267320</t>
  </si>
  <si>
    <t>006087</t>
  </si>
  <si>
    <t>SO07-1246397</t>
  </si>
  <si>
    <t>SINV07-663689</t>
  </si>
  <si>
    <t>RTS0267321</t>
  </si>
  <si>
    <t>SO05-1026302</t>
  </si>
  <si>
    <t>SINV05-552573</t>
  </si>
  <si>
    <t>RTS0267318</t>
  </si>
  <si>
    <t>1011696</t>
  </si>
  <si>
    <t>H724 OPTIMO BW</t>
  </si>
  <si>
    <t>SO07-1229282</t>
  </si>
  <si>
    <t>SINV07-654349</t>
  </si>
  <si>
    <t>RTS0267322</t>
  </si>
  <si>
    <t>2498200</t>
  </si>
  <si>
    <t>CINT P7 AS RF</t>
  </si>
  <si>
    <t>102851387</t>
  </si>
  <si>
    <t>Eagle Touring</t>
  </si>
  <si>
    <t>HT207</t>
  </si>
  <si>
    <t>MXP196515</t>
  </si>
  <si>
    <t>PS01</t>
  </si>
  <si>
    <t>LION SPORT</t>
  </si>
  <si>
    <t>221005380</t>
  </si>
  <si>
    <t>SF5K52</t>
  </si>
  <si>
    <t>SF5000</t>
  </si>
  <si>
    <t>221005515</t>
  </si>
  <si>
    <t>221005944</t>
  </si>
  <si>
    <t>MXP206515</t>
  </si>
  <si>
    <t>MXP225017</t>
  </si>
  <si>
    <t>PSAS1</t>
  </si>
  <si>
    <t>AEP019</t>
  </si>
  <si>
    <t>ECO PRO</t>
  </si>
  <si>
    <t>Mxp206515</t>
  </si>
  <si>
    <t>SMHT05</t>
  </si>
  <si>
    <t>MAXTRAC</t>
  </si>
  <si>
    <t>AGS018</t>
  </si>
  <si>
    <t>GRND SPT</t>
  </si>
  <si>
    <t>AEP043</t>
  </si>
  <si>
    <t>ECOPROHT</t>
  </si>
  <si>
    <t>MXP226017</t>
  </si>
  <si>
    <t>MXP226517</t>
  </si>
  <si>
    <t>PJ77</t>
  </si>
  <si>
    <t>RGA 3.01</t>
  </si>
  <si>
    <t>841623106355</t>
  </si>
  <si>
    <t>03528620000</t>
  </si>
  <si>
    <t>RTS0266288</t>
  </si>
  <si>
    <t>RTS0266960</t>
  </si>
  <si>
    <t>RTS0266919</t>
  </si>
  <si>
    <t>RTS0266969</t>
  </si>
  <si>
    <t>RTS0266925</t>
  </si>
  <si>
    <t>RTS0266926</t>
  </si>
  <si>
    <t>RTS0266929</t>
  </si>
  <si>
    <t>RTS0266970</t>
  </si>
  <si>
    <t>RTS0266931</t>
  </si>
  <si>
    <t>RTS0266933</t>
  </si>
  <si>
    <t>RTS0266935</t>
  </si>
  <si>
    <t>RTS0266927</t>
  </si>
  <si>
    <t>RTS0266937</t>
  </si>
  <si>
    <t>RTS0266975</t>
  </si>
  <si>
    <t>RTS0266930</t>
  </si>
  <si>
    <t>RTS0266938</t>
  </si>
  <si>
    <t>RTS0266939</t>
  </si>
  <si>
    <t>RTS0266940</t>
  </si>
  <si>
    <t>PSCM0188341</t>
  </si>
  <si>
    <t>PSCM0188340</t>
  </si>
  <si>
    <t>PSCM0188252</t>
  </si>
  <si>
    <t>PSCM0188251</t>
  </si>
  <si>
    <t>PSCM0188250</t>
  </si>
  <si>
    <t>PSCM0188246</t>
  </si>
  <si>
    <t>PSCM0188245</t>
  </si>
  <si>
    <t>PSCM0188244</t>
  </si>
  <si>
    <t>S104727196</t>
  </si>
  <si>
    <t>S104727315</t>
  </si>
  <si>
    <t>Emailed Store 03/02</t>
  </si>
  <si>
    <t>93756</t>
  </si>
  <si>
    <t>28294544</t>
  </si>
  <si>
    <t>2254900</t>
  </si>
  <si>
    <t>1010999</t>
  </si>
  <si>
    <t>147600</t>
  </si>
  <si>
    <t>Invoice # 450016888 02/28</t>
  </si>
  <si>
    <t>1555300</t>
  </si>
  <si>
    <t>15494870000</t>
  </si>
  <si>
    <t>215280</t>
  </si>
  <si>
    <t>15494800000</t>
  </si>
  <si>
    <t>732899500</t>
  </si>
  <si>
    <t>5713076</t>
  </si>
  <si>
    <t>PSCM0187786</t>
  </si>
  <si>
    <t>28952790</t>
  </si>
  <si>
    <t>S104775276</t>
  </si>
  <si>
    <t>Emailed Store 01/02
Emailed Store 02/15
Invoice # 115005625 09/13</t>
  </si>
  <si>
    <t>07003</t>
  </si>
  <si>
    <t>ryan250</t>
  </si>
  <si>
    <t>ATD34135104</t>
  </si>
  <si>
    <t>S104377641</t>
  </si>
  <si>
    <t>26341</t>
  </si>
  <si>
    <t>Psport PS2</t>
  </si>
  <si>
    <t>003024</t>
  </si>
  <si>
    <t>ALL SEASON BW</t>
  </si>
  <si>
    <t>SO08-919465</t>
  </si>
  <si>
    <t>SINV08-480253</t>
  </si>
  <si>
    <t>Inv # 650016717 3/02</t>
  </si>
  <si>
    <t>Rb Suv</t>
  </si>
  <si>
    <t>ATD34318562</t>
  </si>
  <si>
    <t>S104583981</t>
  </si>
  <si>
    <t>1200034938</t>
  </si>
  <si>
    <t>PHI 95W</t>
  </si>
  <si>
    <t>SO08-925793</t>
  </si>
  <si>
    <t>SINV08-484078</t>
  </si>
  <si>
    <t>2169953</t>
  </si>
  <si>
    <t>Ecsta</t>
  </si>
  <si>
    <t>ATD34189522</t>
  </si>
  <si>
    <t>S104476395</t>
  </si>
  <si>
    <t>H436</t>
  </si>
  <si>
    <t>ATD34013703</t>
  </si>
  <si>
    <t>S104430455</t>
  </si>
  <si>
    <t>1015417</t>
  </si>
  <si>
    <t>K120 2 XL</t>
  </si>
  <si>
    <t>ATD34197532</t>
  </si>
  <si>
    <t>S104438102</t>
  </si>
  <si>
    <t>34657</t>
  </si>
  <si>
    <t>ATD33986269</t>
  </si>
  <si>
    <t>S104440490</t>
  </si>
  <si>
    <t>2345400</t>
  </si>
  <si>
    <t>ATD34202059</t>
  </si>
  <si>
    <t>S104439661</t>
  </si>
  <si>
    <t>37341</t>
  </si>
  <si>
    <t>ATD34170804</t>
  </si>
  <si>
    <t>S104394621</t>
  </si>
  <si>
    <t>92627</t>
  </si>
  <si>
    <t>ATD34131434</t>
  </si>
  <si>
    <t>S104399718</t>
  </si>
  <si>
    <t>28175023</t>
  </si>
  <si>
    <t>Azenis FK450 A/S</t>
  </si>
  <si>
    <t>ATD34182728</t>
  </si>
  <si>
    <t>S104404213</t>
  </si>
  <si>
    <t>39731</t>
  </si>
  <si>
    <t>265/45-18</t>
  </si>
  <si>
    <t>Pilot MXM4</t>
  </si>
  <si>
    <t>ATD34013421</t>
  </si>
  <si>
    <t>S104395268</t>
  </si>
  <si>
    <t>92638</t>
  </si>
  <si>
    <t>ATD33945860</t>
  </si>
  <si>
    <t>S104457928</t>
  </si>
  <si>
    <t>92513</t>
  </si>
  <si>
    <t>ATD34131685</t>
  </si>
  <si>
    <t>S104512506</t>
  </si>
  <si>
    <t>Inv # 750011202 3.01</t>
  </si>
  <si>
    <t>ATD34220431</t>
  </si>
  <si>
    <t>S104458905</t>
  </si>
  <si>
    <t>Inv # 820012020 3.02</t>
  </si>
  <si>
    <t>1011003</t>
  </si>
  <si>
    <t>ATD34220414</t>
  </si>
  <si>
    <t>S104458900</t>
  </si>
  <si>
    <t>1015251</t>
  </si>
  <si>
    <t>ATD34249041</t>
  </si>
  <si>
    <t>S104480354</t>
  </si>
  <si>
    <t>15580NXK</t>
  </si>
  <si>
    <t>ATD34202106</t>
  </si>
  <si>
    <t>S104501559</t>
  </si>
  <si>
    <t>2339200</t>
  </si>
  <si>
    <t>Cinturato P7 All Season Plus</t>
  </si>
  <si>
    <t>ATD34241232</t>
  </si>
  <si>
    <t>S104509810</t>
  </si>
  <si>
    <t>15498280000</t>
  </si>
  <si>
    <t>SO05-1031542</t>
  </si>
  <si>
    <t>SINV05-555857</t>
  </si>
  <si>
    <t>RTS0267769</t>
  </si>
  <si>
    <t>RGA 3.02</t>
  </si>
  <si>
    <t>1791600</t>
  </si>
  <si>
    <t>ATD34202126</t>
  </si>
  <si>
    <t>S104459810</t>
  </si>
  <si>
    <t>S104463528</t>
  </si>
  <si>
    <t>SO05-1026240</t>
  </si>
  <si>
    <t>SINV05-552759</t>
  </si>
  <si>
    <t>RTS0267770</t>
  </si>
  <si>
    <t>RH12 DYNAPRO HT OWL</t>
  </si>
  <si>
    <t>SO07-1247234</t>
  </si>
  <si>
    <t>SINV07-664071</t>
  </si>
  <si>
    <t>RTS0267791</t>
  </si>
  <si>
    <t>28033244</t>
  </si>
  <si>
    <t>AZENIS FK510 UHP-S XL BW</t>
  </si>
  <si>
    <t>SO05-1025509</t>
  </si>
  <si>
    <t>SINV05-552203</t>
  </si>
  <si>
    <t>164 - Tulare</t>
  </si>
  <si>
    <t>SO08-920460</t>
  </si>
  <si>
    <t>SINV08-480605</t>
  </si>
  <si>
    <t>2176993</t>
  </si>
  <si>
    <t>CRUGEN PREMIUM BW A/S</t>
  </si>
  <si>
    <t>SO08-919877</t>
  </si>
  <si>
    <t>SINV08-480545</t>
  </si>
  <si>
    <t>1011292</t>
  </si>
  <si>
    <t>H426 OPTIMO BW A/S</t>
  </si>
  <si>
    <t>SO07-1247199</t>
  </si>
  <si>
    <t>SINV07-663961</t>
  </si>
  <si>
    <t>RTS0267793</t>
  </si>
  <si>
    <t>15494950000</t>
  </si>
  <si>
    <t>SO07-1246892</t>
  </si>
  <si>
    <t>SINV07-663929</t>
  </si>
  <si>
    <t>SO05-1026872</t>
  </si>
  <si>
    <t>SINV05-552819</t>
  </si>
  <si>
    <t>RTS0267773</t>
  </si>
  <si>
    <t>1021394</t>
  </si>
  <si>
    <t>SO08-920980</t>
  </si>
  <si>
    <t>SINV08-481350</t>
  </si>
  <si>
    <t>841623101206</t>
  </si>
  <si>
    <t>SO05-1027179</t>
  </si>
  <si>
    <t>SINV05-553192</t>
  </si>
  <si>
    <t>RTS0267774</t>
  </si>
  <si>
    <t>SRH10</t>
  </si>
  <si>
    <t>SO05-1027663</t>
  </si>
  <si>
    <t>SINV05-553306</t>
  </si>
  <si>
    <t>RTS0267776</t>
  </si>
  <si>
    <t>841623106935</t>
  </si>
  <si>
    <t>SO07-1248360</t>
  </si>
  <si>
    <t>SINV07-664695</t>
  </si>
  <si>
    <t>SO09-074739</t>
  </si>
  <si>
    <t>SINV09-045630</t>
  </si>
  <si>
    <t>RTS0267777</t>
  </si>
  <si>
    <t>841623100537</t>
  </si>
  <si>
    <t>SO05-1027848</t>
  </si>
  <si>
    <t>SINV05-553618</t>
  </si>
  <si>
    <t>RTS0267778</t>
  </si>
  <si>
    <t>147530</t>
  </si>
  <si>
    <t>2362000</t>
  </si>
  <si>
    <t>352300</t>
  </si>
  <si>
    <t>15494230000</t>
  </si>
  <si>
    <t>SO08-909997</t>
  </si>
  <si>
    <t>SINV08-474596</t>
  </si>
  <si>
    <t>39613</t>
  </si>
  <si>
    <t>ATD33500122</t>
  </si>
  <si>
    <t>S103758705</t>
  </si>
  <si>
    <t>90000002526</t>
  </si>
  <si>
    <t>ATD33566220</t>
  </si>
  <si>
    <t>S103829144</t>
  </si>
  <si>
    <t>SO08-920484</t>
  </si>
  <si>
    <t>SINV08-480963</t>
  </si>
  <si>
    <t>2183303</t>
  </si>
  <si>
    <t>SO08-920892</t>
  </si>
  <si>
    <t>SINV08-480999</t>
  </si>
  <si>
    <t>2217200</t>
  </si>
  <si>
    <t>TL37833000</t>
  </si>
  <si>
    <t>AT-771 3PLY M+S OWL</t>
  </si>
  <si>
    <t>SO05-1011356</t>
  </si>
  <si>
    <t>SINV05-544612</t>
  </si>
  <si>
    <t>RTS0267779</t>
  </si>
  <si>
    <t>MAA243520</t>
  </si>
  <si>
    <t>2001835</t>
  </si>
  <si>
    <t>235/80-17</t>
  </si>
  <si>
    <t>ATD33594717</t>
  </si>
  <si>
    <t>S103893644</t>
  </si>
  <si>
    <t>13049NXK</t>
  </si>
  <si>
    <t>ARIA AH7 BW A/S</t>
  </si>
  <si>
    <t>SO05-1021335</t>
  </si>
  <si>
    <t>SINV05-550006</t>
  </si>
  <si>
    <t>RTS0267782</t>
  </si>
  <si>
    <t>1011295</t>
  </si>
  <si>
    <t xml:space="preserve">Optimo H426 AS </t>
  </si>
  <si>
    <t>254100</t>
  </si>
  <si>
    <t>ATD34178600</t>
  </si>
  <si>
    <t>S104436817</t>
  </si>
  <si>
    <t>888330000149</t>
  </si>
  <si>
    <t>Crosswind</t>
  </si>
  <si>
    <t>AS 84V</t>
  </si>
  <si>
    <t>PLUSH BW HWY</t>
  </si>
  <si>
    <t>SO08-918260</t>
  </si>
  <si>
    <t xml:space="preserve">SINV08-479574 </t>
  </si>
  <si>
    <t>28951674</t>
  </si>
  <si>
    <t>245/50-16</t>
  </si>
  <si>
    <t>MAK227516</t>
  </si>
  <si>
    <t>DESERT HWK AP</t>
  </si>
  <si>
    <t>30290</t>
  </si>
  <si>
    <t>ATD33467788</t>
  </si>
  <si>
    <t>S103862763</t>
  </si>
  <si>
    <t>04845</t>
  </si>
  <si>
    <t>ATD34232769</t>
  </si>
  <si>
    <t>S104472418</t>
  </si>
  <si>
    <t xml:space="preserve">H457 VENT V2 CONCEPT2 </t>
  </si>
  <si>
    <t>SO08-911475</t>
  </si>
  <si>
    <t>SINV08-475459</t>
  </si>
  <si>
    <t>732401500</t>
  </si>
  <si>
    <t>RS-A</t>
  </si>
  <si>
    <t>1011341</t>
  </si>
  <si>
    <t>RH12 DYNAPRO HT OWL A/S</t>
  </si>
  <si>
    <t>SO08-922542</t>
  </si>
  <si>
    <t>SINV08-482292</t>
  </si>
  <si>
    <t>52433</t>
  </si>
  <si>
    <t>ATD34115740</t>
  </si>
  <si>
    <t>S104347556</t>
  </si>
  <si>
    <t>RGA 3.05</t>
  </si>
  <si>
    <t>RGA 3/05</t>
  </si>
  <si>
    <t>64811</t>
  </si>
  <si>
    <t>Inv # 120017324 2/17</t>
  </si>
  <si>
    <t>Inv # 270011283 3/03</t>
  </si>
  <si>
    <t>1720000</t>
  </si>
  <si>
    <t>"Good morning ,we do have a work order in system for those returns for that store, we only go to any store that has returns on next time we deliver tires to that store, it’s been awhile since we have been there, but it is posted for pick up for next order that store orders tires, thank you "</t>
  </si>
  <si>
    <t>Inv # 220017225 3.05</t>
  </si>
  <si>
    <t>RTS0265563/RTS0267319</t>
  </si>
  <si>
    <t>129678201/130049903</t>
  </si>
  <si>
    <t>RGA 2.27
RGA 3.05</t>
  </si>
  <si>
    <t>SINV05-554105</t>
  </si>
  <si>
    <t>1200042440</t>
  </si>
  <si>
    <t>SO05-1028926</t>
  </si>
  <si>
    <t>1832813</t>
  </si>
  <si>
    <t>VRFL KL 12</t>
  </si>
  <si>
    <t>ATD33968789</t>
  </si>
  <si>
    <t>S104208479</t>
  </si>
  <si>
    <t>407722374</t>
  </si>
  <si>
    <t>SINV05-553632</t>
  </si>
  <si>
    <t>SO05-1028289</t>
  </si>
  <si>
    <t>14502NXK</t>
  </si>
  <si>
    <t>SINV07-653400</t>
  </si>
  <si>
    <t>SINV07-653404</t>
  </si>
  <si>
    <t>SO07-1227882</t>
  </si>
  <si>
    <t>SO07-1227840</t>
  </si>
  <si>
    <t>ROADIAN CT8 BW</t>
  </si>
  <si>
    <t>185-14</t>
  </si>
  <si>
    <t>ATD33419054</t>
  </si>
  <si>
    <t>LZ1004</t>
  </si>
  <si>
    <t>S103672933</t>
  </si>
  <si>
    <t>SINV07-665017</t>
  </si>
  <si>
    <t>SO07-1248716</t>
  </si>
  <si>
    <t>SINV05-554103</t>
  </si>
  <si>
    <t>2185453</t>
  </si>
  <si>
    <t>KU22 ECSTA 4X II XL BW A/S</t>
  </si>
  <si>
    <t>SO05-1028904</t>
  </si>
  <si>
    <t>SINV06-057121</t>
  </si>
  <si>
    <t>1200035734</t>
  </si>
  <si>
    <t>SO06-183198</t>
  </si>
  <si>
    <t>SO08-923030</t>
  </si>
  <si>
    <t>15482520000</t>
  </si>
  <si>
    <t>CONTACT DW XL BW HWY</t>
  </si>
  <si>
    <t>245/35-21</t>
  </si>
  <si>
    <t>SINV05-554304</t>
  </si>
  <si>
    <t>250109</t>
  </si>
  <si>
    <t>SO05-1029171</t>
  </si>
  <si>
    <t>SINV08-482057</t>
  </si>
  <si>
    <t>SO08-922657</t>
  </si>
  <si>
    <t>SINV08-482162</t>
  </si>
  <si>
    <t>S104539166</t>
  </si>
  <si>
    <t>ATD34334562</t>
  </si>
  <si>
    <t>09460</t>
  </si>
  <si>
    <t>Advantage TA Sport</t>
  </si>
  <si>
    <t>15497780000</t>
  </si>
  <si>
    <t>ALTI MAX RT43 BW</t>
  </si>
  <si>
    <t>S104758380</t>
  </si>
  <si>
    <t>04778</t>
  </si>
  <si>
    <t>265/35-21</t>
  </si>
  <si>
    <t>ATD34570466</t>
  </si>
  <si>
    <t>221005942</t>
  </si>
  <si>
    <t>Lion Sport 97W</t>
  </si>
  <si>
    <t>Inv # 790013335 3/02</t>
  </si>
  <si>
    <t>195330</t>
  </si>
  <si>
    <t>SINV07-665860</t>
  </si>
  <si>
    <t>SO07-1250312</t>
  </si>
  <si>
    <t>SINV05-554364</t>
  </si>
  <si>
    <t>841623100810</t>
  </si>
  <si>
    <t>SO05-1029159</t>
  </si>
  <si>
    <t>SINV08-482623</t>
  </si>
  <si>
    <t>28294479</t>
  </si>
  <si>
    <t>SO08-923325</t>
  </si>
  <si>
    <t>SINV04-269345</t>
  </si>
  <si>
    <t>SO04-469823</t>
  </si>
  <si>
    <t>SINV07-666823</t>
  </si>
  <si>
    <t>31811</t>
  </si>
  <si>
    <t>SO07-1251671</t>
  </si>
  <si>
    <t>S104515405</t>
  </si>
  <si>
    <t>ATD34293674</t>
  </si>
  <si>
    <t>104633357</t>
  </si>
  <si>
    <t>EAGLE F1 ASYM AL SEASON</t>
  </si>
  <si>
    <t>147250</t>
  </si>
  <si>
    <t>S104517370</t>
  </si>
  <si>
    <t>ATD34274060</t>
  </si>
  <si>
    <t>738735571</t>
  </si>
  <si>
    <t>1013908</t>
  </si>
  <si>
    <t>S104776396</t>
  </si>
  <si>
    <t>ATD34481599</t>
  </si>
  <si>
    <t>28034809</t>
  </si>
  <si>
    <t>S104477582</t>
  </si>
  <si>
    <t>ATD34271304</t>
  </si>
  <si>
    <t>1009329</t>
  </si>
  <si>
    <t>S104511798</t>
  </si>
  <si>
    <t>ATD34293699</t>
  </si>
  <si>
    <t>S104539693</t>
  </si>
  <si>
    <t>ATD34280546</t>
  </si>
  <si>
    <t>724864519</t>
  </si>
  <si>
    <t>S104694140</t>
  </si>
  <si>
    <t>S104694128</t>
  </si>
  <si>
    <t>ATD34512268</t>
  </si>
  <si>
    <t>Endurance</t>
  </si>
  <si>
    <t>CrossContact LX Sport</t>
  </si>
  <si>
    <t>ATD34370967</t>
  </si>
  <si>
    <t>S104599234</t>
  </si>
  <si>
    <t>841623104610</t>
  </si>
  <si>
    <t>SINV08-483318</t>
  </si>
  <si>
    <t>90000020133</t>
  </si>
  <si>
    <t>CS5 Ultra Touring</t>
  </si>
  <si>
    <t>ATD34333101</t>
  </si>
  <si>
    <t>SO07-1255091</t>
  </si>
  <si>
    <t>DUELER A/T RHS OWL M+S</t>
  </si>
  <si>
    <t xml:space="preserve">255/70-18 </t>
  </si>
  <si>
    <t>057945</t>
  </si>
  <si>
    <t>71547</t>
  </si>
  <si>
    <t>235/55-16</t>
  </si>
  <si>
    <t>ATD34603768</t>
  </si>
  <si>
    <t>15490600000</t>
  </si>
  <si>
    <t>PRO CONT</t>
  </si>
  <si>
    <t>SO05-1029925</t>
  </si>
  <si>
    <t>1011347</t>
  </si>
  <si>
    <t>RH12</t>
  </si>
  <si>
    <t>1555400</t>
  </si>
  <si>
    <t>ATD34271630</t>
  </si>
  <si>
    <t>1012851</t>
  </si>
  <si>
    <t>S104605225</t>
  </si>
  <si>
    <t>ATD34376212</t>
  </si>
  <si>
    <t>28294717</t>
  </si>
  <si>
    <t>SO05-1033201</t>
  </si>
  <si>
    <t>66380</t>
  </si>
  <si>
    <t>PRIM MXM4 ZP</t>
  </si>
  <si>
    <t>S104663941</t>
  </si>
  <si>
    <t>ATD34442904</t>
  </si>
  <si>
    <t>Inv # 119011583 3/03</t>
  </si>
  <si>
    <t>SO08-924369</t>
  </si>
  <si>
    <t>SINV07-668912</t>
  </si>
  <si>
    <t>SINV05-554707</t>
  </si>
  <si>
    <t>SINV05-556682</t>
  </si>
  <si>
    <t>ATD34563908</t>
  </si>
  <si>
    <t>S104725084</t>
  </si>
  <si>
    <t>S104605556</t>
  </si>
  <si>
    <t>S104796545</t>
  </si>
  <si>
    <t>S104478461</t>
  </si>
  <si>
    <t>Inv # 149002287 3/05</t>
  </si>
  <si>
    <t>I WILL TAKE CARE OF THIS AND SEND YOU A REFERENCE NUMBER.</t>
  </si>
  <si>
    <t>RTS0268081</t>
  </si>
  <si>
    <t>DON’T RETURN THESE. THIS IS FOR A STATE VEHICLE ON CONTRACT WITH US. PAUL IS WORKING WITH THEM. PLEASE DON’T INITIATE RETURN. 
Return to Warehouse</t>
  </si>
  <si>
    <t>RTS0268266</t>
  </si>
  <si>
    <t>RTS0268267</t>
  </si>
  <si>
    <t>RTS0268270</t>
  </si>
  <si>
    <t>RTS0268271</t>
  </si>
  <si>
    <t>RTS0268274</t>
  </si>
  <si>
    <t>RTS0266923/RTS0268287</t>
  </si>
  <si>
    <t>RGA 3.01
RGA 3.05</t>
  </si>
  <si>
    <t>RTS0268289</t>
  </si>
  <si>
    <t>RTS0268290</t>
  </si>
  <si>
    <t>RTS0268291</t>
  </si>
  <si>
    <t>Emailed Store 03/02
Inv # 270011271 3.02</t>
  </si>
  <si>
    <t>RGA 3.06</t>
  </si>
  <si>
    <t>THE MICHELINS, AS I STATED IN PAST EMAILS, ARE A WARRANTY FROM MICHELIN. WE ARE WAITING FOR THE CREDIT.</t>
  </si>
  <si>
    <t>RTS0260470</t>
  </si>
  <si>
    <t>185150</t>
  </si>
  <si>
    <t>Neo Gen</t>
  </si>
  <si>
    <t>ATD34728965</t>
  </si>
  <si>
    <t>86454</t>
  </si>
  <si>
    <t>PilSport AS3</t>
  </si>
  <si>
    <t>38169</t>
  </si>
  <si>
    <t>SINV04-269866</t>
  </si>
  <si>
    <t>AMD2250</t>
  </si>
  <si>
    <t>SO04-470439</t>
  </si>
  <si>
    <t>SINV05-555437</t>
  </si>
  <si>
    <t>SO05-1031402</t>
  </si>
  <si>
    <t>SINV05-555866</t>
  </si>
  <si>
    <t>32121</t>
  </si>
  <si>
    <t>SO05-1031979</t>
  </si>
  <si>
    <t>SINV05-556101</t>
  </si>
  <si>
    <t>SRH68</t>
  </si>
  <si>
    <t>SO05-1031805</t>
  </si>
  <si>
    <t>SINV08-483416</t>
  </si>
  <si>
    <t>2204733</t>
  </si>
  <si>
    <t>SO08-925021</t>
  </si>
  <si>
    <t>TA31 O.E. BW A/S</t>
  </si>
  <si>
    <t>SINV05-555917</t>
  </si>
  <si>
    <t>15497230000</t>
  </si>
  <si>
    <t>SO05-1032402</t>
  </si>
  <si>
    <t>03364</t>
  </si>
  <si>
    <t>S104756703</t>
  </si>
  <si>
    <t>362080</t>
  </si>
  <si>
    <t>ATD34422793</t>
  </si>
  <si>
    <t>Open Country H/T</t>
  </si>
  <si>
    <t>SINV05-558083</t>
  </si>
  <si>
    <t>2001812</t>
  </si>
  <si>
    <t>SO05-1036069</t>
  </si>
  <si>
    <t>DPRO HT E/10 BW A/S</t>
  </si>
  <si>
    <t>S104777186</t>
  </si>
  <si>
    <t>04504680000</t>
  </si>
  <si>
    <t>ATD34446220</t>
  </si>
  <si>
    <t>ATD34578286</t>
  </si>
  <si>
    <t>31932</t>
  </si>
  <si>
    <t>S104579688</t>
  </si>
  <si>
    <t>ATD34333321</t>
  </si>
  <si>
    <t>S104581612</t>
  </si>
  <si>
    <t>ATD34326935</t>
  </si>
  <si>
    <t>70191</t>
  </si>
  <si>
    <t>ATD34318328</t>
  </si>
  <si>
    <t>S104538251</t>
  </si>
  <si>
    <t>48076</t>
  </si>
  <si>
    <t>S104571512</t>
  </si>
  <si>
    <t>ATD34360989</t>
  </si>
  <si>
    <t>S104572602</t>
  </si>
  <si>
    <t>ATD34283266</t>
  </si>
  <si>
    <t>2183103</t>
  </si>
  <si>
    <t>S104540929</t>
  </si>
  <si>
    <t>ATD34332110</t>
  </si>
  <si>
    <t>13048NXK</t>
  </si>
  <si>
    <t>S104540899</t>
  </si>
  <si>
    <t>ATD34293705</t>
  </si>
  <si>
    <t>Aria AH7</t>
  </si>
  <si>
    <t>006070</t>
  </si>
  <si>
    <t>S104540508</t>
  </si>
  <si>
    <t>ATD34318021</t>
  </si>
  <si>
    <t>83418</t>
  </si>
  <si>
    <t>S104583646</t>
  </si>
  <si>
    <t>ATD34369935</t>
  </si>
  <si>
    <t>S104539450</t>
  </si>
  <si>
    <t>ATD34334498</t>
  </si>
  <si>
    <t>69948</t>
  </si>
  <si>
    <t>S104544441</t>
  </si>
  <si>
    <t>ATD34370825</t>
  </si>
  <si>
    <t>16814</t>
  </si>
  <si>
    <t>S104583734</t>
  </si>
  <si>
    <t>ATD34355627</t>
  </si>
  <si>
    <t>S104578951</t>
  </si>
  <si>
    <t>ATD34379047</t>
  </si>
  <si>
    <t>1014360</t>
  </si>
  <si>
    <t>S104540177</t>
  </si>
  <si>
    <t>ATD34293666</t>
  </si>
  <si>
    <t>S104776654</t>
  </si>
  <si>
    <t>92605</t>
  </si>
  <si>
    <t>ATD34556068</t>
  </si>
  <si>
    <t>S104539576</t>
  </si>
  <si>
    <t>ATD34318526</t>
  </si>
  <si>
    <t>05760</t>
  </si>
  <si>
    <t>ATD34563641</t>
  </si>
  <si>
    <t>S104776982</t>
  </si>
  <si>
    <t>2181973</t>
  </si>
  <si>
    <t>ATD34481927</t>
  </si>
  <si>
    <t>S104792400</t>
  </si>
  <si>
    <t>2170283</t>
  </si>
  <si>
    <t>SO05-1038475</t>
  </si>
  <si>
    <t>SINV05-559385</t>
  </si>
  <si>
    <t>SINV05-559688</t>
  </si>
  <si>
    <t>SO05-1039623</t>
  </si>
  <si>
    <t>S104860054</t>
  </si>
  <si>
    <t>S104758099</t>
  </si>
  <si>
    <t>Inv # 920016934 3/06</t>
  </si>
  <si>
    <t>Inv # 1190111616 3/06</t>
  </si>
  <si>
    <t>RTS0268617</t>
  </si>
  <si>
    <t>RTS0268620</t>
  </si>
  <si>
    <t>RTS0268621</t>
  </si>
  <si>
    <t>RTS0268628</t>
  </si>
  <si>
    <t>RTS0268629</t>
  </si>
  <si>
    <t>RTS0268652</t>
  </si>
  <si>
    <t>RTS0268655</t>
  </si>
  <si>
    <t>RTS0268656</t>
  </si>
  <si>
    <t>Pick Up Date</t>
  </si>
  <si>
    <t>Remarks</t>
  </si>
  <si>
    <t>RTS0268630</t>
  </si>
  <si>
    <t>RTS0268689</t>
  </si>
  <si>
    <t>RTS0268719</t>
  </si>
  <si>
    <t>RTS0268721</t>
  </si>
  <si>
    <t>RTS0268724</t>
  </si>
  <si>
    <t>RTS0268731</t>
  </si>
  <si>
    <t>RTS0268749</t>
  </si>
  <si>
    <t>PSCM0189050</t>
  </si>
  <si>
    <t>PSCM0189038</t>
  </si>
  <si>
    <t>PSCM0189024</t>
  </si>
  <si>
    <t>PSCM0188911</t>
  </si>
  <si>
    <t>PSCM0188902</t>
  </si>
  <si>
    <t>PSCM0188901</t>
  </si>
  <si>
    <t>PSCM0188882</t>
  </si>
  <si>
    <t>PSCM0188870</t>
  </si>
  <si>
    <t>PSCM0188842</t>
  </si>
  <si>
    <t>PSCM0188831</t>
  </si>
  <si>
    <t>PSCM0188830</t>
  </si>
  <si>
    <t>PSCM0188718</t>
  </si>
  <si>
    <t>PSCM0188661</t>
  </si>
  <si>
    <t>PSCM0188660</t>
  </si>
  <si>
    <t>PSCM0188659</t>
  </si>
  <si>
    <t>PSCM0188575</t>
  </si>
  <si>
    <t>PSCM0188479</t>
  </si>
  <si>
    <t>PSCM0188443</t>
  </si>
  <si>
    <t>PSCM0188437</t>
  </si>
  <si>
    <t>S104863110</t>
  </si>
  <si>
    <t>S104863111</t>
  </si>
  <si>
    <t>S104863152</t>
  </si>
  <si>
    <t>S104863138</t>
  </si>
  <si>
    <t>S104863151</t>
  </si>
  <si>
    <t>S104856806</t>
  </si>
  <si>
    <t>S104927109</t>
  </si>
  <si>
    <t>S104863592</t>
  </si>
  <si>
    <t>S104863599</t>
  </si>
  <si>
    <t>S104863861</t>
  </si>
  <si>
    <t>S104927072</t>
  </si>
  <si>
    <t>S104927615</t>
  </si>
  <si>
    <t>S104927617</t>
  </si>
  <si>
    <t>S104927697</t>
  </si>
  <si>
    <t>S104927999</t>
  </si>
  <si>
    <t>S104927772</t>
  </si>
  <si>
    <t>S104927915</t>
  </si>
  <si>
    <t>S104927685</t>
  </si>
  <si>
    <t xml:space="preserve"> S104927686</t>
  </si>
  <si>
    <t>S104927034</t>
  </si>
  <si>
    <t>127587972/130050759</t>
  </si>
  <si>
    <t>Emailed Store 02/08
2nd Email 02/22
Rewrite RGA 03/07</t>
  </si>
  <si>
    <t>127379709/130048987</t>
  </si>
  <si>
    <t>127144585/130047896</t>
  </si>
  <si>
    <t>Emailed Store 01/24/2018
2nd Email 02/22
3rd Email 02/26
Rewrite RGA 03/07</t>
  </si>
  <si>
    <t>Requested by Store</t>
  </si>
  <si>
    <t>S104405178</t>
  </si>
  <si>
    <t>Removed as Phys Inven Adj 01/25</t>
  </si>
  <si>
    <t>Invoice # 150018987 02/12</t>
  </si>
  <si>
    <t>Emailed Store 02/08
2nd Email 02/22
Invoice # 220017224 03/05</t>
  </si>
  <si>
    <t>Emailed Store 02/08
2nd Email 02/22
Inoice # 220017224 03/05</t>
  </si>
  <si>
    <t>Invoice # 220017260 03/06</t>
  </si>
  <si>
    <t>Emailed Store 02/27
Invoice # 44008320 03/01 (2)
Invoice # 44008325 03/01 (2)</t>
  </si>
  <si>
    <t>Emailed Store 02/27
2nd Email 03/01
Removed as Phys Inven Adj 02/27</t>
  </si>
  <si>
    <t>Invoice # 660013637 03/06</t>
  </si>
  <si>
    <t>S104787680</t>
  </si>
  <si>
    <t xml:space="preserve"> S104782590</t>
  </si>
  <si>
    <t>S104863507</t>
  </si>
  <si>
    <t>Emailed Store 03/01
Invoice # 920016886 03/02</t>
  </si>
  <si>
    <t>Emailed Store 03/02
Invoice # 123012179 03/03</t>
  </si>
  <si>
    <t>Emailed Store 03/02
Invoice #1340079289 03/02</t>
  </si>
  <si>
    <t>Emailed Store 03/02
Invoice #145005591 03/05</t>
  </si>
  <si>
    <t>2161343</t>
  </si>
  <si>
    <t>ECSTA PA31 XL BW A/S</t>
  </si>
  <si>
    <t>SO08-910245</t>
  </si>
  <si>
    <t>SINV08-474820</t>
  </si>
  <si>
    <t>1014536</t>
  </si>
  <si>
    <t>ATD33968810</t>
  </si>
  <si>
    <t>S104207918</t>
  </si>
  <si>
    <t>1014366</t>
  </si>
  <si>
    <t>ATD34794974</t>
  </si>
  <si>
    <t>S104921573</t>
  </si>
  <si>
    <t>83B-66541</t>
  </si>
  <si>
    <t>ATD33990907</t>
  </si>
  <si>
    <t>S104268227</t>
  </si>
  <si>
    <t>84B-66514-1</t>
  </si>
  <si>
    <t>84B FWD Black Mod</t>
  </si>
  <si>
    <t>ATD33654014</t>
  </si>
  <si>
    <t>S103928753</t>
  </si>
  <si>
    <t>15508170000</t>
  </si>
  <si>
    <t xml:space="preserve">Contiprocontact </t>
  </si>
  <si>
    <t>SO07-1262304</t>
  </si>
  <si>
    <t>SINV07-672789</t>
  </si>
  <si>
    <t>185050</t>
  </si>
  <si>
    <t>NEOGEN</t>
  </si>
  <si>
    <t>ATD34656327</t>
  </si>
  <si>
    <t>S104898142</t>
  </si>
  <si>
    <t>44621</t>
  </si>
  <si>
    <t>Pil Sport 4S</t>
  </si>
  <si>
    <t>23413</t>
  </si>
  <si>
    <t>ATTAKO2 RBL</t>
  </si>
  <si>
    <t>71226</t>
  </si>
  <si>
    <t>Pil Sup SPT</t>
  </si>
  <si>
    <t>01966</t>
  </si>
  <si>
    <t>PILSUP SPT 95Y</t>
  </si>
  <si>
    <t>34471</t>
  </si>
  <si>
    <t>PRIMACYMXM4 91H JGRNX</t>
  </si>
  <si>
    <t>01088</t>
  </si>
  <si>
    <t>SUPER SPORT 92Y</t>
  </si>
  <si>
    <t>49739</t>
  </si>
  <si>
    <t>1014364</t>
  </si>
  <si>
    <t>VTUS V2CONC H457</t>
  </si>
  <si>
    <t>27274</t>
  </si>
  <si>
    <t>GFORCECOMP 2 AS</t>
  </si>
  <si>
    <t>DYNAPRO RF10 114T SBL</t>
  </si>
  <si>
    <t>87432</t>
  </si>
  <si>
    <t>Defender T-H</t>
  </si>
  <si>
    <t>Inv # 135009838 3.06</t>
  </si>
  <si>
    <t>67042</t>
  </si>
  <si>
    <t>XZE 2</t>
  </si>
  <si>
    <t>10427</t>
  </si>
  <si>
    <t>PIL SPORT 101Y</t>
  </si>
  <si>
    <t>211410</t>
  </si>
  <si>
    <t>1010842</t>
  </si>
  <si>
    <t>DYNAPRF10</t>
  </si>
  <si>
    <t>02903</t>
  </si>
  <si>
    <t>Defender LTX</t>
  </si>
  <si>
    <t>241150</t>
  </si>
  <si>
    <t>Proxes T1R</t>
  </si>
  <si>
    <t>ATD34413214</t>
  </si>
  <si>
    <t>S104603005</t>
  </si>
  <si>
    <t>ATD34403652</t>
  </si>
  <si>
    <t>S104638057</t>
  </si>
  <si>
    <t>ATD34344150</t>
  </si>
  <si>
    <t>S104643206</t>
  </si>
  <si>
    <t>755664383</t>
  </si>
  <si>
    <t>ATD34438597</t>
  </si>
  <si>
    <t>S104643608</t>
  </si>
  <si>
    <t>ATD34241515</t>
  </si>
  <si>
    <t>S104604736</t>
  </si>
  <si>
    <t>91612</t>
  </si>
  <si>
    <t>ATD34395220</t>
  </si>
  <si>
    <t>S104605045</t>
  </si>
  <si>
    <t>73118</t>
  </si>
  <si>
    <t>Latitude Sport</t>
  </si>
  <si>
    <t>ATD34433791</t>
  </si>
  <si>
    <t>S104642951</t>
  </si>
  <si>
    <t>S104642956</t>
  </si>
  <si>
    <t>21945</t>
  </si>
  <si>
    <t>ATD34430964</t>
  </si>
  <si>
    <t>S104607480</t>
  </si>
  <si>
    <t>91186</t>
  </si>
  <si>
    <t>ATD34376205</t>
  </si>
  <si>
    <t>S104602461</t>
  </si>
  <si>
    <t>2577800</t>
  </si>
  <si>
    <t>ATD34405464</t>
  </si>
  <si>
    <t>S104640408</t>
  </si>
  <si>
    <t>1013981</t>
  </si>
  <si>
    <t>ATD34438757</t>
  </si>
  <si>
    <t>S104702644</t>
  </si>
  <si>
    <t>1013034</t>
  </si>
  <si>
    <t>ATD34445158</t>
  </si>
  <si>
    <t>S104664596</t>
  </si>
  <si>
    <t>IK980370</t>
  </si>
  <si>
    <t>12X1.5</t>
  </si>
  <si>
    <t>Install kit</t>
  </si>
  <si>
    <t>Z_129834054</t>
  </si>
  <si>
    <t>S104697900</t>
  </si>
  <si>
    <t>ATD34496715</t>
  </si>
  <si>
    <t>S104704401</t>
  </si>
  <si>
    <t>03503090000</t>
  </si>
  <si>
    <t>PRO CONTACT JAG BW A/S</t>
  </si>
  <si>
    <t>SO05-1034296</t>
  </si>
  <si>
    <t>SINV05-557461</t>
  </si>
  <si>
    <t>1200028654</t>
  </si>
  <si>
    <t>SO05-1034941</t>
  </si>
  <si>
    <t>SINV05-558128</t>
  </si>
  <si>
    <t>AMD2233</t>
  </si>
  <si>
    <t>SO08-923084</t>
  </si>
  <si>
    <t>SINV08-482574</t>
  </si>
  <si>
    <t>ATD34634884</t>
  </si>
  <si>
    <t>S104863025</t>
  </si>
  <si>
    <t>92592</t>
  </si>
  <si>
    <t>ATD34446227</t>
  </si>
  <si>
    <t>S104641905</t>
  </si>
  <si>
    <t>Column2</t>
  </si>
  <si>
    <t>Column3</t>
  </si>
  <si>
    <t>PSCM0189413</t>
  </si>
  <si>
    <t>PSCM0189282</t>
  </si>
  <si>
    <t>PSCM0189234</t>
  </si>
  <si>
    <t>PSCM0189230</t>
  </si>
  <si>
    <t>PSCM0189228</t>
  </si>
  <si>
    <t xml:space="preserve"> PSCM0189227</t>
  </si>
  <si>
    <t>PSCM0189226</t>
  </si>
  <si>
    <t xml:space="preserve"> PSCM0189215</t>
  </si>
  <si>
    <t>PSCM0189208</t>
  </si>
  <si>
    <t>S105024754</t>
  </si>
  <si>
    <t xml:space="preserve"> S105024772</t>
  </si>
  <si>
    <t>S104986440</t>
  </si>
  <si>
    <t xml:space="preserve"> S104986938</t>
  </si>
  <si>
    <t>S104985143</t>
  </si>
  <si>
    <t>S105021603</t>
  </si>
  <si>
    <t>S105029224</t>
  </si>
  <si>
    <t>S104983954</t>
  </si>
  <si>
    <t>S104985100</t>
  </si>
  <si>
    <t>Emailed Store 03/08</t>
  </si>
  <si>
    <t>94555</t>
  </si>
  <si>
    <t>15500330000</t>
  </si>
  <si>
    <t>202000</t>
  </si>
  <si>
    <t>1010990</t>
  </si>
  <si>
    <t>90000002531</t>
  </si>
  <si>
    <t>102196</t>
  </si>
  <si>
    <t>1953600</t>
  </si>
  <si>
    <t>71433</t>
  </si>
  <si>
    <t>Defenter LTX MS</t>
  </si>
  <si>
    <t>ATD34873131</t>
  </si>
  <si>
    <t>S104980385</t>
  </si>
  <si>
    <t>04505970000</t>
  </si>
  <si>
    <t>ATD34663203</t>
  </si>
  <si>
    <t>S104829011</t>
  </si>
  <si>
    <t>1200014488</t>
  </si>
  <si>
    <t>SO05-1010605</t>
  </si>
  <si>
    <t>SINV05-543962</t>
  </si>
  <si>
    <t>RTS0269564</t>
  </si>
  <si>
    <t>RGA 3.08</t>
  </si>
  <si>
    <t xml:space="preserve"> 1/29/2018</t>
  </si>
  <si>
    <t>SO05-1006399</t>
  </si>
  <si>
    <t>SINV05-541824</t>
  </si>
  <si>
    <t>RTS0269566</t>
  </si>
  <si>
    <t>15482600000</t>
  </si>
  <si>
    <t>ContiTrac</t>
  </si>
  <si>
    <t>ATD33448120</t>
  </si>
  <si>
    <t>S103711099</t>
  </si>
  <si>
    <t>03562330000</t>
  </si>
  <si>
    <t>ContiSportContact 5</t>
  </si>
  <si>
    <t>ATD33174136</t>
  </si>
  <si>
    <t>S103432443</t>
  </si>
  <si>
    <t>ATD34745263</t>
  </si>
  <si>
    <t>S104960649</t>
  </si>
  <si>
    <t>196050</t>
  </si>
  <si>
    <t>EXTENSA HP II BW UHP-A A/S</t>
  </si>
  <si>
    <t>SO08-927907</t>
  </si>
  <si>
    <t>SINV08-485107</t>
  </si>
  <si>
    <t>RTS0269580</t>
  </si>
  <si>
    <t>2176653</t>
  </si>
  <si>
    <t>053967</t>
  </si>
  <si>
    <t>ATD34766012</t>
  </si>
  <si>
    <t>S104961110</t>
  </si>
  <si>
    <t>PZERO 106Y</t>
  </si>
  <si>
    <t>33075</t>
  </si>
  <si>
    <t>PIL HXMXM4 MI</t>
  </si>
  <si>
    <t>ATD34794104</t>
  </si>
  <si>
    <t>S104911879</t>
  </si>
  <si>
    <t>006138</t>
  </si>
  <si>
    <t>ECOPIA EP422 PLUS</t>
  </si>
  <si>
    <t>SO07-1262933</t>
  </si>
  <si>
    <t>SINV07-67323</t>
  </si>
  <si>
    <t>RTS0269552</t>
  </si>
  <si>
    <t>RGA 6.08</t>
  </si>
  <si>
    <t>706069165</t>
  </si>
  <si>
    <t>ATD34630959</t>
  </si>
  <si>
    <t>S104895763</t>
  </si>
  <si>
    <t>783400385</t>
  </si>
  <si>
    <t>Eagle F1 Asymmetric 3 ROF</t>
  </si>
  <si>
    <t>ATD34686049</t>
  </si>
  <si>
    <t>S104897850</t>
  </si>
  <si>
    <t>783390385</t>
  </si>
  <si>
    <t>15509930000</t>
  </si>
  <si>
    <t>936W XL FR G-Max</t>
  </si>
  <si>
    <t>W38004</t>
  </si>
  <si>
    <t>32330</t>
  </si>
  <si>
    <t>SO05-1039172</t>
  </si>
  <si>
    <t>SINV05-559956</t>
  </si>
  <si>
    <t>RTS0269567</t>
  </si>
  <si>
    <t>265038565</t>
  </si>
  <si>
    <t>ATD34663588</t>
  </si>
  <si>
    <t>S104901942</t>
  </si>
  <si>
    <t>1200035480</t>
  </si>
  <si>
    <t>SO05-1037202</t>
  </si>
  <si>
    <t>SINV05-558843</t>
  </si>
  <si>
    <t>Inv # 620021473 3/08</t>
  </si>
  <si>
    <t>28291626</t>
  </si>
  <si>
    <t>SO05-1037437</t>
  </si>
  <si>
    <t>SINV05-558740</t>
  </si>
  <si>
    <t>RTS0269568</t>
  </si>
  <si>
    <t>SO08-928247</t>
  </si>
  <si>
    <t>SINV08-485710</t>
  </si>
  <si>
    <t>RTS0269581</t>
  </si>
  <si>
    <t>2001312</t>
  </si>
  <si>
    <t>SO09-075426</t>
  </si>
  <si>
    <t>SINV09-046164</t>
  </si>
  <si>
    <t>RTS0269579</t>
  </si>
  <si>
    <t>78562</t>
  </si>
  <si>
    <t>ATD34241327</t>
  </si>
  <si>
    <t>S104605926</t>
  </si>
  <si>
    <t>ATD34512186</t>
  </si>
  <si>
    <t>S104722586</t>
  </si>
  <si>
    <t>003534</t>
  </si>
  <si>
    <t>ATD34537177</t>
  </si>
  <si>
    <t>S104723169</t>
  </si>
  <si>
    <t>ATD34561762</t>
  </si>
  <si>
    <t>S104762314</t>
  </si>
  <si>
    <t>90000019386</t>
  </si>
  <si>
    <t>Sidebiter II</t>
  </si>
  <si>
    <t>ATD34539327</t>
  </si>
  <si>
    <t>S104757783</t>
  </si>
  <si>
    <t>15467NXK</t>
  </si>
  <si>
    <t>ATD34573906</t>
  </si>
  <si>
    <t>S104757631</t>
  </si>
  <si>
    <t>N'Priz AH8</t>
  </si>
  <si>
    <t>ATD34553296</t>
  </si>
  <si>
    <t>S104758545</t>
  </si>
  <si>
    <t>28953892</t>
  </si>
  <si>
    <t>ATD34536989</t>
  </si>
  <si>
    <t>S104723395</t>
  </si>
  <si>
    <t>15484790000</t>
  </si>
  <si>
    <t>ATD34481347</t>
  </si>
  <si>
    <t>S104713084</t>
  </si>
  <si>
    <t>1012645</t>
  </si>
  <si>
    <t>ATD34565696</t>
  </si>
  <si>
    <t>S104756096</t>
  </si>
  <si>
    <t>1010997</t>
  </si>
  <si>
    <t>ATD34504841</t>
  </si>
  <si>
    <t>S104759657</t>
  </si>
  <si>
    <t>03835</t>
  </si>
  <si>
    <t>255/60-19</t>
  </si>
  <si>
    <t>ATD34639222</t>
  </si>
  <si>
    <t>S104833114</t>
  </si>
  <si>
    <t>407785374</t>
  </si>
  <si>
    <t>ATD34663000</t>
  </si>
  <si>
    <t>S104832685</t>
  </si>
  <si>
    <t>RTS0269148</t>
  </si>
  <si>
    <t>RTS0269134</t>
  </si>
  <si>
    <t>"I just got off the phone with ntw I talked to Alejandra
We got charged for 5 tires on 2 separate invoices
4 Michelin tires on one invoice 
The other invoice we are being charged for 2
We only picked up 4 tires which were invoiced 
So we don’t have that 1 that you guys are trying to return. "</t>
  </si>
  <si>
    <t>RTS0269126</t>
  </si>
  <si>
    <t>RTS0269129</t>
  </si>
  <si>
    <t>RTS0269151</t>
  </si>
  <si>
    <t xml:space="preserve"> S105044121</t>
  </si>
  <si>
    <t>S105078170</t>
  </si>
  <si>
    <t>S105042436</t>
  </si>
  <si>
    <t>PSCM0189604</t>
  </si>
  <si>
    <t>PSCM0189584</t>
  </si>
  <si>
    <t xml:space="preserve"> PSCM0189513</t>
  </si>
  <si>
    <t>PSCM0189513</t>
  </si>
  <si>
    <t xml:space="preserve"> PSCM0189451</t>
  </si>
  <si>
    <t>PSCM0189433</t>
  </si>
  <si>
    <t>PSCM0189432</t>
  </si>
  <si>
    <t>PSCM0189429</t>
  </si>
  <si>
    <t>Emailed Store 03/02
2nd Email Store 03/09</t>
  </si>
  <si>
    <t xml:space="preserve">RTS0268316 / RTS0269724 </t>
  </si>
  <si>
    <t>RTS0268654 / RTS0269724</t>
  </si>
  <si>
    <t>Emailed Store 03/08
Rewrite RGA 03/09</t>
  </si>
  <si>
    <t>RTS0268287/RTS0269717</t>
  </si>
  <si>
    <t>RTS0268751/RTS0269739</t>
  </si>
  <si>
    <t>RTS0268647/RTS0269742</t>
  </si>
  <si>
    <t>RTS0267316/RTS0269814</t>
  </si>
  <si>
    <t>Emailed Store 03/01
2nd Email Store 03/09</t>
  </si>
  <si>
    <t>Emailed Store 02/27
2nd Email 03/01 
3rd Email Store 03/09</t>
  </si>
  <si>
    <t>Emailed Store 03/08
Invoice # 930013188 03/08</t>
  </si>
  <si>
    <t>08357</t>
  </si>
  <si>
    <t>Emailed Store 02/27
2nd Email 03/01
Follow Up Email to Store 03/09</t>
  </si>
  <si>
    <t>S104544106</t>
  </si>
  <si>
    <t>S104544072</t>
  </si>
  <si>
    <t>Emailed Store 03/02
2nd Email Store 03/09
Invoice # 780020709 03/09</t>
  </si>
  <si>
    <t>RGA 3.09</t>
  </si>
  <si>
    <t>S105043725</t>
  </si>
  <si>
    <t>S105043726</t>
  </si>
  <si>
    <t>RGA 3/.09</t>
  </si>
  <si>
    <t>S105043763</t>
  </si>
  <si>
    <t>Inv # 148004203 3/08</t>
  </si>
  <si>
    <t>Inv # 15203282 3/08</t>
  </si>
  <si>
    <t>1015375</t>
  </si>
  <si>
    <t>K120 Ventus</t>
  </si>
  <si>
    <t>ATD34934372</t>
  </si>
  <si>
    <t>S105039153</t>
  </si>
  <si>
    <t>66697</t>
  </si>
  <si>
    <t xml:space="preserve"> Z_129589045</t>
  </si>
  <si>
    <t>S104480430</t>
  </si>
  <si>
    <t xml:space="preserve"> 265/35-21</t>
  </si>
  <si>
    <t>407285374</t>
  </si>
  <si>
    <t>ATD34942562</t>
  </si>
  <si>
    <t>S105093509</t>
  </si>
  <si>
    <t>90000002527</t>
  </si>
  <si>
    <t>ATD34618876</t>
  </si>
  <si>
    <t>S104778992</t>
  </si>
  <si>
    <t>03528640000</t>
  </si>
  <si>
    <t>ContiPronContact</t>
  </si>
  <si>
    <t>183217418</t>
  </si>
  <si>
    <t>109S S2 WRL SR-A OWL TL</t>
  </si>
  <si>
    <t>290105041</t>
  </si>
  <si>
    <t>GRANDTREK AT20 BSW TL</t>
  </si>
  <si>
    <t>35664</t>
  </si>
  <si>
    <t>ATD34627763</t>
  </si>
  <si>
    <t>S104793875</t>
  </si>
  <si>
    <t>93008</t>
  </si>
  <si>
    <t>ATD34622040</t>
  </si>
  <si>
    <t>S104836942</t>
  </si>
  <si>
    <t>2339100</t>
  </si>
  <si>
    <t>ATD34511433</t>
  </si>
  <si>
    <t>S104777534</t>
  </si>
  <si>
    <t>407259374</t>
  </si>
  <si>
    <t>ATD34621934</t>
  </si>
  <si>
    <t>S104793658</t>
  </si>
  <si>
    <t>1015286</t>
  </si>
  <si>
    <t>ATD34639229</t>
  </si>
  <si>
    <t>S104794960</t>
  </si>
  <si>
    <t>ATD34603598</t>
  </si>
  <si>
    <t>S104794957</t>
  </si>
  <si>
    <t>SO08-927249</t>
  </si>
  <si>
    <t>SINV08-484774</t>
  </si>
  <si>
    <t>"I return has been written up, but tires have not been picked up yet"</t>
  </si>
  <si>
    <t>"Sorry I was out for last 2 days I have scheduled this to be picked up Monday on delivery "</t>
  </si>
  <si>
    <t>Emailed Store 9/8
Rewrite RGA 0226276 10/4
Emailed Store 10/19
Removed via Phys Inv Adj 12/26 -1</t>
  </si>
  <si>
    <t>Received as Open WO 13771. Please delete once credited
7/28 - 1st email
8/2 - 2nd email
8/2 - store replied on hand
8/7 - rewrite rga req
8/7 - new rga
8/10 - store replied TIRE IS HERE IN STOCK AND READY FOR PICK UP.
Emailed Store 10/19
Emailed store to receive - 2/27
Inv #135006084 7/06</t>
  </si>
  <si>
    <t>Received as Open WO 13771. Please delete once credited
7/28 - 1st email
8/2 - 2nd email
8/2 - store replied on hand
8/7 - rewrite rga req
8/7 - new rga
8/10 - store replied on hand
Emailed Store 10/19
Emailed store to receive - 2/27
Inv #135006084 7/06</t>
  </si>
  <si>
    <t>*2156516LANDGOLD</t>
  </si>
  <si>
    <t>15489450000</t>
  </si>
  <si>
    <t>841623104764</t>
  </si>
  <si>
    <t>Emailed Store 10/10
2nd Email 10/20
Follow Up 10/23
RTS0221094</t>
  </si>
  <si>
    <t>Emailed Store 10/18
2nd Email 10/20
rewrite rga 10/23
Follow Up 10/31
Follow Up 11/20
Follow Up 12/13
Emailed Store 12/20
Rewrite RGA 01/04
Emailed Store 02/15
Inv # 780020519 3/02 Trans to 8889</t>
  </si>
  <si>
    <t>*06-17level</t>
  </si>
  <si>
    <t>147610</t>
  </si>
  <si>
    <t>Emailed Store 11/09
2nd Email 11/13
Emailed Store 02/15
Removoved as Phys Inv Adj 2/06 -4</t>
  </si>
  <si>
    <t>1st Email 11/08
2nd Email 11/09
3rd Email 11/13
Follow Up 12/13
Emailed Store 12/20
Emailed Store 02/15
Inv # 780020519 3/02 Trans to 8889</t>
  </si>
  <si>
    <t>1st Email 11/08
2nd Email 11/09
3rd Email 11/13
Follow Up 12/13
Emailed Store 12/20
Rewrite RGA 01/04
Emailed Store 02/15
Inv # 780020519 3/02 Trans to 8889</t>
  </si>
  <si>
    <t>Emailed Store 12/01
Rewrite RGA 12/01
Emailed Store 12/20
Rewrite RGA 01/04
Emailed Store 02/15
Inv # 780020519 3/02 Trans to 8889</t>
  </si>
  <si>
    <t>Emailed Store 12/01
Rewrite RGA 12/01
Emailed Store 12/20 
Rewrite RGA 01/04
Emailed Store 02/15
Inv # 780020519 3/02 Trans to 8889</t>
  </si>
  <si>
    <t>Inv # 143002944 11/17</t>
  </si>
  <si>
    <t>Inv # 143003475 1/25</t>
  </si>
  <si>
    <t>Emailed Store 12/20
2nd Email 01/03/2018
Emailed Store 02/15
Inv # 780020519 3/02 Trans to 8889</t>
  </si>
  <si>
    <t>PSCM0173867</t>
  </si>
  <si>
    <t>Emailed Store 01/02
Emailed Store 02/15
Removed as Phys Inv Adj 3/09 -3</t>
  </si>
  <si>
    <t>A132761/LTP200</t>
  </si>
  <si>
    <t>A132768/MTP250</t>
  </si>
  <si>
    <t>Emailed Store 01/24/2018
Inv # 780020519 3/02 Trans to 8889</t>
  </si>
  <si>
    <t>Emailed Store 01/24/2018
Inv # 920016887 3/02</t>
  </si>
  <si>
    <t>03549440000</t>
  </si>
  <si>
    <t>Inv # 840009534 2/03 Trans to 8889</t>
  </si>
  <si>
    <t>Inv # 93001945 11/13 (2)
Inv # 930011594 10/19 (4)
Inv # 930013126 3/05 (1)</t>
  </si>
  <si>
    <t>04504620000</t>
  </si>
  <si>
    <t>RGA</t>
  </si>
  <si>
    <t>PSCM0189937</t>
  </si>
  <si>
    <t>PSCM0189936</t>
  </si>
  <si>
    <t xml:space="preserve"> PSCM0189859</t>
  </si>
  <si>
    <t xml:space="preserve"> PSCM0189721</t>
  </si>
  <si>
    <t xml:space="preserve"> PSCM0189704</t>
  </si>
  <si>
    <t>PSCM0189703</t>
  </si>
  <si>
    <t>RTS0259078/RTS0269976</t>
  </si>
  <si>
    <t>Emailed Store 02/27
2nd Email 03/01
Rewrite RGA 03/09</t>
  </si>
  <si>
    <t>130116315/130372691</t>
  </si>
  <si>
    <t>130118693/130372853</t>
  </si>
  <si>
    <t>127767400/130444766</t>
  </si>
  <si>
    <t>128411938/130444765</t>
  </si>
  <si>
    <t>Emailed Store 02/27
2nd Email 03/01
Rewrite RGA 03/10</t>
  </si>
  <si>
    <t>128989259/130444909</t>
  </si>
  <si>
    <t>Emailed Store 02/27
2nd Email 03/01
3rd Email Store 03/09
Rewrite RGA 03/10</t>
  </si>
  <si>
    <t>127935802/130445354</t>
  </si>
  <si>
    <t>127935803/130445355</t>
  </si>
  <si>
    <t>Emailed Store 02/08
2nd Email 02/22
3rd Email 02/26
Rewrite RGA 03/10</t>
  </si>
  <si>
    <t>129558668/130451686</t>
  </si>
  <si>
    <t>129677653/130451687</t>
  </si>
  <si>
    <t>Emailed Store 03/02
Rewrite RGA 03/10</t>
  </si>
  <si>
    <t>S105113975</t>
  </si>
  <si>
    <t>S105117043</t>
  </si>
  <si>
    <t>S105100618</t>
  </si>
  <si>
    <t>S104779558</t>
  </si>
  <si>
    <t>S104775960</t>
  </si>
  <si>
    <t>S104776077</t>
  </si>
  <si>
    <t>Emailed Store 03/08
2nd Email 03/12</t>
  </si>
  <si>
    <t>Emailed Store 03/12</t>
  </si>
  <si>
    <t>Emailed Store 02/27
2nd Email 03/01
3rd Email Store 03/09
Invoice # 140010736 03/09</t>
  </si>
  <si>
    <t xml:space="preserve"> PSCM0188574</t>
  </si>
  <si>
    <t>PSCM0160069</t>
  </si>
  <si>
    <t>I WILL TAKE CARE OF THIS AND SEND YOU A REFERENCE NUMBER.
Invoice # 820012171 03/10</t>
  </si>
  <si>
    <t>Invoice # 780020257 (1qty 02/20)
Invocie # 780020527 (2qty 03/02)</t>
  </si>
  <si>
    <t>Invoice # 650016879 03/09</t>
  </si>
  <si>
    <t>"Please do not intiate return. Customer will be coming in Monday."
Invoice # 390011440 03/12</t>
  </si>
  <si>
    <t>Emailed Store 03/02
2nd Email Store 03/09
Invoice # 180018775 03/12</t>
  </si>
  <si>
    <t>841623106003</t>
  </si>
  <si>
    <t>DX-10ATD-8</t>
  </si>
  <si>
    <t>SO07-1266031</t>
  </si>
  <si>
    <t>SINV07-674723</t>
  </si>
  <si>
    <t>RTS0270494</t>
  </si>
  <si>
    <t>31567</t>
  </si>
  <si>
    <t>PSSPT</t>
  </si>
  <si>
    <t>WILDPEAK AT</t>
  </si>
  <si>
    <t>SO05-1044492</t>
  </si>
  <si>
    <t>SINV05-562888</t>
  </si>
  <si>
    <t>RTS0270508</t>
  </si>
  <si>
    <t>87971</t>
  </si>
  <si>
    <t>ATD34796560</t>
  </si>
  <si>
    <t>S104962676</t>
  </si>
  <si>
    <t>2446700</t>
  </si>
  <si>
    <t>Scorpion Verde A/S</t>
  </si>
  <si>
    <t>CU101</t>
  </si>
  <si>
    <t>Z_129686609</t>
  </si>
  <si>
    <t>S104598026</t>
  </si>
  <si>
    <t>2177963</t>
  </si>
  <si>
    <t>AT51 ROAD VENTURE D/8 BW</t>
  </si>
  <si>
    <t>SO07-1238003</t>
  </si>
  <si>
    <t>SINV07-658984</t>
  </si>
  <si>
    <t>Inv # 270011149 2/23</t>
  </si>
  <si>
    <t>1200034475</t>
  </si>
  <si>
    <t>SO07-1260413</t>
  </si>
  <si>
    <t>SINV07-671566</t>
  </si>
  <si>
    <t>RTS0270498</t>
  </si>
  <si>
    <t>841623100803</t>
  </si>
  <si>
    <t>SO05-1039051</t>
  </si>
  <si>
    <t>SINV05-559953</t>
  </si>
  <si>
    <t>RTS0270509</t>
  </si>
  <si>
    <t>15545</t>
  </si>
  <si>
    <t>ATD34438131</t>
  </si>
  <si>
    <t>S104608250</t>
  </si>
  <si>
    <t>SF5K105</t>
  </si>
  <si>
    <t>AMD0044</t>
  </si>
  <si>
    <t>SO07-1251310</t>
  </si>
  <si>
    <t>SINV07-666696</t>
  </si>
  <si>
    <t>RTS0270499</t>
  </si>
  <si>
    <t>W9979</t>
  </si>
  <si>
    <t>KF997 112V</t>
  </si>
  <si>
    <t>58598</t>
  </si>
  <si>
    <t>ATD34333254</t>
  </si>
  <si>
    <t>S104540216</t>
  </si>
  <si>
    <t>1016785</t>
  </si>
  <si>
    <t>H436 OE KINERGY GT BW A/S</t>
  </si>
  <si>
    <t>SO07-1261279</t>
  </si>
  <si>
    <t>SINV07-672352</t>
  </si>
  <si>
    <t>RTS0270501</t>
  </si>
  <si>
    <t>15507410000</t>
  </si>
  <si>
    <t>EXTREMECONTACT SPORT XL BW</t>
  </si>
  <si>
    <t>SO07-1261496</t>
  </si>
  <si>
    <t>SINV07-672568</t>
  </si>
  <si>
    <t>RTS0270503</t>
  </si>
  <si>
    <t>14710</t>
  </si>
  <si>
    <t>En Saver</t>
  </si>
  <si>
    <t>ProContact SSR</t>
  </si>
  <si>
    <t>04574410000</t>
  </si>
  <si>
    <t>195/70-15</t>
  </si>
  <si>
    <t>ATD34324667</t>
  </si>
  <si>
    <t>S104535626</t>
  </si>
  <si>
    <t>Inv # 440008380 3/06</t>
  </si>
  <si>
    <t>Inv # 660013639 3/06</t>
  </si>
  <si>
    <t>RTS0270539</t>
  </si>
  <si>
    <t>RGA 3.12</t>
  </si>
  <si>
    <t>RGA 3.13</t>
  </si>
  <si>
    <t>15499550000/1549955</t>
  </si>
  <si>
    <t>ATD34786651</t>
  </si>
  <si>
    <t>S104918048</t>
  </si>
  <si>
    <t>20555</t>
  </si>
  <si>
    <t>1011707</t>
  </si>
  <si>
    <t>ATD34870130</t>
  </si>
  <si>
    <t>318090</t>
  </si>
  <si>
    <t>OPEN QT</t>
  </si>
  <si>
    <t>1014509</t>
  </si>
  <si>
    <t>VENTUS S1 NOBLE2</t>
  </si>
  <si>
    <t>SO05-1045283</t>
  </si>
  <si>
    <t>17757</t>
  </si>
  <si>
    <t>PSAS3</t>
  </si>
  <si>
    <t>ATD34663632</t>
  </si>
  <si>
    <t>1011007</t>
  </si>
  <si>
    <t>19046</t>
  </si>
  <si>
    <t>Advantage SPT</t>
  </si>
  <si>
    <t>185290</t>
  </si>
  <si>
    <t>S104901968</t>
  </si>
  <si>
    <t>ATD34594990</t>
  </si>
  <si>
    <t>750711326</t>
  </si>
  <si>
    <t>S104961399</t>
  </si>
  <si>
    <t>ATD34766004</t>
  </si>
  <si>
    <t>Wrangler MT/R with Kevlar</t>
  </si>
  <si>
    <t>1015414</t>
  </si>
  <si>
    <t>92YY 4 BSW</t>
  </si>
  <si>
    <t>1015293</t>
  </si>
  <si>
    <t>S104832826</t>
  </si>
  <si>
    <t>ATD34627588</t>
  </si>
  <si>
    <t>ATD34865856</t>
  </si>
  <si>
    <t>S105018876</t>
  </si>
  <si>
    <t>15497160000</t>
  </si>
  <si>
    <t>S104962045</t>
  </si>
  <si>
    <t>ATD34705517</t>
  </si>
  <si>
    <t>407782374</t>
  </si>
  <si>
    <t>S104859594</t>
  </si>
  <si>
    <t>ATD34722682</t>
  </si>
  <si>
    <t>407525374</t>
  </si>
  <si>
    <t>S104832645</t>
  </si>
  <si>
    <t>ATD34663105</t>
  </si>
  <si>
    <t>S104862718</t>
  </si>
  <si>
    <t>ATD34756115</t>
  </si>
  <si>
    <t>S104859072</t>
  </si>
  <si>
    <t>ATD34634869</t>
  </si>
  <si>
    <t>10103</t>
  </si>
  <si>
    <t>000413861766</t>
  </si>
  <si>
    <t>Defender LTX MS 113T</t>
  </si>
  <si>
    <t>Defender LTX MS 112T</t>
  </si>
  <si>
    <t>FIRST-0026</t>
  </si>
  <si>
    <t>SNTD89226</t>
  </si>
  <si>
    <t>05012</t>
  </si>
  <si>
    <t>0079.BFG1030</t>
  </si>
  <si>
    <t>SNTD81096</t>
  </si>
  <si>
    <t>000413851566</t>
  </si>
  <si>
    <t>01676</t>
  </si>
  <si>
    <t>22797</t>
  </si>
  <si>
    <t>51187</t>
  </si>
  <si>
    <t>10764</t>
  </si>
  <si>
    <t>55133</t>
  </si>
  <si>
    <t>70453</t>
  </si>
  <si>
    <t>0082.BFG1030</t>
  </si>
  <si>
    <t>SNTD81099</t>
  </si>
  <si>
    <t>000413862866</t>
  </si>
  <si>
    <t>0092.BFG1030</t>
  </si>
  <si>
    <t>66582</t>
  </si>
  <si>
    <t>72111</t>
  </si>
  <si>
    <t>92004</t>
  </si>
  <si>
    <t>SNTD81108</t>
  </si>
  <si>
    <t>000413862966</t>
  </si>
  <si>
    <t>07049</t>
  </si>
  <si>
    <t>15477</t>
  </si>
  <si>
    <t>245/75/16</t>
  </si>
  <si>
    <t>206/55/16</t>
  </si>
  <si>
    <t>0119.BFG1030</t>
  </si>
  <si>
    <t>SNTD81117</t>
  </si>
  <si>
    <t>000413863166</t>
  </si>
  <si>
    <t>S104856992</t>
  </si>
  <si>
    <t>097878</t>
  </si>
  <si>
    <t>ATD34627371</t>
  </si>
  <si>
    <t>157059620</t>
  </si>
  <si>
    <t>HT</t>
  </si>
  <si>
    <t>CONTI SPORT CONTACT 5 93Y</t>
  </si>
  <si>
    <t>SINV08-489387</t>
  </si>
  <si>
    <t>SO08-934841</t>
  </si>
  <si>
    <t>001619</t>
  </si>
  <si>
    <t>WP500</t>
  </si>
  <si>
    <t>SINV08-486153</t>
  </si>
  <si>
    <t>SO08-929226</t>
  </si>
  <si>
    <t>94755</t>
  </si>
  <si>
    <t>ATD35129698</t>
  </si>
  <si>
    <t>1015418</t>
  </si>
  <si>
    <t xml:space="preserve">K120 </t>
  </si>
  <si>
    <t>2441200</t>
  </si>
  <si>
    <t>28952727</t>
  </si>
  <si>
    <t>ZX ZE950 AS</t>
  </si>
  <si>
    <t>SINV08-489288</t>
  </si>
  <si>
    <t>0116.BFG1030</t>
  </si>
  <si>
    <t>SNTD81114</t>
  </si>
  <si>
    <t>000413863066</t>
  </si>
  <si>
    <t>0120.BFG1030</t>
  </si>
  <si>
    <t>48627</t>
  </si>
  <si>
    <t>SNTD81118</t>
  </si>
  <si>
    <t>000413863266</t>
  </si>
  <si>
    <t>0121.BFG1030</t>
  </si>
  <si>
    <t>SNTD81119</t>
  </si>
  <si>
    <t>000413862566</t>
  </si>
  <si>
    <t>0123.BFG1030</t>
  </si>
  <si>
    <t>SNTD81121</t>
  </si>
  <si>
    <t>000413863966</t>
  </si>
  <si>
    <t>Inv # 310011659 3/12</t>
  </si>
  <si>
    <t>SO08-934803</t>
  </si>
  <si>
    <t>SINV05-563345</t>
  </si>
  <si>
    <t>S104981890</t>
  </si>
  <si>
    <t>S105221733</t>
  </si>
  <si>
    <t>S105114662</t>
  </si>
  <si>
    <t>Z_130372057</t>
  </si>
  <si>
    <t>S104834933</t>
  </si>
  <si>
    <t xml:space="preserve"> PSCM0190310</t>
  </si>
  <si>
    <t xml:space="preserve"> PSCM0190321</t>
  </si>
  <si>
    <t>PSCM0190227</t>
  </si>
  <si>
    <t xml:space="preserve"> PSCM0190221</t>
  </si>
  <si>
    <t>PSCM0190220</t>
  </si>
  <si>
    <t xml:space="preserve"> PSCM0190219</t>
  </si>
  <si>
    <t>PSCM0190185</t>
  </si>
  <si>
    <t>PSCM0190164</t>
  </si>
  <si>
    <t xml:space="preserve"> S105169068</t>
  </si>
  <si>
    <t xml:space="preserve"> S105180420</t>
  </si>
  <si>
    <t>S105229428</t>
  </si>
  <si>
    <t>S105219818</t>
  </si>
  <si>
    <t>S105221686</t>
  </si>
  <si>
    <t>S105229364</t>
  </si>
  <si>
    <t>Emailed Store 02/27
2nd Email 03/12
Invoice # 952011052 03/12</t>
  </si>
  <si>
    <t>Emailed Store 03/02
Rewrite RGA 03/09
Invoice # 120017650 03/12</t>
  </si>
  <si>
    <t>For Pick - Up</t>
  </si>
  <si>
    <t>Others - Pirelli Tires - No Return</t>
  </si>
  <si>
    <t>Total</t>
  </si>
  <si>
    <t>Credited</t>
  </si>
  <si>
    <t>January - Present</t>
  </si>
  <si>
    <t>Total Number</t>
  </si>
  <si>
    <t>RTS0268273/RTS0270537</t>
  </si>
  <si>
    <t>Emailed Store 03/08
2nd Email 03/12
Rewrite RGA 03/13</t>
  </si>
  <si>
    <t>PSCM0190397</t>
  </si>
  <si>
    <t xml:space="preserve"> PSCM0190396</t>
  </si>
  <si>
    <t xml:space="preserve"> PSCM0190395</t>
  </si>
  <si>
    <t xml:space="preserve"> PSCM0190394</t>
  </si>
  <si>
    <t>PSCM0190375</t>
  </si>
  <si>
    <t>S105241079</t>
  </si>
  <si>
    <t xml:space="preserve"> S105240521</t>
  </si>
  <si>
    <t>S105240584</t>
  </si>
  <si>
    <t>S105240522</t>
  </si>
  <si>
    <t>S105240520</t>
  </si>
  <si>
    <t>S105241065</t>
  </si>
  <si>
    <t>S105278765</t>
  </si>
  <si>
    <t>S105278709</t>
  </si>
  <si>
    <t>S105240934</t>
  </si>
  <si>
    <t>S105241059</t>
  </si>
  <si>
    <t>1015416</t>
  </si>
  <si>
    <t>2369</t>
  </si>
  <si>
    <t>92626</t>
  </si>
  <si>
    <t>S101800759</t>
  </si>
  <si>
    <t>FR740</t>
  </si>
  <si>
    <t>S101800764</t>
  </si>
  <si>
    <t>S096665882</t>
  </si>
  <si>
    <t>01516</t>
  </si>
  <si>
    <t>GEOLANDAR A/T G015 OWL A/S</t>
  </si>
  <si>
    <t>SO05-1011473</t>
  </si>
  <si>
    <t>SINV05-544694</t>
  </si>
  <si>
    <t>04505160000</t>
  </si>
  <si>
    <t>GRABHTS60</t>
  </si>
  <si>
    <t>ATD35174463</t>
  </si>
  <si>
    <t>S105270271</t>
  </si>
  <si>
    <t>28294475</t>
  </si>
  <si>
    <t>SN 250 AS</t>
  </si>
  <si>
    <t>RGA 3.14</t>
  </si>
  <si>
    <t>SF5K29</t>
  </si>
  <si>
    <t>MAA224518</t>
  </si>
  <si>
    <t>ATR Sport 95W</t>
  </si>
  <si>
    <t>W99730</t>
  </si>
  <si>
    <t>221005804</t>
  </si>
  <si>
    <t>Lion 4X4</t>
  </si>
  <si>
    <t>ATD34802349</t>
  </si>
  <si>
    <t>S104957367</t>
  </si>
  <si>
    <t>ATD34729303</t>
  </si>
  <si>
    <t>S104923196</t>
  </si>
  <si>
    <t>ATD34796509</t>
  </si>
  <si>
    <t>S104922609</t>
  </si>
  <si>
    <t>104388357</t>
  </si>
  <si>
    <t>ATD34830333</t>
  </si>
  <si>
    <t>S104958166</t>
  </si>
  <si>
    <t>013873</t>
  </si>
  <si>
    <t>ATD34831329</t>
  </si>
  <si>
    <t>S104962186</t>
  </si>
  <si>
    <t>2446500</t>
  </si>
  <si>
    <t>ATD34786237</t>
  </si>
  <si>
    <t>S104924819</t>
  </si>
  <si>
    <t>2563400</t>
  </si>
  <si>
    <t>ATD34802479</t>
  </si>
  <si>
    <t>S104959923</t>
  </si>
  <si>
    <t>ATD34736247</t>
  </si>
  <si>
    <t>S104923595</t>
  </si>
  <si>
    <t>147520</t>
  </si>
  <si>
    <t>ATD34822577</t>
  </si>
  <si>
    <t>S104960638</t>
  </si>
  <si>
    <t>1006113</t>
  </si>
  <si>
    <t>ATD34686025</t>
  </si>
  <si>
    <t>S104963838</t>
  </si>
  <si>
    <t>87510</t>
  </si>
  <si>
    <t>ATD34729537</t>
  </si>
  <si>
    <t>S104920972</t>
  </si>
  <si>
    <t>1014377</t>
  </si>
  <si>
    <t>ATD34829804</t>
  </si>
  <si>
    <t>S104960000</t>
  </si>
  <si>
    <t>1694000</t>
  </si>
  <si>
    <t>P6 Four Seasons Plus</t>
  </si>
  <si>
    <t>ATD34849657</t>
  </si>
  <si>
    <t>S105011166</t>
  </si>
  <si>
    <t>ATD34865293</t>
  </si>
  <si>
    <t>S105022252</t>
  </si>
  <si>
    <t>ATD34865061</t>
  </si>
  <si>
    <t>S104983089</t>
  </si>
  <si>
    <t>ATD34822598</t>
  </si>
  <si>
    <t>S104983093</t>
  </si>
  <si>
    <t>1014519</t>
  </si>
  <si>
    <t>ATD34829809</t>
  </si>
  <si>
    <t>S104971035</t>
  </si>
  <si>
    <t>1014499</t>
  </si>
  <si>
    <t>MAA2155174</t>
  </si>
  <si>
    <t>ATR Sport 94W</t>
  </si>
  <si>
    <t>08710</t>
  </si>
  <si>
    <t>Defender LTX MS</t>
  </si>
  <si>
    <t>SNTD89535</t>
  </si>
  <si>
    <t>000414087166</t>
  </si>
  <si>
    <t>79184</t>
  </si>
  <si>
    <t>11/24.5</t>
  </si>
  <si>
    <t>ST230 LRH</t>
  </si>
  <si>
    <t>SNTD89676</t>
  </si>
  <si>
    <t>000414210566</t>
  </si>
  <si>
    <t>19836</t>
  </si>
  <si>
    <t>COMMTAAS2LREGO</t>
  </si>
  <si>
    <t>SNTD89912</t>
  </si>
  <si>
    <t>000414210866</t>
  </si>
  <si>
    <t>738066571</t>
  </si>
  <si>
    <t>ASSURANCE FUEL MAX TL</t>
  </si>
  <si>
    <t>11387</t>
  </si>
  <si>
    <t>ATD34364377</t>
  </si>
  <si>
    <t>S106664570</t>
  </si>
  <si>
    <t>Emailed Store 03/02
2nd Email Store 03/09
RGA Rewrite 3/14</t>
  </si>
  <si>
    <t>RTS0270897</t>
  </si>
  <si>
    <t>RTS0279044</t>
  </si>
  <si>
    <t>RTS0270945</t>
  </si>
  <si>
    <t>RTS0270946</t>
  </si>
  <si>
    <t>PSCM0190683</t>
  </si>
  <si>
    <t xml:space="preserve"> PSCM0190663</t>
  </si>
  <si>
    <t>PSCM0190600</t>
  </si>
  <si>
    <t xml:space="preserve"> PSCM0190596</t>
  </si>
  <si>
    <t>S105298184</t>
  </si>
  <si>
    <t>S105298524</t>
  </si>
  <si>
    <t xml:space="preserve"> S105298523</t>
  </si>
  <si>
    <t>S105298185</t>
  </si>
  <si>
    <t>S105298186</t>
  </si>
  <si>
    <t>S105298554</t>
  </si>
  <si>
    <t>S105300539</t>
  </si>
  <si>
    <t>S105298572</t>
  </si>
  <si>
    <t>S105298503</t>
  </si>
  <si>
    <t>S105298482</t>
  </si>
  <si>
    <t>S105296349</t>
  </si>
  <si>
    <t>S105296350</t>
  </si>
  <si>
    <t>S105291697</t>
  </si>
  <si>
    <t>S105299532</t>
  </si>
  <si>
    <t>Emailed Store 02/08
2nd Email 02/22
3rd Email 02/26
Invoice # 920017045 03/12</t>
  </si>
  <si>
    <t>Emailed Store 02/27
Invoice # 690010587 03/01</t>
  </si>
  <si>
    <t>Emailed Store 02/08
2nd Email 02/22
Rewrite RGA 03/10
Invoice # 660013783 03/12</t>
  </si>
  <si>
    <t>Emailed Store 03/01
Invoice # 220017452 03/14</t>
  </si>
  <si>
    <t>RTS0268727/0271492</t>
  </si>
  <si>
    <t>Emailed Store 03/08
2nd Email 03/12
Rewrite RGA 03/15</t>
  </si>
  <si>
    <t>Emailed store to prepare tires for pick up (3/15)</t>
  </si>
  <si>
    <t>Emailed Store 01/24/2018
Invoice # 800014434 03/12</t>
  </si>
  <si>
    <t>TBXT-I0045750</t>
  </si>
  <si>
    <t>TRLBLDXT</t>
  </si>
  <si>
    <t>15481220000</t>
  </si>
  <si>
    <t>SO05-1026269</t>
  </si>
  <si>
    <t>SINV05-552767</t>
  </si>
  <si>
    <t>RTS0271681</t>
  </si>
  <si>
    <t>RGA 3.15</t>
  </si>
  <si>
    <t>011510</t>
  </si>
  <si>
    <t>DriveGuard</t>
  </si>
  <si>
    <t>ATD33419856</t>
  </si>
  <si>
    <t>S103672725</t>
  </si>
  <si>
    <t>28605202</t>
  </si>
  <si>
    <t>FK-453 UHP-S XL BW HWY</t>
  </si>
  <si>
    <t>SO05-1021269</t>
  </si>
  <si>
    <t>SINV05-550328</t>
  </si>
  <si>
    <t>RTS0271682</t>
  </si>
  <si>
    <t>08221</t>
  </si>
  <si>
    <t>Laredo Cross Country Touring</t>
  </si>
  <si>
    <t>ATD34610611</t>
  </si>
  <si>
    <t>S104838332</t>
  </si>
  <si>
    <t>SO05-1045531</t>
  </si>
  <si>
    <t>SINV05-563296</t>
  </si>
  <si>
    <t>RTS0271685</t>
  </si>
  <si>
    <t>079348</t>
  </si>
  <si>
    <t>Potenza RE760 Sport</t>
  </si>
  <si>
    <t>ATD34891888</t>
  </si>
  <si>
    <t>S105016956</t>
  </si>
  <si>
    <t>079620</t>
  </si>
  <si>
    <t>28953023</t>
  </si>
  <si>
    <t>ATD34854983</t>
  </si>
  <si>
    <t>S104981889</t>
  </si>
  <si>
    <t>ATD34942618</t>
  </si>
  <si>
    <t>S105077255</t>
  </si>
  <si>
    <t>2161333</t>
  </si>
  <si>
    <t>Ecsta PA31</t>
  </si>
  <si>
    <t>ATD34933574</t>
  </si>
  <si>
    <t>S105079493</t>
  </si>
  <si>
    <t>15491100000</t>
  </si>
  <si>
    <t>CROSS CONTACT LX20 OWL A/S</t>
  </si>
  <si>
    <t>SO08-932718</t>
  </si>
  <si>
    <t>S105073188</t>
  </si>
  <si>
    <t>93213</t>
  </si>
  <si>
    <t>ATD34921561</t>
  </si>
  <si>
    <t>S105039199</t>
  </si>
  <si>
    <t>402027477</t>
  </si>
  <si>
    <t>ATD34829816</t>
  </si>
  <si>
    <t>S105040543</t>
  </si>
  <si>
    <t>15491070000</t>
  </si>
  <si>
    <t>ATD34921097</t>
  </si>
  <si>
    <t>S105040417</t>
  </si>
  <si>
    <t>215140</t>
  </si>
  <si>
    <t>305/70-17</t>
  </si>
  <si>
    <t>ATD34951916</t>
  </si>
  <si>
    <t>S105078620</t>
  </si>
  <si>
    <t>52083</t>
  </si>
  <si>
    <t>Advantage T/A Sport LT</t>
  </si>
  <si>
    <t>ATD34933590</t>
  </si>
  <si>
    <t>S105066771</t>
  </si>
  <si>
    <t>211380</t>
  </si>
  <si>
    <t>285/40-17</t>
  </si>
  <si>
    <t>ATD34869981</t>
  </si>
  <si>
    <t>S105039405</t>
  </si>
  <si>
    <t>93018</t>
  </si>
  <si>
    <t>ATD34857763</t>
  </si>
  <si>
    <t>S105041782</t>
  </si>
  <si>
    <t>67273</t>
  </si>
  <si>
    <t>ATD34466594</t>
  </si>
  <si>
    <t>S104700384</t>
  </si>
  <si>
    <t>92593</t>
  </si>
  <si>
    <t>ATD33730368</t>
  </si>
  <si>
    <t>S104040887</t>
  </si>
  <si>
    <t>1011701</t>
  </si>
  <si>
    <t>OPTIMO BW A/S</t>
  </si>
  <si>
    <t>SO05-1018169</t>
  </si>
  <si>
    <t>SINV05-548515</t>
  </si>
  <si>
    <t>RTS0271686</t>
  </si>
  <si>
    <t>Assurance A/S</t>
  </si>
  <si>
    <t>2182743</t>
  </si>
  <si>
    <t>SOLUS TA11 BW</t>
  </si>
  <si>
    <t>SO08-931021</t>
  </si>
  <si>
    <t>SINV08-487052</t>
  </si>
  <si>
    <t>352040</t>
  </si>
  <si>
    <t>OPEN COUNTRY A/TII BW M+S</t>
  </si>
  <si>
    <t>SO05-1040728</t>
  </si>
  <si>
    <t>SINV05-560580</t>
  </si>
  <si>
    <t>RTS0271687</t>
  </si>
  <si>
    <t>5713062</t>
  </si>
  <si>
    <t>SO08-931039</t>
  </si>
  <si>
    <t>SINV08-486994</t>
  </si>
  <si>
    <t>28801841</t>
  </si>
  <si>
    <t>WILDPEAK HT BW A/S</t>
  </si>
  <si>
    <t>SO05-1040341</t>
  </si>
  <si>
    <t>SINV05-560760</t>
  </si>
  <si>
    <t>RTS0271691</t>
  </si>
  <si>
    <t>32157</t>
  </si>
  <si>
    <t>SO07-1262348</t>
  </si>
  <si>
    <t>SINV07-672719</t>
  </si>
  <si>
    <t>RTS0271678</t>
  </si>
  <si>
    <t>2169453</t>
  </si>
  <si>
    <t>SO05-1040913</t>
  </si>
  <si>
    <t>SINV05-560586</t>
  </si>
  <si>
    <t>RTS0271692</t>
  </si>
  <si>
    <t>79669</t>
  </si>
  <si>
    <t>GF Comp 2</t>
  </si>
  <si>
    <t>SO04-479798</t>
  </si>
  <si>
    <t>SINV04-275766</t>
  </si>
  <si>
    <t>RTS0271689</t>
  </si>
  <si>
    <t>90000002717</t>
  </si>
  <si>
    <t>ATD35126158</t>
  </si>
  <si>
    <t>S105219074</t>
  </si>
  <si>
    <t>221005928</t>
  </si>
  <si>
    <t>Lion SPT</t>
  </si>
  <si>
    <t>706180034</t>
  </si>
  <si>
    <t>Eagle LS</t>
  </si>
  <si>
    <t>ATD35080893</t>
  </si>
  <si>
    <t>S105228884</t>
  </si>
  <si>
    <t>ATD35122286</t>
  </si>
  <si>
    <t>S105179120</t>
  </si>
  <si>
    <t>1st RGA Assigned</t>
  </si>
  <si>
    <t>130525355 / 130671751</t>
  </si>
  <si>
    <t>RGA 3.13
RGA 3.15</t>
  </si>
  <si>
    <t>130525357/130671753</t>
  </si>
  <si>
    <t>130525358/130671754</t>
  </si>
  <si>
    <t>RTS0271294</t>
  </si>
  <si>
    <t>Picked - Up - Waiting for Credit</t>
  </si>
  <si>
    <t xml:space="preserve"> S105358291</t>
  </si>
  <si>
    <t>S105358377</t>
  </si>
  <si>
    <t>S105356422</t>
  </si>
  <si>
    <t>S105354843</t>
  </si>
  <si>
    <t>S105355282</t>
  </si>
  <si>
    <t>S105354647</t>
  </si>
  <si>
    <t>S105356243</t>
  </si>
  <si>
    <t>S105357365</t>
  </si>
  <si>
    <t>PSCM0190892</t>
  </si>
  <si>
    <t>PSCM0190876</t>
  </si>
  <si>
    <t>PSCM0190770</t>
  </si>
  <si>
    <t>129856793/S105043182</t>
  </si>
  <si>
    <t>130524785/S105299005</t>
  </si>
  <si>
    <t>130524786/S105299025</t>
  </si>
  <si>
    <t>129856792/S105043283</t>
  </si>
  <si>
    <t>130526221/S105298494</t>
  </si>
  <si>
    <t>130450674/S105179630</t>
  </si>
  <si>
    <t>130450675/S105179631</t>
  </si>
  <si>
    <t>RTS0269742/PSCM0190104</t>
  </si>
  <si>
    <t>RTS0268652/PSCM0189235</t>
  </si>
  <si>
    <t>ATD35157520</t>
  </si>
  <si>
    <t>S105351163</t>
  </si>
  <si>
    <t>1959800</t>
  </si>
  <si>
    <t xml:space="preserve">SCORPION </t>
  </si>
  <si>
    <t>784074333</t>
  </si>
  <si>
    <t>F1 AYM SUV</t>
  </si>
  <si>
    <t>ATD35016862</t>
  </si>
  <si>
    <t>S105150044</t>
  </si>
  <si>
    <t>1011698</t>
  </si>
  <si>
    <t>ATD35016534</t>
  </si>
  <si>
    <t>S105112599</t>
  </si>
  <si>
    <t>ATD35009242</t>
  </si>
  <si>
    <t>S105154896</t>
  </si>
  <si>
    <t>15449480000</t>
  </si>
  <si>
    <t>ATD34999236</t>
  </si>
  <si>
    <t>S105113660</t>
  </si>
  <si>
    <t>28951543</t>
  </si>
  <si>
    <t>ATD35003961</t>
  </si>
  <si>
    <t>S105110711</t>
  </si>
  <si>
    <t>ATD34951562</t>
  </si>
  <si>
    <t>S105096310</t>
  </si>
  <si>
    <t>ATD34963186</t>
  </si>
  <si>
    <t>S105097940</t>
  </si>
  <si>
    <t>SPSPT5000 BSLTL</t>
  </si>
  <si>
    <t>91193</t>
  </si>
  <si>
    <t>RB LT</t>
  </si>
  <si>
    <t>ATD33622045</t>
  </si>
  <si>
    <t>S103928045</t>
  </si>
  <si>
    <t>353010</t>
  </si>
  <si>
    <t>ATD33656549</t>
  </si>
  <si>
    <t>S103929017</t>
  </si>
  <si>
    <t>16500</t>
  </si>
  <si>
    <t>ATD33585347</t>
  </si>
  <si>
    <t>S103857297</t>
  </si>
  <si>
    <t>Maxclaw H/T2</t>
  </si>
  <si>
    <t>SO05-1042430</t>
  </si>
  <si>
    <t>SINV05-561788</t>
  </si>
  <si>
    <t>RH12 DYNAPRO HT SBL A/S</t>
  </si>
  <si>
    <t>SO05-1043062</t>
  </si>
  <si>
    <t>SINV05-562134</t>
  </si>
  <si>
    <t>SO04-477129</t>
  </si>
  <si>
    <t>SINV04-274005</t>
  </si>
  <si>
    <t>32131</t>
  </si>
  <si>
    <t>SO05-1041725</t>
  </si>
  <si>
    <t>SINV05-561280</t>
  </si>
  <si>
    <t>1014362</t>
  </si>
  <si>
    <t>H457 VENTUS V2</t>
  </si>
  <si>
    <t>SO05-1044079</t>
  </si>
  <si>
    <t>SINV05-562987</t>
  </si>
  <si>
    <t>40540</t>
  </si>
  <si>
    <t>ADVAN SPORT A/S</t>
  </si>
  <si>
    <t>SO05-1041775</t>
  </si>
  <si>
    <t>SINV05-561431</t>
  </si>
  <si>
    <t>2167653</t>
  </si>
  <si>
    <t>KL33 CRUGEN PREMIUM</t>
  </si>
  <si>
    <t>SO07-1264001</t>
  </si>
  <si>
    <t>SINV07-673869</t>
  </si>
  <si>
    <t>04213</t>
  </si>
  <si>
    <t>TS6901735</t>
  </si>
  <si>
    <t>DA0034735345</t>
  </si>
  <si>
    <t>OPTIMO H724 81T</t>
  </si>
  <si>
    <t>STH01U</t>
  </si>
  <si>
    <t>TOURING LSH BW A/S</t>
  </si>
  <si>
    <t>SO05-1047869</t>
  </si>
  <si>
    <t>SINV05-564812</t>
  </si>
  <si>
    <t>Inv # 230016989 3/16</t>
  </si>
  <si>
    <t>2338100</t>
  </si>
  <si>
    <t>ATD35207034</t>
  </si>
  <si>
    <t>S105272799</t>
  </si>
  <si>
    <t>350190</t>
  </si>
  <si>
    <t>35X1250-20</t>
  </si>
  <si>
    <t>ATD34978388</t>
  </si>
  <si>
    <t>S105095113</t>
  </si>
  <si>
    <t>RGA 3.16</t>
  </si>
  <si>
    <t>RTS0272087</t>
  </si>
  <si>
    <t>130670402/130761882</t>
  </si>
  <si>
    <t>RTS0272102</t>
  </si>
  <si>
    <t>RGA 3.01
RGA 3.14</t>
  </si>
  <si>
    <t>RTS0267314/RTS0271293</t>
  </si>
  <si>
    <t>RTS0272088</t>
  </si>
  <si>
    <t>RTS0272091</t>
  </si>
  <si>
    <t>RTS0272093</t>
  </si>
  <si>
    <t>RTS0272096</t>
  </si>
  <si>
    <t>RTS0272097</t>
  </si>
  <si>
    <t xml:space="preserve"> PSCM0191558</t>
  </si>
  <si>
    <t xml:space="preserve"> PSCM0191519</t>
  </si>
  <si>
    <t>PSCM0191518</t>
  </si>
  <si>
    <t>PSCM0191517</t>
  </si>
  <si>
    <t>PSCM0191516</t>
  </si>
  <si>
    <t>PSCM0191308</t>
  </si>
  <si>
    <t xml:space="preserve"> PSCM0191392</t>
  </si>
  <si>
    <t>PSCM0191285</t>
  </si>
  <si>
    <t>PSCM0191220</t>
  </si>
  <si>
    <t xml:space="preserve"> PSCM0191218</t>
  </si>
  <si>
    <t>PSCM0191179</t>
  </si>
  <si>
    <t xml:space="preserve"> PSCM0191057</t>
  </si>
  <si>
    <t xml:space="preserve"> PSCM0191055</t>
  </si>
  <si>
    <t>PSCM0191039</t>
  </si>
  <si>
    <t xml:space="preserve"> PSCM0191038</t>
  </si>
  <si>
    <t>PSCM0191015</t>
  </si>
  <si>
    <t xml:space="preserve"> PSCM0191014</t>
  </si>
  <si>
    <t xml:space="preserve"> PSCM0190996</t>
  </si>
  <si>
    <t xml:space="preserve"> S105536124</t>
  </si>
  <si>
    <t>S105432329</t>
  </si>
  <si>
    <t>S105416946</t>
  </si>
  <si>
    <t xml:space="preserve"> S105429732</t>
  </si>
  <si>
    <t>S105416911</t>
  </si>
  <si>
    <t>S105493413</t>
  </si>
  <si>
    <t>S105429539</t>
  </si>
  <si>
    <t>S105429541</t>
  </si>
  <si>
    <t>S105432700</t>
  </si>
  <si>
    <t xml:space="preserve"> S105397505</t>
  </si>
  <si>
    <t xml:space="preserve"> S105429039</t>
  </si>
  <si>
    <t>S105417003</t>
  </si>
  <si>
    <t>S105414681</t>
  </si>
  <si>
    <t>S105474264</t>
  </si>
  <si>
    <t xml:space="preserve"> S105414978</t>
  </si>
  <si>
    <t>S105415179</t>
  </si>
  <si>
    <t>S105414842</t>
  </si>
  <si>
    <t>S105413046</t>
  </si>
  <si>
    <t>S105415090</t>
  </si>
  <si>
    <t>S105414873</t>
  </si>
  <si>
    <t>S105414944</t>
  </si>
  <si>
    <t>S105414960</t>
  </si>
  <si>
    <t>S105537977</t>
  </si>
  <si>
    <t>130119822/130846040</t>
  </si>
  <si>
    <t>Emailed Store 03/08
2nd Email 03/12
Rewrite RGA 03/19</t>
  </si>
  <si>
    <t>130118821/130846262</t>
  </si>
  <si>
    <t>130119329/130847507</t>
  </si>
  <si>
    <t>S105412747</t>
  </si>
  <si>
    <t>1st RGA Assigned
Invoice: 680016084 03/15</t>
  </si>
  <si>
    <t>Emailed store to prepare tires for pick up (3/15)
Invoice # 660013839 03/15</t>
  </si>
  <si>
    <t>S105413045</t>
  </si>
  <si>
    <t>Invoice # 530014296 03/19</t>
  </si>
  <si>
    <t>PSCM0190316</t>
  </si>
  <si>
    <t>PSCM0191218</t>
  </si>
  <si>
    <t>Emailed 03/02
2nd Email Store 03/09
Intratransfer to 130 invoice # 150013464 03/17</t>
  </si>
  <si>
    <t>Invoice #13022255 03/17</t>
  </si>
  <si>
    <t>8/2 - 1st email
8/2 - store replied on hand
8/4 - rewrite rga req
8/10 - rewrite rga req
Emailed Store 10/19
Invoice # 141008628 03/15</t>
  </si>
  <si>
    <t>ATD35099185</t>
  </si>
  <si>
    <t>S105171968</t>
  </si>
  <si>
    <t>14058NXK</t>
  </si>
  <si>
    <t>ATD35394768</t>
  </si>
  <si>
    <t>S105428623</t>
  </si>
  <si>
    <t>ATD35182965</t>
  </si>
  <si>
    <t>S105389375</t>
  </si>
  <si>
    <t>12909NXK</t>
  </si>
  <si>
    <t>ATD35105141</t>
  </si>
  <si>
    <t>S105211801</t>
  </si>
  <si>
    <t>106137625</t>
  </si>
  <si>
    <t>Eagle GT II</t>
  </si>
  <si>
    <t>ATD35187989</t>
  </si>
  <si>
    <t>S105238859</t>
  </si>
  <si>
    <t>086097</t>
  </si>
  <si>
    <t>265/75-17</t>
  </si>
  <si>
    <t>ATD35349662</t>
  </si>
  <si>
    <t>S105410669</t>
  </si>
  <si>
    <t>ATD35458510</t>
  </si>
  <si>
    <t>S105471674</t>
  </si>
  <si>
    <t>1015290</t>
  </si>
  <si>
    <t>ATD35016647</t>
  </si>
  <si>
    <t>S105109187</t>
  </si>
  <si>
    <t>93707</t>
  </si>
  <si>
    <t>245/75-17</t>
  </si>
  <si>
    <t>ATD34802248</t>
  </si>
  <si>
    <t>S104921397</t>
  </si>
  <si>
    <t>SRH05</t>
  </si>
  <si>
    <t>SO07-1260654</t>
  </si>
  <si>
    <t>SINV07-671875</t>
  </si>
  <si>
    <t>RTS0273144</t>
  </si>
  <si>
    <t>37359</t>
  </si>
  <si>
    <t>ATD35369520</t>
  </si>
  <si>
    <t>S105428158</t>
  </si>
  <si>
    <t>91157</t>
  </si>
  <si>
    <t>S105411251</t>
  </si>
  <si>
    <t>Encoded as 71313 - Return to Warehouse</t>
  </si>
  <si>
    <t>28294889</t>
  </si>
  <si>
    <t>SO05-1048376</t>
  </si>
  <si>
    <t>SINV05-564989</t>
  </si>
  <si>
    <t>RTS0273143</t>
  </si>
  <si>
    <t>PH Auditor - Mke</t>
  </si>
  <si>
    <t>1871313</t>
  </si>
  <si>
    <t>KL71</t>
  </si>
  <si>
    <t>109069366</t>
  </si>
  <si>
    <t>ATD34610740</t>
  </si>
  <si>
    <t>S104791605</t>
  </si>
  <si>
    <t>706038163</t>
  </si>
  <si>
    <t>ATD34613289</t>
  </si>
  <si>
    <t>S104792696</t>
  </si>
  <si>
    <t>413487329</t>
  </si>
  <si>
    <t>ATD35054653</t>
  </si>
  <si>
    <t>S105214271</t>
  </si>
  <si>
    <t>15474600000</t>
  </si>
  <si>
    <t>ATD35131389</t>
  </si>
  <si>
    <t>S105216126</t>
  </si>
  <si>
    <t>ATD35054651</t>
  </si>
  <si>
    <t>S105173282</t>
  </si>
  <si>
    <t>56680</t>
  </si>
  <si>
    <t>S105213639</t>
  </si>
  <si>
    <t>352280</t>
  </si>
  <si>
    <t>ATD34831045</t>
  </si>
  <si>
    <t>S105174858</t>
  </si>
  <si>
    <t>247190</t>
  </si>
  <si>
    <t>Proxes ST III</t>
  </si>
  <si>
    <t>ATD35129686</t>
  </si>
  <si>
    <t>S105275888</t>
  </si>
  <si>
    <t>13416NXK</t>
  </si>
  <si>
    <t>ATD35179008</t>
  </si>
  <si>
    <t>S105237593</t>
  </si>
  <si>
    <t>121474</t>
  </si>
  <si>
    <t>ATD35106322</t>
  </si>
  <si>
    <t>S105271449</t>
  </si>
  <si>
    <t>121423</t>
  </si>
  <si>
    <t>ATD35165162</t>
  </si>
  <si>
    <t>S105236360</t>
  </si>
  <si>
    <t>15495120000</t>
  </si>
  <si>
    <t>ATD35152850</t>
  </si>
  <si>
    <t>S105271914</t>
  </si>
  <si>
    <t>91205</t>
  </si>
  <si>
    <t>ATD35231996</t>
  </si>
  <si>
    <t>S105295533</t>
  </si>
  <si>
    <t>27162</t>
  </si>
  <si>
    <t>DFNDRLTX</t>
  </si>
  <si>
    <t>TS6922834</t>
  </si>
  <si>
    <t>DA0034787535</t>
  </si>
  <si>
    <t>32153</t>
  </si>
  <si>
    <t>SO07-1268344</t>
  </si>
  <si>
    <t>SINV07-676037</t>
  </si>
  <si>
    <t>RTS0273147</t>
  </si>
  <si>
    <t>04504730000</t>
  </si>
  <si>
    <t>SO08-934130</t>
  </si>
  <si>
    <t>SINV08-489108</t>
  </si>
  <si>
    <t>28037118</t>
  </si>
  <si>
    <t>SO05-1047035</t>
  </si>
  <si>
    <t>SINV05-564111</t>
  </si>
  <si>
    <t>RTS0273146</t>
  </si>
  <si>
    <t>162 - Palos Verde</t>
  </si>
  <si>
    <t>15499980000</t>
  </si>
  <si>
    <t>SO07-1268233</t>
  </si>
  <si>
    <t>SINV07-676357</t>
  </si>
  <si>
    <t>RTS0273148</t>
  </si>
  <si>
    <t>1008719</t>
  </si>
  <si>
    <t>DYNAPRO AT-M XL OWL A/T</t>
  </si>
  <si>
    <t>SO07-1261302</t>
  </si>
  <si>
    <t>SINV07-672160</t>
  </si>
  <si>
    <t>RTS0273151</t>
  </si>
  <si>
    <t>28030114</t>
  </si>
  <si>
    <t>SO07-1269067</t>
  </si>
  <si>
    <t>SINV07-676530</t>
  </si>
  <si>
    <t>RTS0273152</t>
  </si>
  <si>
    <t>SO08-936127</t>
  </si>
  <si>
    <t>SINV08-490055</t>
  </si>
  <si>
    <t>1200039511</t>
  </si>
  <si>
    <t>SO05-997343</t>
  </si>
  <si>
    <t>SINV05-537192</t>
  </si>
  <si>
    <t>RTS0273149</t>
  </si>
  <si>
    <t>96620</t>
  </si>
  <si>
    <t>TS6920229</t>
  </si>
  <si>
    <t>DA0034777903</t>
  </si>
  <si>
    <t>Inv # 640012810 3/17</t>
  </si>
  <si>
    <t>2447400</t>
  </si>
  <si>
    <t>SCOR VERDE A/S</t>
  </si>
  <si>
    <t>2147223</t>
  </si>
  <si>
    <t>6161-140065740-0001</t>
  </si>
  <si>
    <t>TRUE CONTACT 98H</t>
  </si>
  <si>
    <t>SO05-1047192</t>
  </si>
  <si>
    <t>SINV05-564497</t>
  </si>
  <si>
    <t>RTS0273150</t>
  </si>
  <si>
    <t>1000934</t>
  </si>
  <si>
    <t>265/50-15</t>
  </si>
  <si>
    <t>03869</t>
  </si>
  <si>
    <t>LTX AT2</t>
  </si>
  <si>
    <t>TS6909487</t>
  </si>
  <si>
    <t>DA0034751805</t>
  </si>
  <si>
    <t>Dynapro RF10</t>
  </si>
  <si>
    <t>RGA 3.20</t>
  </si>
  <si>
    <t xml:space="preserve"> PSCM0191714</t>
  </si>
  <si>
    <t>PSCM0191708</t>
  </si>
  <si>
    <t>PSCM0191706</t>
  </si>
  <si>
    <t xml:space="preserve"> PSCM0191705</t>
  </si>
  <si>
    <t>S105546465</t>
  </si>
  <si>
    <t>S105546434</t>
  </si>
  <si>
    <t>S105560834</t>
  </si>
  <si>
    <t>S105546433</t>
  </si>
  <si>
    <t>S105565240</t>
  </si>
  <si>
    <t>S105598572</t>
  </si>
  <si>
    <t>S105597042</t>
  </si>
  <si>
    <t xml:space="preserve"> S105537979</t>
  </si>
  <si>
    <t>S105562690</t>
  </si>
  <si>
    <t>S105563142</t>
  </si>
  <si>
    <t>S105597039</t>
  </si>
  <si>
    <t>S105562709</t>
  </si>
  <si>
    <t>S105560835</t>
  </si>
  <si>
    <t>S105562675</t>
  </si>
  <si>
    <t>Emailed Store 02/08
Follow Up Email 03/09
Removed as Phys Inven Adj 03/20</t>
  </si>
  <si>
    <t>Emailed Store 02/08
Rewrite RGA 02/27
Removed as Phys Inven Adj 03/20</t>
  </si>
  <si>
    <t>Emailed Store 03/08
2nd Email 03/12
3rd Email Store 03/21</t>
  </si>
  <si>
    <t>Emailed Store 01/24/2018
2nd Email 02/22
Rewrite RGA 03/07
Follow Up Email to Store (Has the vendor picked these up?) 03/21</t>
  </si>
  <si>
    <t xml:space="preserve"> S105595579</t>
  </si>
  <si>
    <t>2337900</t>
  </si>
  <si>
    <t>CINTURATO P7</t>
  </si>
  <si>
    <t>2390800</t>
  </si>
  <si>
    <t>SCORPIO</t>
  </si>
  <si>
    <t>ATD35394764</t>
  </si>
  <si>
    <t>S105426053</t>
  </si>
  <si>
    <t>18621</t>
  </si>
  <si>
    <t>XL GFCECOMP2AS</t>
  </si>
  <si>
    <t>TS6916853</t>
  </si>
  <si>
    <t>DA0034765832</t>
  </si>
  <si>
    <t>1015051</t>
  </si>
  <si>
    <t>DYNAPRO HP2 BW A/S</t>
  </si>
  <si>
    <t>SO07-1270555</t>
  </si>
  <si>
    <t>SINV07-677460</t>
  </si>
  <si>
    <t>007957</t>
  </si>
  <si>
    <t>DUELER HP SPORT RFT BW</t>
  </si>
  <si>
    <t>SO08-938356</t>
  </si>
  <si>
    <t>SINV08-491608</t>
  </si>
  <si>
    <t>28804606</t>
  </si>
  <si>
    <t>SO04-481590</t>
  </si>
  <si>
    <t>SINV04-276895</t>
  </si>
  <si>
    <t>1200031854</t>
  </si>
  <si>
    <t>SO04-482711</t>
  </si>
  <si>
    <t>SINV04-277487</t>
  </si>
  <si>
    <t>1008678</t>
  </si>
  <si>
    <t>DYNAPRO AT-M OWL A/T</t>
  </si>
  <si>
    <t>SO08-937728</t>
  </si>
  <si>
    <t>SINV08-490804</t>
  </si>
  <si>
    <t>SO08-938073</t>
  </si>
  <si>
    <t>SINV08-491124</t>
  </si>
  <si>
    <t>1014365</t>
  </si>
  <si>
    <t>ATD35252794</t>
  </si>
  <si>
    <t>S105334844</t>
  </si>
  <si>
    <t>03502</t>
  </si>
  <si>
    <t>GEOLANDAR G035 BW A/S</t>
  </si>
  <si>
    <t>SO08-938731</t>
  </si>
  <si>
    <t>SINV08-491780</t>
  </si>
  <si>
    <t>ATD35349888</t>
  </si>
  <si>
    <t>S105410995</t>
  </si>
  <si>
    <t>363020</t>
  </si>
  <si>
    <t>OPEN COUNTRY H/T BW A/S</t>
  </si>
  <si>
    <t>SO07-1272859</t>
  </si>
  <si>
    <t>SINV07-678987</t>
  </si>
  <si>
    <t>104041357</t>
  </si>
  <si>
    <t>EAGLE F1 ASYM ALL-SEASON</t>
  </si>
  <si>
    <t>92600</t>
  </si>
  <si>
    <t>S105428627</t>
  </si>
  <si>
    <t>ATD35401360</t>
  </si>
  <si>
    <t>S105492329</t>
  </si>
  <si>
    <t>ATD35458565</t>
  </si>
  <si>
    <t>S105411007</t>
  </si>
  <si>
    <t>ATD35368480</t>
  </si>
  <si>
    <t>04910</t>
  </si>
  <si>
    <t>TIG PAW AWPII</t>
  </si>
  <si>
    <t>2315300</t>
  </si>
  <si>
    <t>S105427215</t>
  </si>
  <si>
    <t>ATD35401136</t>
  </si>
  <si>
    <t>15492370000</t>
  </si>
  <si>
    <t>S105427207</t>
  </si>
  <si>
    <t>ATD35392629</t>
  </si>
  <si>
    <t>G-MAX AS-05</t>
  </si>
  <si>
    <t>352710</t>
  </si>
  <si>
    <t>35/12.50-18</t>
  </si>
  <si>
    <t>ATD34189490</t>
  </si>
  <si>
    <t>S104441308</t>
  </si>
  <si>
    <t>112260</t>
  </si>
  <si>
    <t>Dueler H/P Sport RFT</t>
  </si>
  <si>
    <t>SO08-939858</t>
  </si>
  <si>
    <t>SINV08-492492</t>
  </si>
  <si>
    <t>05684120000</t>
  </si>
  <si>
    <t>GRABBER AT2 D/8 OWL A/T</t>
  </si>
  <si>
    <t>SO08-939910</t>
  </si>
  <si>
    <t>SINV08-492493</t>
  </si>
  <si>
    <t>SRW86</t>
  </si>
  <si>
    <t>SO08-939865</t>
  </si>
  <si>
    <t xml:space="preserve">SINV08-492155 </t>
  </si>
  <si>
    <t>1014503</t>
  </si>
  <si>
    <t xml:space="preserve">VENTUS S1 NOBLE2 BW </t>
  </si>
  <si>
    <t>ATD35416394</t>
  </si>
  <si>
    <t>S105465571</t>
  </si>
  <si>
    <t>SO07-1274265</t>
  </si>
  <si>
    <t>SINV07-679965</t>
  </si>
  <si>
    <t>15495150000</t>
  </si>
  <si>
    <t>ATD35425161</t>
  </si>
  <si>
    <t>S105467790</t>
  </si>
  <si>
    <t>94031</t>
  </si>
  <si>
    <t>221005379</t>
  </si>
  <si>
    <t>LION SPT</t>
  </si>
  <si>
    <t>ATD34344480</t>
  </si>
  <si>
    <t>S104538504</t>
  </si>
  <si>
    <t>SINV05-566580</t>
  </si>
  <si>
    <t>000749</t>
  </si>
  <si>
    <t>SO05-1051180</t>
  </si>
  <si>
    <t>DUELER HP SPORT A/S BW</t>
  </si>
  <si>
    <t>413495329</t>
  </si>
  <si>
    <t>ASSUR COMTRD TOURING</t>
  </si>
  <si>
    <t>TS6937759</t>
  </si>
  <si>
    <t>TL PRIM MXV4 GR</t>
  </si>
  <si>
    <t>SINV05-532268</t>
  </si>
  <si>
    <t>000439</t>
  </si>
  <si>
    <t>410 - Carlsbad</t>
  </si>
  <si>
    <t>SO05-988430</t>
  </si>
  <si>
    <t>SINV05-531860</t>
  </si>
  <si>
    <t>31816</t>
  </si>
  <si>
    <t>SO05-987804</t>
  </si>
  <si>
    <t>TBMT-I0045397</t>
  </si>
  <si>
    <t>33X12.50-22</t>
  </si>
  <si>
    <t>35602</t>
  </si>
  <si>
    <t>Y356 Super Van</t>
  </si>
  <si>
    <t>28074121</t>
  </si>
  <si>
    <t>Rubitek AT 112T</t>
  </si>
  <si>
    <t>841623104658</t>
  </si>
  <si>
    <t>SO09-076872</t>
  </si>
  <si>
    <t>15500190000</t>
  </si>
  <si>
    <t>SO07-1258277</t>
  </si>
  <si>
    <t>S105465539</t>
  </si>
  <si>
    <t>SINV07-670546</t>
  </si>
  <si>
    <t>SINV09-047003</t>
  </si>
  <si>
    <t>DA0034830410</t>
  </si>
  <si>
    <t>ATD35436516</t>
  </si>
  <si>
    <t>909-576-3786</t>
  </si>
  <si>
    <t>Tires returned to TWI</t>
  </si>
  <si>
    <t>49925/RTS0266281</t>
  </si>
  <si>
    <t>Inv # 210013368 2/05</t>
  </si>
  <si>
    <t>Emailed store to prepare tires for pick up (3/15)
Inv # 470015605 3/20</t>
  </si>
  <si>
    <t>Emailed store to prepare tires for pick up (3/15)
Inv # 620021855 3/22</t>
  </si>
  <si>
    <t>Emailed Store 03/08
Checked Tracking</t>
  </si>
  <si>
    <t>Checked Tracking 3/22</t>
  </si>
  <si>
    <t>Inv # 750011521 3/20</t>
  </si>
  <si>
    <t>Inv # 760012663 3/14</t>
  </si>
  <si>
    <t>Emailed Store 03/08
2nd Email 03/12
Rewrite RGA 03/19
Checked Tracking 3/22</t>
  </si>
  <si>
    <t>Inv # 870012165 3/21</t>
  </si>
  <si>
    <t>Inv # 980011670 3/21</t>
  </si>
  <si>
    <t>Emailed Store 02/08
2nd Email 02/22
Return To Warehouse</t>
  </si>
  <si>
    <t>01047</t>
  </si>
  <si>
    <t>Emailed Store 03/08
Checked Tracking 3/22</t>
  </si>
  <si>
    <t>Emailed Store 02/08
Checked Tracking 3/22</t>
  </si>
  <si>
    <t>Inv # 900007743 3/03</t>
  </si>
  <si>
    <t>06696</t>
  </si>
  <si>
    <t>S105381164</t>
  </si>
  <si>
    <t>ATD35330544</t>
  </si>
  <si>
    <t xml:space="preserve">RTS0273741 </t>
  </si>
  <si>
    <t>RGA 3.22</t>
  </si>
  <si>
    <t>RTS0273808</t>
  </si>
  <si>
    <t>RTS0273810</t>
  </si>
  <si>
    <t>RTS0273818</t>
  </si>
  <si>
    <t xml:space="preserve"> PSCM0192030</t>
  </si>
  <si>
    <t>PSCM0191995</t>
  </si>
  <si>
    <t>PSCM0191968</t>
  </si>
  <si>
    <t>S105560412</t>
  </si>
  <si>
    <t>S105618018</t>
  </si>
  <si>
    <t>S105616737</t>
  </si>
  <si>
    <t xml:space="preserve"> S105676855</t>
  </si>
  <si>
    <t>130960764/S105617822</t>
  </si>
  <si>
    <t>S105676838</t>
  </si>
  <si>
    <t>130961343/S105618084</t>
  </si>
  <si>
    <t>130962312/ S105615755</t>
  </si>
  <si>
    <t>130962313/S105615754</t>
  </si>
  <si>
    <t>S105618017</t>
  </si>
  <si>
    <t>S105618143</t>
  </si>
  <si>
    <t xml:space="preserve"> S105616391</t>
  </si>
  <si>
    <t>S105616812</t>
  </si>
  <si>
    <t>S105616615</t>
  </si>
  <si>
    <t>PSCM0188574</t>
  </si>
  <si>
    <t>Emailed Store 03/08
2nd Email 03/12
Invoice # 120017542 03/05</t>
  </si>
  <si>
    <t>Emailed Store 03/08
2nd Email 03/12
3rd Email Store 03/23</t>
  </si>
  <si>
    <t>ATD35541428</t>
  </si>
  <si>
    <t>S105658168</t>
  </si>
  <si>
    <t>2447600</t>
  </si>
  <si>
    <t>ATD35649766</t>
  </si>
  <si>
    <t>S105664580</t>
  </si>
  <si>
    <t>91202</t>
  </si>
  <si>
    <t>ATD35487085</t>
  </si>
  <si>
    <t>S105533198</t>
  </si>
  <si>
    <t>750736326</t>
  </si>
  <si>
    <t>38X14.50-17</t>
  </si>
  <si>
    <t>Mtr w/ kevler</t>
  </si>
  <si>
    <t>011612</t>
  </si>
  <si>
    <t>DRIVEGUARD RUNFLAT XL BW</t>
  </si>
  <si>
    <t>SO07-1279444</t>
  </si>
  <si>
    <t>SINV07-682772</t>
  </si>
  <si>
    <t>RTS0274328</t>
  </si>
  <si>
    <t>RGA 3.23</t>
  </si>
  <si>
    <t>ALTIMAX RT43</t>
  </si>
  <si>
    <t>ATD35577864</t>
  </si>
  <si>
    <t>S105645899</t>
  </si>
  <si>
    <t>SO05-1057733</t>
  </si>
  <si>
    <t>SINV05-570191</t>
  </si>
  <si>
    <t>RTS0274333</t>
  </si>
  <si>
    <t>15497380000</t>
  </si>
  <si>
    <t>ATD35657187</t>
  </si>
  <si>
    <t>S105645967</t>
  </si>
  <si>
    <t>15497210000</t>
  </si>
  <si>
    <t>S105707830</t>
  </si>
  <si>
    <t>1013907</t>
  </si>
  <si>
    <t>H724 Optimo</t>
  </si>
  <si>
    <t>SO06-187482</t>
  </si>
  <si>
    <t>SINV06-0588591</t>
  </si>
  <si>
    <t>RTS0274329</t>
  </si>
  <si>
    <t>36049</t>
  </si>
  <si>
    <t>ADVTASPTLT GO</t>
  </si>
  <si>
    <t>TS6946755</t>
  </si>
  <si>
    <t>04238</t>
  </si>
  <si>
    <t>LTX AT2 ORL</t>
  </si>
  <si>
    <t xml:space="preserve"> TS6928160</t>
  </si>
  <si>
    <t>DA0034802360</t>
  </si>
  <si>
    <t>28953785</t>
  </si>
  <si>
    <t>ZE-950 PCR XL</t>
  </si>
  <si>
    <t>SO07-1275006</t>
  </si>
  <si>
    <t>SINV07-680388</t>
  </si>
  <si>
    <t>Inv # 132014415 3/23</t>
  </si>
  <si>
    <t xml:space="preserve">DYNAPRF10 109T </t>
  </si>
  <si>
    <t>006036</t>
  </si>
  <si>
    <t>SO07-1276664</t>
  </si>
  <si>
    <t>SINV07-680592</t>
  </si>
  <si>
    <t>RTS0274330</t>
  </si>
  <si>
    <t>1013994</t>
  </si>
  <si>
    <t>ATD35435586</t>
  </si>
  <si>
    <t>S105536449</t>
  </si>
  <si>
    <t>14434NXK</t>
  </si>
  <si>
    <t>SO05-1053132</t>
  </si>
  <si>
    <t>SINV05-567800</t>
  </si>
  <si>
    <t>RTS0274335</t>
  </si>
  <si>
    <t>136590</t>
  </si>
  <si>
    <t>130468743/131133788</t>
  </si>
  <si>
    <t>8640738718 / 8640739380</t>
  </si>
  <si>
    <t>RTS0273740</t>
  </si>
  <si>
    <t>RTS0273744</t>
  </si>
  <si>
    <t>RTS0273938</t>
  </si>
  <si>
    <t>RTS0273931</t>
  </si>
  <si>
    <t>RTS0273932</t>
  </si>
  <si>
    <t>RTS0273937</t>
  </si>
  <si>
    <t>Emailed Store 9/8
2nd Email 9/19
Emailed Store 10/19
follow up 10/23
Follow Up 10/27
Inv # 450016892 2/28/2018</t>
  </si>
  <si>
    <t>PSCM0192807</t>
  </si>
  <si>
    <t xml:space="preserve"> PSCM0192779</t>
  </si>
  <si>
    <t>PSCM0192760</t>
  </si>
  <si>
    <t xml:space="preserve"> PSCM0192750</t>
  </si>
  <si>
    <t xml:space="preserve"> PSCM0192718</t>
  </si>
  <si>
    <t xml:space="preserve"> PSCM0192689</t>
  </si>
  <si>
    <t xml:space="preserve"> PSCM0192674</t>
  </si>
  <si>
    <t>PSCM0192671</t>
  </si>
  <si>
    <t xml:space="preserve"> PSCM0192454</t>
  </si>
  <si>
    <t>S105750070</t>
  </si>
  <si>
    <t>S105750092</t>
  </si>
  <si>
    <t>S105735683</t>
  </si>
  <si>
    <t>S105752506</t>
  </si>
  <si>
    <t>S105752505</t>
  </si>
  <si>
    <t>S105735756</t>
  </si>
  <si>
    <t>S105735955</t>
  </si>
  <si>
    <t>S105750071</t>
  </si>
  <si>
    <t>S105735635</t>
  </si>
  <si>
    <t>S105729985</t>
  </si>
  <si>
    <t>S105735050</t>
  </si>
  <si>
    <t>S105749938</t>
  </si>
  <si>
    <t>S105735101</t>
  </si>
  <si>
    <t>S105735098</t>
  </si>
  <si>
    <t>S105735097</t>
  </si>
  <si>
    <t>S105751419</t>
  </si>
  <si>
    <t>S105770134</t>
  </si>
  <si>
    <t>S105770199</t>
  </si>
  <si>
    <t>S105731692</t>
  </si>
  <si>
    <t xml:space="preserve"> S105752305</t>
  </si>
  <si>
    <t>131135529 / S105735757</t>
  </si>
  <si>
    <t>S105752408</t>
  </si>
  <si>
    <t>S105752277</t>
  </si>
  <si>
    <t>S105752237</t>
  </si>
  <si>
    <t xml:space="preserve"> S105752239</t>
  </si>
  <si>
    <t>03/24/018</t>
  </si>
  <si>
    <t>S105752235</t>
  </si>
  <si>
    <t xml:space="preserve"> S105747774</t>
  </si>
  <si>
    <t>S105747769</t>
  </si>
  <si>
    <t>S105747999</t>
  </si>
  <si>
    <t>S105752221</t>
  </si>
  <si>
    <t>S105752222</t>
  </si>
  <si>
    <t>S105749937</t>
  </si>
  <si>
    <t>S105735809</t>
  </si>
  <si>
    <t>Emailed Store 03/23
2nd Email Store (Follow up email if the tires has been picked up) 03/26</t>
  </si>
  <si>
    <t>Emailed Store 03/02
2nd Email Store 03/09
Follow Email 03/23
Follow Up (Follow up email if the tires has been picked up) 03/26</t>
  </si>
  <si>
    <t>Emailed Store 03/26</t>
  </si>
  <si>
    <t>Emailed Store 03/08
Rewrite RGA 03/09
(Follow up email if the tires has been picked up) 03/26</t>
  </si>
  <si>
    <t>Emailed Store 03/02
2nd Email Store 03/09
 (Follow up email if the tires has been picked up) 03/26</t>
  </si>
  <si>
    <t>Emailed Store 03/08
 (Follow up email if the tires has been picked up) 03/26</t>
  </si>
  <si>
    <t>S104782387</t>
  </si>
  <si>
    <t xml:space="preserve"> S104777781</t>
  </si>
  <si>
    <t xml:space="preserve"> S104777718</t>
  </si>
  <si>
    <t>Emailed store to prepare tires for pick up (3/15)
 (Follow up email if the tires has been picked up) 03/26</t>
  </si>
  <si>
    <t>Emailed store to prepare tires for pick up 03/26</t>
  </si>
  <si>
    <t>Emailed store to prepare tires for pick up  03/26</t>
  </si>
  <si>
    <t>Emailed Store (Prepare Tires) 03/21
 (Follow up email if the tires has been picked up) 03/26</t>
  </si>
  <si>
    <t xml:space="preserve">Emailed store to prepare tires for pick up (3/15)
(Follow up email if the tires has been picked up) 03/26
</t>
  </si>
  <si>
    <t>Invoice # 145005889 03/22</t>
  </si>
  <si>
    <t>Emailed Store 02/27
2nd Email 03/01
3rd Email Store 03/09
Removed as Phys Inven Adj 03/22</t>
  </si>
  <si>
    <t>Invoice # 123012454 03/22</t>
  </si>
  <si>
    <t>Emailed Store 03/12
Invoice # 120011358 03/23</t>
  </si>
  <si>
    <t>Emailed store to prepare tires for pick up (3/15)
Invoice # 116007700 03/15</t>
  </si>
  <si>
    <t>Emailed Store 01/24/2018
2nd Email 02/22
Rewrite RGA 02/22
Removed as High Speed 02/16</t>
  </si>
  <si>
    <t>Emailed Store 02/27
Invoice # 700005292 02/14</t>
  </si>
  <si>
    <t>Intratransfer to 0128 Invoice # 670013137 03/22</t>
  </si>
  <si>
    <t>Invoice # 670013132 03/22</t>
  </si>
  <si>
    <t>Invoice # 660013986 03/23</t>
  </si>
  <si>
    <t>144441</t>
  </si>
  <si>
    <t>DUELER ECOPIA 422</t>
  </si>
  <si>
    <t>011799</t>
  </si>
  <si>
    <t>Driveguard</t>
  </si>
  <si>
    <t>SO08-942943</t>
  </si>
  <si>
    <t>SINV08-494924</t>
  </si>
  <si>
    <t>03504430000</t>
  </si>
  <si>
    <t xml:space="preserve">Pro Contact </t>
  </si>
  <si>
    <t>ATD35745992</t>
  </si>
  <si>
    <t>S105729890</t>
  </si>
  <si>
    <t>1200035732</t>
  </si>
  <si>
    <t>SO07-1281866</t>
  </si>
  <si>
    <t>SINV07-684159</t>
  </si>
  <si>
    <t>RTS0274893</t>
  </si>
  <si>
    <t>RGA 3.26</t>
  </si>
  <si>
    <t>841623105679</t>
  </si>
  <si>
    <t>SO07-1282063</t>
  </si>
  <si>
    <t>SINV07-684177</t>
  </si>
  <si>
    <t>1014375</t>
  </si>
  <si>
    <t>SO07-1276352</t>
  </si>
  <si>
    <t>SINV07-680650</t>
  </si>
  <si>
    <t>RTS0274896</t>
  </si>
  <si>
    <t>107172343</t>
  </si>
  <si>
    <t>ATD35516292</t>
  </si>
  <si>
    <t>S105532784</t>
  </si>
  <si>
    <t>28037116</t>
  </si>
  <si>
    <t>ATD35509421</t>
  </si>
  <si>
    <t>S105537837</t>
  </si>
  <si>
    <t>28637</t>
  </si>
  <si>
    <t>ATD35509573</t>
  </si>
  <si>
    <t>S105522708</t>
  </si>
  <si>
    <t>90000019345</t>
  </si>
  <si>
    <t>ATD35458521</t>
  </si>
  <si>
    <t>S105533145</t>
  </si>
  <si>
    <t>59321</t>
  </si>
  <si>
    <t>ATD35413510</t>
  </si>
  <si>
    <t>S105529588</t>
  </si>
  <si>
    <t>196520</t>
  </si>
  <si>
    <t>EXTENSA HP II XL BW UHP-A A/S</t>
  </si>
  <si>
    <t>SO08-938163</t>
  </si>
  <si>
    <t>SINV08-491584</t>
  </si>
  <si>
    <t>Inv # 310011806 3/21</t>
  </si>
  <si>
    <t>03526270000</t>
  </si>
  <si>
    <t>PRO CONTACT BW A/S SSR</t>
  </si>
  <si>
    <t>SO05-1053694</t>
  </si>
  <si>
    <t>SINV05-567692</t>
  </si>
  <si>
    <t>Inv # 680016237 3/26</t>
  </si>
  <si>
    <t>RTS0274903</t>
  </si>
  <si>
    <t>1013989</t>
  </si>
  <si>
    <t xml:space="preserve">235/65-16 </t>
  </si>
  <si>
    <t>SO07-1275034</t>
  </si>
  <si>
    <t>SINV07-680172</t>
  </si>
  <si>
    <t>RTS0274897</t>
  </si>
  <si>
    <t>32147</t>
  </si>
  <si>
    <t>SO05-1054453</t>
  </si>
  <si>
    <t>SINV05-568193</t>
  </si>
  <si>
    <t>Inv # 119011870 3/21</t>
  </si>
  <si>
    <t>1200026933</t>
  </si>
  <si>
    <t>SO08-940677</t>
  </si>
  <si>
    <t>SINV08-492625</t>
  </si>
  <si>
    <t>93019</t>
  </si>
  <si>
    <t>ATD35349740</t>
  </si>
  <si>
    <t>S105411826</t>
  </si>
  <si>
    <t>SDL 55A BW A/S</t>
  </si>
  <si>
    <t>SO08-941749</t>
  </si>
  <si>
    <t xml:space="preserve">SINV08-493376 </t>
  </si>
  <si>
    <t>Inv # 162000426 3/24</t>
  </si>
  <si>
    <t>221008351</t>
  </si>
  <si>
    <t>1767000</t>
  </si>
  <si>
    <t>255/55-17</t>
  </si>
  <si>
    <t>Sciorpion Zero</t>
  </si>
  <si>
    <t>SO1040605</t>
  </si>
  <si>
    <t>INV959659</t>
  </si>
  <si>
    <t>RA81575</t>
  </si>
  <si>
    <t>SO07-1278942</t>
  </si>
  <si>
    <t>SINV07-682321</t>
  </si>
  <si>
    <t>Inv # 991010700 3/22</t>
  </si>
  <si>
    <t>ENERGYSAVAOS1GRXMI</t>
  </si>
  <si>
    <t>TS6934341</t>
  </si>
  <si>
    <t>DA0034818852</t>
  </si>
  <si>
    <t>03689</t>
  </si>
  <si>
    <t>PRIMACYMXM4 94H</t>
  </si>
  <si>
    <t>98952</t>
  </si>
  <si>
    <t>109Q MUDTERRTA</t>
  </si>
  <si>
    <t>1010992</t>
  </si>
  <si>
    <t>OPTIMO H724 100S</t>
  </si>
  <si>
    <t>TB5514032</t>
  </si>
  <si>
    <t>Sumic</t>
  </si>
  <si>
    <t xml:space="preserve">GTA AS 94H </t>
  </si>
  <si>
    <t>62023</t>
  </si>
  <si>
    <t>2011700</t>
  </si>
  <si>
    <t>OPTIMO H724 94T</t>
  </si>
  <si>
    <t>33207</t>
  </si>
  <si>
    <t>TP GTZ AS 97W</t>
  </si>
  <si>
    <t>VENTUS V12 K120</t>
  </si>
  <si>
    <t>96678</t>
  </si>
  <si>
    <t>445/50-22.5</t>
  </si>
  <si>
    <t xml:space="preserve">XONE LINE NRG </t>
  </si>
  <si>
    <t>66222</t>
  </si>
  <si>
    <t>DFNRLTXMSORLMTP</t>
  </si>
  <si>
    <t>SNTD90777</t>
  </si>
  <si>
    <t xml:space="preserve">000414888366    </t>
  </si>
  <si>
    <t>48588</t>
  </si>
  <si>
    <t>DFNDRLTXM</t>
  </si>
  <si>
    <t>TS6937963</t>
  </si>
  <si>
    <t>DA0034830258</t>
  </si>
  <si>
    <t>GFCECOMP2AS</t>
  </si>
  <si>
    <t>TS6928673</t>
  </si>
  <si>
    <t>DA0034818407</t>
  </si>
  <si>
    <t>04510920000</t>
  </si>
  <si>
    <t>Vanco 4 Season</t>
  </si>
  <si>
    <t>ATD35621044</t>
  </si>
  <si>
    <t>S105647612</t>
  </si>
  <si>
    <t>ATD35533605</t>
  </si>
  <si>
    <t>S105708900</t>
  </si>
  <si>
    <t>17596</t>
  </si>
  <si>
    <t>(96Y) XL PILSPOR4S</t>
  </si>
  <si>
    <t>26953</t>
  </si>
  <si>
    <t>(98Y) XL PILSPOR4S</t>
  </si>
  <si>
    <t>03547460000</t>
  </si>
  <si>
    <t>ATD35711783</t>
  </si>
  <si>
    <t>S105708878</t>
  </si>
  <si>
    <t>RTS0274130</t>
  </si>
  <si>
    <t>RTS0274131</t>
  </si>
  <si>
    <t>RTS0267793/RTS0274959</t>
  </si>
  <si>
    <t>Emailed Store 03/08
2nd Email 03/12
Rewrite RGA 03/27</t>
  </si>
  <si>
    <t>RTS0261391/RTS0274961</t>
  </si>
  <si>
    <t>Emailed Store 02/27
2nd Email 03/01
Rewrite RGA 03/27</t>
  </si>
  <si>
    <t>S105750010</t>
  </si>
  <si>
    <t>S105808194</t>
  </si>
  <si>
    <t>S105817007</t>
  </si>
  <si>
    <t>S105818734</t>
  </si>
  <si>
    <t>S105819891</t>
  </si>
  <si>
    <t>PSCM0192983</t>
  </si>
  <si>
    <t>RTS0268272/RTS0275054</t>
  </si>
  <si>
    <t>RTS0268656/RTS0275054</t>
  </si>
  <si>
    <t>Emailed Store 03/08
2nd Email 03/12
3rd Email Store (Follow up email if the tires has been picked up) 03/26
Rewrite RGA 03/27</t>
  </si>
  <si>
    <t>RTS0264150/0275060</t>
  </si>
  <si>
    <t>Emailed Store 02/27
2nd Email 03/01
(Follow up email if the tires has been picked up) 03/26
Rewrite RGA 03/27</t>
  </si>
  <si>
    <t>Emailed Store 9/25
2nd Email 10/2
Emailed Store 10/20
Follow Up 10/23
Follow Up 10/27
Follow Up 11/13
Emailed Store 02/15
Invoice # 450014386 09/09</t>
  </si>
  <si>
    <t>Emailed Store 11/09
Emailed Store 11/21
Invoice # 155001366 12/07</t>
  </si>
  <si>
    <t>Invoice # 460015979 03/23</t>
  </si>
  <si>
    <t>Removed as Phys Inven Adj 03/27</t>
  </si>
  <si>
    <t>Emailed Store 12/01
2nd Email 12/04
3rd Email 12/06
Emailed Store 12/20
Invoice # 143003475 01/25</t>
  </si>
  <si>
    <t>8/11 - 1st email
8/11 - store replied on hand
8/11 - rewrite rga req
8/11 - new rga
Emailed Store 10/19
rewrite rga
Invoice # 810017603 03/26</t>
  </si>
  <si>
    <t>1008718</t>
  </si>
  <si>
    <t>RF 10AT-M</t>
  </si>
  <si>
    <t>SO08-944572</t>
  </si>
  <si>
    <t>SINV08-495022</t>
  </si>
  <si>
    <t>ATD35815103</t>
  </si>
  <si>
    <t>S105783647</t>
  </si>
  <si>
    <t>05666</t>
  </si>
  <si>
    <t>SO08-945536</t>
  </si>
  <si>
    <t>SINV08-495790</t>
  </si>
  <si>
    <t>ATD35165859</t>
  </si>
  <si>
    <t>S105235006</t>
  </si>
  <si>
    <t>ATD35099187</t>
  </si>
  <si>
    <t>S105169571</t>
  </si>
  <si>
    <t>1997100</t>
  </si>
  <si>
    <t>ATD32934072</t>
  </si>
  <si>
    <t>S103175847</t>
  </si>
  <si>
    <t>ATD33805343</t>
  </si>
  <si>
    <t>S104091866</t>
  </si>
  <si>
    <t>2440100</t>
  </si>
  <si>
    <t>ATD35756521</t>
  </si>
  <si>
    <t>S105747463</t>
  </si>
  <si>
    <t>2048900</t>
  </si>
  <si>
    <t>P7 CINTURATO</t>
  </si>
  <si>
    <t>RGA 3.27</t>
  </si>
  <si>
    <t>145546</t>
  </si>
  <si>
    <t xml:space="preserve">RE960AS PP 90W </t>
  </si>
  <si>
    <t>SO08-946520</t>
  </si>
  <si>
    <t>SINV08-496567</t>
  </si>
  <si>
    <t>SRW25</t>
  </si>
  <si>
    <t xml:space="preserve">225/50-18 </t>
  </si>
  <si>
    <t>SO08-945188</t>
  </si>
  <si>
    <t>SINV08-495247</t>
  </si>
  <si>
    <t>H457 VENT V2 CONCEPT2</t>
  </si>
  <si>
    <t>SO05-1059347</t>
  </si>
  <si>
    <t>SINV05-571335</t>
  </si>
  <si>
    <t>RTS0275235</t>
  </si>
  <si>
    <t>003233</t>
  </si>
  <si>
    <t>DRIVEGUARD RUNFLAT BW A/S</t>
  </si>
  <si>
    <t>SO08-942822</t>
  </si>
  <si>
    <t>SINV08-494016</t>
  </si>
  <si>
    <t>05618</t>
  </si>
  <si>
    <t>GEOLANDAR H/T G056</t>
  </si>
  <si>
    <t>SO08-942958</t>
  </si>
  <si>
    <t>SINV08-494307</t>
  </si>
  <si>
    <t>35466</t>
  </si>
  <si>
    <t>ATD35702987</t>
  </si>
  <si>
    <t>S105713607</t>
  </si>
  <si>
    <t>SO05-1058561</t>
  </si>
  <si>
    <t>SINV05-570610</t>
  </si>
  <si>
    <t>RTS0275240</t>
  </si>
  <si>
    <t>2507500</t>
  </si>
  <si>
    <t>ATD35695131</t>
  </si>
  <si>
    <t>S105667238</t>
  </si>
  <si>
    <t>28294543</t>
  </si>
  <si>
    <t>ATD35377443</t>
  </si>
  <si>
    <t>S105475958</t>
  </si>
  <si>
    <t>ATD35577974</t>
  </si>
  <si>
    <t>S105612372</t>
  </si>
  <si>
    <t>RTS0275067</t>
  </si>
  <si>
    <t>RTS0275068</t>
  </si>
  <si>
    <t>RTS0275070</t>
  </si>
  <si>
    <t>RTS0275072</t>
  </si>
  <si>
    <t>RTS0275074</t>
  </si>
  <si>
    <t>RTS0275077</t>
  </si>
  <si>
    <t>Tim of Ramona advised to send the tires to them. They will write a WO showing they receive the tires and will attempt to reverse the transfer from the vendor they got the tires from. Credit will be issued once they receive one</t>
  </si>
  <si>
    <t>RTS0275061</t>
  </si>
  <si>
    <t>RTS0275062</t>
  </si>
  <si>
    <t>RTS0275063</t>
  </si>
  <si>
    <t>PSCM0167244</t>
  </si>
  <si>
    <t>PSCM0193283</t>
  </si>
  <si>
    <t>PSCM0193282</t>
  </si>
  <si>
    <t>PSCM0193191</t>
  </si>
  <si>
    <t>PSCM0193125</t>
  </si>
  <si>
    <t>PSCM0192891</t>
  </si>
  <si>
    <t>S105886223</t>
  </si>
  <si>
    <t>S105885575</t>
  </si>
  <si>
    <t xml:space="preserve"> S105885580</t>
  </si>
  <si>
    <t>S105885577</t>
  </si>
  <si>
    <t>Emailed Store 03/08
2nd Email 03/12
3rd Email Store 03/23
Invoice # 150013603 03/27</t>
  </si>
  <si>
    <t>Emailed Store 02/27
As per Vendor -We don’t rewrite RGA. They stay open until the product is returned.</t>
  </si>
  <si>
    <t>Invoice # 730015585 03/27</t>
  </si>
  <si>
    <t>Emailed Store 02/27
2nd Email 03/01
3rd Email 03/28</t>
  </si>
  <si>
    <t>Emailed Store 03/01
2nd Email Store 03/27</t>
  </si>
  <si>
    <t>Emailed Store 03/01
2nd Email Store 03/09
Follow Up Email 03/12
3rd Email 03/27</t>
  </si>
  <si>
    <t>Emailed Store 02/27
(Follow up email if the tires has been sold) 03/26
Follow Up Email 03/28</t>
  </si>
  <si>
    <t>Emailed Store 03/01
2nd Email Store 03/09
(Follow up email if the tires has been picked up) 03/26
3rd Email 03/28</t>
  </si>
  <si>
    <t>Emailed Store 03/02
2nd Email Store 03/09
Follow Up Email 03/28</t>
  </si>
  <si>
    <t>S104727282</t>
  </si>
  <si>
    <t>49930 / 55315</t>
  </si>
  <si>
    <t>Emailed Store 03/08
Rewrite RGA 03/28</t>
  </si>
  <si>
    <t>8640732001/8640740957</t>
  </si>
  <si>
    <t>Emailed Store 03/08
2nd Email 03/12
Rewrite RGA 03/28</t>
  </si>
  <si>
    <t>121248382/131388315</t>
  </si>
  <si>
    <t>Emailed Store 10/18
2nd Email 10/20
3rd Email 10/31
Follow Up 11/13
Emailed Store 12/20
2nd Email 01/03/2018
Emailed Store 02/15
Rewrite RGA 03/28</t>
  </si>
  <si>
    <t>Cross contact</t>
  </si>
  <si>
    <t>ATD35711852</t>
  </si>
  <si>
    <t>S105707831</t>
  </si>
  <si>
    <t>15472NXK</t>
  </si>
  <si>
    <t>SO08-941392</t>
  </si>
  <si>
    <t>SINV08-493211</t>
  </si>
  <si>
    <t>150638601</t>
  </si>
  <si>
    <t>DURATRAC</t>
  </si>
  <si>
    <t>ATD35646915</t>
  </si>
  <si>
    <t>S105650253</t>
  </si>
  <si>
    <t>1712400</t>
  </si>
  <si>
    <t>71991</t>
  </si>
  <si>
    <t>ATD34830336</t>
  </si>
  <si>
    <t>S105020552</t>
  </si>
  <si>
    <t>AMD0025</t>
  </si>
  <si>
    <t>SO05-1038466</t>
  </si>
  <si>
    <t>SINV05-559558</t>
  </si>
  <si>
    <t>NOBLE2</t>
  </si>
  <si>
    <t>ATD34761685</t>
  </si>
  <si>
    <t>S104903252</t>
  </si>
  <si>
    <t>ATD35349947</t>
  </si>
  <si>
    <t>S105412604</t>
  </si>
  <si>
    <t>2648000</t>
  </si>
  <si>
    <t>SO09-077136</t>
  </si>
  <si>
    <t>SINV09-047138</t>
  </si>
  <si>
    <t>2325300</t>
  </si>
  <si>
    <t>CIN P7RF</t>
  </si>
  <si>
    <t>36849</t>
  </si>
  <si>
    <t>LATITUDE TOURING HP</t>
  </si>
  <si>
    <t>738828571</t>
  </si>
  <si>
    <t>ATD35656117</t>
  </si>
  <si>
    <t>S105646848</t>
  </si>
  <si>
    <t>ATD35577032</t>
  </si>
  <si>
    <t>S105668345</t>
  </si>
  <si>
    <t>91170</t>
  </si>
  <si>
    <t>ATD35687321</t>
  </si>
  <si>
    <t>S105671286</t>
  </si>
  <si>
    <t>ATD35657216</t>
  </si>
  <si>
    <t>S105659665</t>
  </si>
  <si>
    <t>1999200</t>
  </si>
  <si>
    <t>ATD35586418</t>
  </si>
  <si>
    <t>S105670249</t>
  </si>
  <si>
    <t>DEFENDER T+H MTP</t>
  </si>
  <si>
    <t>TS6940497</t>
  </si>
  <si>
    <t>DA0034843266</t>
  </si>
  <si>
    <t>45062</t>
  </si>
  <si>
    <t>ATTAKO2RWL</t>
  </si>
  <si>
    <t>TS6943417</t>
  </si>
  <si>
    <t>DA0034845735</t>
  </si>
  <si>
    <t>31806</t>
  </si>
  <si>
    <t>SO07-1280125</t>
  </si>
  <si>
    <t>SINV07-683200</t>
  </si>
  <si>
    <t>196140</t>
  </si>
  <si>
    <t>ATD35742232</t>
  </si>
  <si>
    <t>S105716784</t>
  </si>
  <si>
    <t>85637</t>
  </si>
  <si>
    <t>ENRGYSVRASTPC</t>
  </si>
  <si>
    <t>TS6949429</t>
  </si>
  <si>
    <t>DA0034869749</t>
  </si>
  <si>
    <t>221005811</t>
  </si>
  <si>
    <t>LION 4X4HP</t>
  </si>
  <si>
    <t>Aryo</t>
  </si>
  <si>
    <t>Eco Sport</t>
  </si>
  <si>
    <t>15493780000</t>
  </si>
  <si>
    <t>ATD35742492</t>
  </si>
  <si>
    <t>S105746282</t>
  </si>
  <si>
    <t>Inv # 130008487 3/28</t>
  </si>
  <si>
    <t>91183</t>
  </si>
  <si>
    <t>ATD35808186</t>
  </si>
  <si>
    <t>S105785898</t>
  </si>
  <si>
    <t>RGA 11/09
RGA 3/28</t>
  </si>
  <si>
    <t xml:space="preserve">PSCM0173867 </t>
  </si>
  <si>
    <t>PSCM0155669</t>
  </si>
  <si>
    <t>RGA 3.28</t>
  </si>
  <si>
    <t>RTS0275754</t>
  </si>
  <si>
    <t>RTS0275756</t>
  </si>
  <si>
    <t>RTS0275767</t>
  </si>
  <si>
    <t>Emailed Store 9/8
2nd Email 10/4
Emailed Store 10/19
Phys Inv Adj 6/26 -2
Inv # 710008687 6/24 2</t>
  </si>
  <si>
    <t>Removed</t>
  </si>
  <si>
    <t>08712</t>
  </si>
  <si>
    <t>N02-61875Z4OFB/N02-1875Z40FB</t>
  </si>
  <si>
    <t>Emailed Store 9/18
Emailed Store 10/19
Emailed Store 10/20
follow up 10/23
Follow Up 10/27
Inv # 450013153 7/14/2017</t>
  </si>
  <si>
    <t>Emailed Store 12/20
2nd Email 01/03/2018
Emailed Store 02/15
Inv 450014531 9/19</t>
  </si>
  <si>
    <t>7/26 - 1st email
7/26 - store replied on hand
8/7 - rewrite rga req
8/18 Emailed Vendor to rewrite RGA
Emailed Store 10/19
Beyond 30Days Return Policy. Return to Warehouse</t>
  </si>
  <si>
    <t>Emailed Store 1st Email / 8-24
2nd Email 9/7
Follow Up 10/10
Follow Up 12/13
Emailed Store 02/15
Beyond 30Days Return Policy - Return to Warehouse</t>
  </si>
  <si>
    <t>RGA 3.29</t>
  </si>
  <si>
    <t>Inv # 920017414 3/29</t>
  </si>
  <si>
    <t>1636700</t>
  </si>
  <si>
    <t>021285</t>
  </si>
  <si>
    <t>FT140 BW A/S OE</t>
  </si>
  <si>
    <t>SO08-948035</t>
  </si>
  <si>
    <t>SO08-948103</t>
  </si>
  <si>
    <t>2859600</t>
  </si>
  <si>
    <t>2146800</t>
  </si>
  <si>
    <t>P7 RF</t>
  </si>
  <si>
    <t>EXTENSA HP95V</t>
  </si>
  <si>
    <t>221009263</t>
  </si>
  <si>
    <t>SINV05-571751</t>
  </si>
  <si>
    <t>SRW96</t>
  </si>
  <si>
    <t>SO05-1060289</t>
  </si>
  <si>
    <t>SINV05-544121</t>
  </si>
  <si>
    <t>1014523</t>
  </si>
  <si>
    <t>SO05-1010772</t>
  </si>
  <si>
    <t xml:space="preserve">VENT S1 NOBL2 XL </t>
  </si>
  <si>
    <t>S103760551</t>
  </si>
  <si>
    <t>ATD33492808</t>
  </si>
  <si>
    <t>SINV04-280914</t>
  </si>
  <si>
    <t>28953904</t>
  </si>
  <si>
    <t>SO04-488098</t>
  </si>
  <si>
    <t>SINV08-494994</t>
  </si>
  <si>
    <t>14753NXK</t>
  </si>
  <si>
    <t>SO08-944427</t>
  </si>
  <si>
    <t>SINV05-571103</t>
  </si>
  <si>
    <t>841623100193</t>
  </si>
  <si>
    <t>SO05-1059177</t>
  </si>
  <si>
    <t>SINV05-571145</t>
  </si>
  <si>
    <t>1200026926</t>
  </si>
  <si>
    <t>SO05-1059634</t>
  </si>
  <si>
    <t>SINV08-495739</t>
  </si>
  <si>
    <t>SO08-945419</t>
  </si>
  <si>
    <t>S105857691</t>
  </si>
  <si>
    <t>767340537</t>
  </si>
  <si>
    <t>ATD35900845</t>
  </si>
  <si>
    <t>70895</t>
  </si>
  <si>
    <t>Energy Saver AS</t>
  </si>
  <si>
    <t>Avid TouringS</t>
  </si>
  <si>
    <t>ECSTA PS31</t>
  </si>
  <si>
    <t>ATD33848206</t>
  </si>
  <si>
    <t>S104144173</t>
  </si>
  <si>
    <t>2005800</t>
  </si>
  <si>
    <t>S105792850</t>
  </si>
  <si>
    <t>1021397</t>
  </si>
  <si>
    <t>ATD35758179</t>
  </si>
  <si>
    <t>Kinergy PT H737</t>
  </si>
  <si>
    <t>003019</t>
  </si>
  <si>
    <t>S105731320</t>
  </si>
  <si>
    <t>ATD35765954</t>
  </si>
  <si>
    <t>S103729592</t>
  </si>
  <si>
    <t>15542NXK</t>
  </si>
  <si>
    <t>ATD33462604</t>
  </si>
  <si>
    <t>93681</t>
  </si>
  <si>
    <t>ATD35756628</t>
  </si>
  <si>
    <t>S105731041</t>
  </si>
  <si>
    <t>36995</t>
  </si>
  <si>
    <t>S105731040</t>
  </si>
  <si>
    <t>ATD35687781</t>
  </si>
  <si>
    <t>11/22.50</t>
  </si>
  <si>
    <t>QR55ST-E 16P</t>
  </si>
  <si>
    <t>SO05-1044367</t>
  </si>
  <si>
    <t>SINV05-562810</t>
  </si>
  <si>
    <t>04504700000</t>
  </si>
  <si>
    <t>1933791226</t>
  </si>
  <si>
    <t>Inv # 820012293 3/17</t>
  </si>
  <si>
    <t>Inv # 820012373 3/23</t>
  </si>
  <si>
    <t>SINV08-497168</t>
  </si>
  <si>
    <t>SINV08-496976</t>
  </si>
  <si>
    <t>S105783230</t>
  </si>
  <si>
    <t>ATD35569749</t>
  </si>
  <si>
    <t>2168223</t>
  </si>
  <si>
    <t>RTS0276082</t>
  </si>
  <si>
    <t>RTS0276087</t>
  </si>
  <si>
    <t>RTS0276091</t>
  </si>
  <si>
    <t>RTS0276093</t>
  </si>
  <si>
    <t>RGA 3/29</t>
  </si>
  <si>
    <t>Per Store "We are still trying to look for them in our inventory 
Will update asap" 
Inv # 660013493 2/27</t>
  </si>
  <si>
    <t>Inv # 660011272 10/04</t>
  </si>
  <si>
    <t>Emailed Store 9/25
2nd Email 10/2
3rd Email 11/13
Beyond 30Days Return Policy
Return to Warehouse</t>
  </si>
  <si>
    <t>inv 118004352 (1) 8/9; 3 on hand
Emailed Store 10/19
Changed as Warehouse</t>
  </si>
  <si>
    <t>Emailed Store 9/8
2nd Email 9/19
Follow Up 10/10
Emailed Store 02/15
Changed as Warehouse</t>
  </si>
  <si>
    <t>Inv # 122008193 3/29</t>
  </si>
  <si>
    <t>139755205</t>
  </si>
  <si>
    <t>Return To Warehouse
Per Gilbert, Not on hand. Still showing in the Inventory</t>
  </si>
  <si>
    <t>Emailed Store 02/27
2nd Email 03/01
3rd Email Store 03/09
Rewrite RGA 3/29</t>
  </si>
  <si>
    <t>RGA 3.30</t>
  </si>
  <si>
    <t>SINV07-678522</t>
  </si>
  <si>
    <t>1200023137</t>
  </si>
  <si>
    <t>1015420</t>
  </si>
  <si>
    <t>000455</t>
  </si>
  <si>
    <t>SINV07-667299</t>
  </si>
  <si>
    <t>211060</t>
  </si>
  <si>
    <t>S099932098</t>
  </si>
  <si>
    <t>189820</t>
  </si>
  <si>
    <t>S104436053</t>
  </si>
  <si>
    <t>S104897148</t>
  </si>
  <si>
    <t>90000002523</t>
  </si>
  <si>
    <t>04320190000</t>
  </si>
  <si>
    <t>2362200</t>
  </si>
  <si>
    <t>S102712518</t>
  </si>
  <si>
    <t>1021396</t>
  </si>
  <si>
    <t>SINV07-644626</t>
  </si>
  <si>
    <t>245/39-20</t>
  </si>
  <si>
    <t>S104700067</t>
  </si>
  <si>
    <t>SINV07-652010</t>
  </si>
  <si>
    <t>S103368731</t>
  </si>
  <si>
    <t>92603</t>
  </si>
  <si>
    <t>S105208694</t>
  </si>
  <si>
    <t>92586</t>
  </si>
  <si>
    <t>S105729394</t>
  </si>
  <si>
    <t>1013905</t>
  </si>
  <si>
    <t>S103616238</t>
  </si>
  <si>
    <t>90000019350</t>
  </si>
  <si>
    <t>S102318875</t>
  </si>
  <si>
    <t>AMD0048</t>
  </si>
  <si>
    <t>2015/60-15</t>
  </si>
  <si>
    <t>SINV07-593949</t>
  </si>
  <si>
    <t>40539</t>
  </si>
  <si>
    <t>S102351656</t>
  </si>
  <si>
    <t>2136053</t>
  </si>
  <si>
    <t>SINV07-682284</t>
  </si>
  <si>
    <t>03540280000</t>
  </si>
  <si>
    <t>285/45-20</t>
  </si>
  <si>
    <t>SINV07-684820</t>
  </si>
  <si>
    <t>1015276</t>
  </si>
  <si>
    <t>SINV07-663578</t>
  </si>
  <si>
    <t xml:space="preserve">SO07-1272750 </t>
  </si>
  <si>
    <t>PHI 2 XL BW HWY</t>
  </si>
  <si>
    <t>SO07-1252473</t>
  </si>
  <si>
    <t>H/L ALENZA PLUS BW A/S</t>
  </si>
  <si>
    <t>ATD29365250</t>
  </si>
  <si>
    <t>Transforce HT</t>
  </si>
  <si>
    <t>9.50/16.5-10</t>
  </si>
  <si>
    <t>ATD34113270</t>
  </si>
  <si>
    <t>ATD34745943</t>
  </si>
  <si>
    <t xml:space="preserve">245/45-20 </t>
  </si>
  <si>
    <t>ATD32445295</t>
  </si>
  <si>
    <t>SO07-1211748</t>
  </si>
  <si>
    <t>KINERGY PT BW</t>
  </si>
  <si>
    <t xml:space="preserve">SP Sport Maxx GT </t>
  </si>
  <si>
    <t>ATD34511423</t>
  </si>
  <si>
    <t>SO07-1225461</t>
  </si>
  <si>
    <t>ATD33116019</t>
  </si>
  <si>
    <t>ATD35016854</t>
  </si>
  <si>
    <t>ATD35649785</t>
  </si>
  <si>
    <t>SO07-1252378</t>
  </si>
  <si>
    <t xml:space="preserve"> SINV07-667295</t>
  </si>
  <si>
    <t>SO07-1246009</t>
  </si>
  <si>
    <t>4X4 CONTACT MO</t>
  </si>
  <si>
    <t>SO07-1278696</t>
  </si>
  <si>
    <t>KL51 O.E. BW</t>
  </si>
  <si>
    <t>ZIEX ZE950</t>
  </si>
  <si>
    <t>SO07-1276434</t>
  </si>
  <si>
    <t>ADVAN SPORT A/S BW</t>
  </si>
  <si>
    <t>SO07-1122516</t>
  </si>
  <si>
    <t>ATD31989992</t>
  </si>
  <si>
    <t>ATD33362529</t>
  </si>
  <si>
    <t>SO07-1177121</t>
  </si>
  <si>
    <t>Inv # 146003655 3/29</t>
  </si>
  <si>
    <t>S104606428</t>
  </si>
  <si>
    <t>ATD34318078</t>
  </si>
  <si>
    <t>COBRA RADIAL G/T RWL</t>
  </si>
  <si>
    <t>402479047</t>
  </si>
  <si>
    <t>INTEGRITY VSBRPTL</t>
  </si>
  <si>
    <t>S105994982</t>
  </si>
  <si>
    <t>ATD36098496</t>
  </si>
  <si>
    <t>S105994957</t>
  </si>
  <si>
    <t>ATD36098416</t>
  </si>
  <si>
    <t>2001614</t>
  </si>
  <si>
    <t>E10</t>
  </si>
  <si>
    <t>SINV07-684268</t>
  </si>
  <si>
    <t>SO07-1282571</t>
  </si>
  <si>
    <t>2253400</t>
  </si>
  <si>
    <t>INV970962</t>
  </si>
  <si>
    <t>SO1053489</t>
  </si>
  <si>
    <t>SINV08-496145</t>
  </si>
  <si>
    <t>SO08-945647</t>
  </si>
  <si>
    <t>SF5K82</t>
  </si>
  <si>
    <t>S105882266</t>
  </si>
  <si>
    <t>706648163</t>
  </si>
  <si>
    <t>ATD35970774</t>
  </si>
  <si>
    <t>S105923393</t>
  </si>
  <si>
    <t>ATD35987046</t>
  </si>
  <si>
    <t>SINV04-282225</t>
  </si>
  <si>
    <t>15500010000</t>
  </si>
  <si>
    <t>SO04-490277</t>
  </si>
  <si>
    <t>28629251</t>
  </si>
  <si>
    <t>Sincera SN201 A/S</t>
  </si>
  <si>
    <t>2182843</t>
  </si>
  <si>
    <t>S105859669</t>
  </si>
  <si>
    <t>ATD35780278</t>
  </si>
  <si>
    <t>ATD35881220</t>
  </si>
  <si>
    <t>021489</t>
  </si>
  <si>
    <t>S105879652</t>
  </si>
  <si>
    <t>04508470000</t>
  </si>
  <si>
    <t>Grabber</t>
  </si>
  <si>
    <t>S106041680</t>
  </si>
  <si>
    <t>ATD36122605</t>
  </si>
  <si>
    <t>S103091213</t>
  </si>
  <si>
    <t>310-469-90</t>
  </si>
  <si>
    <t>ATD32796536</t>
  </si>
  <si>
    <t>VENTUS V12 EVO2 K120</t>
  </si>
  <si>
    <t>4705793470</t>
  </si>
  <si>
    <t>SINV07-624584</t>
  </si>
  <si>
    <t>SINV07-680697</t>
  </si>
  <si>
    <t>SO07-1283194</t>
  </si>
  <si>
    <t>ATD34995736</t>
  </si>
  <si>
    <t>S105111499</t>
  </si>
  <si>
    <t>Receiced as Part # 1023463
Inv # 700010278 3/29</t>
  </si>
  <si>
    <t>Inv # 121016758 3/30</t>
  </si>
  <si>
    <t xml:space="preserve">RTS0276326 </t>
  </si>
  <si>
    <t>RTS0276493</t>
  </si>
  <si>
    <t>RTS0276497</t>
  </si>
  <si>
    <t xml:space="preserve"> PSCM0194147</t>
  </si>
  <si>
    <t xml:space="preserve"> PSCM0194032</t>
  </si>
  <si>
    <t xml:space="preserve"> PSCM0193986</t>
  </si>
  <si>
    <t xml:space="preserve"> PSCM0193873</t>
  </si>
  <si>
    <t xml:space="preserve"> PSCM0193767</t>
  </si>
  <si>
    <t xml:space="preserve"> PSCM0193738</t>
  </si>
  <si>
    <t>PSCM0193726</t>
  </si>
  <si>
    <t>PSCM0193710</t>
  </si>
  <si>
    <t xml:space="preserve"> PSCM0193692</t>
  </si>
  <si>
    <t>PSCM0193688</t>
  </si>
  <si>
    <t xml:space="preserve"> PSCM0193655</t>
  </si>
  <si>
    <t>PSCM0193590</t>
  </si>
  <si>
    <t>PSCM0193589</t>
  </si>
  <si>
    <t>03/29/20188</t>
  </si>
  <si>
    <t>PSCM0193519</t>
  </si>
  <si>
    <t>PSCM0193572</t>
  </si>
  <si>
    <t>S106006706</t>
  </si>
  <si>
    <t>S106061429</t>
  </si>
  <si>
    <t>S106078136</t>
  </si>
  <si>
    <t xml:space="preserve"> S106078138</t>
  </si>
  <si>
    <t>S106115833</t>
  </si>
  <si>
    <t>S106061213</t>
  </si>
  <si>
    <t>S106061716</t>
  </si>
  <si>
    <t>S106061720</t>
  </si>
  <si>
    <t xml:space="preserve"> S106062015</t>
  </si>
  <si>
    <t>S106061717</t>
  </si>
  <si>
    <t>S106077811</t>
  </si>
  <si>
    <t>S106077761</t>
  </si>
  <si>
    <t>S106077973</t>
  </si>
  <si>
    <t>S104782340</t>
  </si>
  <si>
    <t xml:space="preserve">Emailed Store 03/02
</t>
  </si>
  <si>
    <t>S105707825</t>
  </si>
  <si>
    <t>ATD35711824</t>
  </si>
  <si>
    <t xml:space="preserve"> S105943735</t>
  </si>
  <si>
    <t>S106005414</t>
  </si>
  <si>
    <t>Invoice # 540009466 03/26</t>
  </si>
  <si>
    <t>Emailed store to prepare tires for pick up 03/26
Invoice # 127013419 03/30</t>
  </si>
  <si>
    <t>S105945490</t>
  </si>
  <si>
    <t>S105948071</t>
  </si>
  <si>
    <t>Invoice # 810017638 03/28</t>
  </si>
  <si>
    <t>Intratransfer to 0162 Invoice # 800014746 03/31</t>
  </si>
  <si>
    <t>Invoice # 760008811 03/27</t>
  </si>
  <si>
    <t>Emailed Store 02/27
Rewrite RGA 03/01
Intratransfer to 0022 Invoice #  730015633 03/29</t>
  </si>
  <si>
    <t>Emailed Store 03/26
Intratransfer to 0026 Invoice # 310011965 03/30</t>
  </si>
  <si>
    <t>Invoice # 270011704 03/29</t>
  </si>
  <si>
    <t>Invoice # 220017806 03/28</t>
  </si>
  <si>
    <t>RGA 4.02</t>
  </si>
  <si>
    <t>13132NXK</t>
  </si>
  <si>
    <t>ATD35624650</t>
  </si>
  <si>
    <t>OPT H724</t>
  </si>
  <si>
    <t>ATD36107993</t>
  </si>
  <si>
    <t>S10672027</t>
  </si>
  <si>
    <t>ATD35942936</t>
  </si>
  <si>
    <t>2185143</t>
  </si>
  <si>
    <t>KU22 82V</t>
  </si>
  <si>
    <t>13389</t>
  </si>
  <si>
    <t>AT/TAKO2RWL</t>
  </si>
  <si>
    <t>ATD36262462</t>
  </si>
  <si>
    <t>SF5K46</t>
  </si>
  <si>
    <t>221005933</t>
  </si>
  <si>
    <t>15493040000</t>
  </si>
  <si>
    <t>Cross Contact</t>
  </si>
  <si>
    <t>S105918643</t>
  </si>
  <si>
    <t>ATD35977846</t>
  </si>
  <si>
    <t>03503170000</t>
  </si>
  <si>
    <t>Pro contact</t>
  </si>
  <si>
    <t>S105911998</t>
  </si>
  <si>
    <t>15491080000</t>
  </si>
  <si>
    <t>ATD35943645</t>
  </si>
  <si>
    <t>S105920212</t>
  </si>
  <si>
    <t>741131680</t>
  </si>
  <si>
    <t>ATD35985544</t>
  </si>
  <si>
    <t>S105920227</t>
  </si>
  <si>
    <t>ATD35987918</t>
  </si>
  <si>
    <t>S105922703</t>
  </si>
  <si>
    <t>724857519</t>
  </si>
  <si>
    <t>ATD35987251</t>
  </si>
  <si>
    <t>CLASSIC AS 77T BW</t>
  </si>
  <si>
    <t>155/80-12</t>
  </si>
  <si>
    <t>15509940000</t>
  </si>
  <si>
    <t>FR GMAX AS-05</t>
  </si>
  <si>
    <t>TBCPT05</t>
  </si>
  <si>
    <t>SO07-1285243</t>
  </si>
  <si>
    <t>SINV07-685885</t>
  </si>
  <si>
    <t>DUEL H/L 422 ECOPIA</t>
  </si>
  <si>
    <t>ATD35943598</t>
  </si>
  <si>
    <t>S105877028</t>
  </si>
  <si>
    <t>SO07-1284797</t>
  </si>
  <si>
    <t>SINV07-685766</t>
  </si>
  <si>
    <t>ROADIAN HP XL BW A/S</t>
  </si>
  <si>
    <t>195/65-16</t>
  </si>
  <si>
    <t>SO07-1285189</t>
  </si>
  <si>
    <t>SINV07-686052</t>
  </si>
  <si>
    <t>15500240000</t>
  </si>
  <si>
    <t>S105781177</t>
  </si>
  <si>
    <t>ATD35808722</t>
  </si>
  <si>
    <t>S105788813</t>
  </si>
  <si>
    <t>ATD35786904</t>
  </si>
  <si>
    <t>WD1224</t>
  </si>
  <si>
    <t>S105816316</t>
  </si>
  <si>
    <t>ATD35881359</t>
  </si>
  <si>
    <t>15585NXK</t>
  </si>
  <si>
    <t>S105787700</t>
  </si>
  <si>
    <t>ATD35787207</t>
  </si>
  <si>
    <t>1011011</t>
  </si>
  <si>
    <t>S105793864</t>
  </si>
  <si>
    <t>ATD35813840</t>
  </si>
  <si>
    <t>S105811240</t>
  </si>
  <si>
    <t>ATD35838092</t>
  </si>
  <si>
    <t>362780</t>
  </si>
  <si>
    <t>S105851028</t>
  </si>
  <si>
    <t>ATD35916374</t>
  </si>
  <si>
    <t>S105851045</t>
  </si>
  <si>
    <t>183106436</t>
  </si>
  <si>
    <t>ATD35881863</t>
  </si>
  <si>
    <t>S105771566</t>
  </si>
  <si>
    <t>ATD35758445</t>
  </si>
  <si>
    <t>SINV08-496428</t>
  </si>
  <si>
    <t>SO08-946489</t>
  </si>
  <si>
    <t>SINV05-572043</t>
  </si>
  <si>
    <t>1010991</t>
  </si>
  <si>
    <t>SO05-1061050</t>
  </si>
  <si>
    <t>H724 OPTIMO WW A/S</t>
  </si>
  <si>
    <t>SINV05-571907</t>
  </si>
  <si>
    <t>SO05-1061011</t>
  </si>
  <si>
    <t xml:space="preserve">SN250 A/S </t>
  </si>
  <si>
    <t>SINV07-685423</t>
  </si>
  <si>
    <t>1200038599</t>
  </si>
  <si>
    <t>SO07-1283651</t>
  </si>
  <si>
    <t>651 BW HWY</t>
  </si>
  <si>
    <t>SINV07-685263</t>
  </si>
  <si>
    <t>1200014497</t>
  </si>
  <si>
    <t>SO07-1284639</t>
  </si>
  <si>
    <t>SINV07-684860</t>
  </si>
  <si>
    <t>05536</t>
  </si>
  <si>
    <t>SO07-1283218</t>
  </si>
  <si>
    <t>SINV08-496301</t>
  </si>
  <si>
    <t>SO08-946104</t>
  </si>
  <si>
    <t>DUELER H/L ALENZA BW A/S</t>
  </si>
  <si>
    <t>SINV04-282735</t>
  </si>
  <si>
    <t>SO04-490436</t>
  </si>
  <si>
    <t>S105944212</t>
  </si>
  <si>
    <t>ATD35979859</t>
  </si>
  <si>
    <t>FRD26100W</t>
  </si>
  <si>
    <t>FRD26</t>
  </si>
  <si>
    <t>1518500</t>
  </si>
  <si>
    <t>S105854482</t>
  </si>
  <si>
    <t>PZero Rosso Asimmetrico</t>
  </si>
  <si>
    <t>ATD35916235</t>
  </si>
  <si>
    <t>1015281</t>
  </si>
  <si>
    <t>S105854499</t>
  </si>
  <si>
    <t>ATD35808345</t>
  </si>
  <si>
    <t>SO07-1279963</t>
  </si>
  <si>
    <t>SINV07-682790</t>
  </si>
  <si>
    <t>S105646855</t>
  </si>
  <si>
    <t>S105878657</t>
  </si>
  <si>
    <t>S106122019</t>
  </si>
  <si>
    <t>Inv # 660014200 4/02</t>
  </si>
  <si>
    <t>Inv # 700010318 3/31</t>
  </si>
  <si>
    <t>Inv # 119012078 4/02</t>
  </si>
  <si>
    <t>Adviced to mark the Original Invoice with the word “RETURN” and give the untis to the ATDW Delivery Driver on their next delivery</t>
  </si>
  <si>
    <t>RTS0277483</t>
  </si>
  <si>
    <t>RTS0277485</t>
  </si>
  <si>
    <t>RTS0277486</t>
  </si>
  <si>
    <t>RTS0277488</t>
  </si>
  <si>
    <t>RTS0277490</t>
  </si>
  <si>
    <t>RTS0277492</t>
  </si>
  <si>
    <t>RA82781</t>
  </si>
  <si>
    <t xml:space="preserve">RTS0277482 </t>
  </si>
  <si>
    <t>RGA 4.03</t>
  </si>
  <si>
    <t>Inv # 130008564 4/03</t>
  </si>
  <si>
    <t xml:space="preserve">	PSCM0194466</t>
  </si>
  <si>
    <t>PSCM0194406</t>
  </si>
  <si>
    <t xml:space="preserve">	PSCM0194325</t>
  </si>
  <si>
    <t>RTS0276326/	PSCM0194262</t>
  </si>
  <si>
    <t>PSCM0194236</t>
  </si>
  <si>
    <t>131358128/S106250017</t>
  </si>
  <si>
    <t>131358129/S106250074</t>
  </si>
  <si>
    <t>S106134834</t>
  </si>
  <si>
    <t>S106117254</t>
  </si>
  <si>
    <t>S106129398</t>
  </si>
  <si>
    <t>S106129396</t>
  </si>
  <si>
    <t>S106206355</t>
  </si>
  <si>
    <t>S106198030</t>
  </si>
  <si>
    <t>Invoice # 13022558 03/30</t>
  </si>
  <si>
    <t>Removed as Avg cost adj 04/02</t>
  </si>
  <si>
    <t>Emailed store to prepare tires for pick up (3/15)
Invoice # 5400009593 04/03</t>
  </si>
  <si>
    <t>Invoice # 139012961 03/16</t>
  </si>
  <si>
    <t>Invoice # 920017421 03/29</t>
  </si>
  <si>
    <t>Emailed store to prepare tires for pick up (3/15)
Invoice # 980011871 04/03</t>
  </si>
  <si>
    <t>Invoice # 116007902 04/04</t>
  </si>
  <si>
    <t>Invoice #123012454 03/22</t>
  </si>
  <si>
    <t>PSCM0194645</t>
  </si>
  <si>
    <t xml:space="preserve">	PSCM0194646</t>
  </si>
  <si>
    <t>Invoice # 146003681 03/31</t>
  </si>
  <si>
    <t xml:space="preserve"> S105946966</t>
  </si>
  <si>
    <t xml:space="preserve"> S105948199</t>
  </si>
  <si>
    <t>92480</t>
  </si>
  <si>
    <t>PSCM0194768</t>
  </si>
  <si>
    <t>PSCM0194763</t>
  </si>
  <si>
    <t>PSCM0194761</t>
  </si>
  <si>
    <t>PSCM0194760</t>
  </si>
  <si>
    <t>127470036/128059334/131932018</t>
  </si>
  <si>
    <t>Emailed Store 01/24/2018
Rewrite RGA 01/25
Rewrite RGA 04/05</t>
  </si>
  <si>
    <t xml:space="preserve"> S106256410</t>
  </si>
  <si>
    <t>S106256392</t>
  </si>
  <si>
    <t>RTS0277499</t>
  </si>
  <si>
    <t>PSCM0194805</t>
  </si>
  <si>
    <t xml:space="preserve"> S106254721</t>
  </si>
  <si>
    <t>Invoice # 146003741 04/05</t>
  </si>
  <si>
    <t>Invoice # 120018050 04/04</t>
  </si>
  <si>
    <t>Emailed Store to prepare tires (1st / 04-05)</t>
  </si>
  <si>
    <t xml:space="preserve"> S106266508</t>
  </si>
  <si>
    <t>Emailed Store to Prepare Tires (1st / 04-05)</t>
  </si>
  <si>
    <t>1011334</t>
  </si>
  <si>
    <t>ATD36277007</t>
  </si>
  <si>
    <t>S106131986</t>
  </si>
  <si>
    <t>36368</t>
  </si>
  <si>
    <t>PRIMACY 3 MOGNX</t>
  </si>
  <si>
    <t>SNTD91897</t>
  </si>
  <si>
    <t>001374</t>
  </si>
  <si>
    <t>RUNFLAT BW A/S</t>
  </si>
  <si>
    <t>SO07-1290565</t>
  </si>
  <si>
    <t>SINV07-688989</t>
  </si>
  <si>
    <t>RTS0278472</t>
  </si>
  <si>
    <t>RGA 4.05</t>
  </si>
  <si>
    <t>2245800</t>
  </si>
  <si>
    <t>2166300</t>
  </si>
  <si>
    <t>2577700</t>
  </si>
  <si>
    <t>2546200</t>
  </si>
  <si>
    <t>ATD36340613</t>
  </si>
  <si>
    <t>S106204102</t>
  </si>
  <si>
    <t>03508250000</t>
  </si>
  <si>
    <t>SO08-952864</t>
  </si>
  <si>
    <t>SINV08-500026</t>
  </si>
  <si>
    <t>ATD36359552</t>
  </si>
  <si>
    <t>S106245097</t>
  </si>
  <si>
    <t>SO05-1069958</t>
  </si>
  <si>
    <t>SINV05-577160</t>
  </si>
  <si>
    <t>RTS0278488</t>
  </si>
  <si>
    <t>ATD36359582</t>
  </si>
  <si>
    <t>S106202181</t>
  </si>
  <si>
    <t>TL08896000</t>
  </si>
  <si>
    <t>M8008 ST RADIAL</t>
  </si>
  <si>
    <t>SO05-1069651</t>
  </si>
  <si>
    <t>SINV05-577153</t>
  </si>
  <si>
    <t>RTS0278490</t>
  </si>
  <si>
    <t>784118359</t>
  </si>
  <si>
    <t>EAGLE F1 ASYM2 MOE ROF</t>
  </si>
  <si>
    <t>ATD36340213</t>
  </si>
  <si>
    <t>S106187766</t>
  </si>
  <si>
    <t>5713050</t>
  </si>
  <si>
    <t>SDL 50A BW A/S</t>
  </si>
  <si>
    <t>SO05-1068602</t>
  </si>
  <si>
    <t>SINV05-576373</t>
  </si>
  <si>
    <t>RTS0278493</t>
  </si>
  <si>
    <t>150644601</t>
  </si>
  <si>
    <t>ATD35954224</t>
  </si>
  <si>
    <t>S105882392</t>
  </si>
  <si>
    <t>93014</t>
  </si>
  <si>
    <t>ATD35916353</t>
  </si>
  <si>
    <t>S105882243</t>
  </si>
  <si>
    <t>94440</t>
  </si>
  <si>
    <t>9-22.5/14</t>
  </si>
  <si>
    <t>I-192</t>
  </si>
  <si>
    <t>ATD35900904</t>
  </si>
  <si>
    <t>S105918929</t>
  </si>
  <si>
    <t>758069572</t>
  </si>
  <si>
    <t xml:space="preserve">Wrangler All-Terrain </t>
  </si>
  <si>
    <t>ATD35490693</t>
  </si>
  <si>
    <t>S105942566</t>
  </si>
  <si>
    <t>ATD36060363</t>
  </si>
  <si>
    <t>S105977736</t>
  </si>
  <si>
    <t>06658</t>
  </si>
  <si>
    <t>ATD36122547</t>
  </si>
  <si>
    <t>S106036762</t>
  </si>
  <si>
    <t>ATD36064096</t>
  </si>
  <si>
    <t>S106003652</t>
  </si>
  <si>
    <t>211280</t>
  </si>
  <si>
    <t>ATD35635337</t>
  </si>
  <si>
    <t>S105732550</t>
  </si>
  <si>
    <t>ATD36129448</t>
  </si>
  <si>
    <t>S106057087</t>
  </si>
  <si>
    <t>1015252</t>
  </si>
  <si>
    <t>ATD36180638</t>
  </si>
  <si>
    <t>S106110196</t>
  </si>
  <si>
    <t>ATD36164221</t>
  </si>
  <si>
    <t>S106053394</t>
  </si>
  <si>
    <t>183102217</t>
  </si>
  <si>
    <t>ATD35954259</t>
  </si>
  <si>
    <t>S106056453</t>
  </si>
  <si>
    <t>32346</t>
  </si>
  <si>
    <t>PRIM MXM4 ZP CJ</t>
  </si>
  <si>
    <t>TS6958457</t>
  </si>
  <si>
    <t>DA0034908233</t>
  </si>
  <si>
    <t>22027</t>
  </si>
  <si>
    <t>Long Trail</t>
  </si>
  <si>
    <t>128416567 / 131700429</t>
  </si>
  <si>
    <t>RGA 2.02 /  RGA 4.05</t>
  </si>
  <si>
    <t>128668777 / 131700562</t>
  </si>
  <si>
    <t>RGA 2/07 / RGA 4.05</t>
  </si>
  <si>
    <t>RTS0277501</t>
  </si>
  <si>
    <t>RTS0277502</t>
  </si>
  <si>
    <t>RTS0277504</t>
  </si>
  <si>
    <t>Emailed Store to Prepare Tires (1st / 04-05)
Voided RGA. Emailed Store 4.05</t>
  </si>
  <si>
    <t>RTS0277701</t>
  </si>
  <si>
    <t>RTS0277702</t>
  </si>
  <si>
    <t>RGA Voided. Emailed store 4.05</t>
  </si>
  <si>
    <t>RTS0277586</t>
  </si>
  <si>
    <t>RTS0277588</t>
  </si>
  <si>
    <t>Inv # 116007895 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</si>
</sst>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164" formatCode="mm/dd/yyyy;@"/>
    <numFmt numFmtId="165" formatCode="0_ ;[Red]\-0\ "/>
    <numFmt numFmtId="166" formatCode="0.00_ ;[Red]\-0.00\ "/>
    <numFmt numFmtId="167" formatCode="[$$-409]#,##0.00"/>
    <numFmt numFmtId="168" formatCode="[$-3409]mmmm\ dd\,\ yyyy;@"/>
    <numFmt numFmtId="169" formatCode="[$$-409]#,##0.00_);[Red]\([$$-409]#,##0.00\)"/>
    <numFmt numFmtId="170" formatCode="&quot;$&quot;#,##0.00"/>
  </numFmts>
  <fonts count="9" x14ac:knownFonts="1">
    <font>
      <sz val="11"/>
      <color theme="1"/>
      <name val="Calibri"/>
      <family val="2"/>
      <scheme val="minor"/>
    </font>
    <font>
      <b/>
      <sz val="11"/>
      <color theme="0"/>
      <name val="Calibri"/>
      <family val="2"/>
      <scheme val="minor"/>
    </font>
    <font>
      <b/>
      <sz val="11"/>
      <color theme="1"/>
      <name val="Calibri"/>
      <family val="2"/>
      <scheme val="minor"/>
    </font>
    <font>
      <b/>
      <sz val="24"/>
      <color theme="1"/>
      <name val="Calibri"/>
      <family val="2"/>
      <scheme val="minor"/>
    </font>
    <font>
      <sz val="10"/>
      <color theme="1"/>
      <name val="Calibri"/>
      <family val="2"/>
      <scheme val="minor"/>
    </font>
    <font>
      <sz val="10"/>
      <color theme="0"/>
      <name val="Calibri"/>
      <family val="2"/>
      <scheme val="minor"/>
    </font>
    <font>
      <sz val="10"/>
      <color theme="1"/>
      <name val="Calibri"/>
      <family val="2"/>
      <scheme val="minor"/>
    </font>
    <font>
      <b/>
      <sz val="11"/>
      <color rgb="FFFF0000"/>
      <name val="Calibri"/>
      <family val="2"/>
      <scheme val="minor"/>
    </font>
    <font>
      <b/>
      <sz val="14"/>
      <color theme="1"/>
      <name val="Calibri"/>
      <family val="2"/>
      <scheme val="minor"/>
    </font>
  </fonts>
  <fills count="10">
    <fill>
      <patternFill patternType="none"/>
    </fill>
    <fill>
      <patternFill patternType="gray125"/>
    </fill>
    <fill>
      <patternFill patternType="solid">
        <fgColor rgb="FFA5A5A5"/>
      </patternFill>
    </fill>
    <fill>
      <patternFill patternType="solid">
        <fgColor theme="1"/>
        <bgColor indexed="64"/>
      </patternFill>
    </fill>
    <fill>
      <patternFill patternType="solid">
        <fgColor theme="1" tint="0.14999847407452621"/>
        <bgColor indexed="64"/>
      </patternFill>
    </fill>
    <fill>
      <patternFill patternType="solid">
        <fgColor rgb="FF66CCFF"/>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8">
    <border>
      <left/>
      <right/>
      <top/>
      <bottom/>
      <diagonal/>
    </border>
    <border>
      <left style="double">
        <color rgb="FF3F3F3F"/>
      </left>
      <right style="double">
        <color rgb="FF3F3F3F"/>
      </right>
      <top style="double">
        <color rgb="FF3F3F3F"/>
      </top>
      <bottom style="double">
        <color rgb="FF3F3F3F"/>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2">
    <xf numFmtId="0" fontId="0" fillId="0" borderId="0"/>
    <xf numFmtId="0" fontId="1" fillId="2" borderId="1" applyNumberFormat="0" applyAlignment="0" applyProtection="0"/>
  </cellStyleXfs>
  <cellXfs count="80">
    <xf numFmtId="0" fontId="0" fillId="0" borderId="0" xfId="0"/>
    <xf numFmtId="0" fontId="1" fillId="3" borderId="1" xfId="1" applyFill="1" applyAlignment="1">
      <alignment horizontal="center"/>
    </xf>
    <xf numFmtId="0" fontId="1" fillId="4" borderId="1" xfId="1" applyFont="1" applyFill="1"/>
    <xf numFmtId="0" fontId="1" fillId="4" borderId="1" xfId="1" applyFont="1" applyFill="1" applyAlignment="1">
      <alignment horizontal="center"/>
    </xf>
    <xf numFmtId="164" fontId="5" fillId="0" borderId="0" xfId="0" applyNumberFormat="1" applyFont="1" applyFill="1" applyAlignment="1">
      <alignment horizontal="center" vertical="center" wrapText="1"/>
    </xf>
    <xf numFmtId="0" fontId="5" fillId="0" borderId="0" xfId="0" applyFont="1" applyFill="1" applyAlignment="1">
      <alignment horizontal="center" vertical="center" wrapText="1"/>
    </xf>
    <xf numFmtId="165" fontId="5" fillId="0" borderId="0" xfId="0" applyNumberFormat="1" applyFont="1" applyFill="1" applyAlignment="1">
      <alignment horizontal="center" vertical="center" wrapText="1"/>
    </xf>
    <xf numFmtId="166" fontId="5" fillId="0" borderId="0" xfId="0" applyNumberFormat="1" applyFont="1" applyFill="1" applyAlignment="1">
      <alignment horizontal="center" vertical="center" wrapText="1"/>
    </xf>
    <xf numFmtId="167" fontId="5" fillId="0" borderId="0" xfId="0" applyNumberFormat="1" applyFont="1" applyFill="1" applyAlignment="1">
      <alignment horizontal="center" vertical="center" wrapText="1"/>
    </xf>
    <xf numFmtId="14" fontId="5" fillId="0" borderId="0" xfId="0" applyNumberFormat="1" applyFont="1" applyFill="1" applyAlignment="1">
      <alignment horizontal="center" vertical="center" wrapText="1"/>
    </xf>
    <xf numFmtId="0" fontId="6" fillId="0" borderId="0" xfId="0" applyFont="1" applyFill="1" applyAlignment="1">
      <alignment horizontal="center" vertical="center"/>
    </xf>
    <xf numFmtId="164" fontId="6" fillId="0" borderId="0" xfId="0" applyNumberFormat="1" applyFont="1" applyFill="1" applyAlignment="1">
      <alignment horizontal="center" vertical="center"/>
    </xf>
    <xf numFmtId="165" fontId="6" fillId="0" borderId="0" xfId="0" applyNumberFormat="1" applyFont="1" applyFill="1" applyAlignment="1">
      <alignment horizontal="center" vertical="center"/>
    </xf>
    <xf numFmtId="167" fontId="6" fillId="0" borderId="0" xfId="0" applyNumberFormat="1" applyFont="1" applyFill="1" applyAlignment="1">
      <alignment horizontal="center" vertical="center"/>
    </xf>
    <xf numFmtId="14" fontId="6" fillId="0" borderId="0" xfId="0" applyNumberFormat="1" applyFont="1" applyFill="1" applyAlignment="1">
      <alignment horizontal="center" vertical="center"/>
    </xf>
    <xf numFmtId="0" fontId="6" fillId="0" borderId="0" xfId="0" applyFont="1" applyFill="1" applyAlignment="1">
      <alignment horizontal="center" vertical="center" wrapText="1"/>
    </xf>
    <xf numFmtId="16" fontId="4" fillId="0" borderId="0" xfId="0" applyNumberFormat="1" applyFont="1" applyFill="1" applyAlignment="1">
      <alignment horizontal="center" vertical="center" wrapText="1"/>
    </xf>
    <xf numFmtId="0" fontId="2" fillId="6" borderId="1" xfId="1" applyFont="1" applyFill="1"/>
    <xf numFmtId="0" fontId="2" fillId="6" borderId="1" xfId="1" applyFont="1" applyFill="1" applyAlignment="1">
      <alignment horizontal="center"/>
    </xf>
    <xf numFmtId="0" fontId="2" fillId="6" borderId="1" xfId="1" applyFont="1" applyFill="1" applyBorder="1"/>
    <xf numFmtId="0" fontId="2" fillId="6" borderId="1" xfId="1" applyNumberFormat="1" applyFont="1" applyFill="1" applyBorder="1" applyAlignment="1">
      <alignment horizontal="center"/>
    </xf>
    <xf numFmtId="167" fontId="2" fillId="6" borderId="1" xfId="1" applyNumberFormat="1" applyFont="1" applyFill="1" applyAlignment="1">
      <alignment horizontal="center"/>
    </xf>
    <xf numFmtId="0" fontId="0" fillId="0" borderId="0" xfId="0" applyFont="1" applyFill="1" applyAlignment="1">
      <alignment horizontal="center" vertical="center"/>
    </xf>
    <xf numFmtId="0" fontId="4" fillId="0" borderId="0" xfId="0" quotePrefix="1" applyFont="1" applyFill="1" applyAlignment="1">
      <alignment horizontal="center" vertical="center"/>
    </xf>
    <xf numFmtId="164" fontId="4" fillId="0" borderId="0" xfId="0" applyNumberFormat="1" applyFont="1" applyFill="1" applyAlignment="1">
      <alignment horizontal="center" vertical="center"/>
    </xf>
    <xf numFmtId="165" fontId="4" fillId="0" borderId="0" xfId="0" applyNumberFormat="1" applyFont="1" applyFill="1" applyAlignment="1">
      <alignment horizontal="center" vertical="center"/>
    </xf>
    <xf numFmtId="167" fontId="4" fillId="0" borderId="0" xfId="0" applyNumberFormat="1"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49" fontId="4" fillId="0" borderId="0" xfId="0" applyNumberFormat="1" applyFont="1" applyFill="1" applyAlignment="1">
      <alignment horizontal="center" vertical="center"/>
    </xf>
    <xf numFmtId="14" fontId="4" fillId="0" borderId="0" xfId="0" applyNumberFormat="1" applyFont="1" applyFill="1" applyAlignment="1">
      <alignment horizontal="center" vertical="center"/>
    </xf>
    <xf numFmtId="0" fontId="4" fillId="0" borderId="0" xfId="0" applyFont="1" applyAlignment="1">
      <alignment horizontal="center" vertical="center"/>
    </xf>
    <xf numFmtId="14" fontId="4" fillId="0" borderId="0" xfId="0" applyNumberFormat="1" applyFont="1" applyAlignment="1">
      <alignment horizontal="center" vertical="center"/>
    </xf>
    <xf numFmtId="8" fontId="4" fillId="0" borderId="0" xfId="0" applyNumberFormat="1" applyFont="1" applyAlignment="1">
      <alignment horizontal="center" vertic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4" fillId="0" borderId="0" xfId="0" applyFont="1"/>
    <xf numFmtId="14" fontId="4" fillId="0" borderId="0" xfId="0" applyNumberFormat="1" applyFont="1" applyFill="1" applyAlignment="1">
      <alignment horizontal="center" vertical="center"/>
    </xf>
    <xf numFmtId="14" fontId="4" fillId="0" borderId="0" xfId="0" applyNumberFormat="1" applyFont="1" applyFill="1" applyAlignment="1">
      <alignment horizontal="center" vertical="center"/>
    </xf>
    <xf numFmtId="49" fontId="5" fillId="0" borderId="0" xfId="0" applyNumberFormat="1" applyFont="1" applyFill="1" applyAlignment="1">
      <alignment horizontal="center" vertical="center" wrapText="1"/>
    </xf>
    <xf numFmtId="49" fontId="4" fillId="0" borderId="0" xfId="0" quotePrefix="1" applyNumberFormat="1" applyFont="1" applyFill="1" applyAlignment="1">
      <alignment horizontal="center" vertical="center"/>
    </xf>
    <xf numFmtId="49" fontId="6" fillId="0" borderId="0" xfId="0" applyNumberFormat="1" applyFont="1" applyFill="1" applyAlignment="1">
      <alignment horizontal="center" vertical="center"/>
    </xf>
    <xf numFmtId="14" fontId="4" fillId="0" borderId="0" xfId="0" applyNumberFormat="1" applyFont="1" applyFill="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167" fontId="4" fillId="0" borderId="0" xfId="0" applyNumberFormat="1" applyFont="1" applyFill="1" applyAlignment="1">
      <alignment horizontal="center" vertical="center" wrapText="1"/>
    </xf>
    <xf numFmtId="49" fontId="4" fillId="0" borderId="0" xfId="0" quotePrefix="1" applyNumberFormat="1" applyFont="1" applyAlignment="1">
      <alignment horizontal="center" vertical="center"/>
    </xf>
    <xf numFmtId="14" fontId="4" fillId="0" borderId="0" xfId="0" applyNumberFormat="1" applyFont="1" applyFill="1" applyAlignment="1">
      <alignment horizontal="center" vertical="center"/>
    </xf>
    <xf numFmtId="14" fontId="4" fillId="0"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0" fontId="2" fillId="0" borderId="6"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center" vertical="center"/>
    </xf>
    <xf numFmtId="169" fontId="2" fillId="0" borderId="7" xfId="0" applyNumberFormat="1"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14" fontId="4" fillId="0" borderId="0" xfId="0" applyNumberFormat="1" applyFont="1" applyFill="1" applyAlignment="1">
      <alignment horizontal="center" vertical="center"/>
    </xf>
    <xf numFmtId="0" fontId="4" fillId="7" borderId="0" xfId="0" applyFont="1" applyFill="1" applyAlignment="1">
      <alignment horizontal="center" vertical="center"/>
    </xf>
    <xf numFmtId="170" fontId="4" fillId="0" borderId="0" xfId="0" applyNumberFormat="1" applyFont="1" applyAlignment="1">
      <alignment horizontal="center" vertical="center"/>
    </xf>
    <xf numFmtId="170" fontId="4" fillId="0" borderId="0" xfId="0" applyNumberFormat="1" applyFont="1" applyFill="1" applyAlignment="1">
      <alignment horizontal="center" vertical="center"/>
    </xf>
    <xf numFmtId="14" fontId="4" fillId="0" borderId="0" xfId="0" applyNumberFormat="1" applyFont="1" applyFill="1" applyAlignment="1">
      <alignment horizontal="center" vertical="center"/>
    </xf>
    <xf numFmtId="14" fontId="4" fillId="0" borderId="0" xfId="0" applyNumberFormat="1" applyFont="1" applyFill="1" applyAlignment="1">
      <alignment horizontal="center" vertical="center"/>
    </xf>
    <xf numFmtId="14" fontId="4" fillId="8" borderId="0" xfId="0" applyNumberFormat="1" applyFont="1" applyFill="1" applyAlignment="1">
      <alignment horizontal="center" vertical="center"/>
    </xf>
    <xf numFmtId="0" fontId="4" fillId="8" borderId="0" xfId="0" applyFont="1" applyFill="1" applyAlignment="1">
      <alignment horizontal="center" vertical="center"/>
    </xf>
    <xf numFmtId="49" fontId="4" fillId="8" borderId="0" xfId="0" applyNumberFormat="1" applyFont="1" applyFill="1" applyAlignment="1">
      <alignment horizontal="center" vertical="center"/>
    </xf>
    <xf numFmtId="0" fontId="4" fillId="8" borderId="0" xfId="0" applyFont="1" applyFill="1" applyAlignment="1">
      <alignment horizontal="center" vertical="center" wrapText="1"/>
    </xf>
    <xf numFmtId="14" fontId="4" fillId="9" borderId="0" xfId="0" applyNumberFormat="1" applyFont="1" applyFill="1" applyAlignment="1">
      <alignment horizontal="center" vertical="center"/>
    </xf>
    <xf numFmtId="0" fontId="4" fillId="9" borderId="0" xfId="0" applyFont="1" applyFill="1" applyAlignment="1">
      <alignment horizontal="center" vertical="center"/>
    </xf>
    <xf numFmtId="49" fontId="4" fillId="9" borderId="0" xfId="0" applyNumberFormat="1" applyFont="1" applyFill="1" applyAlignment="1">
      <alignment horizontal="center" vertical="center"/>
    </xf>
    <xf numFmtId="0" fontId="4" fillId="9" borderId="0" xfId="0" applyFont="1" applyFill="1" applyAlignment="1">
      <alignment horizontal="center" vertical="center" wrapText="1"/>
    </xf>
    <xf numFmtId="0" fontId="4" fillId="0" borderId="0" xfId="0" quotePrefix="1" applyFont="1" applyAlignment="1">
      <alignment horizontal="center" vertical="center"/>
    </xf>
    <xf numFmtId="14" fontId="4" fillId="0" borderId="0" xfId="0" applyNumberFormat="1" applyFont="1" applyFill="1" applyAlignment="1">
      <alignment horizontal="center" vertical="center"/>
    </xf>
    <xf numFmtId="14" fontId="4" fillId="0" borderId="0" xfId="0" applyNumberFormat="1" applyFont="1" applyFill="1" applyAlignment="1">
      <alignment horizontal="center" vertical="center"/>
    </xf>
    <xf numFmtId="14" fontId="4" fillId="0" borderId="0" xfId="0" applyNumberFormat="1" applyFont="1" applyFill="1" applyAlignment="1">
      <alignment horizontal="center" vertical="center"/>
    </xf>
    <xf numFmtId="0" fontId="3" fillId="5" borderId="0" xfId="0" applyFont="1" applyFill="1" applyAlignment="1">
      <alignment horizontal="center" vertical="center"/>
    </xf>
    <xf numFmtId="168" fontId="0" fillId="5" borderId="0" xfId="0" applyNumberFormat="1" applyFill="1" applyAlignment="1">
      <alignment horizontal="center" vertical="center"/>
    </xf>
  </cellXfs>
  <cellStyles count="2">
    <cellStyle name="Check Cell" xfId="1" builtinId="23"/>
    <cellStyle name="Normal" xfId="0" builtinId="0"/>
  </cellStyles>
  <dxfs count="181">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7" formatCode="[$$-409]#,##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5" formatCode="0_ ;[Red]\-0\ "/>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4" formatCode="mm/d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4" formatCode="mm/d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4" formatCode="mm/d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wrapText="1"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strike val="0"/>
        <outline val="0"/>
        <shadow val="0"/>
        <u val="none"/>
        <vertAlign val="baseline"/>
        <sz val="10"/>
        <name val="Calibri"/>
        <family val="2"/>
        <scheme val="minor"/>
      </font>
      <numFmt numFmtId="19" formatCode="m/d/yyyy"/>
      <alignment horizontal="center" vertical="center" textRotation="0" indent="0" justifyLastLine="0" shrinkToFit="0" readingOrder="0"/>
    </dxf>
    <dxf>
      <font>
        <strike val="0"/>
        <outline val="0"/>
        <shadow val="0"/>
        <u val="none"/>
        <vertAlign val="baseline"/>
        <sz val="10"/>
        <name val="Calibri"/>
        <family val="2"/>
        <scheme val="minor"/>
      </font>
      <numFmt numFmtId="19" formatCode="m/d/yyyy"/>
      <alignment horizontal="center" vertical="center" textRotation="0" indent="0" justifyLastLine="0" shrinkToFit="0" readingOrder="0"/>
    </dxf>
    <dxf>
      <font>
        <strike val="0"/>
        <outline val="0"/>
        <shadow val="0"/>
        <u val="none"/>
        <vertAlign val="baseline"/>
        <sz val="10"/>
        <name val="Calibri"/>
        <family val="2"/>
        <scheme val="minor"/>
      </font>
      <numFmt numFmtId="19" formatCode="m/d/yyyy"/>
      <alignment horizontal="center" vertical="center" textRotation="0" indent="0" justifyLastLine="0" shrinkToFit="0" readingOrder="0"/>
    </dxf>
    <dxf>
      <font>
        <strike val="0"/>
        <outline val="0"/>
        <shadow val="0"/>
        <u val="none"/>
        <vertAlign val="baseline"/>
        <sz val="10"/>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0"/>
        <color theme="0"/>
        <name val="Calibri"/>
        <family val="2"/>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font>
      <alignment horizontal="center" vertical="center"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b/>
      </font>
      <alignment horizontal="left"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font>
        <b/>
      </font>
    </dxf>
    <dxf>
      <border>
        <bottom style="thin">
          <color auto="1"/>
        </bottom>
      </border>
    </dxf>
    <dxf>
      <font>
        <b/>
      </font>
      <border diagonalUp="0" diagonalDown="0">
        <left style="thin">
          <color auto="1"/>
        </left>
        <right style="thin">
          <color auto="1"/>
        </right>
        <top/>
        <bottom/>
        <vertical style="thin">
          <color auto="1"/>
        </vertical>
        <horizontal style="thin">
          <color auto="1"/>
        </horizontal>
      </border>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9" formatCode="m/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9" formatCode="m/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7" formatCode="[$$-409]#,##0.00"/>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5" formatCode="0_ ;[Red]\-0\ "/>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4" formatCode="mm/d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4" formatCode="mm/d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4" formatCode="mm/d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19" formatCode="m/d/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19" formatCode="m/d/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167" formatCode="[$$-409]#,##0.00"/>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165" formatCode="0_ ;[Red]\-0\ "/>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19" formatCode="m/d/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19" formatCode="m/d/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19" formatCode="m/d/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30" formatCode="@"/>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19" formatCode="m/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9" formatCode="m/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7" formatCode="[$$-409]#,##0.00"/>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5" formatCode="0_ ;[Red]\-0\ "/>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4" formatCode="mm/d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4" formatCode="mm/d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numFmt numFmtId="164" formatCode="mm/dd/yyyy;@"/>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outline="0">
        <left style="double">
          <color rgb="FF3F3F3F"/>
        </left>
      </border>
    </dxf>
    <dxf>
      <font>
        <strike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outline="0">
        <right style="double">
          <color rgb="FF3F3F3F"/>
        </right>
      </border>
    </dxf>
    <dxf>
      <font>
        <strike val="0"/>
        <outline val="0"/>
        <shadow val="0"/>
        <u val="none"/>
        <vertAlign val="baseline"/>
        <sz val="11"/>
        <color theme="1"/>
        <name val="Calibri"/>
        <family val="2"/>
        <scheme val="minor"/>
      </font>
      <border outline="0">
        <right style="double">
          <color rgb="FF3F3F3F"/>
        </right>
      </border>
    </dxf>
    <dxf>
      <font>
        <strike val="0"/>
        <outline val="0"/>
        <shadow val="0"/>
        <u val="none"/>
        <vertAlign val="baseline"/>
        <sz val="11"/>
        <color theme="1"/>
        <name val="Calibri"/>
        <family val="2"/>
        <scheme val="minor"/>
      </font>
    </dxf>
    <dxf>
      <fill>
        <patternFill patternType="solid">
          <fgColor indexed="64"/>
          <bgColor theme="1"/>
        </patternFill>
      </fill>
      <alignment horizontal="center" vertical="bottom" textRotation="0" wrapText="0" indent="0" justifyLastLine="0" shrinkToFit="0" readingOrder="0"/>
    </dxf>
  </dxfs>
  <tableStyles count="0" defaultTableStyle="TableStyleMedium2" defaultPivotStyle="PivotStyleLight16"/>
  <colors>
    <mruColors>
      <color rgb="FF0AE6B2"/>
      <color rgb="FFFF99CC"/>
      <color rgb="FF40A3B0"/>
      <color rgb="FF66CCFF"/>
      <color rgb="FF66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ily%20Returns%20Report/Tracker%202017/Mar%202017/RGA%20File%20-%2003.0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941042\Desktop\Nestle%20Backup\Production\2018\Mar\03.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aw Data"/>
      <sheetName val="Reference"/>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8 Orders"/>
      <sheetName val="2017 Orders"/>
      <sheetName val="Pending"/>
      <sheetName val="Closed"/>
      <sheetName val="Tires"/>
      <sheetName val="Wheels and Parts"/>
      <sheetName val="Reference"/>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C8:E18" totalsRowShown="0" headerRowDxfId="180" dataDxfId="179" headerRowCellStyle="Check Cell" dataCellStyle="Check Cell">
  <tableColumns count="3">
    <tableColumn id="1" xr3:uid="{00000000-0010-0000-0000-000001000000}" name="Status of Open Items" dataDxfId="178" dataCellStyle="Check Cell"/>
    <tableColumn id="2" xr3:uid="{00000000-0010-0000-0000-000002000000}" name="Number of Transactions" dataDxfId="177" dataCellStyle="Check Cell">
      <calculatedColumnFormula>COUNTIF('2018 Orders'!X:X, "For Pick Up")+COUNTIF('2018 Orders'!X:X, "For Pick Up - Follow Up")</calculatedColumnFormula>
    </tableColumn>
    <tableColumn id="3" xr3:uid="{00000000-0010-0000-0000-000003000000}" name="Number of Tires" dataDxfId="176" dataCellStyle="Check Cell">
      <calculatedColumnFormula>SUMIF('2018 Orders'!X:X,"For Pick Up",'2018 Orders'!K:K)+SUMIF('2018 Orders'!X:X,"For Pick Up - Follow Up",'2018 Orders'!K:K)</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Z1823" totalsRowShown="0" headerRowDxfId="175" dataDxfId="174">
  <autoFilter ref="A1:Z1823" xr:uid="{80A3D5EA-80B5-4E03-AA4C-A761EA744DA2}">
    <filterColumn colId="23">
      <filters blank="1">
        <filter val="326 Warehouse"/>
        <filter val="Closed - Cancelled Transaction"/>
        <filter val="Closed - Credited"/>
        <filter val="Closed - Discontinued"/>
        <filter val="Closed - Tires Sold"/>
        <filter val="Others - See Notes"/>
        <filter val="Transfer Program"/>
        <filter val="Unaccounted"/>
      </filters>
    </filterColumn>
  </autoFilter>
  <tableColumns count="26">
    <tableColumn id="1" xr3:uid="{00000000-0010-0000-0100-000001000000}" name="Date of Entry" dataDxfId="173"/>
    <tableColumn id="2" xr3:uid="{00000000-0010-0000-0100-000002000000}" name="Request Date" dataDxfId="172"/>
    <tableColumn id="3" xr3:uid="{00000000-0010-0000-0100-000003000000}" name="Order Date" dataDxfId="171"/>
    <tableColumn id="4" xr3:uid="{00000000-0010-0000-0100-000004000000}" name="Source" dataDxfId="170"/>
    <tableColumn id="5" xr3:uid="{00000000-0010-0000-0100-000005000000}" name="Store" dataDxfId="169"/>
    <tableColumn id="6" xr3:uid="{00000000-0010-0000-0100-000006000000}" name="Part Number" dataDxfId="168"/>
    <tableColumn id="7" xr3:uid="{00000000-0010-0000-0100-000007000000}" name="Brand" dataDxfId="167"/>
    <tableColumn id="8" xr3:uid="{00000000-0010-0000-0100-000008000000}" name="Size" dataDxfId="166"/>
    <tableColumn id="9" xr3:uid="{00000000-0010-0000-0100-000009000000}" name="Description" dataDxfId="165"/>
    <tableColumn id="10" xr3:uid="{00000000-0010-0000-0100-00000A000000}" name="Original PO " dataDxfId="164"/>
    <tableColumn id="11" xr3:uid="{00000000-0010-0000-0100-00000B000000}" name="Quantity" dataDxfId="163"/>
    <tableColumn id="12" xr3:uid="{00000000-0010-0000-0100-00000C000000}" name="Vendor" dataDxfId="162"/>
    <tableColumn id="13" xr3:uid="{00000000-0010-0000-0100-00000D000000}" name="Order Confirmation" dataDxfId="161"/>
    <tableColumn id="14" xr3:uid="{00000000-0010-0000-0100-00000E000000}" name="Invoice Number" dataDxfId="160"/>
    <tableColumn id="15" xr3:uid="{00000000-0010-0000-0100-00000F000000}" name="Return Authorization Number" dataDxfId="159"/>
    <tableColumn id="16" xr3:uid="{00000000-0010-0000-0100-000010000000}" name="Qty Picked Up" dataDxfId="158"/>
    <tableColumn id="17" xr3:uid="{00000000-0010-0000-0100-000011000000}" name="Credit Invoice" dataDxfId="157"/>
    <tableColumn id="18" xr3:uid="{00000000-0010-0000-0100-000012000000}" name="Credit Amount" dataDxfId="156"/>
    <tableColumn id="19" xr3:uid="{00000000-0010-0000-0100-000013000000}" name="Date Credited" dataDxfId="155"/>
    <tableColumn id="20" xr3:uid="{00000000-0010-0000-0100-000014000000}" name="Received (Y/N)" dataDxfId="154"/>
    <tableColumn id="21" xr3:uid="{00000000-0010-0000-0100-000015000000}" name="Removal Date" dataDxfId="153"/>
    <tableColumn id="24" xr3:uid="{CF800BC6-8B85-43AB-BF4D-72162EBA8E29}" name="Pick Up Date" dataDxfId="152"/>
    <tableColumn id="26" xr3:uid="{28E14CE5-1641-4206-8CB6-2440BBDF1C57}" name="Remarks" dataDxfId="151"/>
    <tableColumn id="22" xr3:uid="{00000000-0010-0000-0100-000016000000}" name="Status" dataDxfId="150"/>
    <tableColumn id="23" xr3:uid="{00000000-0010-0000-0100-000017000000}" name="Notes" dataDxfId="149"/>
    <tableColumn id="25" xr3:uid="{00000000-0010-0000-0100-000019000000}" name="RGA" dataDxfId="1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3BBEC1-06C4-4C0B-9093-35D4D6C5B5E5}" name="Table3" displayName="Table3" ref="A1:X1028" totalsRowShown="0" headerRowDxfId="147">
  <autoFilter ref="A1:X1028" xr:uid="{222DCF02-112C-4A64-A552-DCB4F8BDCC19}">
    <filterColumn colId="0">
      <filters>
        <dateGroupItem year="2018" dateTimeGrouping="year"/>
      </filters>
    </filterColumn>
    <filterColumn colId="21">
      <filters>
        <filter val="For Pick Up"/>
        <filter val="Pending RGA/RMA Number"/>
        <filter val="Picked Up - Waiting for Credit"/>
      </filters>
    </filterColumn>
  </autoFilter>
  <tableColumns count="24">
    <tableColumn id="1" xr3:uid="{21DEFCA3-B9E4-480E-8824-D74AF2B3B872}" name="Date of Entry" dataDxfId="146"/>
    <tableColumn id="2" xr3:uid="{B3D2DBDB-AA0D-42E1-B676-20D775E9A6C7}" name="Request Date" dataDxfId="145"/>
    <tableColumn id="3" xr3:uid="{7E761687-9A5B-4304-8740-D99000979266}" name="Order Date" dataDxfId="144"/>
    <tableColumn id="4" xr3:uid="{B2EEC5FA-A6FB-4A92-AC0B-F8E3B0ECC447}" name="Source" dataDxfId="143"/>
    <tableColumn id="5" xr3:uid="{5F4E6083-C4B6-4C51-85D3-63213D356F8D}" name="Store" dataDxfId="142"/>
    <tableColumn id="6" xr3:uid="{520EDAE6-0777-4776-952A-D3FF0CA57F6D}" name="Part Number" dataDxfId="141"/>
    <tableColumn id="7" xr3:uid="{7194258E-1D1E-4BBE-96CB-C92426DE6B85}" name="Brand" dataDxfId="140"/>
    <tableColumn id="8" xr3:uid="{894E341D-1712-4C23-BF4C-ECDD45274921}" name="Size" dataDxfId="139"/>
    <tableColumn id="9" xr3:uid="{026F7E84-7C4E-474D-836C-F4D740AA469E}" name="Description" dataDxfId="138"/>
    <tableColumn id="10" xr3:uid="{D8A73264-41FE-4F20-BA6F-DC181E0C6030}" name="Original PO " dataDxfId="137"/>
    <tableColumn id="11" xr3:uid="{736D20BB-0B33-420D-B9E4-5B236380E677}" name="Quantity" dataDxfId="136"/>
    <tableColumn id="12" xr3:uid="{2DAC93E2-A848-439C-BC97-7F6E81A8FB87}" name="Vendor" dataDxfId="135"/>
    <tableColumn id="13" xr3:uid="{BE2C02C0-5337-4B25-A4BD-34A342A0EEA1}" name="Order Confirmation" dataDxfId="134"/>
    <tableColumn id="14" xr3:uid="{230E90C5-3C7C-4B64-9D5A-9A14621E8055}" name="Invoice Number" dataDxfId="133"/>
    <tableColumn id="15" xr3:uid="{2C96754F-F3A7-43EC-B2E1-9D23210D73B9}" name="Return Authorization Number" dataDxfId="132"/>
    <tableColumn id="16" xr3:uid="{B2E549F6-667D-4EF9-804F-96DF3F53DA53}" name="Qty Picked Up" dataDxfId="131"/>
    <tableColumn id="17" xr3:uid="{2BAF75F6-1FDB-4A00-BB27-4B82D8CA3EE9}" name="Credit Invoice" dataDxfId="130"/>
    <tableColumn id="18" xr3:uid="{B134ADFA-04E3-4554-895B-3D9E98FA3BF8}" name="Credit Amount" dataDxfId="129"/>
    <tableColumn id="19" xr3:uid="{4B1EFF0C-D9D5-457C-84F8-F3719F433EDA}" name="Date Credited" dataDxfId="128"/>
    <tableColumn id="20" xr3:uid="{C6C706A9-FCDB-4589-80CB-BD8C17BBE473}" name="Received (Y/N)" dataDxfId="127"/>
    <tableColumn id="21" xr3:uid="{A4D797C5-17BE-4869-880B-EEF6EE624528}" name="Removal Date" dataDxfId="126"/>
    <tableColumn id="22" xr3:uid="{0C88E4D8-F72D-44FD-B7B0-3EC02B9C5491}" name="Status" dataDxfId="125"/>
    <tableColumn id="23" xr3:uid="{619C4F72-D5C7-4DA3-B438-FA31C2565C53}" name="Notes" dataDxfId="124"/>
    <tableColumn id="24" xr3:uid="{27A42E3F-5F26-4F3B-BAE5-DD5A73763BE5}" name="Column1" dataDxfId="12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5DC1FE9-D37C-4EDF-9044-44959FA014D5}" name="Table17" displayName="Table17" ref="A1:Z548" totalsRowShown="0" headerRowDxfId="122" dataDxfId="121">
  <autoFilter ref="A1:Z548" xr:uid="{1554AD36-495B-4FFA-8B05-A6F64099AA5A}"/>
  <tableColumns count="26">
    <tableColumn id="1" xr3:uid="{8C65BF28-C245-4DA5-B8B6-C51CA53B5322}" name="Date of Entry" dataDxfId="120"/>
    <tableColumn id="2" xr3:uid="{AD5CFC62-514A-47C3-BFE4-A988B6C0E679}" name="Request Date" dataDxfId="119"/>
    <tableColumn id="3" xr3:uid="{96233F81-4E3A-4E27-AC9B-D5628D835011}" name="Order Date" dataDxfId="118"/>
    <tableColumn id="4" xr3:uid="{212220FD-5F45-4848-8E67-02113F00B77C}" name="Source" dataDxfId="117"/>
    <tableColumn id="5" xr3:uid="{BF6A4F56-95F2-4B04-836F-2EA4E9B137D6}" name="Store" dataDxfId="116"/>
    <tableColumn id="6" xr3:uid="{8B1484CD-8244-47FB-8677-A95AFDAFB6B2}" name="Part Number" dataDxfId="115"/>
    <tableColumn id="7" xr3:uid="{CE94E2D1-9A83-4597-A8EE-FD7B6C34121A}" name="Brand" dataDxfId="114"/>
    <tableColumn id="8" xr3:uid="{AACD3576-022A-4051-821B-C3FD2FCB62E3}" name="Size" dataDxfId="113"/>
    <tableColumn id="9" xr3:uid="{707081A5-FDC6-43E7-980D-5DFBCF466D45}" name="Description" dataDxfId="112"/>
    <tableColumn id="10" xr3:uid="{D9F601C2-63C3-4E9E-B4FC-CF5B417AB638}" name="Original PO " dataDxfId="111"/>
    <tableColumn id="11" xr3:uid="{2B1D02AA-6A96-4B8C-B475-6AB4F54DBAB2}" name="Quantity" dataDxfId="110"/>
    <tableColumn id="12" xr3:uid="{78454975-7C8F-4554-8BB9-A7513219E304}" name="Vendor" dataDxfId="109"/>
    <tableColumn id="13" xr3:uid="{0F1448F0-F989-4F11-B756-1FABA362D5B0}" name="Order Confirmation" dataDxfId="108"/>
    <tableColumn id="14" xr3:uid="{DB5ECC3D-F58D-4B9F-B169-F17502BFFDD9}" name="Invoice Number" dataDxfId="107"/>
    <tableColumn id="15" xr3:uid="{86F1B868-E77B-4210-9D0F-C1DF20D4B9E0}" name="Return Authorization Number" dataDxfId="106"/>
    <tableColumn id="16" xr3:uid="{818B4243-7701-417F-A2D1-05FE4B31D5C0}" name="Qty Picked Up" dataDxfId="105"/>
    <tableColumn id="17" xr3:uid="{4CDDA8CF-8181-4E5D-A4AD-19D8738DE8A9}" name="Credit Invoice" dataDxfId="104"/>
    <tableColumn id="18" xr3:uid="{6F59BB35-6793-44C7-A05E-00DA9D20D44E}" name="Credit Amount" dataDxfId="103"/>
    <tableColumn id="19" xr3:uid="{9DF974AE-C664-4598-8AAC-ADCA7C5F2885}" name="Date Credited" dataDxfId="102"/>
    <tableColumn id="20" xr3:uid="{04512F23-0EFA-4F77-89AA-E1F2562317FE}" name="Received (Y/N)" dataDxfId="101"/>
    <tableColumn id="21" xr3:uid="{B81856AE-A97D-4D05-89A8-D01A287EB246}" name="Removal Date" dataDxfId="100"/>
    <tableColumn id="22" xr3:uid="{0051A92E-38E5-4617-BEC6-9C8909C98099}" name="Status" dataDxfId="99"/>
    <tableColumn id="23" xr3:uid="{32037FBD-26EF-4631-AD27-206D8B5EC00A}" name="Notes" dataDxfId="98"/>
    <tableColumn id="25" xr3:uid="{52EEE872-EF76-4A49-98C7-A1143D623813}" name="Column1" dataDxfId="97"/>
    <tableColumn id="24" xr3:uid="{FA210A5A-63DA-47A7-9169-184C0FACD4F2}" name="Column2" dataDxfId="96"/>
    <tableColumn id="26" xr3:uid="{FA823DFA-757F-4CF0-91DC-EBEB4A74A15C}" name="Column3" dataDxfId="9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C8D66B-E7A7-43A4-9796-354CA0A2ED5D}" name="Table15" displayName="Table15" ref="A1:Z1543" totalsRowShown="0" headerRowDxfId="94" dataDxfId="93">
  <autoFilter ref="A1:Z1543" xr:uid="{3EF233A4-86C2-466B-BF3D-BB17A9555287}"/>
  <tableColumns count="26">
    <tableColumn id="1" xr3:uid="{2396EDC5-91A3-478B-BFB1-3D82ECD3D821}" name="Date of Entry" dataDxfId="92"/>
    <tableColumn id="2" xr3:uid="{38876989-9BCF-4619-9709-A690ED04A8F9}" name="Request Date" dataDxfId="91"/>
    <tableColumn id="3" xr3:uid="{90B2A66F-F920-4074-9449-74CB7195004C}" name="Order Date" dataDxfId="90"/>
    <tableColumn id="4" xr3:uid="{52249EAB-5DBA-4F7F-9468-062AE7BFC54A}" name="Source" dataDxfId="89"/>
    <tableColumn id="5" xr3:uid="{E027B62F-B9EB-40BB-B82F-509335B77522}" name="Store" dataDxfId="88"/>
    <tableColumn id="6" xr3:uid="{177C9257-2754-4418-B466-F794B4C40B29}" name="Part Number" dataDxfId="87"/>
    <tableColumn id="7" xr3:uid="{487593EF-4FA9-4FAB-914F-123454319375}" name="Brand" dataDxfId="86"/>
    <tableColumn id="8" xr3:uid="{969481FF-9631-40A4-A22E-D691D9C7DD1E}" name="Size" dataDxfId="85"/>
    <tableColumn id="9" xr3:uid="{0710A582-7CED-4D69-9AAA-786BAF124C2C}" name="Description" dataDxfId="84"/>
    <tableColumn id="10" xr3:uid="{89A584CE-AB24-4E81-8C3C-55C6387B35FD}" name="Original PO " dataDxfId="83"/>
    <tableColumn id="11" xr3:uid="{867F6358-BA6A-413D-AB23-57D0A4AB6C82}" name="Quantity" dataDxfId="82"/>
    <tableColumn id="12" xr3:uid="{83F56B84-1DD1-4287-959E-A292C185097C}" name="Vendor" dataDxfId="81"/>
    <tableColumn id="13" xr3:uid="{D2C9E98F-186A-4462-9EA6-8B52CB961D32}" name="Order Confirmation" dataDxfId="80"/>
    <tableColumn id="14" xr3:uid="{73CBA55F-6BF7-46A9-90C7-2638EB9A9B9C}" name="Invoice Number" dataDxfId="79"/>
    <tableColumn id="15" xr3:uid="{158778E6-C7D5-461A-A4AA-B4CE226B1E44}" name="Return Authorization Number" dataDxfId="78"/>
    <tableColumn id="16" xr3:uid="{E2150F27-E0AC-463C-852F-4E3B9BB8BF36}" name="Qty Picked Up" dataDxfId="77"/>
    <tableColumn id="17" xr3:uid="{E5F95F1E-4484-4BC2-B63D-BD35139F32A7}" name="Credit Invoice" dataDxfId="76"/>
    <tableColumn id="18" xr3:uid="{7192B1BA-3A32-476A-9C7E-E83341C9B902}" name="Credit Amount" dataDxfId="75"/>
    <tableColumn id="19" xr3:uid="{628DD277-6899-432F-B74F-A87354917B16}" name="Date Credited" dataDxfId="74"/>
    <tableColumn id="20" xr3:uid="{EB83BB34-3DBF-4FD2-8D96-38FD1960631D}" name="Received (Y/N)" dataDxfId="73"/>
    <tableColumn id="21" xr3:uid="{7E5019D2-A1E3-4EAF-B1F5-7A7980B5B5B0}" name="Removal Date" dataDxfId="72"/>
    <tableColumn id="22" xr3:uid="{1E2388E7-0924-4306-9384-955DD76C8930}" name="Status" dataDxfId="71"/>
    <tableColumn id="23" xr3:uid="{B76757D4-4BA4-47DE-A925-15C9870A1EC9}" name="Notes" dataDxfId="70"/>
    <tableColumn id="25" xr3:uid="{30858FD2-EB67-44CA-ABA2-53C463AA472D}" name="Column1" dataDxfId="69"/>
    <tableColumn id="24" xr3:uid="{4C9ECEDD-29FD-434F-A39C-AA5C69F30E99}" name="Column2" dataDxfId="68"/>
    <tableColumn id="26" xr3:uid="{16B0EB19-ED05-4467-8D4B-33F2CF05BC0C}" name="Column3" dataDxfId="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E3517BE-E249-4510-9B52-9104E5F283AC}" name="Table9" displayName="Table9" ref="A2:B11" totalsRowShown="0" headerRowDxfId="66" dataDxfId="64" headerRowBorderDxfId="65" tableBorderDxfId="63" totalsRowBorderDxfId="62">
  <autoFilter ref="A2:B11" xr:uid="{DB1C140F-DEE9-4611-A584-1D47726470D9}"/>
  <tableColumns count="2">
    <tableColumn id="1" xr3:uid="{BC5205F3-C2BD-4312-8CB4-EF70224BD368}" name="January - Present" dataDxfId="61"/>
    <tableColumn id="2" xr3:uid="{C3BF7806-8CFA-4156-AAB2-BADC52783696}" name="Total Number" dataDxfId="60"/>
  </tableColumns>
  <tableStyleInfo name="TableStyleMedium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CD4105A-1B10-4548-91D3-230559949EC6}" name="Table8" displayName="Table8" ref="A1:X966" totalsRowShown="0" headerRowDxfId="55" dataDxfId="54">
  <autoFilter ref="A1:X966" xr:uid="{F34ECE5F-3EB0-4C97-B921-AE2D069ECFF1}"/>
  <tableColumns count="24">
    <tableColumn id="1" xr3:uid="{AFC540C0-C868-479A-8D2A-DB323C11C074}" name="Date of Entry" dataDxfId="53"/>
    <tableColumn id="2" xr3:uid="{4E4E41F3-5AED-41E8-A653-E46FFA5AC3F3}" name="Request Date" dataDxfId="52"/>
    <tableColumn id="3" xr3:uid="{FFC2A6BE-BEBB-4FFB-A214-8A921D0BA138}" name="Order Date" dataDxfId="51"/>
    <tableColumn id="4" xr3:uid="{3E136253-1824-4C9C-8A5D-94BA7B59E53A}" name="Source" dataDxfId="50"/>
    <tableColumn id="5" xr3:uid="{DD53BF11-12B2-4060-A446-A8FB4545A0D1}" name="Store" dataDxfId="49"/>
    <tableColumn id="6" xr3:uid="{D4A03DA7-175C-410C-8955-CFE8F67E77AC}" name="Part Number" dataDxfId="48"/>
    <tableColumn id="7" xr3:uid="{FFE39A63-80E0-458E-8EBE-555BBC9B55C3}" name="Brand" dataDxfId="47"/>
    <tableColumn id="8" xr3:uid="{5DE19C3C-FDF1-4C6E-8690-3BB6443B001C}" name="Size" dataDxfId="46"/>
    <tableColumn id="9" xr3:uid="{A8623BF7-A792-4201-ADA3-E1AF671F0516}" name="Description" dataDxfId="45"/>
    <tableColumn id="10" xr3:uid="{07942187-E110-4DA2-876C-861027AF8B17}" name="Original PO " dataDxfId="44"/>
    <tableColumn id="11" xr3:uid="{A25FDFC1-3742-4B87-A596-2B70B3FFAC87}" name="Quantity" dataDxfId="43"/>
    <tableColumn id="12" xr3:uid="{74652DCD-88EC-4245-A7F9-7F4D29CEE329}" name="Vendor" dataDxfId="42"/>
    <tableColumn id="13" xr3:uid="{FA2DD636-7C85-4005-9332-570DF59B6F2D}" name="Order Confirmation" dataDxfId="41"/>
    <tableColumn id="14" xr3:uid="{96533689-6091-4EF8-9052-5B4283AF3452}" name="Invoice Number" dataDxfId="40"/>
    <tableColumn id="15" xr3:uid="{990DD904-A992-42F1-BAE8-4A53C1E0551E}" name="Return Authorization Number" dataDxfId="39"/>
    <tableColumn id="16" xr3:uid="{BB832CCA-E692-4557-B95F-F1A8C0CDCFB8}" name="Qty Picked Up" dataDxfId="38"/>
    <tableColumn id="17" xr3:uid="{68AA38DB-8BE9-4E08-8D6B-5507643A3041}" name="Credit Invoice" dataDxfId="37"/>
    <tableColumn id="18" xr3:uid="{8B40B31D-A4D1-4696-BD4B-7C460EF09165}" name="Credit Amount" dataDxfId="36"/>
    <tableColumn id="19" xr3:uid="{130E4D2A-C827-450D-8CE0-2D33CC4CEEFF}" name="Date Credited" dataDxfId="35"/>
    <tableColumn id="20" xr3:uid="{224C6750-0124-4DD4-BAE5-54AC0429215B}" name="Received (Y/N)" dataDxfId="34"/>
    <tableColumn id="21" xr3:uid="{4A86D9A4-43C3-4576-AEA2-5BE6D96DDB2F}" name="Removal Date" dataDxfId="33"/>
    <tableColumn id="22" xr3:uid="{E9DB1BBD-E448-45EE-A810-A2A13B2E39E8}" name="Status" dataDxfId="32"/>
    <tableColumn id="23" xr3:uid="{4D903BD5-9BFF-4155-9D65-667FBD3D1529}" name="Notes" dataDxfId="31"/>
    <tableColumn id="24" xr3:uid="{75058E03-7461-43FD-ADA6-4C79E781A1DF}" name="Column1" dataDxfId="3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3D29E1-985D-4432-812F-3C0F32BA1D63}" name="Table7" displayName="Table7" ref="A1:X12" totalsRowShown="0" headerRowDxfId="25" dataDxfId="24">
  <autoFilter ref="A1:X12" xr:uid="{9772D9B8-873D-4595-AD42-8B7B0929DE91}">
    <filterColumn colId="21">
      <filters>
        <filter val="For Pick Up"/>
      </filters>
    </filterColumn>
  </autoFilter>
  <tableColumns count="24">
    <tableColumn id="1" xr3:uid="{67DBABA6-85B6-4F89-98B5-0F45A88A7A29}" name="Date of Entry" dataDxfId="23"/>
    <tableColumn id="2" xr3:uid="{6FFDE4E2-18C5-4F83-9E9D-5F660FE29902}" name="Request Date" dataDxfId="22"/>
    <tableColumn id="3" xr3:uid="{4B140495-A6E2-4844-A971-795DEA831172}" name="Order Date" dataDxfId="21"/>
    <tableColumn id="4" xr3:uid="{9485253D-9B47-4385-BC7F-001AAE3B7CD4}" name="Source" dataDxfId="20"/>
    <tableColumn id="5" xr3:uid="{02E65752-BBDA-4CAB-8360-4BB9DEB1B653}" name="Store" dataDxfId="19"/>
    <tableColumn id="6" xr3:uid="{69A52EEB-9871-484A-B0DB-1FE8E53E1805}" name="Part Number" dataDxfId="18"/>
    <tableColumn id="7" xr3:uid="{CC5F0B33-DA2C-42B4-BF7D-14BA3B585B1A}" name="Brand" dataDxfId="17"/>
    <tableColumn id="8" xr3:uid="{0FD8339D-8758-402E-BA50-8E95774652EB}" name="Size" dataDxfId="16"/>
    <tableColumn id="9" xr3:uid="{CF5F538C-4845-4549-B998-4A449E576A90}" name="Description" dataDxfId="15"/>
    <tableColumn id="10" xr3:uid="{6BD12F7D-4392-424E-8179-ED4CD2EF7606}" name="Original PO " dataDxfId="14"/>
    <tableColumn id="11" xr3:uid="{6582AC49-8F2E-4CF8-8E64-04C203B1D3C0}" name="Quantity" dataDxfId="13"/>
    <tableColumn id="12" xr3:uid="{02A5E899-5BA5-4C21-A55B-CCFE29F62054}" name="Vendor" dataDxfId="12"/>
    <tableColumn id="13" xr3:uid="{86F9113A-A00A-422A-81EA-D1470ED968DA}" name="Order Confirmation" dataDxfId="11"/>
    <tableColumn id="14" xr3:uid="{AD9BE8FC-D9E7-4400-AAEB-20DF679D57F2}" name="Invoice Number" dataDxfId="10"/>
    <tableColumn id="15" xr3:uid="{5D78EBC9-C9E4-4B76-AC95-D2DED1B4F1F2}" name="Return Authorization Number" dataDxfId="9"/>
    <tableColumn id="16" xr3:uid="{3A9BD718-969A-4567-AAC1-AD733BB5AD7D}" name="Qty Picked Up" dataDxfId="8"/>
    <tableColumn id="17" xr3:uid="{8E839C23-44A4-4481-B4FC-18A00C60CF89}" name="Credit Invoice" dataDxfId="7"/>
    <tableColumn id="18" xr3:uid="{A3AF8DCA-3DB1-4579-941D-05F98D7E099E}" name="Credit Amount" dataDxfId="6"/>
    <tableColumn id="19" xr3:uid="{FC29CB24-C027-4F01-A282-72E1BCB584E5}" name="Date Credited" dataDxfId="5"/>
    <tableColumn id="20" xr3:uid="{7FC09274-BDE3-49FC-AA17-2BAA2EA052DB}" name="Received (Y/N)" dataDxfId="4"/>
    <tableColumn id="21" xr3:uid="{C719E5AA-48C8-4DEC-9AE9-D4B548F03524}" name="Removal Date" dataDxfId="3"/>
    <tableColumn id="22" xr3:uid="{60E2B187-323B-4D4A-99E9-1E64264E50EB}" name="Status" dataDxfId="2"/>
    <tableColumn id="23" xr3:uid="{4F8392E2-1003-4D63-A234-138C43CD5E50}" name="Notes" dataDxfId="1"/>
    <tableColumn id="24" xr3:uid="{F76B8C95-942F-4898-94F4-210D43FFCEB6}" name="Column1"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C111" totalsRowShown="0">
  <autoFilter ref="A1:C111" xr:uid="{00000000-0009-0000-0100-000002000000}"/>
  <tableColumns count="3">
    <tableColumn id="1" xr3:uid="{00000000-0010-0000-0200-000001000000}" name="Store"/>
    <tableColumn id="2" xr3:uid="{00000000-0010-0000-0200-000002000000}" name="Vendor"/>
    <tableColumn id="3" xr3:uid="{00000000-0010-0000-0200-000003000000}" name="Closed - Forwarded to 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9"/>
  <sheetViews>
    <sheetView tabSelected="1" workbookViewId="0">
      <selection activeCell="J14" sqref="J14"/>
    </sheetView>
  </sheetViews>
  <sheetFormatPr defaultRowHeight="15" x14ac:dyDescent="0.25"/>
  <cols>
    <col min="2" max="2" width="16" customWidth="1"/>
    <col min="3" max="3" width="42.42578125" bestFit="1" customWidth="1"/>
    <col min="4" max="5" width="34.85546875" customWidth="1"/>
    <col min="6" max="7" width="16" customWidth="1"/>
  </cols>
  <sheetData>
    <row r="2" spans="2:6" ht="15" customHeight="1" x14ac:dyDescent="0.25">
      <c r="B2" s="78" t="s">
        <v>432</v>
      </c>
      <c r="C2" s="78"/>
      <c r="D2" s="78"/>
      <c r="E2" s="78"/>
      <c r="F2" s="78"/>
    </row>
    <row r="3" spans="2:6" ht="15" customHeight="1" x14ac:dyDescent="0.25">
      <c r="B3" s="78"/>
      <c r="C3" s="78"/>
      <c r="D3" s="78"/>
      <c r="E3" s="78"/>
      <c r="F3" s="78"/>
    </row>
    <row r="4" spans="2:6" x14ac:dyDescent="0.25">
      <c r="B4" s="79">
        <v>43195</v>
      </c>
      <c r="C4" s="79"/>
      <c r="D4" s="79"/>
      <c r="E4" s="79"/>
      <c r="F4" s="79"/>
    </row>
    <row r="5" spans="2:6" x14ac:dyDescent="0.25">
      <c r="B5" s="79"/>
      <c r="C5" s="79"/>
      <c r="D5" s="79"/>
      <c r="E5" s="79"/>
      <c r="F5" s="79"/>
    </row>
    <row r="7" spans="2:6" ht="15.75" thickBot="1" x14ac:dyDescent="0.3"/>
    <row r="8" spans="2:6" ht="16.5" thickTop="1" thickBot="1" x14ac:dyDescent="0.3">
      <c r="C8" s="1" t="s">
        <v>433</v>
      </c>
      <c r="D8" s="1" t="s">
        <v>434</v>
      </c>
      <c r="E8" s="1" t="s">
        <v>435</v>
      </c>
    </row>
    <row r="9" spans="2:6" ht="16.5" thickTop="1" thickBot="1" x14ac:dyDescent="0.3">
      <c r="C9" s="17" t="s">
        <v>436</v>
      </c>
      <c r="D9" s="18">
        <f>COUNTIF('2018 Orders'!X:X, "For Pick Up")+COUNTIF('2018 Orders'!X:X, "For Pick Up - Follow Up")</f>
        <v>133</v>
      </c>
      <c r="E9" s="18">
        <f>SUMIF('2018 Orders'!X:X,"For Pick Up",'2018 Orders'!K:K)+SUMIF('2018 Orders'!X:X,"For Pick Up - Follow Up",'2018 Orders'!K:K)</f>
        <v>323</v>
      </c>
    </row>
    <row r="10" spans="2:6" ht="16.5" thickTop="1" thickBot="1" x14ac:dyDescent="0.3">
      <c r="C10" s="17" t="s">
        <v>437</v>
      </c>
      <c r="D10" s="18">
        <f>COUNTIFS('2018 Orders'!X:X, "Pending Physical Count")</f>
        <v>0</v>
      </c>
      <c r="E10" s="18">
        <f>SUMIF('2018 Orders'!X:X, "Pending Physical Count", '2018 Orders'!K:K)</f>
        <v>0</v>
      </c>
    </row>
    <row r="11" spans="2:6" ht="16.5" thickTop="1" thickBot="1" x14ac:dyDescent="0.3">
      <c r="C11" s="17" t="s">
        <v>438</v>
      </c>
      <c r="D11" s="18">
        <f>COUNTIFS('2018 Orders'!X:X, "Pending RGA/RMA Number")</f>
        <v>32</v>
      </c>
      <c r="E11" s="18">
        <f>SUMIF('2018 Orders'!X:X, "Pending RGA/RMA Number", '2018 Orders'!K:K)</f>
        <v>85</v>
      </c>
    </row>
    <row r="12" spans="2:6" ht="16.5" thickTop="1" thickBot="1" x14ac:dyDescent="0.3">
      <c r="C12" s="17" t="s">
        <v>439</v>
      </c>
      <c r="D12" s="18">
        <f>COUNTIFS('2018 Orders'!X:X, "Picked Up - Waiting for Credit")</f>
        <v>22</v>
      </c>
      <c r="E12" s="18">
        <f>SUMIF('2018 Orders'!X:X, "Picked Up - Waiting for Credit", '2018 Orders'!K:K)</f>
        <v>46</v>
      </c>
    </row>
    <row r="13" spans="2:6" ht="16.5" thickTop="1" thickBot="1" x14ac:dyDescent="0.3">
      <c r="C13" s="17" t="s">
        <v>440</v>
      </c>
      <c r="D13" s="18">
        <f>COUNTIFS('2018 Orders'!X:X, "Unaccounted")</f>
        <v>11</v>
      </c>
      <c r="E13" s="18">
        <f>SUMIF('2018 Orders'!X:X, "Unaccounted", '2018 Orders'!K:K)</f>
        <v>22</v>
      </c>
    </row>
    <row r="14" spans="2:6" ht="16.5" thickTop="1" thickBot="1" x14ac:dyDescent="0.3">
      <c r="C14" s="19" t="s">
        <v>523</v>
      </c>
      <c r="D14" s="20">
        <f>COUNTIFS('2018 Orders'!X:X, "Unaccounted - Physical Inventory Adjustment")</f>
        <v>0</v>
      </c>
      <c r="E14" s="20">
        <f>SUMIF('2018 Orders'!X:X, "Unaccounted - Physical Inventory Adjustment", '2018 Orders'!K:K)</f>
        <v>0</v>
      </c>
    </row>
    <row r="15" spans="2:6" ht="16.5" thickTop="1" thickBot="1" x14ac:dyDescent="0.3">
      <c r="C15" s="17" t="s">
        <v>441</v>
      </c>
      <c r="D15" s="18">
        <f>COUNTIFS('2018 Orders'!Y:Y, "Return to Warehouse")</f>
        <v>372</v>
      </c>
      <c r="E15" s="18">
        <f>SUMIF('2018 Orders'!Y:Y, "Return to Warehouse", '2018 Orders'!K:K)</f>
        <v>1050</v>
      </c>
    </row>
    <row r="16" spans="2:6" ht="16.5" thickTop="1" thickBot="1" x14ac:dyDescent="0.3">
      <c r="C16" s="17" t="s">
        <v>442</v>
      </c>
      <c r="D16" s="18">
        <f>COUNTIFS('2018 Orders'!X:X, "Closed - Credited")</f>
        <v>977</v>
      </c>
      <c r="E16" s="21">
        <f>SUMIF('2018 Orders'!X:X,"Closed - Credited",'2018 Orders'!R:R)</f>
        <v>282401.74100000004</v>
      </c>
    </row>
    <row r="17" spans="3:5" ht="16.5" thickTop="1" thickBot="1" x14ac:dyDescent="0.3">
      <c r="C17" s="17" t="s">
        <v>458</v>
      </c>
      <c r="D17" s="18">
        <f>SUM(D9:D12)</f>
        <v>187</v>
      </c>
      <c r="E17" s="18">
        <f>SUM(E9:E12)</f>
        <v>454</v>
      </c>
    </row>
    <row r="18" spans="3:5" ht="16.5" thickTop="1" thickBot="1" x14ac:dyDescent="0.3">
      <c r="C18" s="2" t="s">
        <v>457</v>
      </c>
      <c r="D18" s="3">
        <f>SUM(D9:D16)</f>
        <v>1547</v>
      </c>
      <c r="E18" s="3">
        <f>SUM(E9:E15)</f>
        <v>1526</v>
      </c>
    </row>
    <row r="19" spans="3:5" ht="15.75" thickTop="1" x14ac:dyDescent="0.25"/>
  </sheetData>
  <mergeCells count="2">
    <mergeCell ref="B2:F3"/>
    <mergeCell ref="B4:F5"/>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839"/>
  <sheetViews>
    <sheetView topLeftCell="C1700" zoomScale="90" zoomScaleNormal="90" workbookViewId="0">
      <selection activeCell="O1725" sqref="O1725"/>
    </sheetView>
  </sheetViews>
  <sheetFormatPr defaultRowHeight="12.75" x14ac:dyDescent="0.25"/>
  <cols>
    <col min="1" max="1" width="13" style="11" customWidth="1"/>
    <col min="2" max="2" width="12.5703125" style="11" customWidth="1"/>
    <col min="3" max="3" width="12.7109375" style="11" customWidth="1"/>
    <col min="4" max="4" width="15.85546875" style="10" customWidth="1"/>
    <col min="5" max="5" width="22" style="10" customWidth="1"/>
    <col min="6" max="6" width="16.28515625" style="42" customWidth="1"/>
    <col min="7" max="7" width="14.140625" style="10" customWidth="1"/>
    <col min="8" max="8" width="13.7109375" style="10" customWidth="1"/>
    <col min="9" max="9" width="26.28515625" style="10" customWidth="1"/>
    <col min="10" max="10" width="9.42578125" style="10" customWidth="1"/>
    <col min="11" max="12" width="7.7109375" style="10" customWidth="1"/>
    <col min="13" max="13" width="13.85546875" style="10" customWidth="1"/>
    <col min="14" max="14" width="15.5703125" style="10" customWidth="1"/>
    <col min="15" max="15" width="18.42578125" style="15" customWidth="1"/>
    <col min="16" max="16" width="7.28515625" style="10" hidden="1" customWidth="1"/>
    <col min="17" max="17" width="16.140625" style="10" hidden="1" customWidth="1"/>
    <col min="18" max="18" width="9.7109375" style="13" hidden="1" customWidth="1"/>
    <col min="19" max="19" width="15.5703125" style="14" hidden="1" customWidth="1"/>
    <col min="20" max="20" width="6.42578125" style="10" customWidth="1"/>
    <col min="21" max="21" width="21.7109375" style="10" hidden="1" customWidth="1"/>
    <col min="22" max="22" width="18" style="10" hidden="1" customWidth="1"/>
    <col min="23" max="23" width="18.28515625" style="10" hidden="1" customWidth="1"/>
    <col min="24" max="24" width="15.28515625" style="10" customWidth="1"/>
    <col min="25" max="25" width="42" style="15" customWidth="1"/>
    <col min="26" max="26" width="9.85546875" style="10" customWidth="1"/>
    <col min="27" max="27" width="4.5703125" style="10" customWidth="1"/>
    <col min="28" max="16384" width="9.140625" style="10"/>
  </cols>
  <sheetData>
    <row r="1" spans="1:26" ht="42" customHeight="1" x14ac:dyDescent="0.25">
      <c r="A1" s="4" t="s">
        <v>0</v>
      </c>
      <c r="B1" s="4" t="s">
        <v>529</v>
      </c>
      <c r="C1" s="4" t="s">
        <v>1</v>
      </c>
      <c r="D1" s="5" t="s">
        <v>2</v>
      </c>
      <c r="E1" s="5" t="s">
        <v>3</v>
      </c>
      <c r="F1" s="40" t="s">
        <v>4</v>
      </c>
      <c r="G1" s="5" t="s">
        <v>5</v>
      </c>
      <c r="H1" s="5" t="s">
        <v>6</v>
      </c>
      <c r="I1" s="5" t="s">
        <v>7</v>
      </c>
      <c r="J1" s="5" t="s">
        <v>8</v>
      </c>
      <c r="K1" s="6" t="s">
        <v>9</v>
      </c>
      <c r="L1" s="5" t="s">
        <v>10</v>
      </c>
      <c r="M1" s="5" t="s">
        <v>11</v>
      </c>
      <c r="N1" s="5" t="s">
        <v>12</v>
      </c>
      <c r="O1" s="5" t="s">
        <v>13</v>
      </c>
      <c r="P1" s="7" t="s">
        <v>530</v>
      </c>
      <c r="Q1" s="5" t="s">
        <v>531</v>
      </c>
      <c r="R1" s="8" t="s">
        <v>14</v>
      </c>
      <c r="S1" s="9" t="s">
        <v>532</v>
      </c>
      <c r="T1" s="5" t="s">
        <v>15</v>
      </c>
      <c r="U1" s="4" t="s">
        <v>533</v>
      </c>
      <c r="V1" s="4" t="s">
        <v>7486</v>
      </c>
      <c r="W1" s="4" t="s">
        <v>7487</v>
      </c>
      <c r="X1" s="5" t="s">
        <v>16</v>
      </c>
      <c r="Y1" s="5" t="s">
        <v>17</v>
      </c>
      <c r="Z1" s="27" t="s">
        <v>7924</v>
      </c>
    </row>
    <row r="2" spans="1:26" ht="12.75" customHeight="1" x14ac:dyDescent="0.25">
      <c r="A2" s="11">
        <v>43105</v>
      </c>
      <c r="B2" s="11">
        <v>43104</v>
      </c>
      <c r="C2" s="11">
        <v>43102</v>
      </c>
      <c r="D2" s="10" t="s">
        <v>18</v>
      </c>
      <c r="E2" s="10" t="s">
        <v>568</v>
      </c>
      <c r="F2" s="41" t="s">
        <v>6141</v>
      </c>
      <c r="G2" s="10" t="s">
        <v>53</v>
      </c>
      <c r="H2" s="10" t="s">
        <v>257</v>
      </c>
      <c r="I2" s="10" t="s">
        <v>569</v>
      </c>
      <c r="J2" s="10">
        <v>1076</v>
      </c>
      <c r="K2" s="12">
        <v>2</v>
      </c>
      <c r="L2" s="10" t="s">
        <v>288</v>
      </c>
      <c r="M2" s="10" t="s">
        <v>570</v>
      </c>
      <c r="N2" s="10" t="s">
        <v>571</v>
      </c>
      <c r="O2" s="10">
        <v>127088821</v>
      </c>
      <c r="P2" s="10">
        <v>2</v>
      </c>
      <c r="Q2" s="10" t="s">
        <v>738</v>
      </c>
      <c r="R2" s="13">
        <v>408.98</v>
      </c>
      <c r="S2" s="14">
        <v>43110</v>
      </c>
      <c r="T2" s="10" t="s">
        <v>285</v>
      </c>
      <c r="U2" s="14">
        <v>43129</v>
      </c>
      <c r="V2" s="14"/>
      <c r="W2" s="14"/>
      <c r="X2" s="10" t="s">
        <v>292</v>
      </c>
      <c r="Z2" s="10" t="s">
        <v>582</v>
      </c>
    </row>
    <row r="3" spans="1:26" x14ac:dyDescent="0.25">
      <c r="A3" s="24">
        <v>43105</v>
      </c>
      <c r="B3" s="24">
        <v>43104</v>
      </c>
      <c r="C3" s="24">
        <v>43103</v>
      </c>
      <c r="D3" s="27" t="s">
        <v>18</v>
      </c>
      <c r="E3" s="27" t="s">
        <v>380</v>
      </c>
      <c r="F3" s="29">
        <v>15496040000</v>
      </c>
      <c r="G3" s="27" t="s">
        <v>53</v>
      </c>
      <c r="H3" s="27" t="s">
        <v>572</v>
      </c>
      <c r="I3" s="27" t="s">
        <v>573</v>
      </c>
      <c r="J3" s="27">
        <v>21227</v>
      </c>
      <c r="K3" s="25">
        <v>4</v>
      </c>
      <c r="L3" s="27" t="s">
        <v>300</v>
      </c>
      <c r="M3" s="27">
        <v>5000304041</v>
      </c>
      <c r="N3" s="27">
        <v>5000304041</v>
      </c>
      <c r="O3" s="28"/>
      <c r="P3" s="27"/>
      <c r="Q3" s="27"/>
      <c r="R3" s="26"/>
      <c r="S3" s="75"/>
      <c r="T3" s="27" t="s">
        <v>285</v>
      </c>
      <c r="U3" s="75"/>
      <c r="V3" s="75"/>
      <c r="W3" s="75"/>
      <c r="X3" s="10" t="s">
        <v>315</v>
      </c>
      <c r="Y3" s="28" t="s">
        <v>542</v>
      </c>
      <c r="Z3" s="27"/>
    </row>
    <row r="4" spans="1:26" ht="63.75" x14ac:dyDescent="0.25">
      <c r="A4" s="24">
        <v>43105</v>
      </c>
      <c r="B4" s="24">
        <v>43104</v>
      </c>
      <c r="C4" s="24">
        <v>43103</v>
      </c>
      <c r="D4" s="27" t="s">
        <v>18</v>
      </c>
      <c r="E4" s="27" t="s">
        <v>377</v>
      </c>
      <c r="F4" s="29" t="s">
        <v>6374</v>
      </c>
      <c r="G4" s="27" t="s">
        <v>92</v>
      </c>
      <c r="H4" s="27" t="s">
        <v>574</v>
      </c>
      <c r="I4" s="27" t="s">
        <v>575</v>
      </c>
      <c r="J4" s="27">
        <v>24107</v>
      </c>
      <c r="K4" s="25">
        <v>2</v>
      </c>
      <c r="L4" s="27" t="s">
        <v>357</v>
      </c>
      <c r="M4" s="27" t="s">
        <v>576</v>
      </c>
      <c r="N4" s="27" t="s">
        <v>3016</v>
      </c>
      <c r="O4" s="28" t="s">
        <v>3061</v>
      </c>
      <c r="P4" s="27"/>
      <c r="Q4" s="27"/>
      <c r="R4" s="26"/>
      <c r="S4" s="75"/>
      <c r="T4" s="27" t="s">
        <v>285</v>
      </c>
      <c r="U4" s="75"/>
      <c r="V4" s="75"/>
      <c r="W4" s="75"/>
      <c r="X4" s="10" t="s">
        <v>333</v>
      </c>
      <c r="Y4" s="28" t="s">
        <v>9045</v>
      </c>
      <c r="Z4" s="27" t="s">
        <v>582</v>
      </c>
    </row>
    <row r="5" spans="1:26" x14ac:dyDescent="0.25">
      <c r="A5" s="24">
        <v>43108</v>
      </c>
      <c r="B5" s="24">
        <v>43105</v>
      </c>
      <c r="C5" s="24">
        <v>43102</v>
      </c>
      <c r="D5" s="27" t="s">
        <v>18</v>
      </c>
      <c r="E5" s="27" t="s">
        <v>380</v>
      </c>
      <c r="F5" s="29">
        <v>57367</v>
      </c>
      <c r="G5" s="27" t="s">
        <v>118</v>
      </c>
      <c r="H5" s="27" t="s">
        <v>280</v>
      </c>
      <c r="I5" s="27" t="s">
        <v>583</v>
      </c>
      <c r="J5" s="27">
        <v>7695</v>
      </c>
      <c r="K5" s="25">
        <v>2</v>
      </c>
      <c r="L5" s="27" t="s">
        <v>288</v>
      </c>
      <c r="M5" s="27" t="s">
        <v>584</v>
      </c>
      <c r="N5" s="27" t="s">
        <v>619</v>
      </c>
      <c r="O5" s="28">
        <v>127144582</v>
      </c>
      <c r="P5" s="27">
        <v>2</v>
      </c>
      <c r="Q5" s="27" t="s">
        <v>688</v>
      </c>
      <c r="R5" s="26">
        <v>568.41999999999996</v>
      </c>
      <c r="S5" s="75">
        <v>43109</v>
      </c>
      <c r="T5" s="27" t="s">
        <v>285</v>
      </c>
      <c r="U5" s="75" t="s">
        <v>567</v>
      </c>
      <c r="V5" s="75"/>
      <c r="W5" s="75"/>
      <c r="X5" s="10" t="s">
        <v>292</v>
      </c>
      <c r="Y5" s="28"/>
      <c r="Z5" s="27" t="s">
        <v>625</v>
      </c>
    </row>
    <row r="6" spans="1:26" x14ac:dyDescent="0.25">
      <c r="A6" s="24">
        <v>43108</v>
      </c>
      <c r="B6" s="24">
        <v>43105</v>
      </c>
      <c r="C6" s="24">
        <v>43102</v>
      </c>
      <c r="D6" s="27" t="s">
        <v>18</v>
      </c>
      <c r="E6" s="27" t="s">
        <v>380</v>
      </c>
      <c r="F6" s="29">
        <v>57333</v>
      </c>
      <c r="G6" s="27" t="s">
        <v>118</v>
      </c>
      <c r="H6" s="27" t="s">
        <v>125</v>
      </c>
      <c r="I6" s="27" t="s">
        <v>583</v>
      </c>
      <c r="J6" s="27">
        <v>7695</v>
      </c>
      <c r="K6" s="25">
        <v>2</v>
      </c>
      <c r="L6" s="27" t="s">
        <v>288</v>
      </c>
      <c r="M6" s="27" t="s">
        <v>584</v>
      </c>
      <c r="N6" s="27" t="s">
        <v>619</v>
      </c>
      <c r="O6" s="28">
        <v>127144583</v>
      </c>
      <c r="P6" s="27">
        <v>2</v>
      </c>
      <c r="Q6" s="27" t="s">
        <v>689</v>
      </c>
      <c r="R6" s="26">
        <v>404.76</v>
      </c>
      <c r="S6" s="75">
        <v>43109</v>
      </c>
      <c r="T6" s="27" t="s">
        <v>285</v>
      </c>
      <c r="U6" s="75" t="s">
        <v>567</v>
      </c>
      <c r="V6" s="75"/>
      <c r="W6" s="75"/>
      <c r="X6" s="10" t="s">
        <v>292</v>
      </c>
      <c r="Y6" s="28"/>
      <c r="Z6" s="27" t="s">
        <v>625</v>
      </c>
    </row>
    <row r="7" spans="1:26" x14ac:dyDescent="0.25">
      <c r="A7" s="24">
        <v>43108</v>
      </c>
      <c r="B7" s="24">
        <v>43105</v>
      </c>
      <c r="C7" s="24">
        <v>43102</v>
      </c>
      <c r="D7" s="27" t="s">
        <v>18</v>
      </c>
      <c r="E7" s="27" t="s">
        <v>380</v>
      </c>
      <c r="F7" s="29">
        <v>2570200</v>
      </c>
      <c r="G7" s="27" t="s">
        <v>32</v>
      </c>
      <c r="H7" s="27" t="s">
        <v>109</v>
      </c>
      <c r="I7" s="27" t="s">
        <v>586</v>
      </c>
      <c r="J7" s="27">
        <v>7698</v>
      </c>
      <c r="K7" s="25">
        <v>4</v>
      </c>
      <c r="L7" s="27" t="s">
        <v>288</v>
      </c>
      <c r="M7" s="27" t="s">
        <v>587</v>
      </c>
      <c r="N7" s="27" t="s">
        <v>585</v>
      </c>
      <c r="O7" s="28">
        <v>127144584</v>
      </c>
      <c r="P7" s="27">
        <v>4</v>
      </c>
      <c r="Q7" s="27" t="s">
        <v>687</v>
      </c>
      <c r="R7" s="26">
        <v>741.72</v>
      </c>
      <c r="S7" s="75">
        <v>43109</v>
      </c>
      <c r="T7" s="27" t="s">
        <v>285</v>
      </c>
      <c r="U7" s="75" t="s">
        <v>567</v>
      </c>
      <c r="V7" s="75"/>
      <c r="W7" s="75"/>
      <c r="X7" s="10" t="s">
        <v>292</v>
      </c>
      <c r="Y7" s="28"/>
      <c r="Z7" s="27" t="s">
        <v>625</v>
      </c>
    </row>
    <row r="8" spans="1:26" x14ac:dyDescent="0.25">
      <c r="A8" s="24">
        <v>43108</v>
      </c>
      <c r="B8" s="24">
        <v>43109</v>
      </c>
      <c r="C8" s="24">
        <v>43102</v>
      </c>
      <c r="D8" s="27" t="s">
        <v>18</v>
      </c>
      <c r="E8" s="27" t="s">
        <v>360</v>
      </c>
      <c r="F8" s="29">
        <v>252950</v>
      </c>
      <c r="G8" s="27" t="s">
        <v>25</v>
      </c>
      <c r="H8" s="27" t="s">
        <v>595</v>
      </c>
      <c r="I8" s="27" t="s">
        <v>237</v>
      </c>
      <c r="J8" s="27">
        <v>26040</v>
      </c>
      <c r="K8" s="25">
        <v>2</v>
      </c>
      <c r="L8" s="27" t="s">
        <v>357</v>
      </c>
      <c r="M8" s="27" t="s">
        <v>596</v>
      </c>
      <c r="N8" s="27" t="s">
        <v>613</v>
      </c>
      <c r="O8" s="28" t="s">
        <v>909</v>
      </c>
      <c r="P8" s="27">
        <v>2</v>
      </c>
      <c r="Q8" s="27" t="s">
        <v>1085</v>
      </c>
      <c r="R8" s="26">
        <v>356.98</v>
      </c>
      <c r="S8" s="75">
        <v>43116</v>
      </c>
      <c r="T8" s="27" t="s">
        <v>285</v>
      </c>
      <c r="U8" s="75" t="s">
        <v>567</v>
      </c>
      <c r="V8" s="75"/>
      <c r="W8" s="75"/>
      <c r="X8" s="10" t="s">
        <v>292</v>
      </c>
      <c r="Y8" s="28"/>
      <c r="Z8" s="27" t="s">
        <v>821</v>
      </c>
    </row>
    <row r="9" spans="1:26" ht="51" x14ac:dyDescent="0.25">
      <c r="A9" s="24">
        <v>43108</v>
      </c>
      <c r="B9" s="24">
        <v>43109</v>
      </c>
      <c r="C9" s="24">
        <v>43105</v>
      </c>
      <c r="D9" s="27" t="s">
        <v>18</v>
      </c>
      <c r="E9" s="27" t="s">
        <v>428</v>
      </c>
      <c r="F9" s="29" t="s">
        <v>6411</v>
      </c>
      <c r="G9" s="27" t="s">
        <v>53</v>
      </c>
      <c r="H9" s="27" t="s">
        <v>123</v>
      </c>
      <c r="I9" s="27" t="s">
        <v>503</v>
      </c>
      <c r="J9" s="27">
        <v>37486</v>
      </c>
      <c r="K9" s="25">
        <v>1</v>
      </c>
      <c r="L9" s="27" t="s">
        <v>288</v>
      </c>
      <c r="M9" s="27" t="s">
        <v>597</v>
      </c>
      <c r="N9" s="27" t="s">
        <v>620</v>
      </c>
      <c r="O9" s="28" t="s">
        <v>7537</v>
      </c>
      <c r="P9" s="27">
        <v>1</v>
      </c>
      <c r="Q9" s="27" t="s">
        <v>620</v>
      </c>
      <c r="R9" s="26">
        <v>321.14</v>
      </c>
      <c r="S9" s="75">
        <v>43105</v>
      </c>
      <c r="T9" s="27" t="s">
        <v>285</v>
      </c>
      <c r="U9" s="75" t="s">
        <v>567</v>
      </c>
      <c r="V9" s="75"/>
      <c r="W9" s="75"/>
      <c r="X9" s="10" t="s">
        <v>292</v>
      </c>
      <c r="Y9" s="28" t="s">
        <v>7538</v>
      </c>
      <c r="Z9" s="27" t="s">
        <v>625</v>
      </c>
    </row>
    <row r="10" spans="1:26" x14ac:dyDescent="0.25">
      <c r="A10" s="24">
        <v>43108</v>
      </c>
      <c r="B10" s="24">
        <v>43109</v>
      </c>
      <c r="C10" s="24">
        <v>43105</v>
      </c>
      <c r="D10" s="27" t="s">
        <v>18</v>
      </c>
      <c r="E10" s="27" t="s">
        <v>360</v>
      </c>
      <c r="F10" s="29">
        <v>2048900</v>
      </c>
      <c r="G10" s="27" t="s">
        <v>32</v>
      </c>
      <c r="H10" s="27" t="s">
        <v>141</v>
      </c>
      <c r="I10" s="27" t="s">
        <v>598</v>
      </c>
      <c r="J10" s="27">
        <v>26117</v>
      </c>
      <c r="K10" s="25">
        <v>4</v>
      </c>
      <c r="L10" s="27" t="s">
        <v>288</v>
      </c>
      <c r="M10" s="27" t="s">
        <v>599</v>
      </c>
      <c r="N10" s="27" t="s">
        <v>621</v>
      </c>
      <c r="O10" s="28">
        <v>127144730</v>
      </c>
      <c r="P10" s="27">
        <v>4</v>
      </c>
      <c r="Q10" s="27" t="s">
        <v>907</v>
      </c>
      <c r="R10" s="26">
        <v>570.6</v>
      </c>
      <c r="S10" s="75">
        <v>43112</v>
      </c>
      <c r="T10" s="27" t="s">
        <v>285</v>
      </c>
      <c r="U10" s="75" t="s">
        <v>567</v>
      </c>
      <c r="V10" s="75"/>
      <c r="W10" s="75"/>
      <c r="X10" s="10" t="s">
        <v>292</v>
      </c>
      <c r="Y10" s="28"/>
      <c r="Z10" s="27" t="s">
        <v>625</v>
      </c>
    </row>
    <row r="11" spans="1:26" ht="25.5" x14ac:dyDescent="0.25">
      <c r="A11" s="24">
        <v>43108</v>
      </c>
      <c r="B11" s="24">
        <v>43109</v>
      </c>
      <c r="C11" s="24">
        <v>43105</v>
      </c>
      <c r="D11" s="27" t="s">
        <v>18</v>
      </c>
      <c r="E11" s="27" t="s">
        <v>360</v>
      </c>
      <c r="F11" s="29">
        <v>2185543</v>
      </c>
      <c r="G11" s="27" t="s">
        <v>30</v>
      </c>
      <c r="H11" s="27" t="s">
        <v>600</v>
      </c>
      <c r="I11" s="27" t="s">
        <v>601</v>
      </c>
      <c r="J11" s="27">
        <v>26119</v>
      </c>
      <c r="K11" s="25">
        <v>4</v>
      </c>
      <c r="L11" s="27" t="s">
        <v>357</v>
      </c>
      <c r="M11" s="27" t="s">
        <v>602</v>
      </c>
      <c r="N11" s="27" t="s">
        <v>614</v>
      </c>
      <c r="O11" s="28" t="s">
        <v>909</v>
      </c>
      <c r="P11" s="27"/>
      <c r="Q11" s="27"/>
      <c r="R11" s="26"/>
      <c r="S11" s="75"/>
      <c r="T11" s="27" t="s">
        <v>285</v>
      </c>
      <c r="U11" s="75"/>
      <c r="V11" s="75"/>
      <c r="W11" s="75"/>
      <c r="X11" s="10" t="s">
        <v>295</v>
      </c>
      <c r="Y11" s="28" t="s">
        <v>931</v>
      </c>
      <c r="Z11" s="27" t="s">
        <v>821</v>
      </c>
    </row>
    <row r="12" spans="1:26" x14ac:dyDescent="0.25">
      <c r="A12" s="24">
        <v>43108</v>
      </c>
      <c r="B12" s="24">
        <v>43109</v>
      </c>
      <c r="C12" s="24">
        <v>43105</v>
      </c>
      <c r="D12" s="27" t="s">
        <v>18</v>
      </c>
      <c r="E12" s="27" t="s">
        <v>380</v>
      </c>
      <c r="F12" s="29">
        <v>2183103</v>
      </c>
      <c r="G12" s="27" t="s">
        <v>30</v>
      </c>
      <c r="H12" s="27" t="s">
        <v>605</v>
      </c>
      <c r="I12" s="27" t="s">
        <v>603</v>
      </c>
      <c r="J12" s="27">
        <v>21278</v>
      </c>
      <c r="K12" s="25">
        <v>4</v>
      </c>
      <c r="L12" s="27" t="s">
        <v>357</v>
      </c>
      <c r="M12" s="27" t="s">
        <v>604</v>
      </c>
      <c r="N12" s="27" t="s">
        <v>615</v>
      </c>
      <c r="O12" s="28" t="s">
        <v>683</v>
      </c>
      <c r="P12" s="27">
        <v>4</v>
      </c>
      <c r="Q12" s="27" t="s">
        <v>899</v>
      </c>
      <c r="R12" s="26">
        <v>345.4</v>
      </c>
      <c r="S12" s="75">
        <v>43112</v>
      </c>
      <c r="T12" s="27" t="s">
        <v>285</v>
      </c>
      <c r="U12" s="75" t="s">
        <v>567</v>
      </c>
      <c r="V12" s="75"/>
      <c r="W12" s="75"/>
      <c r="X12" s="10" t="s">
        <v>292</v>
      </c>
      <c r="Y12" s="28"/>
      <c r="Z12" s="27" t="s">
        <v>682</v>
      </c>
    </row>
    <row r="13" spans="1:26" x14ac:dyDescent="0.25">
      <c r="A13" s="24">
        <v>43108</v>
      </c>
      <c r="B13" s="24">
        <v>43109</v>
      </c>
      <c r="C13" s="24">
        <v>43106</v>
      </c>
      <c r="D13" s="27" t="s">
        <v>18</v>
      </c>
      <c r="E13" s="27" t="s">
        <v>380</v>
      </c>
      <c r="F13" s="29">
        <v>1015263</v>
      </c>
      <c r="G13" s="27" t="s">
        <v>36</v>
      </c>
      <c r="H13" s="27" t="s">
        <v>572</v>
      </c>
      <c r="I13" s="27" t="s">
        <v>607</v>
      </c>
      <c r="J13" s="27">
        <v>21289</v>
      </c>
      <c r="K13" s="25">
        <v>4</v>
      </c>
      <c r="L13" s="27" t="s">
        <v>357</v>
      </c>
      <c r="M13" s="27" t="s">
        <v>606</v>
      </c>
      <c r="N13" s="27" t="s">
        <v>616</v>
      </c>
      <c r="O13" s="28" t="s">
        <v>683</v>
      </c>
      <c r="P13" s="27">
        <v>4</v>
      </c>
      <c r="Q13" s="27" t="s">
        <v>899</v>
      </c>
      <c r="R13" s="26">
        <v>472.84</v>
      </c>
      <c r="S13" s="75">
        <v>43112</v>
      </c>
      <c r="T13" s="27" t="s">
        <v>285</v>
      </c>
      <c r="U13" s="75" t="s">
        <v>567</v>
      </c>
      <c r="V13" s="75"/>
      <c r="W13" s="75"/>
      <c r="X13" s="10" t="s">
        <v>292</v>
      </c>
      <c r="Y13" s="28"/>
      <c r="Z13" s="27" t="s">
        <v>682</v>
      </c>
    </row>
    <row r="14" spans="1:26" x14ac:dyDescent="0.25">
      <c r="A14" s="24">
        <v>43108</v>
      </c>
      <c r="B14" s="24">
        <v>42743</v>
      </c>
      <c r="C14" s="24">
        <v>43102</v>
      </c>
      <c r="D14" s="27" t="s">
        <v>18</v>
      </c>
      <c r="E14" s="27" t="s">
        <v>378</v>
      </c>
      <c r="F14" s="29">
        <v>32147</v>
      </c>
      <c r="G14" s="27" t="s">
        <v>60</v>
      </c>
      <c r="H14" s="27" t="s">
        <v>110</v>
      </c>
      <c r="I14" s="27" t="s">
        <v>609</v>
      </c>
      <c r="J14" s="27">
        <v>32055</v>
      </c>
      <c r="K14" s="25">
        <v>4</v>
      </c>
      <c r="L14" s="27" t="s">
        <v>357</v>
      </c>
      <c r="M14" s="27" t="s">
        <v>618</v>
      </c>
      <c r="N14" s="27" t="s">
        <v>617</v>
      </c>
      <c r="O14" s="28" t="s">
        <v>622</v>
      </c>
      <c r="P14" s="27">
        <v>4</v>
      </c>
      <c r="Q14" s="27" t="s">
        <v>731</v>
      </c>
      <c r="R14" s="26">
        <v>385.96</v>
      </c>
      <c r="S14" s="75">
        <v>43110</v>
      </c>
      <c r="T14" s="27" t="s">
        <v>285</v>
      </c>
      <c r="U14" s="75" t="s">
        <v>567</v>
      </c>
      <c r="V14" s="75"/>
      <c r="W14" s="75"/>
      <c r="X14" s="10" t="s">
        <v>292</v>
      </c>
      <c r="Y14" s="28"/>
      <c r="Z14" s="27" t="s">
        <v>624</v>
      </c>
    </row>
    <row r="15" spans="1:26" x14ac:dyDescent="0.25">
      <c r="A15" s="24">
        <v>43108</v>
      </c>
      <c r="B15" s="24">
        <v>42743</v>
      </c>
      <c r="C15" s="24">
        <v>43104</v>
      </c>
      <c r="D15" s="27" t="s">
        <v>18</v>
      </c>
      <c r="E15" s="27" t="s">
        <v>387</v>
      </c>
      <c r="F15" s="29">
        <v>39387</v>
      </c>
      <c r="G15" s="27" t="s">
        <v>19</v>
      </c>
      <c r="H15" s="27" t="s">
        <v>207</v>
      </c>
      <c r="I15" s="27" t="s">
        <v>610</v>
      </c>
      <c r="J15" s="27">
        <v>19606</v>
      </c>
      <c r="K15" s="25">
        <v>2</v>
      </c>
      <c r="L15" s="27" t="s">
        <v>288</v>
      </c>
      <c r="M15" s="27" t="s">
        <v>611</v>
      </c>
      <c r="N15" s="27" t="s">
        <v>612</v>
      </c>
      <c r="O15" s="28">
        <v>127144744</v>
      </c>
      <c r="P15" s="27">
        <v>2</v>
      </c>
      <c r="Q15" s="27" t="s">
        <v>686</v>
      </c>
      <c r="R15" s="26">
        <v>397.88</v>
      </c>
      <c r="S15" s="75">
        <v>43109</v>
      </c>
      <c r="T15" s="27" t="s">
        <v>285</v>
      </c>
      <c r="U15" s="75">
        <v>43137</v>
      </c>
      <c r="V15" s="75"/>
      <c r="W15" s="75"/>
      <c r="X15" s="10" t="s">
        <v>292</v>
      </c>
      <c r="Y15" s="28"/>
      <c r="Z15" s="27" t="s">
        <v>625</v>
      </c>
    </row>
    <row r="16" spans="1:26" x14ac:dyDescent="0.25">
      <c r="A16" s="24">
        <v>43108</v>
      </c>
      <c r="B16" s="24">
        <v>43105</v>
      </c>
      <c r="C16" s="24">
        <v>43102</v>
      </c>
      <c r="D16" s="27" t="s">
        <v>592</v>
      </c>
      <c r="E16" s="27" t="s">
        <v>338</v>
      </c>
      <c r="F16" s="29">
        <v>11782</v>
      </c>
      <c r="G16" s="27" t="s">
        <v>92</v>
      </c>
      <c r="H16" s="27" t="s">
        <v>68</v>
      </c>
      <c r="I16" s="27" t="s">
        <v>492</v>
      </c>
      <c r="J16" s="27">
        <v>31016</v>
      </c>
      <c r="K16" s="25">
        <v>2</v>
      </c>
      <c r="L16" s="27" t="s">
        <v>357</v>
      </c>
      <c r="M16" s="27" t="s">
        <v>591</v>
      </c>
      <c r="N16" s="27" t="s">
        <v>590</v>
      </c>
      <c r="O16" s="28" t="s">
        <v>623</v>
      </c>
      <c r="P16" s="27">
        <v>2</v>
      </c>
      <c r="Q16" s="27" t="s">
        <v>684</v>
      </c>
      <c r="R16" s="26">
        <v>334.66</v>
      </c>
      <c r="S16" s="75">
        <v>43109</v>
      </c>
      <c r="T16" s="27" t="s">
        <v>285</v>
      </c>
      <c r="U16" s="75">
        <v>43111</v>
      </c>
      <c r="V16" s="75"/>
      <c r="W16" s="75"/>
      <c r="X16" s="10" t="s">
        <v>292</v>
      </c>
      <c r="Y16" s="28"/>
      <c r="Z16" s="27" t="s">
        <v>624</v>
      </c>
    </row>
    <row r="17" spans="1:26" x14ac:dyDescent="0.25">
      <c r="A17" s="24">
        <v>43109</v>
      </c>
      <c r="B17" s="24">
        <v>43108</v>
      </c>
      <c r="C17" s="24">
        <v>43105</v>
      </c>
      <c r="D17" s="27" t="s">
        <v>18</v>
      </c>
      <c r="E17" s="27" t="s">
        <v>423</v>
      </c>
      <c r="F17" s="29">
        <v>6240</v>
      </c>
      <c r="G17" s="27" t="s">
        <v>92</v>
      </c>
      <c r="H17" s="27" t="s">
        <v>69</v>
      </c>
      <c r="I17" s="27" t="s">
        <v>626</v>
      </c>
      <c r="J17" s="27">
        <v>11326</v>
      </c>
      <c r="K17" s="25">
        <v>4</v>
      </c>
      <c r="L17" s="27" t="s">
        <v>373</v>
      </c>
      <c r="M17" s="27" t="s">
        <v>628</v>
      </c>
      <c r="N17" s="27" t="s">
        <v>627</v>
      </c>
      <c r="O17" s="28" t="s">
        <v>820</v>
      </c>
      <c r="P17" s="27">
        <v>4</v>
      </c>
      <c r="Q17" s="27" t="s">
        <v>6242</v>
      </c>
      <c r="R17" s="26">
        <v>376</v>
      </c>
      <c r="S17" s="75">
        <v>43111</v>
      </c>
      <c r="T17" s="27" t="s">
        <v>285</v>
      </c>
      <c r="U17" s="75" t="s">
        <v>567</v>
      </c>
      <c r="V17" s="75"/>
      <c r="W17" s="75"/>
      <c r="X17" s="10" t="s">
        <v>292</v>
      </c>
      <c r="Y17" s="28" t="s">
        <v>1616</v>
      </c>
      <c r="Z17" s="27" t="s">
        <v>821</v>
      </c>
    </row>
    <row r="18" spans="1:26" ht="38.25" hidden="1" x14ac:dyDescent="0.25">
      <c r="A18" s="24">
        <v>43109</v>
      </c>
      <c r="B18" s="24">
        <v>43108</v>
      </c>
      <c r="C18" s="24">
        <v>43105</v>
      </c>
      <c r="D18" s="27" t="s">
        <v>18</v>
      </c>
      <c r="E18" s="27" t="s">
        <v>377</v>
      </c>
      <c r="F18" s="29" t="s">
        <v>6375</v>
      </c>
      <c r="G18" s="27" t="s">
        <v>25</v>
      </c>
      <c r="H18" s="27" t="s">
        <v>631</v>
      </c>
      <c r="I18" s="27" t="s">
        <v>630</v>
      </c>
      <c r="J18" s="27">
        <v>241255</v>
      </c>
      <c r="K18" s="25">
        <v>4</v>
      </c>
      <c r="L18" s="27" t="s">
        <v>357</v>
      </c>
      <c r="M18" s="27" t="s">
        <v>629</v>
      </c>
      <c r="N18" s="27" t="s">
        <v>669</v>
      </c>
      <c r="O18" s="28" t="s">
        <v>3062</v>
      </c>
      <c r="P18" s="27"/>
      <c r="Q18" s="27"/>
      <c r="R18" s="26"/>
      <c r="S18" s="75"/>
      <c r="T18" s="27" t="s">
        <v>285</v>
      </c>
      <c r="U18" s="75"/>
      <c r="V18" s="75"/>
      <c r="W18" s="75"/>
      <c r="X18" s="10" t="s">
        <v>321</v>
      </c>
      <c r="Y18" s="28" t="s">
        <v>3063</v>
      </c>
      <c r="Z18" s="27" t="s">
        <v>682</v>
      </c>
    </row>
    <row r="19" spans="1:26" x14ac:dyDescent="0.25">
      <c r="A19" s="24">
        <v>43109</v>
      </c>
      <c r="B19" s="24">
        <v>43108</v>
      </c>
      <c r="C19" s="24">
        <v>43105</v>
      </c>
      <c r="D19" s="27" t="s">
        <v>18</v>
      </c>
      <c r="E19" s="27" t="s">
        <v>397</v>
      </c>
      <c r="F19" s="29">
        <v>92602</v>
      </c>
      <c r="G19" s="27" t="s">
        <v>21</v>
      </c>
      <c r="H19" s="27" t="s">
        <v>70</v>
      </c>
      <c r="I19" s="27" t="s">
        <v>22</v>
      </c>
      <c r="J19" s="27">
        <v>23729</v>
      </c>
      <c r="K19" s="25">
        <v>4</v>
      </c>
      <c r="L19" s="27" t="s">
        <v>288</v>
      </c>
      <c r="M19" s="27" t="s">
        <v>632</v>
      </c>
      <c r="N19" s="27" t="s">
        <v>672</v>
      </c>
      <c r="O19" s="28"/>
      <c r="P19" s="27"/>
      <c r="Q19" s="27"/>
      <c r="R19" s="26"/>
      <c r="S19" s="75"/>
      <c r="T19" s="27" t="s">
        <v>285</v>
      </c>
      <c r="U19" s="75"/>
      <c r="V19" s="75"/>
      <c r="W19" s="75"/>
      <c r="X19" s="10" t="s">
        <v>295</v>
      </c>
      <c r="Y19" s="28" t="s">
        <v>822</v>
      </c>
      <c r="Z19" s="27"/>
    </row>
    <row r="20" spans="1:26" x14ac:dyDescent="0.25">
      <c r="A20" s="24">
        <v>43109</v>
      </c>
      <c r="B20" s="24">
        <v>43108</v>
      </c>
      <c r="C20" s="24">
        <v>43108</v>
      </c>
      <c r="D20" s="27" t="s">
        <v>18</v>
      </c>
      <c r="E20" s="27" t="s">
        <v>313</v>
      </c>
      <c r="F20" s="29">
        <v>3508250000</v>
      </c>
      <c r="G20" s="27" t="s">
        <v>53</v>
      </c>
      <c r="H20" s="27" t="s">
        <v>20</v>
      </c>
      <c r="I20" s="27" t="s">
        <v>633</v>
      </c>
      <c r="J20" s="27">
        <v>24991</v>
      </c>
      <c r="K20" s="25">
        <v>1</v>
      </c>
      <c r="L20" s="27" t="s">
        <v>288</v>
      </c>
      <c r="M20" s="27" t="s">
        <v>635</v>
      </c>
      <c r="N20" s="27" t="s">
        <v>634</v>
      </c>
      <c r="O20" s="28">
        <v>127215680</v>
      </c>
      <c r="P20" s="27">
        <v>1</v>
      </c>
      <c r="Q20" s="27" t="s">
        <v>736</v>
      </c>
      <c r="R20" s="26">
        <v>148.68</v>
      </c>
      <c r="S20" s="75">
        <v>43110</v>
      </c>
      <c r="T20" s="27" t="s">
        <v>285</v>
      </c>
      <c r="U20" s="75" t="s">
        <v>567</v>
      </c>
      <c r="V20" s="75"/>
      <c r="W20" s="75"/>
      <c r="X20" s="10" t="s">
        <v>292</v>
      </c>
      <c r="Y20" s="28"/>
      <c r="Z20" s="27" t="s">
        <v>682</v>
      </c>
    </row>
    <row r="21" spans="1:26" x14ac:dyDescent="0.25">
      <c r="A21" s="24">
        <v>43109</v>
      </c>
      <c r="B21" s="24">
        <v>43108</v>
      </c>
      <c r="C21" s="24">
        <v>43106</v>
      </c>
      <c r="D21" s="27" t="s">
        <v>18</v>
      </c>
      <c r="E21" s="27" t="s">
        <v>426</v>
      </c>
      <c r="F21" s="29">
        <v>1011341</v>
      </c>
      <c r="G21" s="27" t="s">
        <v>36</v>
      </c>
      <c r="H21" s="27" t="s">
        <v>98</v>
      </c>
      <c r="I21" s="27" t="s">
        <v>636</v>
      </c>
      <c r="J21" s="27">
        <v>4447</v>
      </c>
      <c r="K21" s="25">
        <v>4</v>
      </c>
      <c r="L21" s="27" t="s">
        <v>288</v>
      </c>
      <c r="M21" s="27" t="s">
        <v>638</v>
      </c>
      <c r="N21" s="27" t="s">
        <v>637</v>
      </c>
      <c r="O21" s="28">
        <v>127215737</v>
      </c>
      <c r="P21" s="27">
        <v>4</v>
      </c>
      <c r="Q21" s="27" t="s">
        <v>735</v>
      </c>
      <c r="R21" s="26">
        <v>395.68</v>
      </c>
      <c r="S21" s="75">
        <v>43110</v>
      </c>
      <c r="T21" s="27" t="s">
        <v>285</v>
      </c>
      <c r="U21" s="75" t="s">
        <v>567</v>
      </c>
      <c r="V21" s="75"/>
      <c r="W21" s="75"/>
      <c r="X21" s="10" t="s">
        <v>292</v>
      </c>
      <c r="Y21" s="28"/>
      <c r="Z21" s="27" t="s">
        <v>682</v>
      </c>
    </row>
    <row r="22" spans="1:26" x14ac:dyDescent="0.25">
      <c r="A22" s="24">
        <v>43109</v>
      </c>
      <c r="B22" s="24">
        <v>43109</v>
      </c>
      <c r="C22" s="24">
        <v>43102</v>
      </c>
      <c r="D22" s="27" t="s">
        <v>18</v>
      </c>
      <c r="E22" s="27" t="s">
        <v>346</v>
      </c>
      <c r="F22" s="41" t="s">
        <v>654</v>
      </c>
      <c r="G22" s="27" t="s">
        <v>34</v>
      </c>
      <c r="H22" s="27" t="s">
        <v>478</v>
      </c>
      <c r="I22" s="27" t="s">
        <v>653</v>
      </c>
      <c r="J22" s="27">
        <v>41514</v>
      </c>
      <c r="K22" s="25">
        <v>4</v>
      </c>
      <c r="L22" s="27" t="s">
        <v>357</v>
      </c>
      <c r="M22" s="27" t="s">
        <v>652</v>
      </c>
      <c r="N22" s="27" t="s">
        <v>670</v>
      </c>
      <c r="O22" s="28" t="s">
        <v>910</v>
      </c>
      <c r="P22" s="27">
        <v>4</v>
      </c>
      <c r="Q22" s="27" t="s">
        <v>896</v>
      </c>
      <c r="R22" s="26">
        <v>257.04000000000002</v>
      </c>
      <c r="S22" s="75">
        <v>43112</v>
      </c>
      <c r="T22" s="27" t="s">
        <v>285</v>
      </c>
      <c r="U22" s="75">
        <v>43118</v>
      </c>
      <c r="V22" s="75"/>
      <c r="W22" s="75"/>
      <c r="X22" s="10" t="s">
        <v>292</v>
      </c>
      <c r="Y22" s="28" t="s">
        <v>675</v>
      </c>
      <c r="Z22" s="27"/>
    </row>
    <row r="23" spans="1:26" x14ac:dyDescent="0.25">
      <c r="A23" s="24">
        <v>43109</v>
      </c>
      <c r="B23" s="24">
        <v>43109</v>
      </c>
      <c r="C23" s="24">
        <v>43103</v>
      </c>
      <c r="D23" s="27" t="s">
        <v>18</v>
      </c>
      <c r="E23" s="27" t="s">
        <v>346</v>
      </c>
      <c r="F23" s="29">
        <v>61789</v>
      </c>
      <c r="G23" s="27" t="s">
        <v>39</v>
      </c>
      <c r="H23" s="27" t="s">
        <v>460</v>
      </c>
      <c r="I23" s="27" t="s">
        <v>655</v>
      </c>
      <c r="J23" s="27">
        <v>41561</v>
      </c>
      <c r="K23" s="25">
        <v>2</v>
      </c>
      <c r="L23" s="27" t="s">
        <v>288</v>
      </c>
      <c r="M23" s="27" t="s">
        <v>656</v>
      </c>
      <c r="N23" s="27" t="s">
        <v>673</v>
      </c>
      <c r="O23" s="28">
        <v>127215616</v>
      </c>
      <c r="P23" s="27">
        <v>2</v>
      </c>
      <c r="Q23" s="27" t="s">
        <v>739</v>
      </c>
      <c r="R23" s="26">
        <v>311.27999999999997</v>
      </c>
      <c r="S23" s="75">
        <v>43110</v>
      </c>
      <c r="T23" s="27" t="s">
        <v>285</v>
      </c>
      <c r="U23" s="75">
        <v>43111</v>
      </c>
      <c r="V23" s="75"/>
      <c r="W23" s="75"/>
      <c r="X23" s="10" t="s">
        <v>292</v>
      </c>
      <c r="Y23" s="28"/>
      <c r="Z23" s="27" t="s">
        <v>682</v>
      </c>
    </row>
    <row r="24" spans="1:26" x14ac:dyDescent="0.25">
      <c r="A24" s="24">
        <v>43109</v>
      </c>
      <c r="B24" s="24">
        <v>43109</v>
      </c>
      <c r="C24" s="24">
        <v>43103</v>
      </c>
      <c r="D24" s="27" t="s">
        <v>18</v>
      </c>
      <c r="E24" s="27" t="s">
        <v>346</v>
      </c>
      <c r="F24" s="29">
        <v>94684</v>
      </c>
      <c r="G24" s="27" t="s">
        <v>39</v>
      </c>
      <c r="H24" s="27" t="s">
        <v>140</v>
      </c>
      <c r="I24" s="27" t="s">
        <v>655</v>
      </c>
      <c r="J24" s="27">
        <v>41561</v>
      </c>
      <c r="K24" s="25">
        <v>2</v>
      </c>
      <c r="L24" s="27" t="s">
        <v>288</v>
      </c>
      <c r="M24" s="27" t="s">
        <v>656</v>
      </c>
      <c r="N24" s="27" t="s">
        <v>673</v>
      </c>
      <c r="O24" s="28">
        <v>127215617</v>
      </c>
      <c r="P24" s="27">
        <v>2</v>
      </c>
      <c r="Q24" s="27" t="s">
        <v>734</v>
      </c>
      <c r="R24" s="26">
        <v>222.04</v>
      </c>
      <c r="S24" s="75">
        <v>43110</v>
      </c>
      <c r="T24" s="27" t="s">
        <v>285</v>
      </c>
      <c r="U24" s="75">
        <v>43111</v>
      </c>
      <c r="V24" s="75"/>
      <c r="W24" s="75"/>
      <c r="X24" s="10" t="s">
        <v>292</v>
      </c>
      <c r="Y24" s="28"/>
      <c r="Z24" s="27" t="s">
        <v>682</v>
      </c>
    </row>
    <row r="25" spans="1:26" x14ac:dyDescent="0.25">
      <c r="A25" s="24">
        <v>43109</v>
      </c>
      <c r="B25" s="24">
        <v>43109</v>
      </c>
      <c r="C25" s="24">
        <v>43107</v>
      </c>
      <c r="D25" s="27" t="s">
        <v>18</v>
      </c>
      <c r="E25" s="27" t="s">
        <v>356</v>
      </c>
      <c r="F25" s="29" t="s">
        <v>6595</v>
      </c>
      <c r="G25" s="27" t="s">
        <v>60</v>
      </c>
      <c r="H25" s="27" t="s">
        <v>55</v>
      </c>
      <c r="I25" s="27" t="s">
        <v>657</v>
      </c>
      <c r="J25" s="27">
        <v>19998</v>
      </c>
      <c r="K25" s="25">
        <v>2</v>
      </c>
      <c r="L25" s="27" t="s">
        <v>357</v>
      </c>
      <c r="M25" s="27"/>
      <c r="N25" s="27" t="s">
        <v>658</v>
      </c>
      <c r="O25" s="28" t="s">
        <v>679</v>
      </c>
      <c r="P25" s="27">
        <v>2</v>
      </c>
      <c r="Q25" s="27" t="s">
        <v>1084</v>
      </c>
      <c r="R25" s="26">
        <v>203.06</v>
      </c>
      <c r="S25" s="75">
        <v>43116</v>
      </c>
      <c r="T25" s="27" t="s">
        <v>285</v>
      </c>
      <c r="U25" s="75">
        <v>43118</v>
      </c>
      <c r="V25" s="75"/>
      <c r="W25" s="75"/>
      <c r="X25" s="10" t="s">
        <v>292</v>
      </c>
      <c r="Y25" s="28"/>
      <c r="Z25" s="27"/>
    </row>
    <row r="26" spans="1:26" x14ac:dyDescent="0.25">
      <c r="A26" s="24">
        <v>43109</v>
      </c>
      <c r="B26" s="24">
        <v>43109</v>
      </c>
      <c r="C26" s="24">
        <v>43107</v>
      </c>
      <c r="D26" s="27" t="s">
        <v>18</v>
      </c>
      <c r="E26" s="27" t="s">
        <v>356</v>
      </c>
      <c r="F26" s="29">
        <v>32369</v>
      </c>
      <c r="G26" s="27" t="s">
        <v>60</v>
      </c>
      <c r="H26" s="27" t="s">
        <v>55</v>
      </c>
      <c r="I26" s="27" t="s">
        <v>657</v>
      </c>
      <c r="J26" s="27">
        <v>19998</v>
      </c>
      <c r="K26" s="25">
        <v>2</v>
      </c>
      <c r="L26" s="27" t="s">
        <v>357</v>
      </c>
      <c r="M26" s="27" t="s">
        <v>671</v>
      </c>
      <c r="N26" s="27" t="s">
        <v>658</v>
      </c>
      <c r="O26" s="28" t="s">
        <v>679</v>
      </c>
      <c r="P26" s="27">
        <v>2</v>
      </c>
      <c r="Q26" s="27" t="s">
        <v>1084</v>
      </c>
      <c r="R26" s="26">
        <v>203.06</v>
      </c>
      <c r="S26" s="75">
        <v>43116</v>
      </c>
      <c r="T26" s="27" t="s">
        <v>285</v>
      </c>
      <c r="U26" s="75" t="s">
        <v>567</v>
      </c>
      <c r="V26" s="75"/>
      <c r="W26" s="75"/>
      <c r="X26" s="10" t="s">
        <v>292</v>
      </c>
      <c r="Y26" s="28" t="s">
        <v>1616</v>
      </c>
      <c r="Z26" s="27" t="s">
        <v>682</v>
      </c>
    </row>
    <row r="27" spans="1:26" x14ac:dyDescent="0.25">
      <c r="A27" s="24">
        <v>43109</v>
      </c>
      <c r="B27" s="24">
        <v>43109</v>
      </c>
      <c r="C27" s="24">
        <v>43104</v>
      </c>
      <c r="D27" s="27" t="s">
        <v>18</v>
      </c>
      <c r="E27" s="27" t="s">
        <v>380</v>
      </c>
      <c r="F27" s="29">
        <v>1013912</v>
      </c>
      <c r="G27" s="27" t="s">
        <v>36</v>
      </c>
      <c r="H27" s="27" t="s">
        <v>242</v>
      </c>
      <c r="I27" s="27" t="s">
        <v>545</v>
      </c>
      <c r="J27" s="27">
        <v>21277</v>
      </c>
      <c r="K27" s="25">
        <v>3</v>
      </c>
      <c r="L27" s="27" t="s">
        <v>288</v>
      </c>
      <c r="M27" s="27" t="s">
        <v>659</v>
      </c>
      <c r="N27" s="27" t="s">
        <v>674</v>
      </c>
      <c r="O27" s="28">
        <v>127215838</v>
      </c>
      <c r="P27" s="27">
        <v>3</v>
      </c>
      <c r="Q27" s="27" t="s">
        <v>733</v>
      </c>
      <c r="R27" s="26">
        <v>306.93</v>
      </c>
      <c r="S27" s="75">
        <v>43110</v>
      </c>
      <c r="T27" s="27" t="s">
        <v>285</v>
      </c>
      <c r="U27" s="75" t="s">
        <v>567</v>
      </c>
      <c r="V27" s="75"/>
      <c r="W27" s="75"/>
      <c r="X27" s="10" t="s">
        <v>292</v>
      </c>
      <c r="Y27" s="28"/>
      <c r="Z27" s="27" t="s">
        <v>682</v>
      </c>
    </row>
    <row r="28" spans="1:26" x14ac:dyDescent="0.25">
      <c r="A28" s="24">
        <v>43109</v>
      </c>
      <c r="B28" s="24">
        <v>43109</v>
      </c>
      <c r="C28" s="24">
        <v>43104</v>
      </c>
      <c r="D28" s="27" t="s">
        <v>18</v>
      </c>
      <c r="E28" s="27" t="s">
        <v>380</v>
      </c>
      <c r="F28" s="29">
        <v>1013912</v>
      </c>
      <c r="G28" s="27" t="s">
        <v>36</v>
      </c>
      <c r="H28" s="27" t="s">
        <v>242</v>
      </c>
      <c r="I28" s="27" t="s">
        <v>545</v>
      </c>
      <c r="J28" s="27">
        <v>21277</v>
      </c>
      <c r="K28" s="25">
        <v>1</v>
      </c>
      <c r="L28" s="27" t="s">
        <v>288</v>
      </c>
      <c r="M28" s="27" t="s">
        <v>659</v>
      </c>
      <c r="N28" s="27" t="s">
        <v>674</v>
      </c>
      <c r="O28" s="28">
        <v>127215839</v>
      </c>
      <c r="P28" s="27">
        <v>1</v>
      </c>
      <c r="Q28" s="27" t="s">
        <v>737</v>
      </c>
      <c r="R28" s="26">
        <v>102.31</v>
      </c>
      <c r="S28" s="75">
        <v>43110</v>
      </c>
      <c r="T28" s="27" t="s">
        <v>285</v>
      </c>
      <c r="U28" s="75" t="s">
        <v>567</v>
      </c>
      <c r="V28" s="75"/>
      <c r="W28" s="75"/>
      <c r="X28" s="10" t="s">
        <v>292</v>
      </c>
      <c r="Y28" s="28"/>
      <c r="Z28" s="27" t="s">
        <v>682</v>
      </c>
    </row>
    <row r="29" spans="1:26" x14ac:dyDescent="0.25">
      <c r="A29" s="24">
        <v>43109</v>
      </c>
      <c r="B29" s="24">
        <v>43109</v>
      </c>
      <c r="C29" s="24">
        <v>43103</v>
      </c>
      <c r="D29" s="27" t="s">
        <v>18</v>
      </c>
      <c r="E29" s="27" t="s">
        <v>380</v>
      </c>
      <c r="F29" s="29">
        <v>33509</v>
      </c>
      <c r="G29" s="27" t="s">
        <v>60</v>
      </c>
      <c r="H29" s="27" t="s">
        <v>28</v>
      </c>
      <c r="I29" s="27" t="s">
        <v>662</v>
      </c>
      <c r="J29" s="27">
        <v>21231</v>
      </c>
      <c r="K29" s="25">
        <v>2</v>
      </c>
      <c r="L29" s="27" t="s">
        <v>357</v>
      </c>
      <c r="M29" s="27" t="s">
        <v>661</v>
      </c>
      <c r="N29" s="27" t="s">
        <v>660</v>
      </c>
      <c r="O29" s="28" t="s">
        <v>676</v>
      </c>
      <c r="P29" s="27">
        <v>2</v>
      </c>
      <c r="Q29" s="27" t="s">
        <v>900</v>
      </c>
      <c r="R29" s="26">
        <v>189.66</v>
      </c>
      <c r="S29" s="75">
        <v>43112</v>
      </c>
      <c r="T29" s="27" t="s">
        <v>285</v>
      </c>
      <c r="U29" s="75" t="s">
        <v>567</v>
      </c>
      <c r="V29" s="75"/>
      <c r="W29" s="75"/>
      <c r="X29" s="10" t="s">
        <v>292</v>
      </c>
      <c r="Y29" s="28"/>
      <c r="Z29" s="27" t="s">
        <v>682</v>
      </c>
    </row>
    <row r="30" spans="1:26" x14ac:dyDescent="0.25">
      <c r="A30" s="24">
        <v>43109</v>
      </c>
      <c r="B30" s="24">
        <v>43109</v>
      </c>
      <c r="C30" s="24">
        <v>43103</v>
      </c>
      <c r="D30" s="27" t="s">
        <v>18</v>
      </c>
      <c r="E30" s="27" t="s">
        <v>380</v>
      </c>
      <c r="F30" s="29">
        <v>1013994</v>
      </c>
      <c r="G30" s="27" t="s">
        <v>36</v>
      </c>
      <c r="H30" s="27" t="s">
        <v>69</v>
      </c>
      <c r="I30" s="27" t="s">
        <v>189</v>
      </c>
      <c r="J30" s="27">
        <v>21237</v>
      </c>
      <c r="K30" s="25">
        <v>4</v>
      </c>
      <c r="L30" s="27" t="s">
        <v>288</v>
      </c>
      <c r="M30" s="27" t="s">
        <v>664</v>
      </c>
      <c r="N30" s="27" t="s">
        <v>663</v>
      </c>
      <c r="O30" s="28">
        <v>127215911</v>
      </c>
      <c r="P30" s="27">
        <v>4</v>
      </c>
      <c r="Q30" s="27" t="s">
        <v>732</v>
      </c>
      <c r="R30" s="26">
        <v>363.36</v>
      </c>
      <c r="S30" s="75">
        <v>43110</v>
      </c>
      <c r="T30" s="27" t="s">
        <v>285</v>
      </c>
      <c r="U30" s="75" t="s">
        <v>567</v>
      </c>
      <c r="V30" s="75"/>
      <c r="W30" s="75"/>
      <c r="X30" s="10" t="s">
        <v>292</v>
      </c>
      <c r="Y30" s="28"/>
      <c r="Z30" s="27" t="s">
        <v>682</v>
      </c>
    </row>
    <row r="31" spans="1:26" x14ac:dyDescent="0.25">
      <c r="A31" s="24">
        <v>43109</v>
      </c>
      <c r="B31" s="24">
        <v>43109</v>
      </c>
      <c r="C31" s="24">
        <v>43108</v>
      </c>
      <c r="D31" s="27" t="s">
        <v>18</v>
      </c>
      <c r="E31" s="27" t="s">
        <v>352</v>
      </c>
      <c r="F31" s="29">
        <v>28294563</v>
      </c>
      <c r="G31" s="27" t="s">
        <v>56</v>
      </c>
      <c r="H31" s="27" t="s">
        <v>102</v>
      </c>
      <c r="I31" s="27" t="s">
        <v>58</v>
      </c>
      <c r="J31" s="27">
        <v>32547</v>
      </c>
      <c r="K31" s="25">
        <v>2</v>
      </c>
      <c r="L31" s="27" t="s">
        <v>357</v>
      </c>
      <c r="M31" s="27" t="s">
        <v>667</v>
      </c>
      <c r="N31" s="27" t="s">
        <v>666</v>
      </c>
      <c r="O31" s="28" t="s">
        <v>677</v>
      </c>
      <c r="P31" s="27">
        <v>2</v>
      </c>
      <c r="Q31" s="27" t="s">
        <v>685</v>
      </c>
      <c r="R31" s="26">
        <v>118.38</v>
      </c>
      <c r="S31" s="75">
        <v>43109</v>
      </c>
      <c r="T31" s="27" t="s">
        <v>285</v>
      </c>
      <c r="U31" s="75">
        <v>43137</v>
      </c>
      <c r="V31" s="75"/>
      <c r="W31" s="75"/>
      <c r="X31" s="10" t="s">
        <v>292</v>
      </c>
      <c r="Y31" s="28"/>
      <c r="Z31" s="27" t="s">
        <v>682</v>
      </c>
    </row>
    <row r="32" spans="1:26" x14ac:dyDescent="0.25">
      <c r="A32" s="24">
        <v>43109</v>
      </c>
      <c r="B32" s="24">
        <v>43109</v>
      </c>
      <c r="C32" s="24">
        <v>43102</v>
      </c>
      <c r="D32" s="27" t="s">
        <v>549</v>
      </c>
      <c r="E32" s="27" t="s">
        <v>287</v>
      </c>
      <c r="F32" s="29">
        <v>147510</v>
      </c>
      <c r="G32" s="27" t="s">
        <v>25</v>
      </c>
      <c r="H32" s="27" t="s">
        <v>28</v>
      </c>
      <c r="I32" s="27" t="s">
        <v>187</v>
      </c>
      <c r="J32" s="27">
        <v>38405</v>
      </c>
      <c r="K32" s="25">
        <v>4</v>
      </c>
      <c r="L32" s="27" t="s">
        <v>357</v>
      </c>
      <c r="M32" s="27" t="s">
        <v>642</v>
      </c>
      <c r="N32" s="27" t="s">
        <v>641</v>
      </c>
      <c r="O32" s="28" t="s">
        <v>680</v>
      </c>
      <c r="P32" s="27">
        <v>4</v>
      </c>
      <c r="Q32" s="27" t="s">
        <v>819</v>
      </c>
      <c r="R32" s="26">
        <v>218.56</v>
      </c>
      <c r="S32" s="75">
        <v>43111</v>
      </c>
      <c r="T32" s="27" t="s">
        <v>285</v>
      </c>
      <c r="U32" s="75" t="s">
        <v>567</v>
      </c>
      <c r="V32" s="75"/>
      <c r="W32" s="75"/>
      <c r="X32" s="10" t="s">
        <v>292</v>
      </c>
      <c r="Y32" s="28"/>
      <c r="Z32" s="27" t="s">
        <v>682</v>
      </c>
    </row>
    <row r="33" spans="1:26" x14ac:dyDescent="0.25">
      <c r="A33" s="24">
        <v>43109</v>
      </c>
      <c r="B33" s="24">
        <v>43109</v>
      </c>
      <c r="C33" s="24">
        <v>43103</v>
      </c>
      <c r="D33" s="27" t="s">
        <v>665</v>
      </c>
      <c r="E33" s="27" t="s">
        <v>399</v>
      </c>
      <c r="F33" s="29">
        <v>2005800</v>
      </c>
      <c r="G33" s="27" t="s">
        <v>32</v>
      </c>
      <c r="H33" s="27" t="s">
        <v>95</v>
      </c>
      <c r="I33" s="27" t="s">
        <v>449</v>
      </c>
      <c r="J33" s="27">
        <v>32953</v>
      </c>
      <c r="K33" s="25">
        <v>2</v>
      </c>
      <c r="L33" s="27" t="s">
        <v>288</v>
      </c>
      <c r="M33" s="27" t="s">
        <v>644</v>
      </c>
      <c r="N33" s="27" t="s">
        <v>643</v>
      </c>
      <c r="O33" s="28">
        <v>127216218</v>
      </c>
      <c r="P33" s="27">
        <v>2</v>
      </c>
      <c r="Q33" s="27">
        <v>127216218</v>
      </c>
      <c r="R33" s="26">
        <v>250.04</v>
      </c>
      <c r="S33" s="75">
        <v>43110</v>
      </c>
      <c r="T33" s="27" t="s">
        <v>285</v>
      </c>
      <c r="U33" s="75">
        <v>43110</v>
      </c>
      <c r="V33" s="75"/>
      <c r="W33" s="75"/>
      <c r="X33" s="10" t="s">
        <v>292</v>
      </c>
      <c r="Y33" s="28"/>
      <c r="Z33" s="27" t="s">
        <v>682</v>
      </c>
    </row>
    <row r="34" spans="1:26" x14ac:dyDescent="0.25">
      <c r="A34" s="24">
        <v>43109</v>
      </c>
      <c r="B34" s="24">
        <v>43109</v>
      </c>
      <c r="C34" s="24">
        <v>43103</v>
      </c>
      <c r="D34" s="27" t="s">
        <v>665</v>
      </c>
      <c r="E34" s="27" t="s">
        <v>483</v>
      </c>
      <c r="F34" s="29">
        <v>32368</v>
      </c>
      <c r="G34" s="27" t="s">
        <v>60</v>
      </c>
      <c r="H34" s="27" t="s">
        <v>173</v>
      </c>
      <c r="I34" s="27" t="s">
        <v>647</v>
      </c>
      <c r="J34" s="27">
        <v>26106</v>
      </c>
      <c r="K34" s="25">
        <v>4</v>
      </c>
      <c r="L34" s="27" t="s">
        <v>357</v>
      </c>
      <c r="M34" s="27" t="s">
        <v>646</v>
      </c>
      <c r="N34" s="27" t="s">
        <v>645</v>
      </c>
      <c r="O34" s="28" t="s">
        <v>681</v>
      </c>
      <c r="P34" s="27">
        <v>4</v>
      </c>
      <c r="Q34" s="27" t="s">
        <v>818</v>
      </c>
      <c r="R34" s="26">
        <v>410.76</v>
      </c>
      <c r="S34" s="75">
        <v>43111</v>
      </c>
      <c r="T34" s="27" t="s">
        <v>285</v>
      </c>
      <c r="U34" s="75" t="s">
        <v>567</v>
      </c>
      <c r="V34" s="75"/>
      <c r="W34" s="75"/>
      <c r="X34" s="10" t="s">
        <v>292</v>
      </c>
      <c r="Y34" s="28"/>
      <c r="Z34" s="27" t="s">
        <v>682</v>
      </c>
    </row>
    <row r="35" spans="1:26" ht="25.5" x14ac:dyDescent="0.25">
      <c r="A35" s="24">
        <v>43109</v>
      </c>
      <c r="B35" s="24">
        <v>43109</v>
      </c>
      <c r="C35" s="24">
        <v>43103</v>
      </c>
      <c r="D35" s="27" t="s">
        <v>665</v>
      </c>
      <c r="E35" s="27" t="s">
        <v>427</v>
      </c>
      <c r="F35" s="41" t="s">
        <v>649</v>
      </c>
      <c r="G35" s="27" t="s">
        <v>34</v>
      </c>
      <c r="H35" s="27" t="s">
        <v>484</v>
      </c>
      <c r="I35" s="27" t="s">
        <v>651</v>
      </c>
      <c r="J35" s="27">
        <v>23475</v>
      </c>
      <c r="K35" s="25">
        <v>4</v>
      </c>
      <c r="L35" s="27" t="s">
        <v>357</v>
      </c>
      <c r="M35" s="27" t="s">
        <v>650</v>
      </c>
      <c r="N35" s="27" t="s">
        <v>648</v>
      </c>
      <c r="O35" s="28" t="s">
        <v>1700</v>
      </c>
      <c r="P35" s="27">
        <v>4</v>
      </c>
      <c r="Q35" s="27" t="s">
        <v>1805</v>
      </c>
      <c r="R35" s="26">
        <v>442.68</v>
      </c>
      <c r="S35" s="75">
        <v>43129</v>
      </c>
      <c r="T35" s="27" t="s">
        <v>285</v>
      </c>
      <c r="U35" s="75">
        <v>43129</v>
      </c>
      <c r="V35" s="75"/>
      <c r="W35" s="75"/>
      <c r="X35" s="10" t="s">
        <v>292</v>
      </c>
      <c r="Y35" s="28" t="s">
        <v>1699</v>
      </c>
      <c r="Z35" s="27" t="s">
        <v>682</v>
      </c>
    </row>
    <row r="36" spans="1:26" x14ac:dyDescent="0.25">
      <c r="A36" s="24">
        <v>43110</v>
      </c>
      <c r="B36" s="24">
        <v>43109</v>
      </c>
      <c r="C36" s="24">
        <v>43109</v>
      </c>
      <c r="D36" s="27" t="s">
        <v>18</v>
      </c>
      <c r="E36" s="27" t="s">
        <v>352</v>
      </c>
      <c r="F36" s="29">
        <v>254560</v>
      </c>
      <c r="G36" s="27" t="s">
        <v>25</v>
      </c>
      <c r="H36" s="27" t="s">
        <v>486</v>
      </c>
      <c r="I36" s="27" t="s">
        <v>690</v>
      </c>
      <c r="J36" s="27">
        <v>32686</v>
      </c>
      <c r="K36" s="25">
        <v>2</v>
      </c>
      <c r="L36" s="27" t="s">
        <v>357</v>
      </c>
      <c r="M36" s="27" t="s">
        <v>691</v>
      </c>
      <c r="N36" s="27" t="s">
        <v>692</v>
      </c>
      <c r="O36" s="28" t="s">
        <v>1053</v>
      </c>
      <c r="P36" s="27">
        <v>2</v>
      </c>
      <c r="Q36" s="27" t="s">
        <v>924</v>
      </c>
      <c r="R36" s="26">
        <v>402.4</v>
      </c>
      <c r="S36" s="75">
        <v>43115</v>
      </c>
      <c r="T36" s="27" t="s">
        <v>285</v>
      </c>
      <c r="U36" s="75">
        <v>43118</v>
      </c>
      <c r="V36" s="75"/>
      <c r="W36" s="75"/>
      <c r="X36" s="10" t="s">
        <v>292</v>
      </c>
      <c r="Y36" s="28"/>
      <c r="Z36" s="27"/>
    </row>
    <row r="37" spans="1:26" x14ac:dyDescent="0.25">
      <c r="A37" s="24">
        <v>43110</v>
      </c>
      <c r="B37" s="24">
        <v>43109</v>
      </c>
      <c r="C37" s="24">
        <v>43108</v>
      </c>
      <c r="D37" s="27" t="s">
        <v>18</v>
      </c>
      <c r="E37" s="27" t="s">
        <v>377</v>
      </c>
      <c r="F37" s="29">
        <v>2654300</v>
      </c>
      <c r="G37" s="27" t="s">
        <v>32</v>
      </c>
      <c r="H37" s="27" t="s">
        <v>125</v>
      </c>
      <c r="I37" s="27" t="s">
        <v>476</v>
      </c>
      <c r="J37" s="27">
        <v>24243</v>
      </c>
      <c r="K37" s="25">
        <v>4</v>
      </c>
      <c r="L37" s="27" t="s">
        <v>288</v>
      </c>
      <c r="M37" s="27" t="s">
        <v>693</v>
      </c>
      <c r="N37" s="27" t="s">
        <v>694</v>
      </c>
      <c r="O37" s="28">
        <v>127286921</v>
      </c>
      <c r="P37" s="27">
        <v>4</v>
      </c>
      <c r="Q37" s="27" t="s">
        <v>1291</v>
      </c>
      <c r="R37" s="26">
        <v>530.96</v>
      </c>
      <c r="S37" s="75">
        <v>43118</v>
      </c>
      <c r="T37" s="27" t="s">
        <v>285</v>
      </c>
      <c r="U37" s="75" t="s">
        <v>567</v>
      </c>
      <c r="V37" s="75"/>
      <c r="W37" s="75"/>
      <c r="X37" s="10" t="s">
        <v>292</v>
      </c>
      <c r="Y37" s="28"/>
      <c r="Z37" s="27" t="s">
        <v>821</v>
      </c>
    </row>
    <row r="38" spans="1:26" x14ac:dyDescent="0.25">
      <c r="A38" s="24">
        <v>43110</v>
      </c>
      <c r="B38" s="24">
        <v>43109</v>
      </c>
      <c r="C38" s="24">
        <v>43103</v>
      </c>
      <c r="D38" s="27" t="s">
        <v>18</v>
      </c>
      <c r="E38" s="27" t="s">
        <v>372</v>
      </c>
      <c r="F38" s="29">
        <v>151284203</v>
      </c>
      <c r="G38" s="27" t="s">
        <v>23</v>
      </c>
      <c r="H38" s="27" t="s">
        <v>242</v>
      </c>
      <c r="I38" s="27" t="s">
        <v>695</v>
      </c>
      <c r="J38" s="27">
        <v>28405</v>
      </c>
      <c r="K38" s="25">
        <v>4</v>
      </c>
      <c r="L38" s="27" t="s">
        <v>306</v>
      </c>
      <c r="M38" s="27">
        <v>3503184846</v>
      </c>
      <c r="N38" s="27"/>
      <c r="O38" s="28"/>
      <c r="P38" s="27"/>
      <c r="Q38" s="27"/>
      <c r="R38" s="26"/>
      <c r="S38" s="75"/>
      <c r="T38" s="27" t="s">
        <v>285</v>
      </c>
      <c r="U38" s="75"/>
      <c r="V38" s="75"/>
      <c r="W38" s="75"/>
      <c r="X38" s="10" t="s">
        <v>315</v>
      </c>
      <c r="Y38" s="28" t="s">
        <v>542</v>
      </c>
      <c r="Z38" s="27"/>
    </row>
    <row r="39" spans="1:26" x14ac:dyDescent="0.25">
      <c r="A39" s="24">
        <v>43110</v>
      </c>
      <c r="B39" s="24">
        <v>43109</v>
      </c>
      <c r="C39" s="24">
        <v>43103</v>
      </c>
      <c r="D39" s="27" t="s">
        <v>18</v>
      </c>
      <c r="E39" s="27" t="s">
        <v>334</v>
      </c>
      <c r="F39" s="29">
        <v>92602</v>
      </c>
      <c r="G39" s="27" t="s">
        <v>21</v>
      </c>
      <c r="H39" s="27" t="s">
        <v>70</v>
      </c>
      <c r="I39" s="27" t="s">
        <v>22</v>
      </c>
      <c r="J39" s="27">
        <v>29828</v>
      </c>
      <c r="K39" s="25">
        <v>2</v>
      </c>
      <c r="L39" s="27" t="s">
        <v>288</v>
      </c>
      <c r="M39" s="27" t="s">
        <v>696</v>
      </c>
      <c r="N39" s="27" t="s">
        <v>697</v>
      </c>
      <c r="O39" s="28">
        <v>127287091</v>
      </c>
      <c r="P39" s="27">
        <v>2</v>
      </c>
      <c r="Q39" s="27" t="s">
        <v>908</v>
      </c>
      <c r="R39" s="26">
        <v>87.14</v>
      </c>
      <c r="S39" s="75">
        <v>43111</v>
      </c>
      <c r="T39" s="27" t="s">
        <v>285</v>
      </c>
      <c r="U39" s="75">
        <v>43118</v>
      </c>
      <c r="V39" s="75"/>
      <c r="W39" s="75"/>
      <c r="X39" s="10" t="s">
        <v>292</v>
      </c>
      <c r="Y39" s="28"/>
      <c r="Z39" s="27" t="s">
        <v>821</v>
      </c>
    </row>
    <row r="40" spans="1:26" x14ac:dyDescent="0.25">
      <c r="A40" s="24">
        <v>43110</v>
      </c>
      <c r="B40" s="24">
        <v>43109</v>
      </c>
      <c r="C40" s="24">
        <v>43108</v>
      </c>
      <c r="D40" s="27" t="s">
        <v>18</v>
      </c>
      <c r="E40" s="27" t="s">
        <v>352</v>
      </c>
      <c r="F40" s="29">
        <v>37047</v>
      </c>
      <c r="G40" s="27" t="s">
        <v>39</v>
      </c>
      <c r="H40" s="27" t="s">
        <v>134</v>
      </c>
      <c r="I40" s="27" t="s">
        <v>698</v>
      </c>
      <c r="J40" s="27">
        <v>32532</v>
      </c>
      <c r="K40" s="25">
        <v>4</v>
      </c>
      <c r="L40" s="27" t="s">
        <v>343</v>
      </c>
      <c r="M40" s="27">
        <v>8640715893</v>
      </c>
      <c r="N40" s="27"/>
      <c r="O40" s="28"/>
      <c r="P40" s="27"/>
      <c r="Q40" s="27"/>
      <c r="R40" s="26"/>
      <c r="S40" s="75"/>
      <c r="T40" s="27" t="s">
        <v>285</v>
      </c>
      <c r="U40" s="75"/>
      <c r="V40" s="75"/>
      <c r="W40" s="75"/>
      <c r="X40" s="10" t="s">
        <v>315</v>
      </c>
      <c r="Y40" s="28" t="s">
        <v>542</v>
      </c>
      <c r="Z40" s="27"/>
    </row>
    <row r="41" spans="1:26" ht="25.5" x14ac:dyDescent="0.25">
      <c r="A41" s="24">
        <v>43110</v>
      </c>
      <c r="B41" s="24">
        <v>43110</v>
      </c>
      <c r="C41" s="24">
        <v>43105</v>
      </c>
      <c r="D41" s="27" t="s">
        <v>18</v>
      </c>
      <c r="E41" s="27" t="s">
        <v>360</v>
      </c>
      <c r="F41" s="29">
        <v>1011698</v>
      </c>
      <c r="G41" s="27" t="s">
        <v>36</v>
      </c>
      <c r="H41" s="27" t="s">
        <v>57</v>
      </c>
      <c r="I41" s="27" t="s">
        <v>99</v>
      </c>
      <c r="J41" s="27">
        <v>26138</v>
      </c>
      <c r="K41" s="25">
        <v>4</v>
      </c>
      <c r="L41" s="27" t="s">
        <v>357</v>
      </c>
      <c r="M41" s="27" t="s">
        <v>699</v>
      </c>
      <c r="N41" s="27" t="s">
        <v>700</v>
      </c>
      <c r="O41" s="28" t="s">
        <v>911</v>
      </c>
      <c r="P41" s="27"/>
      <c r="Q41" s="27"/>
      <c r="R41" s="26"/>
      <c r="S41" s="75"/>
      <c r="T41" s="27" t="s">
        <v>285</v>
      </c>
      <c r="U41" s="75"/>
      <c r="V41" s="75"/>
      <c r="W41" s="75"/>
      <c r="X41" s="10" t="s">
        <v>295</v>
      </c>
      <c r="Y41" s="28" t="s">
        <v>930</v>
      </c>
      <c r="Z41" s="27" t="s">
        <v>821</v>
      </c>
    </row>
    <row r="42" spans="1:26" x14ac:dyDescent="0.25">
      <c r="A42" s="24">
        <v>43110</v>
      </c>
      <c r="B42" s="24">
        <v>43110</v>
      </c>
      <c r="C42" s="24">
        <v>43102</v>
      </c>
      <c r="D42" s="27" t="s">
        <v>549</v>
      </c>
      <c r="E42" s="27" t="s">
        <v>378</v>
      </c>
      <c r="F42" s="41" t="s">
        <v>713</v>
      </c>
      <c r="G42" s="27" t="s">
        <v>34</v>
      </c>
      <c r="H42" s="27" t="s">
        <v>90</v>
      </c>
      <c r="I42" s="27" t="s">
        <v>479</v>
      </c>
      <c r="J42" s="27">
        <v>32031</v>
      </c>
      <c r="K42" s="25">
        <v>2</v>
      </c>
      <c r="L42" s="27" t="s">
        <v>357</v>
      </c>
      <c r="M42" s="27" t="s">
        <v>703</v>
      </c>
      <c r="N42" s="27" t="s">
        <v>704</v>
      </c>
      <c r="O42" s="28" t="s">
        <v>823</v>
      </c>
      <c r="P42" s="27">
        <v>2</v>
      </c>
      <c r="Q42" s="27" t="s">
        <v>901</v>
      </c>
      <c r="R42" s="26">
        <v>168.4</v>
      </c>
      <c r="S42" s="75">
        <v>43111</v>
      </c>
      <c r="T42" s="27" t="s">
        <v>285</v>
      </c>
      <c r="U42" s="75" t="s">
        <v>567</v>
      </c>
      <c r="V42" s="75"/>
      <c r="W42" s="75"/>
      <c r="X42" s="10" t="s">
        <v>292</v>
      </c>
      <c r="Y42" s="28"/>
      <c r="Z42" s="27" t="s">
        <v>821</v>
      </c>
    </row>
    <row r="43" spans="1:26" x14ac:dyDescent="0.25">
      <c r="A43" s="24">
        <v>43110</v>
      </c>
      <c r="B43" s="24">
        <v>43110</v>
      </c>
      <c r="C43" s="24">
        <v>43102</v>
      </c>
      <c r="D43" s="27" t="s">
        <v>549</v>
      </c>
      <c r="E43" s="27" t="s">
        <v>401</v>
      </c>
      <c r="F43" s="29">
        <v>1200036493</v>
      </c>
      <c r="G43" s="27" t="s">
        <v>27</v>
      </c>
      <c r="H43" s="27" t="s">
        <v>167</v>
      </c>
      <c r="I43" s="27" t="s">
        <v>203</v>
      </c>
      <c r="J43" s="27">
        <v>25253</v>
      </c>
      <c r="K43" s="25">
        <v>1</v>
      </c>
      <c r="L43" s="27" t="s">
        <v>357</v>
      </c>
      <c r="M43" s="27" t="s">
        <v>705</v>
      </c>
      <c r="N43" s="27" t="s">
        <v>706</v>
      </c>
      <c r="O43" s="28" t="s">
        <v>912</v>
      </c>
      <c r="P43" s="27">
        <v>1</v>
      </c>
      <c r="Q43" s="27" t="s">
        <v>1679</v>
      </c>
      <c r="R43" s="26">
        <v>44.28</v>
      </c>
      <c r="S43" s="75">
        <v>43124</v>
      </c>
      <c r="T43" s="27" t="s">
        <v>285</v>
      </c>
      <c r="U43" s="75" t="s">
        <v>567</v>
      </c>
      <c r="V43" s="75"/>
      <c r="W43" s="75"/>
      <c r="X43" s="10" t="s">
        <v>292</v>
      </c>
      <c r="Y43" s="28" t="s">
        <v>1616</v>
      </c>
      <c r="Z43" s="27" t="s">
        <v>821</v>
      </c>
    </row>
    <row r="44" spans="1:26" x14ac:dyDescent="0.25">
      <c r="A44" s="24">
        <v>43110</v>
      </c>
      <c r="B44" s="24">
        <v>43110</v>
      </c>
      <c r="C44" s="24">
        <v>43102</v>
      </c>
      <c r="D44" s="27" t="s">
        <v>549</v>
      </c>
      <c r="E44" s="27" t="s">
        <v>366</v>
      </c>
      <c r="F44" s="29">
        <v>11629</v>
      </c>
      <c r="G44" s="27" t="s">
        <v>92</v>
      </c>
      <c r="H44" s="27" t="s">
        <v>66</v>
      </c>
      <c r="I44" s="27" t="s">
        <v>707</v>
      </c>
      <c r="J44" s="27">
        <v>41115</v>
      </c>
      <c r="K44" s="25">
        <v>1</v>
      </c>
      <c r="L44" s="27" t="s">
        <v>357</v>
      </c>
      <c r="M44" s="27" t="s">
        <v>708</v>
      </c>
      <c r="N44" s="27" t="s">
        <v>709</v>
      </c>
      <c r="O44" s="28" t="s">
        <v>824</v>
      </c>
      <c r="P44" s="27">
        <v>1</v>
      </c>
      <c r="Q44" s="27" t="s">
        <v>895</v>
      </c>
      <c r="R44" s="26">
        <v>133.65</v>
      </c>
      <c r="S44" s="75">
        <v>43113</v>
      </c>
      <c r="T44" s="27" t="s">
        <v>285</v>
      </c>
      <c r="U44" s="75">
        <v>43129</v>
      </c>
      <c r="V44" s="75"/>
      <c r="W44" s="75"/>
      <c r="X44" s="10" t="s">
        <v>292</v>
      </c>
      <c r="Y44" s="28"/>
      <c r="Z44" s="27" t="s">
        <v>821</v>
      </c>
    </row>
    <row r="45" spans="1:26" x14ac:dyDescent="0.25">
      <c r="A45" s="24">
        <v>43110</v>
      </c>
      <c r="B45" s="24">
        <v>43110</v>
      </c>
      <c r="C45" s="24">
        <v>43102</v>
      </c>
      <c r="D45" s="27" t="s">
        <v>549</v>
      </c>
      <c r="E45" s="27" t="s">
        <v>372</v>
      </c>
      <c r="F45" s="29">
        <v>1014363</v>
      </c>
      <c r="G45" s="27" t="s">
        <v>36</v>
      </c>
      <c r="H45" s="27" t="s">
        <v>37</v>
      </c>
      <c r="I45" s="27" t="s">
        <v>710</v>
      </c>
      <c r="J45" s="27">
        <v>28366</v>
      </c>
      <c r="K45" s="25">
        <v>2</v>
      </c>
      <c r="L45" s="27" t="s">
        <v>357</v>
      </c>
      <c r="M45" s="27" t="s">
        <v>711</v>
      </c>
      <c r="N45" s="27" t="s">
        <v>712</v>
      </c>
      <c r="O45" s="28" t="s">
        <v>1054</v>
      </c>
      <c r="P45" s="27">
        <v>2</v>
      </c>
      <c r="Q45" s="27" t="s">
        <v>1082</v>
      </c>
      <c r="R45" s="26">
        <v>123.16</v>
      </c>
      <c r="S45" s="75">
        <v>43117</v>
      </c>
      <c r="T45" s="27" t="s">
        <v>285</v>
      </c>
      <c r="U45" s="75" t="s">
        <v>567</v>
      </c>
      <c r="V45" s="75"/>
      <c r="W45" s="75"/>
      <c r="X45" s="10" t="s">
        <v>292</v>
      </c>
      <c r="Y45" s="28"/>
      <c r="Z45" s="27" t="s">
        <v>941</v>
      </c>
    </row>
    <row r="46" spans="1:26" x14ac:dyDescent="0.25">
      <c r="A46" s="24">
        <v>43110</v>
      </c>
      <c r="B46" s="24">
        <v>43110</v>
      </c>
      <c r="C46" s="24">
        <v>43102</v>
      </c>
      <c r="D46" s="27" t="s">
        <v>549</v>
      </c>
      <c r="E46" s="27" t="s">
        <v>382</v>
      </c>
      <c r="F46" s="29">
        <v>28951031</v>
      </c>
      <c r="G46" s="27" t="s">
        <v>56</v>
      </c>
      <c r="H46" s="27" t="s">
        <v>714</v>
      </c>
      <c r="I46" s="27" t="s">
        <v>715</v>
      </c>
      <c r="J46" s="27">
        <v>19497</v>
      </c>
      <c r="K46" s="25">
        <v>4</v>
      </c>
      <c r="L46" s="27" t="s">
        <v>357</v>
      </c>
      <c r="M46" s="27" t="s">
        <v>716</v>
      </c>
      <c r="N46" s="27" t="s">
        <v>717</v>
      </c>
      <c r="O46" s="28" t="s">
        <v>825</v>
      </c>
      <c r="P46" s="27">
        <v>4</v>
      </c>
      <c r="Q46" s="27" t="s">
        <v>825</v>
      </c>
      <c r="R46" s="26">
        <v>567.16</v>
      </c>
      <c r="S46" s="75">
        <v>43118</v>
      </c>
      <c r="T46" s="27" t="s">
        <v>285</v>
      </c>
      <c r="U46" s="75">
        <v>43119</v>
      </c>
      <c r="V46" s="75"/>
      <c r="W46" s="75"/>
      <c r="X46" s="10" t="s">
        <v>292</v>
      </c>
      <c r="Y46" s="28"/>
      <c r="Z46" s="27" t="s">
        <v>821</v>
      </c>
    </row>
    <row r="47" spans="1:26" x14ac:dyDescent="0.25">
      <c r="A47" s="24">
        <v>43110</v>
      </c>
      <c r="B47" s="24">
        <v>43110</v>
      </c>
      <c r="C47" s="24">
        <v>43102</v>
      </c>
      <c r="D47" s="27" t="s">
        <v>549</v>
      </c>
      <c r="E47" s="27" t="s">
        <v>423</v>
      </c>
      <c r="F47" s="29" t="s">
        <v>718</v>
      </c>
      <c r="G47" s="27" t="s">
        <v>74</v>
      </c>
      <c r="H47" s="27" t="s">
        <v>719</v>
      </c>
      <c r="I47" s="27" t="s">
        <v>447</v>
      </c>
      <c r="J47" s="27">
        <v>11158</v>
      </c>
      <c r="K47" s="25">
        <v>4</v>
      </c>
      <c r="L47" s="27" t="s">
        <v>357</v>
      </c>
      <c r="M47" s="27" t="s">
        <v>720</v>
      </c>
      <c r="N47" s="27" t="s">
        <v>721</v>
      </c>
      <c r="O47" s="28" t="s">
        <v>1056</v>
      </c>
      <c r="P47" s="27">
        <v>4</v>
      </c>
      <c r="Q47" s="27" t="s">
        <v>1081</v>
      </c>
      <c r="R47" s="26">
        <v>324.56</v>
      </c>
      <c r="S47" s="75">
        <v>43117</v>
      </c>
      <c r="T47" s="27" t="s">
        <v>285</v>
      </c>
      <c r="U47" s="75" t="s">
        <v>567</v>
      </c>
      <c r="V47" s="75"/>
      <c r="W47" s="75"/>
      <c r="X47" s="10" t="s">
        <v>292</v>
      </c>
      <c r="Y47" s="28"/>
      <c r="Z47" s="27" t="s">
        <v>1058</v>
      </c>
    </row>
    <row r="48" spans="1:26" x14ac:dyDescent="0.25">
      <c r="A48" s="24">
        <v>43110</v>
      </c>
      <c r="B48" s="24">
        <v>43110</v>
      </c>
      <c r="C48" s="24">
        <v>43102</v>
      </c>
      <c r="D48" s="27" t="s">
        <v>549</v>
      </c>
      <c r="E48" s="27" t="s">
        <v>564</v>
      </c>
      <c r="F48" s="29">
        <v>2171893</v>
      </c>
      <c r="G48" s="27" t="s">
        <v>30</v>
      </c>
      <c r="H48" s="27" t="s">
        <v>57</v>
      </c>
      <c r="I48" s="27" t="s">
        <v>459</v>
      </c>
      <c r="J48" s="27">
        <v>882</v>
      </c>
      <c r="K48" s="25">
        <v>4</v>
      </c>
      <c r="L48" s="27" t="s">
        <v>357</v>
      </c>
      <c r="M48" s="27" t="s">
        <v>722</v>
      </c>
      <c r="N48" s="27" t="s">
        <v>723</v>
      </c>
      <c r="O48" s="28" t="s">
        <v>826</v>
      </c>
      <c r="P48" s="27"/>
      <c r="Q48" s="27"/>
      <c r="R48" s="26"/>
      <c r="S48" s="75"/>
      <c r="T48" s="27" t="s">
        <v>285</v>
      </c>
      <c r="U48" s="75"/>
      <c r="V48" s="75"/>
      <c r="W48" s="75"/>
      <c r="X48" s="10" t="s">
        <v>295</v>
      </c>
      <c r="Y48" s="28" t="s">
        <v>1521</v>
      </c>
      <c r="Z48" s="27" t="s">
        <v>821</v>
      </c>
    </row>
    <row r="49" spans="1:26" ht="25.5" x14ac:dyDescent="0.25">
      <c r="A49" s="24">
        <v>43110</v>
      </c>
      <c r="B49" s="24">
        <v>43110</v>
      </c>
      <c r="C49" s="24">
        <v>43102</v>
      </c>
      <c r="D49" s="27" t="s">
        <v>549</v>
      </c>
      <c r="E49" s="27" t="s">
        <v>564</v>
      </c>
      <c r="F49" s="29">
        <v>2161943</v>
      </c>
      <c r="G49" s="27" t="s">
        <v>30</v>
      </c>
      <c r="H49" s="27" t="s">
        <v>263</v>
      </c>
      <c r="I49" s="27" t="s">
        <v>459</v>
      </c>
      <c r="J49" s="27">
        <v>879</v>
      </c>
      <c r="K49" s="25">
        <v>2</v>
      </c>
      <c r="L49" s="27" t="s">
        <v>357</v>
      </c>
      <c r="M49" s="27" t="s">
        <v>724</v>
      </c>
      <c r="N49" s="27" t="s">
        <v>725</v>
      </c>
      <c r="O49" s="28" t="s">
        <v>1698</v>
      </c>
      <c r="P49" s="27">
        <v>2</v>
      </c>
      <c r="Q49" s="27" t="s">
        <v>2220</v>
      </c>
      <c r="R49" s="26">
        <v>180.62</v>
      </c>
      <c r="S49" s="75">
        <v>43132</v>
      </c>
      <c r="T49" s="27" t="s">
        <v>285</v>
      </c>
      <c r="U49" s="75" t="s">
        <v>567</v>
      </c>
      <c r="V49" s="75"/>
      <c r="W49" s="75"/>
      <c r="X49" s="10" t="s">
        <v>292</v>
      </c>
      <c r="Y49" s="28" t="s">
        <v>1699</v>
      </c>
      <c r="Z49" s="27" t="s">
        <v>821</v>
      </c>
    </row>
    <row r="50" spans="1:26" x14ac:dyDescent="0.25">
      <c r="A50" s="24">
        <v>43110</v>
      </c>
      <c r="B50" s="24">
        <v>43110</v>
      </c>
      <c r="C50" s="24">
        <v>43102</v>
      </c>
      <c r="D50" s="27" t="s">
        <v>549</v>
      </c>
      <c r="E50" s="27" t="s">
        <v>325</v>
      </c>
      <c r="F50" s="29">
        <v>1015299</v>
      </c>
      <c r="G50" s="27" t="s">
        <v>36</v>
      </c>
      <c r="H50" s="27" t="s">
        <v>726</v>
      </c>
      <c r="I50" s="27" t="s">
        <v>443</v>
      </c>
      <c r="J50" s="27">
        <v>21044</v>
      </c>
      <c r="K50" s="25">
        <v>2</v>
      </c>
      <c r="L50" s="27" t="s">
        <v>357</v>
      </c>
      <c r="M50" s="27" t="s">
        <v>727</v>
      </c>
      <c r="N50" s="27" t="s">
        <v>728</v>
      </c>
      <c r="O50" s="28" t="s">
        <v>827</v>
      </c>
      <c r="P50" s="27">
        <v>2</v>
      </c>
      <c r="Q50" s="27" t="s">
        <v>1086</v>
      </c>
      <c r="R50" s="26">
        <v>338.88</v>
      </c>
      <c r="S50" s="75">
        <v>43116</v>
      </c>
      <c r="T50" s="27" t="s">
        <v>285</v>
      </c>
      <c r="U50" s="75" t="s">
        <v>567</v>
      </c>
      <c r="V50" s="75"/>
      <c r="W50" s="75"/>
      <c r="X50" s="10" t="s">
        <v>292</v>
      </c>
      <c r="Y50" s="28"/>
      <c r="Z50" s="27" t="s">
        <v>821</v>
      </c>
    </row>
    <row r="51" spans="1:26" x14ac:dyDescent="0.25">
      <c r="A51" s="24">
        <v>43110</v>
      </c>
      <c r="B51" s="24">
        <v>43110</v>
      </c>
      <c r="C51" s="24">
        <v>43102</v>
      </c>
      <c r="D51" s="27" t="s">
        <v>549</v>
      </c>
      <c r="E51" s="27" t="s">
        <v>348</v>
      </c>
      <c r="F51" s="29">
        <v>1010986</v>
      </c>
      <c r="G51" s="27" t="s">
        <v>36</v>
      </c>
      <c r="H51" s="27" t="s">
        <v>171</v>
      </c>
      <c r="I51" s="27" t="s">
        <v>45</v>
      </c>
      <c r="J51" s="27">
        <v>28979</v>
      </c>
      <c r="K51" s="25">
        <v>2</v>
      </c>
      <c r="L51" s="27" t="s">
        <v>357</v>
      </c>
      <c r="M51" s="27" t="s">
        <v>729</v>
      </c>
      <c r="N51" s="27" t="s">
        <v>730</v>
      </c>
      <c r="O51" s="28" t="s">
        <v>828</v>
      </c>
      <c r="P51" s="27"/>
      <c r="Q51" s="27"/>
      <c r="R51" s="26"/>
      <c r="S51" s="75"/>
      <c r="T51" s="27" t="s">
        <v>285</v>
      </c>
      <c r="U51" s="75"/>
      <c r="V51" s="75"/>
      <c r="W51" s="75"/>
      <c r="X51" s="10" t="s">
        <v>295</v>
      </c>
      <c r="Y51" s="28" t="s">
        <v>928</v>
      </c>
      <c r="Z51" s="27" t="s">
        <v>821</v>
      </c>
    </row>
    <row r="52" spans="1:26" x14ac:dyDescent="0.25">
      <c r="A52" s="24">
        <v>43111</v>
      </c>
      <c r="B52" s="24">
        <v>43110</v>
      </c>
      <c r="C52" s="24">
        <v>43110</v>
      </c>
      <c r="D52" s="27" t="s">
        <v>18</v>
      </c>
      <c r="E52" s="27" t="s">
        <v>364</v>
      </c>
      <c r="F52" s="29">
        <v>1015297</v>
      </c>
      <c r="G52" s="27" t="s">
        <v>36</v>
      </c>
      <c r="H52" s="27" t="s">
        <v>740</v>
      </c>
      <c r="I52" s="27" t="s">
        <v>741</v>
      </c>
      <c r="J52" s="27">
        <v>25196</v>
      </c>
      <c r="K52" s="25">
        <v>2</v>
      </c>
      <c r="L52" s="27" t="s">
        <v>357</v>
      </c>
      <c r="M52" s="27" t="s">
        <v>742</v>
      </c>
      <c r="N52" s="27" t="s">
        <v>743</v>
      </c>
      <c r="O52" s="28" t="s">
        <v>1055</v>
      </c>
      <c r="P52" s="27">
        <v>2</v>
      </c>
      <c r="Q52" s="27" t="s">
        <v>1677</v>
      </c>
      <c r="R52" s="26">
        <v>369.22</v>
      </c>
      <c r="S52" s="75">
        <v>43124</v>
      </c>
      <c r="T52" s="27" t="s">
        <v>285</v>
      </c>
      <c r="U52" s="75" t="s">
        <v>567</v>
      </c>
      <c r="V52" s="75"/>
      <c r="W52" s="75"/>
      <c r="X52" s="10" t="s">
        <v>292</v>
      </c>
      <c r="Y52" s="28" t="s">
        <v>1616</v>
      </c>
      <c r="Z52" s="27" t="s">
        <v>941</v>
      </c>
    </row>
    <row r="53" spans="1:26" x14ac:dyDescent="0.25">
      <c r="A53" s="24">
        <v>43111</v>
      </c>
      <c r="B53" s="24">
        <v>43110</v>
      </c>
      <c r="C53" s="24">
        <v>43103</v>
      </c>
      <c r="D53" s="27" t="s">
        <v>18</v>
      </c>
      <c r="E53" s="27" t="s">
        <v>360</v>
      </c>
      <c r="F53" s="29">
        <v>4320110000</v>
      </c>
      <c r="G53" s="27" t="s">
        <v>53</v>
      </c>
      <c r="H53" s="27" t="s">
        <v>69</v>
      </c>
      <c r="I53" s="27" t="s">
        <v>521</v>
      </c>
      <c r="J53" s="27">
        <v>26064</v>
      </c>
      <c r="K53" s="25">
        <v>1</v>
      </c>
      <c r="L53" s="27" t="s">
        <v>288</v>
      </c>
      <c r="M53" s="27" t="s">
        <v>744</v>
      </c>
      <c r="N53" s="27" t="s">
        <v>745</v>
      </c>
      <c r="O53" s="28">
        <v>127377889</v>
      </c>
      <c r="P53" s="27">
        <v>1</v>
      </c>
      <c r="Q53" s="27" t="s">
        <v>904</v>
      </c>
      <c r="R53" s="26">
        <v>112.76</v>
      </c>
      <c r="S53" s="75">
        <v>43113</v>
      </c>
      <c r="T53" s="27" t="s">
        <v>285</v>
      </c>
      <c r="U53" s="75" t="s">
        <v>567</v>
      </c>
      <c r="V53" s="75"/>
      <c r="W53" s="75"/>
      <c r="X53" s="10" t="s">
        <v>292</v>
      </c>
      <c r="Y53" s="28"/>
      <c r="Z53" s="27" t="s">
        <v>821</v>
      </c>
    </row>
    <row r="54" spans="1:26" x14ac:dyDescent="0.25">
      <c r="A54" s="24">
        <v>43111</v>
      </c>
      <c r="B54" s="24">
        <v>43111</v>
      </c>
      <c r="C54" s="24">
        <v>43108</v>
      </c>
      <c r="D54" s="27" t="s">
        <v>18</v>
      </c>
      <c r="E54" s="27" t="s">
        <v>405</v>
      </c>
      <c r="F54" s="29" t="s">
        <v>746</v>
      </c>
      <c r="G54" s="27" t="s">
        <v>220</v>
      </c>
      <c r="H54" s="27" t="s">
        <v>264</v>
      </c>
      <c r="I54" s="27" t="s">
        <v>747</v>
      </c>
      <c r="J54" s="27">
        <v>28433</v>
      </c>
      <c r="K54" s="25">
        <v>2</v>
      </c>
      <c r="L54" s="27" t="s">
        <v>357</v>
      </c>
      <c r="M54" s="27" t="s">
        <v>748</v>
      </c>
      <c r="N54" s="27" t="s">
        <v>749</v>
      </c>
      <c r="O54" s="28" t="s">
        <v>829</v>
      </c>
      <c r="P54" s="27">
        <v>2</v>
      </c>
      <c r="Q54" s="27" t="s">
        <v>894</v>
      </c>
      <c r="R54" s="26">
        <v>94</v>
      </c>
      <c r="S54" s="75">
        <v>43113</v>
      </c>
      <c r="T54" s="27" t="s">
        <v>285</v>
      </c>
      <c r="U54" s="75" t="s">
        <v>567</v>
      </c>
      <c r="V54" s="75"/>
      <c r="W54" s="75"/>
      <c r="X54" s="10" t="s">
        <v>292</v>
      </c>
      <c r="Y54" s="28"/>
      <c r="Z54" s="27" t="s">
        <v>821</v>
      </c>
    </row>
    <row r="55" spans="1:26" x14ac:dyDescent="0.25">
      <c r="A55" s="24">
        <v>43111</v>
      </c>
      <c r="B55" s="24">
        <v>43111</v>
      </c>
      <c r="C55" s="24">
        <v>43109</v>
      </c>
      <c r="D55" s="27" t="s">
        <v>18</v>
      </c>
      <c r="E55" s="27" t="s">
        <v>313</v>
      </c>
      <c r="F55" s="29">
        <v>84568</v>
      </c>
      <c r="G55" s="27" t="s">
        <v>19</v>
      </c>
      <c r="H55" s="27" t="s">
        <v>68</v>
      </c>
      <c r="I55" s="27" t="s">
        <v>750</v>
      </c>
      <c r="J55" s="27">
        <v>25036</v>
      </c>
      <c r="K55" s="25">
        <v>4</v>
      </c>
      <c r="L55" s="27" t="s">
        <v>343</v>
      </c>
      <c r="M55" s="27">
        <v>8640716545</v>
      </c>
      <c r="N55" s="27"/>
      <c r="O55" s="28"/>
      <c r="P55" s="27"/>
      <c r="Q55" s="27"/>
      <c r="R55" s="26"/>
      <c r="S55" s="75"/>
      <c r="T55" s="27" t="s">
        <v>285</v>
      </c>
      <c r="U55" s="75"/>
      <c r="V55" s="75"/>
      <c r="W55" s="75"/>
      <c r="X55" s="10" t="s">
        <v>315</v>
      </c>
      <c r="Y55" s="28" t="s">
        <v>542</v>
      </c>
      <c r="Z55" s="27"/>
    </row>
    <row r="56" spans="1:26" x14ac:dyDescent="0.25">
      <c r="A56" s="24">
        <v>43111</v>
      </c>
      <c r="B56" s="24">
        <v>43111</v>
      </c>
      <c r="C56" s="24">
        <v>43110</v>
      </c>
      <c r="D56" s="27" t="s">
        <v>18</v>
      </c>
      <c r="E56" s="27" t="s">
        <v>287</v>
      </c>
      <c r="F56" s="29" t="s">
        <v>751</v>
      </c>
      <c r="G56" s="27" t="s">
        <v>74</v>
      </c>
      <c r="H56" s="27" t="s">
        <v>37</v>
      </c>
      <c r="I56" s="27" t="s">
        <v>225</v>
      </c>
      <c r="J56" s="27">
        <v>38717</v>
      </c>
      <c r="K56" s="25">
        <v>1</v>
      </c>
      <c r="L56" s="27" t="s">
        <v>288</v>
      </c>
      <c r="M56" s="27" t="s">
        <v>752</v>
      </c>
      <c r="N56" s="27" t="s">
        <v>753</v>
      </c>
      <c r="O56" s="28">
        <v>127378067</v>
      </c>
      <c r="P56" s="27"/>
      <c r="Q56" s="27"/>
      <c r="R56" s="26"/>
      <c r="S56" s="75"/>
      <c r="T56" s="27" t="s">
        <v>285</v>
      </c>
      <c r="U56" s="75"/>
      <c r="V56" s="75"/>
      <c r="W56" s="75"/>
      <c r="X56" s="10" t="s">
        <v>295</v>
      </c>
      <c r="Y56" s="28" t="s">
        <v>925</v>
      </c>
      <c r="Z56" s="27" t="s">
        <v>821</v>
      </c>
    </row>
    <row r="57" spans="1:26" x14ac:dyDescent="0.25">
      <c r="A57" s="24">
        <v>43111</v>
      </c>
      <c r="B57" s="24">
        <v>43111</v>
      </c>
      <c r="C57" s="24">
        <v>43108</v>
      </c>
      <c r="D57" s="27" t="s">
        <v>18</v>
      </c>
      <c r="E57" s="27" t="s">
        <v>380</v>
      </c>
      <c r="F57" s="29">
        <v>742746680</v>
      </c>
      <c r="G57" s="27" t="s">
        <v>23</v>
      </c>
      <c r="H57" s="27" t="s">
        <v>98</v>
      </c>
      <c r="I57" s="27" t="s">
        <v>754</v>
      </c>
      <c r="J57" s="27">
        <v>21320</v>
      </c>
      <c r="K57" s="25">
        <v>4</v>
      </c>
      <c r="L57" s="27" t="s">
        <v>288</v>
      </c>
      <c r="M57" s="27" t="s">
        <v>755</v>
      </c>
      <c r="N57" s="27" t="s">
        <v>756</v>
      </c>
      <c r="O57" s="28"/>
      <c r="P57" s="27"/>
      <c r="Q57" s="27"/>
      <c r="R57" s="26"/>
      <c r="S57" s="75"/>
      <c r="T57" s="27" t="s">
        <v>285</v>
      </c>
      <c r="U57" s="75"/>
      <c r="V57" s="75"/>
      <c r="W57" s="75"/>
      <c r="X57" s="10" t="s">
        <v>315</v>
      </c>
      <c r="Y57" s="28" t="s">
        <v>542</v>
      </c>
      <c r="Z57" s="27"/>
    </row>
    <row r="58" spans="1:26" x14ac:dyDescent="0.25">
      <c r="A58" s="24">
        <v>43111</v>
      </c>
      <c r="B58" s="24">
        <v>43111</v>
      </c>
      <c r="C58" s="24">
        <v>43104</v>
      </c>
      <c r="D58" s="27" t="s">
        <v>549</v>
      </c>
      <c r="E58" s="27" t="s">
        <v>378</v>
      </c>
      <c r="F58" s="41" t="s">
        <v>1289</v>
      </c>
      <c r="G58" s="27" t="s">
        <v>34</v>
      </c>
      <c r="H58" s="27" t="s">
        <v>57</v>
      </c>
      <c r="I58" s="27" t="s">
        <v>477</v>
      </c>
      <c r="J58" s="27">
        <v>32152</v>
      </c>
      <c r="K58" s="25">
        <v>2</v>
      </c>
      <c r="L58" s="27" t="s">
        <v>357</v>
      </c>
      <c r="M58" s="27" t="s">
        <v>757</v>
      </c>
      <c r="N58" s="27" t="s">
        <v>758</v>
      </c>
      <c r="O58" s="28" t="s">
        <v>830</v>
      </c>
      <c r="P58" s="27">
        <v>2</v>
      </c>
      <c r="Q58" s="27" t="s">
        <v>898</v>
      </c>
      <c r="R58" s="26">
        <v>97.9</v>
      </c>
      <c r="S58" s="75">
        <v>43112</v>
      </c>
      <c r="T58" s="27" t="s">
        <v>285</v>
      </c>
      <c r="U58" s="75" t="s">
        <v>567</v>
      </c>
      <c r="V58" s="75"/>
      <c r="W58" s="75"/>
      <c r="X58" s="10" t="s">
        <v>292</v>
      </c>
      <c r="Y58" s="28"/>
      <c r="Z58" s="27" t="s">
        <v>821</v>
      </c>
    </row>
    <row r="59" spans="1:26" ht="25.5" x14ac:dyDescent="0.25">
      <c r="A59" s="24">
        <v>43111</v>
      </c>
      <c r="B59" s="24">
        <v>43110</v>
      </c>
      <c r="C59" s="24">
        <v>43102</v>
      </c>
      <c r="D59" s="27" t="s">
        <v>549</v>
      </c>
      <c r="E59" s="27" t="s">
        <v>348</v>
      </c>
      <c r="F59" s="29">
        <v>1010986</v>
      </c>
      <c r="G59" s="27" t="s">
        <v>36</v>
      </c>
      <c r="H59" s="27" t="s">
        <v>171</v>
      </c>
      <c r="I59" s="27" t="s">
        <v>45</v>
      </c>
      <c r="J59" s="27">
        <v>28979</v>
      </c>
      <c r="K59" s="25">
        <v>2</v>
      </c>
      <c r="L59" s="27" t="s">
        <v>357</v>
      </c>
      <c r="M59" s="27" t="s">
        <v>729</v>
      </c>
      <c r="N59" s="27" t="s">
        <v>730</v>
      </c>
      <c r="O59" s="28" t="s">
        <v>830</v>
      </c>
      <c r="P59" s="27"/>
      <c r="Q59" s="27"/>
      <c r="R59" s="26"/>
      <c r="S59" s="75"/>
      <c r="T59" s="27" t="s">
        <v>285</v>
      </c>
      <c r="U59" s="75"/>
      <c r="V59" s="75"/>
      <c r="W59" s="75"/>
      <c r="X59" s="10" t="s">
        <v>295</v>
      </c>
      <c r="Y59" s="28" t="s">
        <v>927</v>
      </c>
      <c r="Z59" s="27" t="s">
        <v>821</v>
      </c>
    </row>
    <row r="60" spans="1:26" x14ac:dyDescent="0.25">
      <c r="A60" s="24">
        <v>43111</v>
      </c>
      <c r="B60" s="24">
        <v>43111</v>
      </c>
      <c r="C60" s="24">
        <v>43104</v>
      </c>
      <c r="D60" s="27" t="s">
        <v>549</v>
      </c>
      <c r="E60" s="27" t="s">
        <v>382</v>
      </c>
      <c r="F60" s="29">
        <v>28291626</v>
      </c>
      <c r="G60" s="27" t="s">
        <v>56</v>
      </c>
      <c r="H60" s="27" t="s">
        <v>759</v>
      </c>
      <c r="I60" s="27" t="s">
        <v>58</v>
      </c>
      <c r="J60" s="27">
        <v>19548</v>
      </c>
      <c r="K60" s="25">
        <v>2</v>
      </c>
      <c r="L60" s="27" t="s">
        <v>357</v>
      </c>
      <c r="M60" s="27" t="s">
        <v>760</v>
      </c>
      <c r="N60" s="27" t="s">
        <v>761</v>
      </c>
      <c r="O60" s="28" t="s">
        <v>831</v>
      </c>
      <c r="P60" s="27">
        <v>2</v>
      </c>
      <c r="Q60" s="27" t="s">
        <v>1426</v>
      </c>
      <c r="R60" s="26">
        <v>144.24</v>
      </c>
      <c r="S60" s="75">
        <v>43119</v>
      </c>
      <c r="T60" s="27" t="s">
        <v>285</v>
      </c>
      <c r="U60" s="75">
        <v>43129</v>
      </c>
      <c r="V60" s="75"/>
      <c r="W60" s="75"/>
      <c r="X60" s="10" t="s">
        <v>292</v>
      </c>
      <c r="Y60" s="28"/>
      <c r="Z60" s="27"/>
    </row>
    <row r="61" spans="1:26" x14ac:dyDescent="0.25">
      <c r="A61" s="24">
        <v>43111</v>
      </c>
      <c r="B61" s="24">
        <v>43111</v>
      </c>
      <c r="C61" s="24">
        <v>43104</v>
      </c>
      <c r="D61" s="27" t="s">
        <v>549</v>
      </c>
      <c r="E61" s="27" t="s">
        <v>287</v>
      </c>
      <c r="F61" s="29">
        <v>28951031</v>
      </c>
      <c r="G61" s="27" t="s">
        <v>56</v>
      </c>
      <c r="H61" s="27" t="s">
        <v>714</v>
      </c>
      <c r="I61" s="27" t="s">
        <v>715</v>
      </c>
      <c r="J61" s="27">
        <v>38394</v>
      </c>
      <c r="K61" s="25">
        <v>4</v>
      </c>
      <c r="L61" s="27" t="s">
        <v>357</v>
      </c>
      <c r="M61" s="27" t="s">
        <v>762</v>
      </c>
      <c r="N61" s="27" t="s">
        <v>763</v>
      </c>
      <c r="O61" s="28" t="s">
        <v>832</v>
      </c>
      <c r="P61" s="27">
        <v>4</v>
      </c>
      <c r="Q61" s="27" t="s">
        <v>1520</v>
      </c>
      <c r="R61" s="26">
        <v>567.16</v>
      </c>
      <c r="S61" s="75">
        <v>43122</v>
      </c>
      <c r="T61" s="27" t="s">
        <v>285</v>
      </c>
      <c r="U61" s="75" t="s">
        <v>567</v>
      </c>
      <c r="V61" s="75"/>
      <c r="W61" s="75"/>
      <c r="X61" s="10" t="s">
        <v>292</v>
      </c>
      <c r="Y61" s="28"/>
      <c r="Z61" s="27" t="s">
        <v>821</v>
      </c>
    </row>
    <row r="62" spans="1:26" x14ac:dyDescent="0.25">
      <c r="A62" s="24">
        <v>43111</v>
      </c>
      <c r="B62" s="24">
        <v>43111</v>
      </c>
      <c r="C62" s="24">
        <v>43104</v>
      </c>
      <c r="D62" s="27" t="s">
        <v>549</v>
      </c>
      <c r="E62" s="27" t="s">
        <v>564</v>
      </c>
      <c r="F62" s="29">
        <v>1011698</v>
      </c>
      <c r="G62" s="27" t="s">
        <v>36</v>
      </c>
      <c r="H62" s="27" t="s">
        <v>57</v>
      </c>
      <c r="I62" s="27" t="s">
        <v>45</v>
      </c>
      <c r="J62" s="27">
        <v>907</v>
      </c>
      <c r="K62" s="25">
        <v>2</v>
      </c>
      <c r="L62" s="27" t="s">
        <v>357</v>
      </c>
      <c r="M62" s="27" t="s">
        <v>764</v>
      </c>
      <c r="N62" s="27" t="s">
        <v>765</v>
      </c>
      <c r="O62" s="28" t="s">
        <v>833</v>
      </c>
      <c r="P62" s="27">
        <v>2</v>
      </c>
      <c r="Q62" s="27" t="s">
        <v>897</v>
      </c>
      <c r="R62" s="26">
        <v>134.82</v>
      </c>
      <c r="S62" s="75">
        <v>43112</v>
      </c>
      <c r="T62" s="27" t="s">
        <v>285</v>
      </c>
      <c r="U62" s="75" t="s">
        <v>567</v>
      </c>
      <c r="V62" s="75"/>
      <c r="W62" s="75"/>
      <c r="X62" s="10" t="s">
        <v>292</v>
      </c>
      <c r="Y62" s="28"/>
      <c r="Z62" s="27" t="s">
        <v>821</v>
      </c>
    </row>
    <row r="63" spans="1:26" x14ac:dyDescent="0.25">
      <c r="A63" s="24">
        <v>43111</v>
      </c>
      <c r="B63" s="24">
        <v>43111</v>
      </c>
      <c r="C63" s="24">
        <v>43104</v>
      </c>
      <c r="D63" s="27" t="s">
        <v>549</v>
      </c>
      <c r="E63" s="27" t="s">
        <v>338</v>
      </c>
      <c r="F63" s="29">
        <v>32369</v>
      </c>
      <c r="G63" s="27" t="s">
        <v>60</v>
      </c>
      <c r="H63" s="27" t="s">
        <v>55</v>
      </c>
      <c r="I63" s="27" t="s">
        <v>647</v>
      </c>
      <c r="J63" s="27">
        <v>31082</v>
      </c>
      <c r="K63" s="25">
        <v>4</v>
      </c>
      <c r="L63" s="27" t="s">
        <v>357</v>
      </c>
      <c r="M63" s="27" t="s">
        <v>766</v>
      </c>
      <c r="N63" s="27" t="s">
        <v>767</v>
      </c>
      <c r="O63" s="28">
        <v>127378102</v>
      </c>
      <c r="P63" s="27">
        <v>4</v>
      </c>
      <c r="Q63" s="27" t="s">
        <v>1080</v>
      </c>
      <c r="R63" s="26">
        <v>406.12</v>
      </c>
      <c r="S63" s="75">
        <v>43117</v>
      </c>
      <c r="T63" s="27" t="s">
        <v>285</v>
      </c>
      <c r="U63" s="75">
        <v>43118</v>
      </c>
      <c r="V63" s="75"/>
      <c r="W63" s="75"/>
      <c r="X63" s="10" t="s">
        <v>292</v>
      </c>
      <c r="Y63" s="28"/>
      <c r="Z63" s="27" t="s">
        <v>821</v>
      </c>
    </row>
    <row r="64" spans="1:26" x14ac:dyDescent="0.25">
      <c r="A64" s="24">
        <v>43111</v>
      </c>
      <c r="B64" s="24">
        <v>43110</v>
      </c>
      <c r="C64" s="24">
        <v>43102</v>
      </c>
      <c r="D64" s="27" t="s">
        <v>552</v>
      </c>
      <c r="E64" s="27" t="s">
        <v>293</v>
      </c>
      <c r="F64" s="29" t="s">
        <v>768</v>
      </c>
      <c r="G64" s="27" t="s">
        <v>74</v>
      </c>
      <c r="H64" s="27" t="s">
        <v>769</v>
      </c>
      <c r="I64" s="27" t="s">
        <v>770</v>
      </c>
      <c r="J64" s="27">
        <v>29123</v>
      </c>
      <c r="K64" s="25">
        <v>1</v>
      </c>
      <c r="L64" s="27" t="s">
        <v>288</v>
      </c>
      <c r="M64" s="27" t="s">
        <v>771</v>
      </c>
      <c r="N64" s="27" t="s">
        <v>772</v>
      </c>
      <c r="O64" s="28">
        <v>127378102</v>
      </c>
      <c r="P64" s="27">
        <v>1</v>
      </c>
      <c r="Q64" s="27" t="s">
        <v>914</v>
      </c>
      <c r="R64" s="26">
        <v>147.66999999999999</v>
      </c>
      <c r="S64" s="75">
        <v>43115</v>
      </c>
      <c r="T64" s="27" t="s">
        <v>285</v>
      </c>
      <c r="U64" s="75">
        <v>43118</v>
      </c>
      <c r="V64" s="75"/>
      <c r="W64" s="75"/>
      <c r="X64" s="10" t="s">
        <v>292</v>
      </c>
      <c r="Y64" s="28"/>
      <c r="Z64" s="27" t="s">
        <v>821</v>
      </c>
    </row>
    <row r="65" spans="1:26" x14ac:dyDescent="0.25">
      <c r="A65" s="24">
        <v>43111</v>
      </c>
      <c r="B65" s="24">
        <v>43110</v>
      </c>
      <c r="C65" s="24">
        <v>43102</v>
      </c>
      <c r="D65" s="27" t="s">
        <v>552</v>
      </c>
      <c r="E65" s="27" t="s">
        <v>308</v>
      </c>
      <c r="F65" s="29">
        <v>104388357</v>
      </c>
      <c r="G65" s="27" t="s">
        <v>23</v>
      </c>
      <c r="H65" s="27" t="s">
        <v>145</v>
      </c>
      <c r="I65" s="27" t="s">
        <v>773</v>
      </c>
      <c r="J65" s="27">
        <v>42796</v>
      </c>
      <c r="K65" s="25">
        <v>4</v>
      </c>
      <c r="L65" s="27" t="s">
        <v>288</v>
      </c>
      <c r="M65" s="27" t="s">
        <v>774</v>
      </c>
      <c r="N65" s="27" t="s">
        <v>775</v>
      </c>
      <c r="O65" s="28"/>
      <c r="P65" s="27"/>
      <c r="Q65" s="27"/>
      <c r="R65" s="26"/>
      <c r="S65" s="75"/>
      <c r="T65" s="27" t="s">
        <v>285</v>
      </c>
      <c r="U65" s="75"/>
      <c r="V65" s="75"/>
      <c r="W65" s="75"/>
      <c r="X65" s="10" t="s">
        <v>315</v>
      </c>
      <c r="Y65" s="28" t="s">
        <v>542</v>
      </c>
      <c r="Z65" s="27"/>
    </row>
    <row r="66" spans="1:26" x14ac:dyDescent="0.25">
      <c r="A66" s="24">
        <v>43111</v>
      </c>
      <c r="B66" s="24">
        <v>43110</v>
      </c>
      <c r="C66" s="24">
        <v>43102</v>
      </c>
      <c r="D66" s="27" t="s">
        <v>552</v>
      </c>
      <c r="E66" s="27" t="s">
        <v>319</v>
      </c>
      <c r="F66" s="29">
        <v>389926128</v>
      </c>
      <c r="G66" s="27" t="s">
        <v>23</v>
      </c>
      <c r="H66" s="27" t="s">
        <v>88</v>
      </c>
      <c r="I66" s="27" t="s">
        <v>776</v>
      </c>
      <c r="J66" s="27">
        <v>26760</v>
      </c>
      <c r="K66" s="25">
        <v>2</v>
      </c>
      <c r="L66" s="27" t="s">
        <v>288</v>
      </c>
      <c r="M66" s="27" t="s">
        <v>777</v>
      </c>
      <c r="N66" s="27" t="s">
        <v>778</v>
      </c>
      <c r="O66" s="28"/>
      <c r="P66" s="27"/>
      <c r="Q66" s="27"/>
      <c r="R66" s="26"/>
      <c r="S66" s="75"/>
      <c r="T66" s="27" t="s">
        <v>285</v>
      </c>
      <c r="U66" s="75"/>
      <c r="V66" s="75"/>
      <c r="W66" s="75"/>
      <c r="X66" s="10" t="s">
        <v>315</v>
      </c>
      <c r="Y66" s="28" t="s">
        <v>542</v>
      </c>
      <c r="Z66" s="27"/>
    </row>
    <row r="67" spans="1:26" x14ac:dyDescent="0.25">
      <c r="A67" s="24">
        <v>43111</v>
      </c>
      <c r="B67" s="24">
        <v>43110</v>
      </c>
      <c r="C67" s="24">
        <v>43102</v>
      </c>
      <c r="D67" s="27" t="s">
        <v>552</v>
      </c>
      <c r="E67" s="27" t="s">
        <v>338</v>
      </c>
      <c r="F67" s="29">
        <v>11782</v>
      </c>
      <c r="G67" s="27" t="s">
        <v>92</v>
      </c>
      <c r="H67" s="27" t="s">
        <v>68</v>
      </c>
      <c r="I67" s="27" t="s">
        <v>93</v>
      </c>
      <c r="J67" s="27">
        <v>31016</v>
      </c>
      <c r="K67" s="25">
        <v>2</v>
      </c>
      <c r="L67" s="27" t="s">
        <v>288</v>
      </c>
      <c r="M67" s="27" t="s">
        <v>779</v>
      </c>
      <c r="N67" s="27" t="s">
        <v>780</v>
      </c>
      <c r="O67" s="28">
        <v>127378166</v>
      </c>
      <c r="P67" s="27"/>
      <c r="Q67" s="27"/>
      <c r="R67" s="26"/>
      <c r="S67" s="75"/>
      <c r="T67" s="27" t="s">
        <v>285</v>
      </c>
      <c r="U67" s="75"/>
      <c r="V67" s="75"/>
      <c r="W67" s="75"/>
      <c r="X67" s="10" t="s">
        <v>295</v>
      </c>
      <c r="Y67" s="28" t="s">
        <v>926</v>
      </c>
      <c r="Z67" s="27" t="s">
        <v>821</v>
      </c>
    </row>
    <row r="68" spans="1:26" x14ac:dyDescent="0.25">
      <c r="A68" s="24">
        <v>43111</v>
      </c>
      <c r="B68" s="24">
        <v>43110</v>
      </c>
      <c r="C68" s="24">
        <v>43102</v>
      </c>
      <c r="D68" s="27" t="s">
        <v>552</v>
      </c>
      <c r="E68" s="27" t="s">
        <v>338</v>
      </c>
      <c r="F68" s="29">
        <v>91190</v>
      </c>
      <c r="G68" s="27" t="s">
        <v>21</v>
      </c>
      <c r="H68" s="27" t="s">
        <v>69</v>
      </c>
      <c r="I68" s="27" t="s">
        <v>179</v>
      </c>
      <c r="J68" s="27">
        <v>30956</v>
      </c>
      <c r="K68" s="25">
        <v>4</v>
      </c>
      <c r="L68" s="27" t="s">
        <v>288</v>
      </c>
      <c r="M68" s="27" t="s">
        <v>781</v>
      </c>
      <c r="N68" s="27" t="s">
        <v>782</v>
      </c>
      <c r="O68" s="28">
        <v>127378435</v>
      </c>
      <c r="P68" s="27">
        <v>4</v>
      </c>
      <c r="Q68" s="27" t="s">
        <v>917</v>
      </c>
      <c r="R68" s="26">
        <v>241.44</v>
      </c>
      <c r="S68" s="75">
        <v>43115</v>
      </c>
      <c r="T68" s="27" t="s">
        <v>285</v>
      </c>
      <c r="U68" s="75">
        <v>43118</v>
      </c>
      <c r="V68" s="75"/>
      <c r="W68" s="75"/>
      <c r="X68" s="10" t="s">
        <v>292</v>
      </c>
      <c r="Y68" s="28"/>
      <c r="Z68" s="27" t="s">
        <v>821</v>
      </c>
    </row>
    <row r="69" spans="1:26" ht="25.5" x14ac:dyDescent="0.25">
      <c r="A69" s="24">
        <v>43111</v>
      </c>
      <c r="B69" s="24">
        <v>43110</v>
      </c>
      <c r="C69" s="24">
        <v>43102</v>
      </c>
      <c r="D69" s="27" t="s">
        <v>552</v>
      </c>
      <c r="E69" s="27" t="s">
        <v>340</v>
      </c>
      <c r="F69" s="29">
        <v>42087</v>
      </c>
      <c r="G69" s="27" t="s">
        <v>19</v>
      </c>
      <c r="H69" s="27" t="s">
        <v>132</v>
      </c>
      <c r="I69" s="27" t="s">
        <v>783</v>
      </c>
      <c r="J69" s="27">
        <v>20800</v>
      </c>
      <c r="K69" s="25">
        <v>1</v>
      </c>
      <c r="L69" s="27" t="s">
        <v>288</v>
      </c>
      <c r="M69" s="27" t="s">
        <v>784</v>
      </c>
      <c r="N69" s="27" t="s">
        <v>785</v>
      </c>
      <c r="O69" s="28">
        <v>127378427</v>
      </c>
      <c r="P69" s="27"/>
      <c r="Q69" s="27"/>
      <c r="R69" s="26"/>
      <c r="S69" s="75"/>
      <c r="T69" s="27" t="s">
        <v>285</v>
      </c>
      <c r="U69" s="75"/>
      <c r="V69" s="75"/>
      <c r="W69" s="75"/>
      <c r="X69" s="10" t="s">
        <v>295</v>
      </c>
      <c r="Y69" s="28" t="s">
        <v>3056</v>
      </c>
      <c r="Z69" s="27" t="s">
        <v>821</v>
      </c>
    </row>
    <row r="70" spans="1:26" x14ac:dyDescent="0.25">
      <c r="A70" s="24">
        <v>43111</v>
      </c>
      <c r="B70" s="24">
        <v>43110</v>
      </c>
      <c r="C70" s="24">
        <v>43102</v>
      </c>
      <c r="D70" s="27" t="s">
        <v>552</v>
      </c>
      <c r="E70" s="27" t="s">
        <v>346</v>
      </c>
      <c r="F70" s="29">
        <v>2175593</v>
      </c>
      <c r="G70" s="27" t="s">
        <v>30</v>
      </c>
      <c r="H70" s="27" t="s">
        <v>128</v>
      </c>
      <c r="I70" s="27" t="s">
        <v>254</v>
      </c>
      <c r="J70" s="27">
        <v>41515</v>
      </c>
      <c r="K70" s="25">
        <v>4</v>
      </c>
      <c r="L70" s="27" t="s">
        <v>288</v>
      </c>
      <c r="M70" s="27" t="s">
        <v>786</v>
      </c>
      <c r="N70" s="27" t="s">
        <v>787</v>
      </c>
      <c r="O70" s="28">
        <v>127378546</v>
      </c>
      <c r="P70" s="27">
        <v>4</v>
      </c>
      <c r="Q70" s="27" t="s">
        <v>906</v>
      </c>
      <c r="R70" s="26">
        <v>233.24</v>
      </c>
      <c r="S70" s="75">
        <v>43113</v>
      </c>
      <c r="T70" s="27" t="s">
        <v>285</v>
      </c>
      <c r="U70" s="75" t="s">
        <v>567</v>
      </c>
      <c r="V70" s="75"/>
      <c r="W70" s="75"/>
      <c r="X70" s="10" t="s">
        <v>292</v>
      </c>
      <c r="Y70" s="28"/>
      <c r="Z70" s="27" t="s">
        <v>821</v>
      </c>
    </row>
    <row r="71" spans="1:26" x14ac:dyDescent="0.25">
      <c r="A71" s="24">
        <v>43111</v>
      </c>
      <c r="B71" s="24">
        <v>43110</v>
      </c>
      <c r="C71" s="24">
        <v>43102</v>
      </c>
      <c r="D71" s="27" t="s">
        <v>552</v>
      </c>
      <c r="E71" s="27" t="s">
        <v>364</v>
      </c>
      <c r="F71" s="29">
        <v>1014358</v>
      </c>
      <c r="G71" s="27" t="s">
        <v>36</v>
      </c>
      <c r="H71" s="27" t="s">
        <v>70</v>
      </c>
      <c r="I71" s="27" t="s">
        <v>213</v>
      </c>
      <c r="J71" s="27">
        <v>25018</v>
      </c>
      <c r="K71" s="25">
        <v>4</v>
      </c>
      <c r="L71" s="27" t="s">
        <v>288</v>
      </c>
      <c r="M71" s="27" t="s">
        <v>788</v>
      </c>
      <c r="N71" s="27" t="s">
        <v>789</v>
      </c>
      <c r="O71" s="28">
        <v>127378696</v>
      </c>
      <c r="P71" s="27">
        <v>4</v>
      </c>
      <c r="Q71" s="27" t="s">
        <v>906</v>
      </c>
      <c r="R71" s="26">
        <v>233.24</v>
      </c>
      <c r="S71" s="75">
        <v>43113</v>
      </c>
      <c r="T71" s="27" t="s">
        <v>285</v>
      </c>
      <c r="U71" s="75" t="s">
        <v>567</v>
      </c>
      <c r="V71" s="75"/>
      <c r="W71" s="75"/>
      <c r="X71" s="10" t="s">
        <v>292</v>
      </c>
      <c r="Y71" s="28"/>
      <c r="Z71" s="27" t="s">
        <v>821</v>
      </c>
    </row>
    <row r="72" spans="1:26" x14ac:dyDescent="0.25">
      <c r="A72" s="24">
        <v>43111</v>
      </c>
      <c r="B72" s="24">
        <v>43110</v>
      </c>
      <c r="C72" s="24">
        <v>43102</v>
      </c>
      <c r="D72" s="27" t="s">
        <v>552</v>
      </c>
      <c r="E72" s="27" t="s">
        <v>379</v>
      </c>
      <c r="F72" s="29">
        <v>1015032</v>
      </c>
      <c r="G72" s="27" t="s">
        <v>36</v>
      </c>
      <c r="H72" s="27" t="s">
        <v>68</v>
      </c>
      <c r="I72" s="27" t="s">
        <v>213</v>
      </c>
      <c r="J72" s="27">
        <v>23842</v>
      </c>
      <c r="K72" s="25">
        <v>2</v>
      </c>
      <c r="L72" s="27" t="s">
        <v>288</v>
      </c>
      <c r="M72" s="27" t="s">
        <v>790</v>
      </c>
      <c r="N72" s="27" t="s">
        <v>791</v>
      </c>
      <c r="O72" s="28">
        <v>127378755</v>
      </c>
      <c r="P72" s="27">
        <v>2</v>
      </c>
      <c r="Q72" s="27" t="s">
        <v>1527</v>
      </c>
      <c r="R72" s="26">
        <v>152.63999999999999</v>
      </c>
      <c r="S72" s="75">
        <v>43116</v>
      </c>
      <c r="T72" s="27" t="s">
        <v>285</v>
      </c>
      <c r="U72" s="75" t="s">
        <v>567</v>
      </c>
      <c r="V72" s="75"/>
      <c r="W72" s="75"/>
      <c r="X72" s="10" t="s">
        <v>292</v>
      </c>
      <c r="Y72" s="28"/>
      <c r="Z72" s="27" t="s">
        <v>821</v>
      </c>
    </row>
    <row r="73" spans="1:26" x14ac:dyDescent="0.25">
      <c r="A73" s="24">
        <v>43111</v>
      </c>
      <c r="B73" s="24">
        <v>43111</v>
      </c>
      <c r="C73" s="24">
        <v>43102</v>
      </c>
      <c r="D73" s="27" t="s">
        <v>552</v>
      </c>
      <c r="E73" s="27" t="s">
        <v>380</v>
      </c>
      <c r="F73" s="29">
        <v>131691</v>
      </c>
      <c r="G73" s="27" t="s">
        <v>92</v>
      </c>
      <c r="H73" s="27" t="s">
        <v>141</v>
      </c>
      <c r="I73" s="27" t="s">
        <v>792</v>
      </c>
      <c r="J73" s="27">
        <v>21196</v>
      </c>
      <c r="K73" s="25">
        <v>4</v>
      </c>
      <c r="L73" s="27" t="s">
        <v>288</v>
      </c>
      <c r="M73" s="27" t="s">
        <v>793</v>
      </c>
      <c r="N73" s="27" t="s">
        <v>794</v>
      </c>
      <c r="O73" s="28">
        <v>127378755</v>
      </c>
      <c r="P73" s="27">
        <v>4</v>
      </c>
      <c r="Q73" s="27" t="s">
        <v>905</v>
      </c>
      <c r="R73" s="26">
        <v>671.24</v>
      </c>
      <c r="S73" s="75">
        <v>43113</v>
      </c>
      <c r="T73" s="27" t="s">
        <v>285</v>
      </c>
      <c r="U73" s="75" t="s">
        <v>567</v>
      </c>
      <c r="V73" s="75"/>
      <c r="W73" s="75"/>
      <c r="X73" s="10" t="s">
        <v>292</v>
      </c>
      <c r="Y73" s="28"/>
      <c r="Z73" s="27" t="s">
        <v>821</v>
      </c>
    </row>
    <row r="74" spans="1:26" x14ac:dyDescent="0.25">
      <c r="A74" s="24">
        <v>43111</v>
      </c>
      <c r="B74" s="24">
        <v>43111</v>
      </c>
      <c r="C74" s="24">
        <v>43102</v>
      </c>
      <c r="D74" s="27" t="s">
        <v>552</v>
      </c>
      <c r="E74" s="27" t="s">
        <v>380</v>
      </c>
      <c r="F74" s="29">
        <v>732550500</v>
      </c>
      <c r="G74" s="27" t="s">
        <v>23</v>
      </c>
      <c r="H74" s="27" t="s">
        <v>207</v>
      </c>
      <c r="I74" s="27" t="s">
        <v>453</v>
      </c>
      <c r="J74" s="27">
        <v>19506</v>
      </c>
      <c r="K74" s="25">
        <v>4</v>
      </c>
      <c r="L74" s="27" t="s">
        <v>288</v>
      </c>
      <c r="M74" s="27" t="s">
        <v>795</v>
      </c>
      <c r="N74" s="27" t="s">
        <v>796</v>
      </c>
      <c r="O74" s="28"/>
      <c r="P74" s="27"/>
      <c r="Q74" s="27"/>
      <c r="R74" s="26"/>
      <c r="S74" s="75"/>
      <c r="T74" s="27" t="s">
        <v>285</v>
      </c>
      <c r="U74" s="75"/>
      <c r="V74" s="75"/>
      <c r="W74" s="75"/>
      <c r="X74" s="10" t="s">
        <v>315</v>
      </c>
      <c r="Y74" s="28" t="s">
        <v>542</v>
      </c>
      <c r="Z74" s="27"/>
    </row>
    <row r="75" spans="1:26" ht="25.5" x14ac:dyDescent="0.25">
      <c r="A75" s="24">
        <v>43111</v>
      </c>
      <c r="B75" s="24">
        <v>43111</v>
      </c>
      <c r="C75" s="24">
        <v>43102</v>
      </c>
      <c r="D75" s="27" t="s">
        <v>552</v>
      </c>
      <c r="E75" s="27" t="s">
        <v>383</v>
      </c>
      <c r="F75" s="29">
        <v>211280</v>
      </c>
      <c r="G75" s="27" t="s">
        <v>41</v>
      </c>
      <c r="H75" s="27" t="s">
        <v>68</v>
      </c>
      <c r="I75" s="27" t="s">
        <v>255</v>
      </c>
      <c r="J75" s="27">
        <v>29057</v>
      </c>
      <c r="K75" s="25">
        <v>2</v>
      </c>
      <c r="L75" s="27" t="s">
        <v>288</v>
      </c>
      <c r="M75" s="27" t="s">
        <v>797</v>
      </c>
      <c r="N75" s="27" t="s">
        <v>798</v>
      </c>
      <c r="O75" s="28" t="s">
        <v>1702</v>
      </c>
      <c r="P75" s="27">
        <v>2</v>
      </c>
      <c r="Q75" s="27" t="s">
        <v>1980</v>
      </c>
      <c r="R75" s="26">
        <v>299.89999999999998</v>
      </c>
      <c r="S75" s="75">
        <v>43130</v>
      </c>
      <c r="T75" s="27" t="s">
        <v>285</v>
      </c>
      <c r="U75" s="75">
        <v>43136</v>
      </c>
      <c r="V75" s="75"/>
      <c r="W75" s="75"/>
      <c r="X75" s="10" t="s">
        <v>292</v>
      </c>
      <c r="Y75" s="28" t="s">
        <v>1699</v>
      </c>
      <c r="Z75" s="27" t="s">
        <v>821</v>
      </c>
    </row>
    <row r="76" spans="1:26" ht="25.5" x14ac:dyDescent="0.25">
      <c r="A76" s="24">
        <v>43111</v>
      </c>
      <c r="B76" s="24">
        <v>43111</v>
      </c>
      <c r="C76" s="24">
        <v>43102</v>
      </c>
      <c r="D76" s="27" t="s">
        <v>552</v>
      </c>
      <c r="E76" s="27" t="s">
        <v>383</v>
      </c>
      <c r="F76" s="29">
        <v>211180</v>
      </c>
      <c r="G76" s="27" t="s">
        <v>41</v>
      </c>
      <c r="H76" s="27" t="s">
        <v>33</v>
      </c>
      <c r="I76" s="27" t="s">
        <v>255</v>
      </c>
      <c r="J76" s="27">
        <v>29057</v>
      </c>
      <c r="K76" s="25">
        <v>2</v>
      </c>
      <c r="L76" s="27" t="s">
        <v>288</v>
      </c>
      <c r="M76" s="27" t="s">
        <v>797</v>
      </c>
      <c r="N76" s="27" t="s">
        <v>798</v>
      </c>
      <c r="O76" s="28" t="s">
        <v>1703</v>
      </c>
      <c r="P76" s="27">
        <v>2</v>
      </c>
      <c r="Q76" s="27" t="s">
        <v>1981</v>
      </c>
      <c r="R76" s="26">
        <v>205.58</v>
      </c>
      <c r="S76" s="75">
        <v>43130</v>
      </c>
      <c r="T76" s="27" t="s">
        <v>285</v>
      </c>
      <c r="U76" s="75">
        <v>43136</v>
      </c>
      <c r="V76" s="75"/>
      <c r="W76" s="75"/>
      <c r="X76" s="10" t="s">
        <v>292</v>
      </c>
      <c r="Y76" s="28" t="s">
        <v>1699</v>
      </c>
      <c r="Z76" s="27" t="s">
        <v>821</v>
      </c>
    </row>
    <row r="77" spans="1:26" x14ac:dyDescent="0.25">
      <c r="A77" s="24">
        <v>43111</v>
      </c>
      <c r="B77" s="24">
        <v>43111</v>
      </c>
      <c r="C77" s="24">
        <v>43102</v>
      </c>
      <c r="D77" s="27" t="s">
        <v>552</v>
      </c>
      <c r="E77" s="27" t="s">
        <v>385</v>
      </c>
      <c r="F77" s="29">
        <v>15481220000</v>
      </c>
      <c r="G77" s="27" t="s">
        <v>53</v>
      </c>
      <c r="H77" s="27" t="s">
        <v>70</v>
      </c>
      <c r="I77" s="27" t="s">
        <v>468</v>
      </c>
      <c r="J77" s="27">
        <v>27643</v>
      </c>
      <c r="K77" s="25">
        <v>1</v>
      </c>
      <c r="L77" s="27" t="s">
        <v>288</v>
      </c>
      <c r="M77" s="27" t="s">
        <v>799</v>
      </c>
      <c r="N77" s="27" t="s">
        <v>800</v>
      </c>
      <c r="O77" s="28">
        <v>127379052</v>
      </c>
      <c r="P77" s="27">
        <v>1</v>
      </c>
      <c r="Q77" s="27" t="s">
        <v>919</v>
      </c>
      <c r="R77" s="26">
        <v>81.2</v>
      </c>
      <c r="S77" s="75">
        <v>43115</v>
      </c>
      <c r="T77" s="27" t="s">
        <v>285</v>
      </c>
      <c r="U77" s="75">
        <v>43129</v>
      </c>
      <c r="V77" s="75"/>
      <c r="W77" s="75"/>
      <c r="X77" s="10" t="s">
        <v>292</v>
      </c>
      <c r="Y77" s="28"/>
      <c r="Z77" s="27" t="s">
        <v>821</v>
      </c>
    </row>
    <row r="78" spans="1:26" x14ac:dyDescent="0.25">
      <c r="A78" s="24">
        <v>43111</v>
      </c>
      <c r="B78" s="24">
        <v>43111</v>
      </c>
      <c r="C78" s="24">
        <v>43102</v>
      </c>
      <c r="D78" s="27" t="s">
        <v>552</v>
      </c>
      <c r="E78" s="27" t="s">
        <v>392</v>
      </c>
      <c r="F78" s="29">
        <v>8705</v>
      </c>
      <c r="G78" s="27" t="s">
        <v>105</v>
      </c>
      <c r="H78" s="27" t="s">
        <v>128</v>
      </c>
      <c r="I78" s="27" t="s">
        <v>801</v>
      </c>
      <c r="J78" s="27">
        <v>22709</v>
      </c>
      <c r="K78" s="25">
        <v>2</v>
      </c>
      <c r="L78" s="27" t="s">
        <v>288</v>
      </c>
      <c r="M78" s="27" t="s">
        <v>802</v>
      </c>
      <c r="N78" s="27" t="s">
        <v>803</v>
      </c>
      <c r="O78" s="28">
        <v>127379150</v>
      </c>
      <c r="P78" s="27">
        <v>2</v>
      </c>
      <c r="Q78" s="27" t="s">
        <v>903</v>
      </c>
      <c r="R78" s="26">
        <v>131.08000000000001</v>
      </c>
      <c r="S78" s="75">
        <v>43113</v>
      </c>
      <c r="T78" s="27" t="s">
        <v>285</v>
      </c>
      <c r="U78" s="75" t="s">
        <v>567</v>
      </c>
      <c r="V78" s="75"/>
      <c r="W78" s="75"/>
      <c r="X78" s="10" t="s">
        <v>292</v>
      </c>
      <c r="Y78" s="28"/>
      <c r="Z78" s="27" t="s">
        <v>821</v>
      </c>
    </row>
    <row r="79" spans="1:26" x14ac:dyDescent="0.25">
      <c r="A79" s="24">
        <v>43111</v>
      </c>
      <c r="B79" s="24">
        <v>43111</v>
      </c>
      <c r="C79" s="24">
        <v>43102</v>
      </c>
      <c r="D79" s="27" t="s">
        <v>552</v>
      </c>
      <c r="E79" s="27" t="s">
        <v>392</v>
      </c>
      <c r="F79" s="29">
        <v>150638601</v>
      </c>
      <c r="G79" s="27" t="s">
        <v>23</v>
      </c>
      <c r="H79" s="27" t="s">
        <v>146</v>
      </c>
      <c r="I79" s="27" t="s">
        <v>804</v>
      </c>
      <c r="J79" s="27">
        <v>22668</v>
      </c>
      <c r="K79" s="25">
        <v>4</v>
      </c>
      <c r="L79" s="27" t="s">
        <v>288</v>
      </c>
      <c r="M79" s="27" t="s">
        <v>805</v>
      </c>
      <c r="N79" s="27" t="s">
        <v>806</v>
      </c>
      <c r="O79" s="28"/>
      <c r="P79" s="27"/>
      <c r="Q79" s="27"/>
      <c r="R79" s="26"/>
      <c r="S79" s="75"/>
      <c r="T79" s="27" t="s">
        <v>285</v>
      </c>
      <c r="U79" s="75"/>
      <c r="V79" s="75"/>
      <c r="W79" s="75"/>
      <c r="X79" s="10" t="s">
        <v>315</v>
      </c>
      <c r="Y79" s="28" t="s">
        <v>542</v>
      </c>
      <c r="Z79" s="27"/>
    </row>
    <row r="80" spans="1:26" x14ac:dyDescent="0.25">
      <c r="A80" s="24">
        <v>43111</v>
      </c>
      <c r="B80" s="24">
        <v>43111</v>
      </c>
      <c r="C80" s="24">
        <v>43102</v>
      </c>
      <c r="D80" s="27" t="s">
        <v>552</v>
      </c>
      <c r="E80" s="27" t="s">
        <v>393</v>
      </c>
      <c r="F80" s="29">
        <v>53967</v>
      </c>
      <c r="G80" s="27" t="s">
        <v>92</v>
      </c>
      <c r="H80" s="27" t="s">
        <v>109</v>
      </c>
      <c r="I80" s="27" t="s">
        <v>807</v>
      </c>
      <c r="J80" s="27">
        <v>13592</v>
      </c>
      <c r="K80" s="25">
        <v>2</v>
      </c>
      <c r="L80" s="27" t="s">
        <v>288</v>
      </c>
      <c r="M80" s="27" t="s">
        <v>808</v>
      </c>
      <c r="N80" s="27" t="s">
        <v>809</v>
      </c>
      <c r="O80" s="28">
        <v>127379128</v>
      </c>
      <c r="P80" s="27">
        <v>2</v>
      </c>
      <c r="Q80" s="27" t="s">
        <v>1062</v>
      </c>
      <c r="R80" s="26">
        <v>255.65</v>
      </c>
      <c r="S80" s="75">
        <v>43117</v>
      </c>
      <c r="T80" s="27" t="s">
        <v>285</v>
      </c>
      <c r="U80" s="75" t="s">
        <v>567</v>
      </c>
      <c r="V80" s="75"/>
      <c r="W80" s="75"/>
      <c r="X80" s="10" t="s">
        <v>292</v>
      </c>
      <c r="Y80" s="28"/>
      <c r="Z80" s="27" t="s">
        <v>821</v>
      </c>
    </row>
    <row r="81" spans="1:26" x14ac:dyDescent="0.25">
      <c r="A81" s="24">
        <v>43111</v>
      </c>
      <c r="B81" s="24">
        <v>43111</v>
      </c>
      <c r="C81" s="24">
        <v>43102</v>
      </c>
      <c r="D81" s="27" t="s">
        <v>552</v>
      </c>
      <c r="E81" s="27" t="s">
        <v>394</v>
      </c>
      <c r="F81" s="29">
        <v>2048900</v>
      </c>
      <c r="G81" s="27" t="s">
        <v>32</v>
      </c>
      <c r="H81" s="27" t="s">
        <v>141</v>
      </c>
      <c r="I81" s="27" t="s">
        <v>215</v>
      </c>
      <c r="J81" s="27">
        <v>19214</v>
      </c>
      <c r="K81" s="25">
        <v>4</v>
      </c>
      <c r="L81" s="27" t="s">
        <v>288</v>
      </c>
      <c r="M81" s="27" t="s">
        <v>810</v>
      </c>
      <c r="N81" s="27" t="s">
        <v>811</v>
      </c>
      <c r="O81" s="28">
        <v>127379300</v>
      </c>
      <c r="P81" s="27">
        <v>4</v>
      </c>
      <c r="Q81" s="27" t="s">
        <v>920</v>
      </c>
      <c r="R81" s="26">
        <v>570.6</v>
      </c>
      <c r="S81" s="75">
        <v>43115</v>
      </c>
      <c r="T81" s="27" t="s">
        <v>285</v>
      </c>
      <c r="U81" s="75">
        <v>43145</v>
      </c>
      <c r="V81" s="75"/>
      <c r="W81" s="75"/>
      <c r="X81" s="10" t="s">
        <v>292</v>
      </c>
      <c r="Y81" s="28"/>
      <c r="Z81" s="27" t="s">
        <v>821</v>
      </c>
    </row>
    <row r="82" spans="1:26" x14ac:dyDescent="0.25">
      <c r="A82" s="24">
        <v>43111</v>
      </c>
      <c r="B82" s="24">
        <v>43111</v>
      </c>
      <c r="C82" s="24">
        <v>43102</v>
      </c>
      <c r="D82" s="27" t="s">
        <v>552</v>
      </c>
      <c r="E82" s="27" t="s">
        <v>399</v>
      </c>
      <c r="F82" s="29">
        <v>1011292</v>
      </c>
      <c r="G82" s="27" t="s">
        <v>36</v>
      </c>
      <c r="H82" s="27" t="s">
        <v>102</v>
      </c>
      <c r="I82" s="27" t="s">
        <v>160</v>
      </c>
      <c r="J82" s="27">
        <v>32905</v>
      </c>
      <c r="K82" s="25">
        <v>4</v>
      </c>
      <c r="L82" s="27" t="s">
        <v>288</v>
      </c>
      <c r="M82" s="27" t="s">
        <v>812</v>
      </c>
      <c r="N82" s="27" t="s">
        <v>813</v>
      </c>
      <c r="O82" s="28">
        <v>127379500</v>
      </c>
      <c r="P82" s="27">
        <v>4</v>
      </c>
      <c r="Q82" s="27">
        <v>127379500</v>
      </c>
      <c r="R82" s="26">
        <v>217.12</v>
      </c>
      <c r="S82" s="75">
        <v>43113</v>
      </c>
      <c r="T82" s="27" t="s">
        <v>285</v>
      </c>
      <c r="U82" s="75">
        <v>43115</v>
      </c>
      <c r="V82" s="75"/>
      <c r="W82" s="75"/>
      <c r="X82" s="10" t="s">
        <v>292</v>
      </c>
      <c r="Y82" s="28"/>
      <c r="Z82" s="27" t="s">
        <v>821</v>
      </c>
    </row>
    <row r="83" spans="1:26" ht="76.5" hidden="1" x14ac:dyDescent="0.25">
      <c r="A83" s="24">
        <v>43111</v>
      </c>
      <c r="B83" s="24">
        <v>43111</v>
      </c>
      <c r="C83" s="24">
        <v>43102</v>
      </c>
      <c r="D83" s="27" t="s">
        <v>552</v>
      </c>
      <c r="E83" s="27" t="s">
        <v>429</v>
      </c>
      <c r="F83" s="29" t="s">
        <v>6413</v>
      </c>
      <c r="G83" s="27" t="s">
        <v>77</v>
      </c>
      <c r="H83" s="27" t="s">
        <v>244</v>
      </c>
      <c r="I83" s="27" t="s">
        <v>493</v>
      </c>
      <c r="J83" s="27">
        <v>22251</v>
      </c>
      <c r="K83" s="25">
        <v>1</v>
      </c>
      <c r="L83" s="27" t="s">
        <v>288</v>
      </c>
      <c r="M83" s="27" t="s">
        <v>814</v>
      </c>
      <c r="N83" s="27" t="s">
        <v>815</v>
      </c>
      <c r="O83" s="28" t="s">
        <v>7536</v>
      </c>
      <c r="P83" s="27"/>
      <c r="Q83" s="27"/>
      <c r="R83" s="26"/>
      <c r="S83" s="75"/>
      <c r="T83" s="27" t="s">
        <v>285</v>
      </c>
      <c r="U83" s="75"/>
      <c r="V83" s="75"/>
      <c r="W83" s="75"/>
      <c r="X83" s="10" t="s">
        <v>321</v>
      </c>
      <c r="Y83" s="28" t="s">
        <v>8748</v>
      </c>
      <c r="Z83" s="27" t="s">
        <v>821</v>
      </c>
    </row>
    <row r="84" spans="1:26" x14ac:dyDescent="0.25">
      <c r="A84" s="24">
        <v>43111</v>
      </c>
      <c r="B84" s="24">
        <v>43111</v>
      </c>
      <c r="C84" s="24">
        <v>43104</v>
      </c>
      <c r="D84" s="27" t="s">
        <v>592</v>
      </c>
      <c r="E84" s="27" t="s">
        <v>423</v>
      </c>
      <c r="F84" s="29">
        <v>147490</v>
      </c>
      <c r="G84" s="27" t="s">
        <v>25</v>
      </c>
      <c r="H84" s="27" t="s">
        <v>151</v>
      </c>
      <c r="I84" s="27" t="s">
        <v>187</v>
      </c>
      <c r="J84" s="27">
        <v>11273</v>
      </c>
      <c r="K84" s="25">
        <v>2</v>
      </c>
      <c r="L84" s="27" t="s">
        <v>357</v>
      </c>
      <c r="M84" s="27" t="s">
        <v>816</v>
      </c>
      <c r="N84" s="27" t="s">
        <v>817</v>
      </c>
      <c r="O84" s="28" t="s">
        <v>1056</v>
      </c>
      <c r="P84" s="27">
        <v>2</v>
      </c>
      <c r="Q84" s="27" t="s">
        <v>1081</v>
      </c>
      <c r="R84" s="26">
        <v>109.18</v>
      </c>
      <c r="S84" s="75">
        <v>43117</v>
      </c>
      <c r="T84" s="27" t="s">
        <v>285</v>
      </c>
      <c r="U84" s="75" t="s">
        <v>567</v>
      </c>
      <c r="V84" s="75"/>
      <c r="W84" s="75"/>
      <c r="X84" s="10" t="s">
        <v>292</v>
      </c>
      <c r="Y84" s="28"/>
      <c r="Z84" s="27" t="s">
        <v>941</v>
      </c>
    </row>
    <row r="85" spans="1:26" x14ac:dyDescent="0.25">
      <c r="A85" s="24">
        <v>43112</v>
      </c>
      <c r="B85" s="24">
        <v>43111</v>
      </c>
      <c r="C85" s="24">
        <v>43111</v>
      </c>
      <c r="D85" s="27" t="s">
        <v>18</v>
      </c>
      <c r="E85" s="27" t="s">
        <v>296</v>
      </c>
      <c r="F85" s="29">
        <v>9045</v>
      </c>
      <c r="G85" s="27" t="s">
        <v>19</v>
      </c>
      <c r="H85" s="27" t="s">
        <v>502</v>
      </c>
      <c r="I85" s="27" t="s">
        <v>834</v>
      </c>
      <c r="J85" s="27">
        <v>51635</v>
      </c>
      <c r="K85" s="25">
        <v>2</v>
      </c>
      <c r="L85" s="27" t="s">
        <v>288</v>
      </c>
      <c r="M85" s="27" t="s">
        <v>835</v>
      </c>
      <c r="N85" s="27" t="s">
        <v>836</v>
      </c>
      <c r="O85" s="28">
        <v>127418517</v>
      </c>
      <c r="P85" s="27">
        <v>2</v>
      </c>
      <c r="Q85" s="27" t="s">
        <v>915</v>
      </c>
      <c r="R85" s="26">
        <v>609.29999999999995</v>
      </c>
      <c r="S85" s="75">
        <v>43113</v>
      </c>
      <c r="T85" s="27" t="s">
        <v>285</v>
      </c>
      <c r="U85" s="75" t="s">
        <v>567</v>
      </c>
      <c r="V85" s="75"/>
      <c r="W85" s="75"/>
      <c r="X85" s="10" t="s">
        <v>292</v>
      </c>
      <c r="Y85" s="28"/>
      <c r="Z85" s="27" t="s">
        <v>913</v>
      </c>
    </row>
    <row r="86" spans="1:26" x14ac:dyDescent="0.25">
      <c r="A86" s="24">
        <v>43112</v>
      </c>
      <c r="B86" s="24">
        <v>43111</v>
      </c>
      <c r="C86" s="24">
        <v>43105</v>
      </c>
      <c r="D86" s="27" t="s">
        <v>18</v>
      </c>
      <c r="E86" s="27" t="s">
        <v>331</v>
      </c>
      <c r="F86" s="29">
        <v>351190</v>
      </c>
      <c r="G86" s="27" t="s">
        <v>25</v>
      </c>
      <c r="H86" s="27" t="s">
        <v>837</v>
      </c>
      <c r="I86" s="27" t="s">
        <v>838</v>
      </c>
      <c r="J86" s="27">
        <v>31839</v>
      </c>
      <c r="K86" s="25">
        <v>4</v>
      </c>
      <c r="L86" s="27" t="s">
        <v>288</v>
      </c>
      <c r="M86" s="27" t="s">
        <v>839</v>
      </c>
      <c r="N86" s="27" t="s">
        <v>840</v>
      </c>
      <c r="O86" s="28">
        <v>127418424</v>
      </c>
      <c r="P86" s="27">
        <v>4</v>
      </c>
      <c r="Q86" s="27" t="s">
        <v>916</v>
      </c>
      <c r="R86" s="26">
        <v>1073.24</v>
      </c>
      <c r="S86" s="75">
        <v>43115</v>
      </c>
      <c r="T86" s="27" t="s">
        <v>285</v>
      </c>
      <c r="U86" s="75">
        <v>43118</v>
      </c>
      <c r="V86" s="75"/>
      <c r="W86" s="75"/>
      <c r="X86" s="10" t="s">
        <v>292</v>
      </c>
      <c r="Y86" s="28"/>
      <c r="Z86" s="27" t="s">
        <v>913</v>
      </c>
    </row>
    <row r="87" spans="1:26" x14ac:dyDescent="0.25">
      <c r="A87" s="24">
        <v>43112</v>
      </c>
      <c r="B87" s="24">
        <v>43111</v>
      </c>
      <c r="C87" s="24">
        <v>43105</v>
      </c>
      <c r="D87" s="27" t="s">
        <v>18</v>
      </c>
      <c r="E87" s="27" t="s">
        <v>423</v>
      </c>
      <c r="F87" s="29">
        <v>147510</v>
      </c>
      <c r="G87" s="27" t="s">
        <v>25</v>
      </c>
      <c r="H87" s="27" t="s">
        <v>28</v>
      </c>
      <c r="I87" s="27" t="s">
        <v>841</v>
      </c>
      <c r="J87" s="27">
        <v>11273</v>
      </c>
      <c r="K87" s="25">
        <v>2</v>
      </c>
      <c r="L87" s="27" t="s">
        <v>357</v>
      </c>
      <c r="M87" s="27" t="s">
        <v>842</v>
      </c>
      <c r="N87" s="27" t="s">
        <v>843</v>
      </c>
      <c r="O87" s="28" t="s">
        <v>1056</v>
      </c>
      <c r="P87" s="27">
        <v>2</v>
      </c>
      <c r="Q87" s="27" t="s">
        <v>1081</v>
      </c>
      <c r="R87" s="26">
        <v>109.28</v>
      </c>
      <c r="S87" s="75">
        <v>43117</v>
      </c>
      <c r="T87" s="27" t="s">
        <v>285</v>
      </c>
      <c r="U87" s="75" t="s">
        <v>567</v>
      </c>
      <c r="V87" s="75"/>
      <c r="W87" s="75"/>
      <c r="X87" s="10" t="s">
        <v>292</v>
      </c>
      <c r="Y87" s="28"/>
      <c r="Z87" s="27" t="s">
        <v>941</v>
      </c>
    </row>
    <row r="88" spans="1:26" x14ac:dyDescent="0.25">
      <c r="A88" s="24">
        <v>43112</v>
      </c>
      <c r="B88" s="24">
        <v>43111</v>
      </c>
      <c r="C88" s="24">
        <v>43110</v>
      </c>
      <c r="D88" s="27" t="s">
        <v>18</v>
      </c>
      <c r="E88" s="27" t="s">
        <v>397</v>
      </c>
      <c r="F88" s="29">
        <v>93001</v>
      </c>
      <c r="G88" s="27" t="s">
        <v>21</v>
      </c>
      <c r="H88" s="27" t="s">
        <v>64</v>
      </c>
      <c r="I88" s="27" t="s">
        <v>79</v>
      </c>
      <c r="J88" s="27">
        <v>23892</v>
      </c>
      <c r="K88" s="25">
        <v>4</v>
      </c>
      <c r="L88" s="27" t="s">
        <v>288</v>
      </c>
      <c r="M88" s="27" t="s">
        <v>844</v>
      </c>
      <c r="N88" s="27" t="s">
        <v>902</v>
      </c>
      <c r="O88" s="28">
        <v>127418524</v>
      </c>
      <c r="P88" s="27">
        <v>4</v>
      </c>
      <c r="Q88" s="27">
        <v>127418524</v>
      </c>
      <c r="R88" s="26">
        <v>210.48</v>
      </c>
      <c r="S88" s="75">
        <v>43113</v>
      </c>
      <c r="T88" s="27" t="s">
        <v>285</v>
      </c>
      <c r="U88" s="75">
        <v>43115</v>
      </c>
      <c r="V88" s="75"/>
      <c r="W88" s="75"/>
      <c r="X88" s="10" t="s">
        <v>292</v>
      </c>
      <c r="Y88" s="28"/>
      <c r="Z88" s="27"/>
    </row>
    <row r="89" spans="1:26" x14ac:dyDescent="0.25">
      <c r="A89" s="24">
        <v>43112</v>
      </c>
      <c r="B89" s="24">
        <v>43112</v>
      </c>
      <c r="C89" s="24">
        <v>43109</v>
      </c>
      <c r="D89" s="27" t="s">
        <v>18</v>
      </c>
      <c r="E89" s="27" t="s">
        <v>290</v>
      </c>
      <c r="F89" s="29">
        <v>1991</v>
      </c>
      <c r="G89" s="27" t="s">
        <v>19</v>
      </c>
      <c r="H89" s="27" t="s">
        <v>70</v>
      </c>
      <c r="I89" s="27" t="s">
        <v>845</v>
      </c>
      <c r="J89" s="27">
        <v>39133</v>
      </c>
      <c r="K89" s="25">
        <v>1</v>
      </c>
      <c r="L89" s="27" t="s">
        <v>367</v>
      </c>
      <c r="M89" s="27">
        <v>198534</v>
      </c>
      <c r="N89" s="27">
        <v>326173246</v>
      </c>
      <c r="O89" s="28"/>
      <c r="P89" s="27"/>
      <c r="Q89" s="27"/>
      <c r="R89" s="26"/>
      <c r="S89" s="75"/>
      <c r="T89" s="27" t="s">
        <v>285</v>
      </c>
      <c r="U89" s="75"/>
      <c r="V89" s="75"/>
      <c r="W89" s="75"/>
      <c r="X89" s="10" t="s">
        <v>289</v>
      </c>
      <c r="Y89" s="28" t="s">
        <v>542</v>
      </c>
      <c r="Z89" s="27"/>
    </row>
    <row r="90" spans="1:26" x14ac:dyDescent="0.25">
      <c r="A90" s="24">
        <v>43112</v>
      </c>
      <c r="B90" s="24">
        <v>43112</v>
      </c>
      <c r="C90" s="24">
        <v>43109</v>
      </c>
      <c r="D90" s="27" t="s">
        <v>18</v>
      </c>
      <c r="E90" s="27" t="s">
        <v>412</v>
      </c>
      <c r="F90" s="29">
        <v>738609571</v>
      </c>
      <c r="G90" s="27" t="s">
        <v>23</v>
      </c>
      <c r="H90" s="27" t="s">
        <v>102</v>
      </c>
      <c r="I90" s="27" t="s">
        <v>846</v>
      </c>
      <c r="J90" s="27">
        <v>16076</v>
      </c>
      <c r="K90" s="25">
        <v>4</v>
      </c>
      <c r="L90" s="27" t="s">
        <v>288</v>
      </c>
      <c r="M90" s="27" t="s">
        <v>847</v>
      </c>
      <c r="N90" s="27" t="s">
        <v>848</v>
      </c>
      <c r="O90" s="28"/>
      <c r="P90" s="27"/>
      <c r="Q90" s="27"/>
      <c r="R90" s="26"/>
      <c r="S90" s="75"/>
      <c r="T90" s="27" t="s">
        <v>285</v>
      </c>
      <c r="U90" s="75"/>
      <c r="V90" s="75"/>
      <c r="W90" s="75"/>
      <c r="X90" s="10" t="s">
        <v>315</v>
      </c>
      <c r="Y90" s="28" t="s">
        <v>542</v>
      </c>
      <c r="Z90" s="27"/>
    </row>
    <row r="91" spans="1:26" x14ac:dyDescent="0.25">
      <c r="A91" s="24">
        <v>43112</v>
      </c>
      <c r="B91" s="24">
        <v>43112</v>
      </c>
      <c r="C91" s="24">
        <v>43109</v>
      </c>
      <c r="D91" s="27" t="s">
        <v>18</v>
      </c>
      <c r="E91" s="27" t="s">
        <v>352</v>
      </c>
      <c r="F91" s="29">
        <v>864</v>
      </c>
      <c r="G91" s="27" t="s">
        <v>92</v>
      </c>
      <c r="H91" s="27" t="s">
        <v>849</v>
      </c>
      <c r="I91" s="27" t="s">
        <v>850</v>
      </c>
      <c r="J91" s="27">
        <v>32649</v>
      </c>
      <c r="K91" s="25">
        <v>1</v>
      </c>
      <c r="L91" s="27" t="s">
        <v>288</v>
      </c>
      <c r="M91" s="27" t="s">
        <v>851</v>
      </c>
      <c r="N91" s="27" t="s">
        <v>852</v>
      </c>
      <c r="O91" s="28">
        <v>127418499</v>
      </c>
      <c r="P91" s="27">
        <v>1</v>
      </c>
      <c r="Q91" s="27" t="s">
        <v>918</v>
      </c>
      <c r="R91" s="26">
        <v>212.67</v>
      </c>
      <c r="S91" s="75">
        <v>43113</v>
      </c>
      <c r="T91" s="27" t="s">
        <v>285</v>
      </c>
      <c r="U91" s="75" t="s">
        <v>567</v>
      </c>
      <c r="V91" s="75"/>
      <c r="W91" s="75"/>
      <c r="X91" s="10" t="s">
        <v>292</v>
      </c>
      <c r="Y91" s="28"/>
      <c r="Z91" s="27" t="s">
        <v>913</v>
      </c>
    </row>
    <row r="92" spans="1:26" ht="25.5" x14ac:dyDescent="0.25">
      <c r="A92" s="24">
        <v>43112</v>
      </c>
      <c r="B92" s="24">
        <v>43112</v>
      </c>
      <c r="C92" s="24">
        <v>43104</v>
      </c>
      <c r="D92" s="27" t="s">
        <v>18</v>
      </c>
      <c r="E92" s="27" t="s">
        <v>386</v>
      </c>
      <c r="F92" s="29">
        <v>6614</v>
      </c>
      <c r="G92" s="27" t="s">
        <v>92</v>
      </c>
      <c r="H92" s="27" t="s">
        <v>102</v>
      </c>
      <c r="I92" s="27" t="s">
        <v>156</v>
      </c>
      <c r="J92" s="27">
        <v>18999</v>
      </c>
      <c r="K92" s="25">
        <v>4</v>
      </c>
      <c r="L92" s="27" t="s">
        <v>288</v>
      </c>
      <c r="M92" s="27" t="s">
        <v>853</v>
      </c>
      <c r="N92" s="27" t="s">
        <v>854</v>
      </c>
      <c r="O92" s="28" t="s">
        <v>1701</v>
      </c>
      <c r="P92" s="27">
        <v>4</v>
      </c>
      <c r="Q92" s="27">
        <v>128058938</v>
      </c>
      <c r="R92" s="26">
        <v>302.60000000000002</v>
      </c>
      <c r="S92" s="75">
        <v>43126</v>
      </c>
      <c r="T92" s="27" t="s">
        <v>285</v>
      </c>
      <c r="U92" s="75">
        <v>43126</v>
      </c>
      <c r="V92" s="75"/>
      <c r="W92" s="75"/>
      <c r="X92" s="10" t="s">
        <v>292</v>
      </c>
      <c r="Y92" s="28" t="s">
        <v>1699</v>
      </c>
      <c r="Z92" s="27" t="s">
        <v>913</v>
      </c>
    </row>
    <row r="93" spans="1:26" x14ac:dyDescent="0.25">
      <c r="A93" s="24">
        <v>43112</v>
      </c>
      <c r="B93" s="24">
        <v>43112</v>
      </c>
      <c r="C93" s="24">
        <v>43105</v>
      </c>
      <c r="D93" s="27" t="s">
        <v>18</v>
      </c>
      <c r="E93" s="27" t="s">
        <v>386</v>
      </c>
      <c r="F93" s="29">
        <v>407478374</v>
      </c>
      <c r="G93" s="27" t="s">
        <v>23</v>
      </c>
      <c r="H93" s="27" t="s">
        <v>104</v>
      </c>
      <c r="I93" s="27" t="s">
        <v>82</v>
      </c>
      <c r="J93" s="27">
        <v>19032</v>
      </c>
      <c r="K93" s="25">
        <v>4</v>
      </c>
      <c r="L93" s="27" t="s">
        <v>288</v>
      </c>
      <c r="M93" s="27" t="s">
        <v>855</v>
      </c>
      <c r="N93" s="27" t="s">
        <v>856</v>
      </c>
      <c r="O93" s="28"/>
      <c r="P93" s="27"/>
      <c r="Q93" s="27"/>
      <c r="R93" s="26"/>
      <c r="S93" s="75"/>
      <c r="T93" s="27" t="s">
        <v>285</v>
      </c>
      <c r="U93" s="75"/>
      <c r="V93" s="75"/>
      <c r="W93" s="75"/>
      <c r="X93" s="10" t="s">
        <v>315</v>
      </c>
      <c r="Y93" s="28" t="s">
        <v>542</v>
      </c>
      <c r="Z93" s="27"/>
    </row>
    <row r="94" spans="1:26" x14ac:dyDescent="0.25">
      <c r="A94" s="24">
        <v>43112</v>
      </c>
      <c r="B94" s="24">
        <v>43112</v>
      </c>
      <c r="C94" s="24">
        <v>43104</v>
      </c>
      <c r="D94" s="27" t="s">
        <v>18</v>
      </c>
      <c r="E94" s="27" t="s">
        <v>412</v>
      </c>
      <c r="F94" s="29">
        <v>2361300</v>
      </c>
      <c r="G94" s="27" t="s">
        <v>32</v>
      </c>
      <c r="H94" s="27" t="s">
        <v>486</v>
      </c>
      <c r="I94" s="27" t="s">
        <v>233</v>
      </c>
      <c r="J94" s="27">
        <v>15670</v>
      </c>
      <c r="K94" s="25">
        <v>1</v>
      </c>
      <c r="L94" s="27" t="s">
        <v>288</v>
      </c>
      <c r="M94" s="27" t="s">
        <v>857</v>
      </c>
      <c r="N94" s="27" t="s">
        <v>858</v>
      </c>
      <c r="O94" s="28">
        <v>127418429</v>
      </c>
      <c r="P94" s="27">
        <v>1</v>
      </c>
      <c r="Q94" s="27" t="s">
        <v>923</v>
      </c>
      <c r="R94" s="26">
        <v>313.89</v>
      </c>
      <c r="S94" s="75">
        <v>43115</v>
      </c>
      <c r="T94" s="27" t="s">
        <v>285</v>
      </c>
      <c r="U94" s="75" t="s">
        <v>567</v>
      </c>
      <c r="V94" s="75"/>
      <c r="W94" s="75"/>
      <c r="X94" s="10" t="s">
        <v>292</v>
      </c>
      <c r="Y94" s="28"/>
      <c r="Z94" s="27" t="s">
        <v>913</v>
      </c>
    </row>
    <row r="95" spans="1:26" x14ac:dyDescent="0.25">
      <c r="A95" s="24">
        <v>43112</v>
      </c>
      <c r="B95" s="24">
        <v>43112</v>
      </c>
      <c r="C95" s="24">
        <v>43104</v>
      </c>
      <c r="D95" s="27" t="s">
        <v>18</v>
      </c>
      <c r="E95" s="27" t="s">
        <v>412</v>
      </c>
      <c r="F95" s="29">
        <v>2361300</v>
      </c>
      <c r="G95" s="27" t="s">
        <v>32</v>
      </c>
      <c r="H95" s="27" t="s">
        <v>486</v>
      </c>
      <c r="I95" s="27" t="s">
        <v>233</v>
      </c>
      <c r="J95" s="27">
        <v>15670</v>
      </c>
      <c r="K95" s="25">
        <v>1</v>
      </c>
      <c r="L95" s="27" t="s">
        <v>288</v>
      </c>
      <c r="M95" s="27" t="s">
        <v>857</v>
      </c>
      <c r="N95" s="27" t="s">
        <v>858</v>
      </c>
      <c r="O95" s="28">
        <v>127418610</v>
      </c>
      <c r="P95" s="27">
        <v>2</v>
      </c>
      <c r="Q95" s="27">
        <v>126587243</v>
      </c>
      <c r="R95" s="26"/>
      <c r="S95" s="75"/>
      <c r="T95" s="27" t="s">
        <v>285</v>
      </c>
      <c r="U95" s="75" t="s">
        <v>567</v>
      </c>
      <c r="V95" s="75"/>
      <c r="W95" s="75"/>
      <c r="X95" s="10" t="s">
        <v>292</v>
      </c>
      <c r="Y95" s="28"/>
      <c r="Z95" s="27"/>
    </row>
    <row r="96" spans="1:26" x14ac:dyDescent="0.25">
      <c r="A96" s="24">
        <v>43112</v>
      </c>
      <c r="B96" s="24">
        <v>43112</v>
      </c>
      <c r="C96" s="24">
        <v>43104</v>
      </c>
      <c r="D96" s="27" t="s">
        <v>18</v>
      </c>
      <c r="E96" s="27" t="s">
        <v>412</v>
      </c>
      <c r="F96" s="29">
        <v>1906000</v>
      </c>
      <c r="G96" s="27" t="s">
        <v>32</v>
      </c>
      <c r="H96" s="27" t="s">
        <v>162</v>
      </c>
      <c r="I96" s="27" t="s">
        <v>859</v>
      </c>
      <c r="J96" s="27">
        <v>15670</v>
      </c>
      <c r="K96" s="25">
        <v>2</v>
      </c>
      <c r="L96" s="27" t="s">
        <v>288</v>
      </c>
      <c r="M96" s="27" t="s">
        <v>860</v>
      </c>
      <c r="N96" s="27" t="s">
        <v>861</v>
      </c>
      <c r="O96" s="28">
        <v>127418611</v>
      </c>
      <c r="P96" s="27">
        <v>2</v>
      </c>
      <c r="Q96" s="27">
        <v>126540033</v>
      </c>
      <c r="R96" s="26"/>
      <c r="S96" s="75"/>
      <c r="T96" s="27" t="s">
        <v>285</v>
      </c>
      <c r="U96" s="75" t="s">
        <v>567</v>
      </c>
      <c r="V96" s="75"/>
      <c r="W96" s="75"/>
      <c r="X96" s="10" t="s">
        <v>292</v>
      </c>
      <c r="Y96" s="28"/>
      <c r="Z96" s="27"/>
    </row>
    <row r="97" spans="1:26" x14ac:dyDescent="0.25">
      <c r="A97" s="24">
        <v>43112</v>
      </c>
      <c r="B97" s="24">
        <v>43111</v>
      </c>
      <c r="C97" s="24">
        <v>43103</v>
      </c>
      <c r="D97" s="27" t="s">
        <v>552</v>
      </c>
      <c r="E97" s="27" t="s">
        <v>287</v>
      </c>
      <c r="F97" s="29">
        <v>407207374</v>
      </c>
      <c r="G97" s="27" t="s">
        <v>23</v>
      </c>
      <c r="H97" s="27" t="s">
        <v>201</v>
      </c>
      <c r="I97" s="27" t="s">
        <v>82</v>
      </c>
      <c r="J97" s="27">
        <v>38461</v>
      </c>
      <c r="K97" s="25">
        <v>4</v>
      </c>
      <c r="L97" s="27" t="s">
        <v>288</v>
      </c>
      <c r="M97" s="27" t="s">
        <v>862</v>
      </c>
      <c r="N97" s="27" t="s">
        <v>863</v>
      </c>
      <c r="O97" s="28"/>
      <c r="P97" s="27"/>
      <c r="Q97" s="27"/>
      <c r="R97" s="26"/>
      <c r="S97" s="75"/>
      <c r="T97" s="27" t="s">
        <v>285</v>
      </c>
      <c r="U97" s="75"/>
      <c r="V97" s="75"/>
      <c r="W97" s="75"/>
      <c r="X97" s="10" t="s">
        <v>315</v>
      </c>
      <c r="Y97" s="28" t="s">
        <v>542</v>
      </c>
      <c r="Z97" s="27"/>
    </row>
    <row r="98" spans="1:26" x14ac:dyDescent="0.25">
      <c r="A98" s="24">
        <v>43112</v>
      </c>
      <c r="B98" s="24">
        <v>43111</v>
      </c>
      <c r="C98" s="24">
        <v>43103</v>
      </c>
      <c r="D98" s="27" t="s">
        <v>552</v>
      </c>
      <c r="E98" s="27" t="s">
        <v>328</v>
      </c>
      <c r="F98" s="29" t="s">
        <v>6341</v>
      </c>
      <c r="G98" s="27" t="s">
        <v>39</v>
      </c>
      <c r="H98" s="27" t="s">
        <v>98</v>
      </c>
      <c r="I98" s="27" t="s">
        <v>148</v>
      </c>
      <c r="J98" s="27">
        <v>18354</v>
      </c>
      <c r="K98" s="25">
        <v>3</v>
      </c>
      <c r="L98" s="27" t="s">
        <v>288</v>
      </c>
      <c r="M98" s="27" t="s">
        <v>864</v>
      </c>
      <c r="N98" s="27" t="s">
        <v>865</v>
      </c>
      <c r="O98" s="28">
        <v>127469324</v>
      </c>
      <c r="P98" s="27">
        <v>3</v>
      </c>
      <c r="Q98" s="27" t="s">
        <v>6280</v>
      </c>
      <c r="R98" s="26">
        <v>524.46</v>
      </c>
      <c r="S98" s="75">
        <v>43125</v>
      </c>
      <c r="T98" s="27" t="s">
        <v>285</v>
      </c>
      <c r="U98" s="75" t="s">
        <v>567</v>
      </c>
      <c r="V98" s="75"/>
      <c r="W98" s="75"/>
      <c r="X98" s="27" t="s">
        <v>292</v>
      </c>
      <c r="Y98" s="28"/>
      <c r="Z98" s="27"/>
    </row>
    <row r="99" spans="1:26" ht="38.25" x14ac:dyDescent="0.25">
      <c r="A99" s="24">
        <v>43112</v>
      </c>
      <c r="B99" s="24">
        <v>43111</v>
      </c>
      <c r="C99" s="24">
        <v>43103</v>
      </c>
      <c r="D99" s="27" t="s">
        <v>552</v>
      </c>
      <c r="E99" s="27" t="s">
        <v>328</v>
      </c>
      <c r="F99" s="29" t="s">
        <v>6341</v>
      </c>
      <c r="G99" s="27" t="s">
        <v>39</v>
      </c>
      <c r="H99" s="27" t="s">
        <v>98</v>
      </c>
      <c r="I99" s="27" t="s">
        <v>148</v>
      </c>
      <c r="J99" s="27">
        <v>18354</v>
      </c>
      <c r="K99" s="25">
        <v>1</v>
      </c>
      <c r="L99" s="27" t="s">
        <v>288</v>
      </c>
      <c r="M99" s="27" t="s">
        <v>864</v>
      </c>
      <c r="N99" s="27" t="s">
        <v>865</v>
      </c>
      <c r="O99" s="28">
        <v>127469324</v>
      </c>
      <c r="P99" s="27"/>
      <c r="Q99" s="27"/>
      <c r="R99" s="26"/>
      <c r="S99" s="75"/>
      <c r="T99" s="27" t="s">
        <v>285</v>
      </c>
      <c r="U99" s="75"/>
      <c r="V99" s="75"/>
      <c r="W99" s="75"/>
      <c r="X99" s="10" t="s">
        <v>295</v>
      </c>
      <c r="Y99" s="28" t="s">
        <v>6342</v>
      </c>
      <c r="Z99" s="27" t="s">
        <v>913</v>
      </c>
    </row>
    <row r="100" spans="1:26" ht="25.5" x14ac:dyDescent="0.25">
      <c r="A100" s="24">
        <v>43112</v>
      </c>
      <c r="B100" s="24">
        <v>43111</v>
      </c>
      <c r="C100" s="24">
        <v>43103</v>
      </c>
      <c r="D100" s="27" t="s">
        <v>552</v>
      </c>
      <c r="E100" s="27" t="s">
        <v>331</v>
      </c>
      <c r="F100" s="29">
        <v>93015</v>
      </c>
      <c r="G100" s="27" t="s">
        <v>21</v>
      </c>
      <c r="H100" s="27" t="s">
        <v>128</v>
      </c>
      <c r="I100" s="27" t="s">
        <v>79</v>
      </c>
      <c r="J100" s="27">
        <v>31763</v>
      </c>
      <c r="K100" s="25">
        <v>4</v>
      </c>
      <c r="L100" s="27" t="s">
        <v>288</v>
      </c>
      <c r="M100" s="27" t="s">
        <v>866</v>
      </c>
      <c r="N100" s="27" t="s">
        <v>867</v>
      </c>
      <c r="O100" s="28">
        <v>127469443</v>
      </c>
      <c r="P100" s="27"/>
      <c r="Q100" s="27"/>
      <c r="R100" s="26"/>
      <c r="S100" s="75"/>
      <c r="T100" s="27" t="s">
        <v>285</v>
      </c>
      <c r="U100" s="75"/>
      <c r="V100" s="75"/>
      <c r="W100" s="75"/>
      <c r="X100" s="10" t="s">
        <v>295</v>
      </c>
      <c r="Y100" s="28" t="s">
        <v>6247</v>
      </c>
      <c r="Z100" s="27" t="s">
        <v>913</v>
      </c>
    </row>
    <row r="101" spans="1:26" ht="76.5" x14ac:dyDescent="0.25">
      <c r="A101" s="24">
        <v>43112</v>
      </c>
      <c r="B101" s="24">
        <v>43111</v>
      </c>
      <c r="C101" s="24">
        <v>43103</v>
      </c>
      <c r="D101" s="27" t="s">
        <v>552</v>
      </c>
      <c r="E101" s="27" t="s">
        <v>340</v>
      </c>
      <c r="F101" s="29">
        <v>91612</v>
      </c>
      <c r="G101" s="27" t="s">
        <v>21</v>
      </c>
      <c r="H101" s="27" t="s">
        <v>234</v>
      </c>
      <c r="I101" s="27" t="s">
        <v>868</v>
      </c>
      <c r="J101" s="27">
        <v>20855</v>
      </c>
      <c r="K101" s="25">
        <v>2</v>
      </c>
      <c r="L101" s="27" t="s">
        <v>288</v>
      </c>
      <c r="M101" s="27" t="s">
        <v>869</v>
      </c>
      <c r="N101" s="27" t="s">
        <v>870</v>
      </c>
      <c r="O101" s="28">
        <v>127469516</v>
      </c>
      <c r="P101" s="27"/>
      <c r="Q101" s="27"/>
      <c r="R101" s="26"/>
      <c r="S101" s="75"/>
      <c r="T101" s="27" t="s">
        <v>285</v>
      </c>
      <c r="U101" s="75"/>
      <c r="V101" s="75"/>
      <c r="W101" s="75"/>
      <c r="X101" s="10" t="s">
        <v>295</v>
      </c>
      <c r="Y101" s="28" t="s">
        <v>1057</v>
      </c>
      <c r="Z101" s="27" t="s">
        <v>913</v>
      </c>
    </row>
    <row r="102" spans="1:26" ht="25.5" x14ac:dyDescent="0.25">
      <c r="A102" s="24">
        <v>43112</v>
      </c>
      <c r="B102" s="24">
        <v>43111</v>
      </c>
      <c r="C102" s="24">
        <v>43103</v>
      </c>
      <c r="D102" s="27" t="s">
        <v>552</v>
      </c>
      <c r="E102" s="27" t="s">
        <v>348</v>
      </c>
      <c r="F102" s="29">
        <v>2169653</v>
      </c>
      <c r="G102" s="27" t="s">
        <v>30</v>
      </c>
      <c r="H102" s="27" t="s">
        <v>128</v>
      </c>
      <c r="I102" s="27" t="s">
        <v>608</v>
      </c>
      <c r="J102" s="27">
        <v>28986</v>
      </c>
      <c r="K102" s="25">
        <v>2</v>
      </c>
      <c r="L102" s="27" t="s">
        <v>288</v>
      </c>
      <c r="M102" s="27" t="s">
        <v>871</v>
      </c>
      <c r="N102" s="27" t="s">
        <v>872</v>
      </c>
      <c r="O102" s="28">
        <v>127469602</v>
      </c>
      <c r="P102" s="27"/>
      <c r="Q102" s="27"/>
      <c r="R102" s="26"/>
      <c r="S102" s="75"/>
      <c r="T102" s="27" t="s">
        <v>285</v>
      </c>
      <c r="U102" s="75"/>
      <c r="V102" s="75"/>
      <c r="W102" s="75"/>
      <c r="X102" s="10" t="s">
        <v>295</v>
      </c>
      <c r="Y102" s="28" t="s">
        <v>927</v>
      </c>
      <c r="Z102" s="27" t="s">
        <v>913</v>
      </c>
    </row>
    <row r="103" spans="1:26" x14ac:dyDescent="0.25">
      <c r="A103" s="24">
        <v>43112</v>
      </c>
      <c r="B103" s="24">
        <v>43111</v>
      </c>
      <c r="C103" s="24">
        <v>43103</v>
      </c>
      <c r="D103" s="27" t="s">
        <v>552</v>
      </c>
      <c r="E103" s="27" t="s">
        <v>350</v>
      </c>
      <c r="F103" s="29">
        <v>1015276</v>
      </c>
      <c r="G103" s="27" t="s">
        <v>36</v>
      </c>
      <c r="H103" s="27" t="s">
        <v>207</v>
      </c>
      <c r="I103" s="27" t="s">
        <v>873</v>
      </c>
      <c r="J103" s="27">
        <v>25558</v>
      </c>
      <c r="K103" s="25">
        <v>2</v>
      </c>
      <c r="L103" s="27" t="s">
        <v>288</v>
      </c>
      <c r="M103" s="27" t="s">
        <v>874</v>
      </c>
      <c r="N103" s="27" t="s">
        <v>875</v>
      </c>
      <c r="O103" s="28">
        <v>127469669</v>
      </c>
      <c r="P103" s="27"/>
      <c r="Q103" s="27"/>
      <c r="R103" s="26"/>
      <c r="S103" s="75"/>
      <c r="T103" s="27" t="s">
        <v>285</v>
      </c>
      <c r="U103" s="75"/>
      <c r="V103" s="75"/>
      <c r="W103" s="75"/>
      <c r="X103" s="10" t="s">
        <v>295</v>
      </c>
      <c r="Y103" s="28" t="s">
        <v>929</v>
      </c>
      <c r="Z103" s="27" t="s">
        <v>913</v>
      </c>
    </row>
    <row r="104" spans="1:26" x14ac:dyDescent="0.25">
      <c r="A104" s="24">
        <v>43112</v>
      </c>
      <c r="B104" s="24">
        <v>43111</v>
      </c>
      <c r="C104" s="24">
        <v>43103</v>
      </c>
      <c r="D104" s="27" t="s">
        <v>552</v>
      </c>
      <c r="E104" s="27" t="s">
        <v>356</v>
      </c>
      <c r="F104" s="29">
        <v>5653</v>
      </c>
      <c r="G104" s="27" t="s">
        <v>19</v>
      </c>
      <c r="H104" s="27" t="s">
        <v>26</v>
      </c>
      <c r="I104" s="27" t="s">
        <v>876</v>
      </c>
      <c r="J104" s="27">
        <v>26190</v>
      </c>
      <c r="K104" s="25">
        <v>1</v>
      </c>
      <c r="L104" s="27" t="s">
        <v>288</v>
      </c>
      <c r="M104" s="27" t="s">
        <v>877</v>
      </c>
      <c r="N104" s="27" t="s">
        <v>878</v>
      </c>
      <c r="O104" s="28">
        <v>127469854</v>
      </c>
      <c r="P104" s="27">
        <v>1</v>
      </c>
      <c r="Q104" s="27" t="s">
        <v>1430</v>
      </c>
      <c r="R104" s="26">
        <v>194.26</v>
      </c>
      <c r="S104" s="75">
        <v>43119</v>
      </c>
      <c r="T104" s="27" t="s">
        <v>285</v>
      </c>
      <c r="U104" s="75">
        <v>43125</v>
      </c>
      <c r="V104" s="75"/>
      <c r="W104" s="75"/>
      <c r="X104" s="10" t="s">
        <v>292</v>
      </c>
      <c r="Y104" s="28"/>
      <c r="Z104" s="27" t="s">
        <v>913</v>
      </c>
    </row>
    <row r="105" spans="1:26" x14ac:dyDescent="0.25">
      <c r="A105" s="24">
        <v>43112</v>
      </c>
      <c r="B105" s="24">
        <v>43111</v>
      </c>
      <c r="C105" s="24">
        <v>43103</v>
      </c>
      <c r="D105" s="27" t="s">
        <v>552</v>
      </c>
      <c r="E105" s="27" t="s">
        <v>364</v>
      </c>
      <c r="F105" s="29">
        <v>61436</v>
      </c>
      <c r="G105" s="27" t="s">
        <v>19</v>
      </c>
      <c r="H105" s="27" t="s">
        <v>59</v>
      </c>
      <c r="I105" s="27" t="s">
        <v>271</v>
      </c>
      <c r="J105" s="27">
        <v>25061</v>
      </c>
      <c r="K105" s="25">
        <v>4</v>
      </c>
      <c r="L105" s="27" t="s">
        <v>288</v>
      </c>
      <c r="M105" s="27" t="s">
        <v>879</v>
      </c>
      <c r="N105" s="27" t="s">
        <v>880</v>
      </c>
      <c r="O105" s="28">
        <v>127469822</v>
      </c>
      <c r="P105" s="27">
        <v>4</v>
      </c>
      <c r="Q105" s="27" t="s">
        <v>1063</v>
      </c>
      <c r="R105" s="26">
        <v>387.44</v>
      </c>
      <c r="S105" s="75">
        <v>43116</v>
      </c>
      <c r="T105" s="27" t="s">
        <v>285</v>
      </c>
      <c r="U105" s="75" t="s">
        <v>567</v>
      </c>
      <c r="V105" s="75"/>
      <c r="W105" s="75"/>
      <c r="X105" s="10" t="s">
        <v>292</v>
      </c>
      <c r="Y105" s="28"/>
      <c r="Z105" s="27" t="s">
        <v>913</v>
      </c>
    </row>
    <row r="106" spans="1:26" x14ac:dyDescent="0.25">
      <c r="A106" s="24">
        <v>43112</v>
      </c>
      <c r="B106" s="24">
        <v>43111</v>
      </c>
      <c r="C106" s="24">
        <v>43103</v>
      </c>
      <c r="D106" s="27" t="s">
        <v>552</v>
      </c>
      <c r="E106" s="27" t="s">
        <v>366</v>
      </c>
      <c r="F106" s="29">
        <v>1011006</v>
      </c>
      <c r="G106" s="27" t="s">
        <v>36</v>
      </c>
      <c r="H106" s="27" t="s">
        <v>104</v>
      </c>
      <c r="I106" s="27" t="s">
        <v>99</v>
      </c>
      <c r="J106" s="27">
        <v>41187</v>
      </c>
      <c r="K106" s="25">
        <v>2</v>
      </c>
      <c r="L106" s="27" t="s">
        <v>288</v>
      </c>
      <c r="M106" s="27" t="s">
        <v>881</v>
      </c>
      <c r="N106" s="27" t="s">
        <v>882</v>
      </c>
      <c r="O106" s="28">
        <v>127470036</v>
      </c>
      <c r="P106" s="27"/>
      <c r="Q106" s="27"/>
      <c r="R106" s="26"/>
      <c r="S106" s="75"/>
      <c r="T106" s="27" t="s">
        <v>285</v>
      </c>
      <c r="U106" s="75"/>
      <c r="V106" s="75"/>
      <c r="W106" s="75"/>
      <c r="X106" s="10" t="s">
        <v>295</v>
      </c>
      <c r="Y106" s="28" t="s">
        <v>1676</v>
      </c>
      <c r="Z106" s="27"/>
    </row>
    <row r="107" spans="1:26" ht="38.25" hidden="1" x14ac:dyDescent="0.25">
      <c r="A107" s="24">
        <v>43112</v>
      </c>
      <c r="B107" s="24">
        <v>43111</v>
      </c>
      <c r="C107" s="24">
        <v>43103</v>
      </c>
      <c r="D107" s="27" t="s">
        <v>552</v>
      </c>
      <c r="E107" s="27" t="s">
        <v>366</v>
      </c>
      <c r="F107" s="29" t="s">
        <v>6369</v>
      </c>
      <c r="G107" s="27" t="s">
        <v>36</v>
      </c>
      <c r="H107" s="27" t="s">
        <v>104</v>
      </c>
      <c r="I107" s="27" t="s">
        <v>99</v>
      </c>
      <c r="J107" s="27">
        <v>41187</v>
      </c>
      <c r="K107" s="25">
        <v>2</v>
      </c>
      <c r="L107" s="27" t="s">
        <v>288</v>
      </c>
      <c r="M107" s="27" t="s">
        <v>881</v>
      </c>
      <c r="N107" s="27" t="s">
        <v>882</v>
      </c>
      <c r="O107" s="28" t="s">
        <v>9792</v>
      </c>
      <c r="P107" s="27"/>
      <c r="Q107" s="27"/>
      <c r="R107" s="26"/>
      <c r="S107" s="75"/>
      <c r="T107" s="27" t="s">
        <v>285</v>
      </c>
      <c r="U107" s="75"/>
      <c r="V107" s="75"/>
      <c r="W107" s="75"/>
      <c r="X107" s="10" t="s">
        <v>321</v>
      </c>
      <c r="Y107" s="28" t="s">
        <v>9793</v>
      </c>
      <c r="Z107" s="27" t="s">
        <v>913</v>
      </c>
    </row>
    <row r="108" spans="1:26" x14ac:dyDescent="0.25">
      <c r="A108" s="24">
        <v>43112</v>
      </c>
      <c r="B108" s="24">
        <v>43111</v>
      </c>
      <c r="C108" s="24">
        <v>43103</v>
      </c>
      <c r="D108" s="27" t="s">
        <v>552</v>
      </c>
      <c r="E108" s="27" t="s">
        <v>376</v>
      </c>
      <c r="F108" s="29">
        <v>21945</v>
      </c>
      <c r="G108" s="27" t="s">
        <v>39</v>
      </c>
      <c r="H108" s="27" t="s">
        <v>883</v>
      </c>
      <c r="I108" s="27" t="s">
        <v>884</v>
      </c>
      <c r="J108" s="27">
        <v>23742</v>
      </c>
      <c r="K108" s="25">
        <v>4</v>
      </c>
      <c r="L108" s="27" t="s">
        <v>288</v>
      </c>
      <c r="M108" s="27" t="s">
        <v>885</v>
      </c>
      <c r="N108" s="27" t="s">
        <v>886</v>
      </c>
      <c r="O108" s="28">
        <v>127470087</v>
      </c>
      <c r="P108" s="27">
        <v>4</v>
      </c>
      <c r="Q108" s="27" t="s">
        <v>1064</v>
      </c>
      <c r="R108" s="26">
        <v>499.88</v>
      </c>
      <c r="S108" s="75">
        <v>43116</v>
      </c>
      <c r="T108" s="27" t="s">
        <v>285</v>
      </c>
      <c r="U108" s="75" t="s">
        <v>567</v>
      </c>
      <c r="V108" s="75"/>
      <c r="W108" s="75"/>
      <c r="X108" s="10" t="s">
        <v>292</v>
      </c>
      <c r="Y108" s="28"/>
      <c r="Z108" s="27" t="s">
        <v>913</v>
      </c>
    </row>
    <row r="109" spans="1:26" ht="25.5" x14ac:dyDescent="0.25">
      <c r="A109" s="24">
        <v>43112</v>
      </c>
      <c r="B109" s="24">
        <v>43111</v>
      </c>
      <c r="C109" s="24">
        <v>43111</v>
      </c>
      <c r="D109" s="27" t="s">
        <v>552</v>
      </c>
      <c r="E109" s="27" t="s">
        <v>392</v>
      </c>
      <c r="F109" s="29">
        <v>324</v>
      </c>
      <c r="G109" s="27" t="s">
        <v>92</v>
      </c>
      <c r="H109" s="27" t="s">
        <v>90</v>
      </c>
      <c r="I109" s="27" t="s">
        <v>887</v>
      </c>
      <c r="J109" s="27">
        <v>22700</v>
      </c>
      <c r="K109" s="25">
        <v>1</v>
      </c>
      <c r="L109" s="27" t="s">
        <v>288</v>
      </c>
      <c r="M109" s="27" t="s">
        <v>888</v>
      </c>
      <c r="N109" s="27" t="s">
        <v>889</v>
      </c>
      <c r="O109" s="28">
        <v>127470221</v>
      </c>
      <c r="P109" s="27"/>
      <c r="Q109" s="27"/>
      <c r="R109" s="26"/>
      <c r="S109" s="75"/>
      <c r="T109" s="27" t="s">
        <v>285</v>
      </c>
      <c r="U109" s="75"/>
      <c r="V109" s="75"/>
      <c r="W109" s="75"/>
      <c r="X109" s="10" t="s">
        <v>295</v>
      </c>
      <c r="Y109" s="28" t="s">
        <v>2418</v>
      </c>
      <c r="Z109" s="27" t="s">
        <v>913</v>
      </c>
    </row>
    <row r="110" spans="1:26" x14ac:dyDescent="0.25">
      <c r="A110" s="24">
        <v>43112</v>
      </c>
      <c r="B110" s="24">
        <v>43111</v>
      </c>
      <c r="C110" s="24">
        <v>43102</v>
      </c>
      <c r="D110" s="27" t="s">
        <v>552</v>
      </c>
      <c r="E110" s="27" t="s">
        <v>398</v>
      </c>
      <c r="F110" s="29">
        <v>77099</v>
      </c>
      <c r="G110" s="27" t="s">
        <v>39</v>
      </c>
      <c r="H110" s="27" t="s">
        <v>145</v>
      </c>
      <c r="I110" s="27" t="s">
        <v>884</v>
      </c>
      <c r="J110" s="27">
        <v>22710</v>
      </c>
      <c r="K110" s="25">
        <v>4</v>
      </c>
      <c r="L110" s="27" t="s">
        <v>288</v>
      </c>
      <c r="M110" s="27" t="s">
        <v>890</v>
      </c>
      <c r="N110" s="27" t="s">
        <v>891</v>
      </c>
      <c r="O110" s="28">
        <v>127470357</v>
      </c>
      <c r="P110" s="27">
        <v>4</v>
      </c>
      <c r="Q110" s="27" t="s">
        <v>921</v>
      </c>
      <c r="R110" s="26">
        <v>626.04</v>
      </c>
      <c r="S110" s="75">
        <v>43115</v>
      </c>
      <c r="T110" s="27" t="s">
        <v>285</v>
      </c>
      <c r="U110" s="75">
        <v>43118</v>
      </c>
      <c r="V110" s="75"/>
      <c r="W110" s="75"/>
      <c r="X110" s="10" t="s">
        <v>292</v>
      </c>
      <c r="Y110" s="28"/>
      <c r="Z110" s="27" t="s">
        <v>913</v>
      </c>
    </row>
    <row r="111" spans="1:26" x14ac:dyDescent="0.25">
      <c r="A111" s="24">
        <v>43112</v>
      </c>
      <c r="B111" s="24">
        <v>43112</v>
      </c>
      <c r="C111" s="24">
        <v>43103</v>
      </c>
      <c r="D111" s="27" t="s">
        <v>552</v>
      </c>
      <c r="E111" s="27" t="s">
        <v>408</v>
      </c>
      <c r="F111" s="29">
        <v>2175593</v>
      </c>
      <c r="G111" s="27" t="s">
        <v>30</v>
      </c>
      <c r="H111" s="27" t="s">
        <v>128</v>
      </c>
      <c r="I111" s="27" t="s">
        <v>254</v>
      </c>
      <c r="J111" s="27">
        <v>20751</v>
      </c>
      <c r="K111" s="25">
        <v>4</v>
      </c>
      <c r="L111" s="27" t="s">
        <v>288</v>
      </c>
      <c r="M111" s="27" t="s">
        <v>892</v>
      </c>
      <c r="N111" s="27" t="s">
        <v>893</v>
      </c>
      <c r="O111" s="28">
        <v>127470442</v>
      </c>
      <c r="P111" s="27">
        <v>4</v>
      </c>
      <c r="Q111" s="27" t="s">
        <v>922</v>
      </c>
      <c r="R111" s="26">
        <v>268.16000000000003</v>
      </c>
      <c r="S111" s="75">
        <v>43115</v>
      </c>
      <c r="T111" s="27" t="s">
        <v>285</v>
      </c>
      <c r="U111" s="75" t="s">
        <v>567</v>
      </c>
      <c r="V111" s="75"/>
      <c r="W111" s="75"/>
      <c r="X111" s="10" t="s">
        <v>292</v>
      </c>
      <c r="Y111" s="28"/>
      <c r="Z111" s="27" t="s">
        <v>913</v>
      </c>
    </row>
    <row r="112" spans="1:26" x14ac:dyDescent="0.25">
      <c r="A112" s="24">
        <v>43116</v>
      </c>
      <c r="B112" s="24">
        <v>43115</v>
      </c>
      <c r="C112" s="24">
        <v>43106</v>
      </c>
      <c r="D112" s="27" t="s">
        <v>18</v>
      </c>
      <c r="E112" s="27" t="s">
        <v>378</v>
      </c>
      <c r="F112" s="41">
        <v>1013907</v>
      </c>
      <c r="G112" s="27" t="s">
        <v>36</v>
      </c>
      <c r="H112" s="27" t="s">
        <v>191</v>
      </c>
      <c r="I112" s="27" t="s">
        <v>99</v>
      </c>
      <c r="J112" s="27">
        <v>32218</v>
      </c>
      <c r="K112" s="25">
        <v>4</v>
      </c>
      <c r="L112" s="27" t="s">
        <v>288</v>
      </c>
      <c r="M112" s="27" t="s">
        <v>932</v>
      </c>
      <c r="N112" s="27" t="s">
        <v>933</v>
      </c>
      <c r="O112" s="28">
        <v>127587653</v>
      </c>
      <c r="P112" s="27">
        <v>4</v>
      </c>
      <c r="Q112" s="27" t="s">
        <v>1067</v>
      </c>
      <c r="R112" s="26">
        <v>207.48</v>
      </c>
      <c r="S112" s="75">
        <v>43117</v>
      </c>
      <c r="T112" s="27" t="s">
        <v>285</v>
      </c>
      <c r="U112" s="75" t="s">
        <v>567</v>
      </c>
      <c r="V112" s="75"/>
      <c r="W112" s="75"/>
      <c r="X112" s="10" t="s">
        <v>292</v>
      </c>
      <c r="Y112" s="28"/>
      <c r="Z112" s="27" t="s">
        <v>1058</v>
      </c>
    </row>
    <row r="113" spans="1:26" x14ac:dyDescent="0.25">
      <c r="A113" s="24">
        <v>43116</v>
      </c>
      <c r="B113" s="24">
        <v>43115</v>
      </c>
      <c r="C113" s="24">
        <v>43112</v>
      </c>
      <c r="D113" s="27" t="s">
        <v>18</v>
      </c>
      <c r="E113" s="27" t="s">
        <v>397</v>
      </c>
      <c r="F113" s="29">
        <v>11860</v>
      </c>
      <c r="G113" s="27" t="s">
        <v>19</v>
      </c>
      <c r="H113" s="27" t="s">
        <v>20</v>
      </c>
      <c r="I113" s="27" t="s">
        <v>934</v>
      </c>
      <c r="J113" s="27">
        <v>23950</v>
      </c>
      <c r="K113" s="25">
        <v>3</v>
      </c>
      <c r="L113" s="27" t="s">
        <v>288</v>
      </c>
      <c r="M113" s="27" t="s">
        <v>936</v>
      </c>
      <c r="N113" s="27" t="s">
        <v>936</v>
      </c>
      <c r="O113" s="28">
        <v>127587566</v>
      </c>
      <c r="P113" s="27">
        <v>3</v>
      </c>
      <c r="Q113" s="27" t="s">
        <v>1065</v>
      </c>
      <c r="R113" s="26">
        <v>565.16999999999996</v>
      </c>
      <c r="S113" s="75">
        <v>43117</v>
      </c>
      <c r="T113" s="27" t="s">
        <v>285</v>
      </c>
      <c r="U113" s="75">
        <v>43119</v>
      </c>
      <c r="V113" s="75"/>
      <c r="W113" s="75"/>
      <c r="X113" s="10" t="s">
        <v>292</v>
      </c>
      <c r="Y113" s="28"/>
      <c r="Z113" s="27" t="s">
        <v>1058</v>
      </c>
    </row>
    <row r="114" spans="1:26" x14ac:dyDescent="0.25">
      <c r="A114" s="24">
        <v>43116</v>
      </c>
      <c r="B114" s="24">
        <v>43115</v>
      </c>
      <c r="C114" s="24">
        <v>43112</v>
      </c>
      <c r="D114" s="27" t="s">
        <v>18</v>
      </c>
      <c r="E114" s="27" t="s">
        <v>397</v>
      </c>
      <c r="F114" s="29">
        <v>11860</v>
      </c>
      <c r="G114" s="27" t="s">
        <v>19</v>
      </c>
      <c r="H114" s="27" t="s">
        <v>20</v>
      </c>
      <c r="I114" s="27" t="s">
        <v>934</v>
      </c>
      <c r="J114" s="27">
        <v>23950</v>
      </c>
      <c r="K114" s="25">
        <v>1</v>
      </c>
      <c r="L114" s="27" t="s">
        <v>288</v>
      </c>
      <c r="M114" s="27" t="s">
        <v>935</v>
      </c>
      <c r="N114" s="27" t="s">
        <v>936</v>
      </c>
      <c r="O114" s="28">
        <v>127587567</v>
      </c>
      <c r="P114" s="27">
        <v>1</v>
      </c>
      <c r="Q114" s="27" t="s">
        <v>1066</v>
      </c>
      <c r="R114" s="26">
        <v>188.39</v>
      </c>
      <c r="S114" s="75">
        <v>43117</v>
      </c>
      <c r="T114" s="27" t="s">
        <v>285</v>
      </c>
      <c r="U114" s="75">
        <v>43119</v>
      </c>
      <c r="V114" s="75"/>
      <c r="W114" s="75"/>
      <c r="X114" s="10" t="s">
        <v>292</v>
      </c>
      <c r="Y114" s="28"/>
      <c r="Z114" s="27" t="s">
        <v>1058</v>
      </c>
    </row>
    <row r="115" spans="1:26" x14ac:dyDescent="0.25">
      <c r="A115" s="24">
        <v>43116</v>
      </c>
      <c r="B115" s="24">
        <v>43115</v>
      </c>
      <c r="C115" s="24">
        <v>43113</v>
      </c>
      <c r="D115" s="27" t="s">
        <v>18</v>
      </c>
      <c r="E115" s="27" t="s">
        <v>296</v>
      </c>
      <c r="F115" s="29">
        <v>93682</v>
      </c>
      <c r="G115" s="27" t="s">
        <v>21</v>
      </c>
      <c r="H115" s="27" t="s">
        <v>120</v>
      </c>
      <c r="I115" s="27" t="s">
        <v>79</v>
      </c>
      <c r="J115" s="27">
        <v>51731</v>
      </c>
      <c r="K115" s="25">
        <v>1</v>
      </c>
      <c r="L115" s="27" t="s">
        <v>288</v>
      </c>
      <c r="M115" s="27" t="s">
        <v>937</v>
      </c>
      <c r="N115" s="27" t="s">
        <v>938</v>
      </c>
      <c r="O115" s="28">
        <v>127587678</v>
      </c>
      <c r="P115" s="27">
        <v>1</v>
      </c>
      <c r="Q115" s="27" t="s">
        <v>1071</v>
      </c>
      <c r="R115" s="26">
        <v>35.049999999999997</v>
      </c>
      <c r="S115" s="75">
        <v>43117</v>
      </c>
      <c r="T115" s="27" t="s">
        <v>285</v>
      </c>
      <c r="U115" s="75" t="s">
        <v>567</v>
      </c>
      <c r="V115" s="75"/>
      <c r="W115" s="75"/>
      <c r="X115" s="10" t="s">
        <v>292</v>
      </c>
      <c r="Y115" s="28"/>
      <c r="Z115" s="27" t="s">
        <v>1058</v>
      </c>
    </row>
    <row r="116" spans="1:26" x14ac:dyDescent="0.25">
      <c r="A116" s="24">
        <v>43116</v>
      </c>
      <c r="B116" s="24">
        <v>43115</v>
      </c>
      <c r="C116" s="24">
        <v>43112</v>
      </c>
      <c r="D116" s="27" t="s">
        <v>18</v>
      </c>
      <c r="E116" s="27" t="s">
        <v>519</v>
      </c>
      <c r="F116" s="29" t="s">
        <v>939</v>
      </c>
      <c r="G116" s="27" t="s">
        <v>51</v>
      </c>
      <c r="H116" s="27" t="s">
        <v>265</v>
      </c>
      <c r="I116" s="27" t="s">
        <v>940</v>
      </c>
      <c r="J116" s="27">
        <v>4202</v>
      </c>
      <c r="K116" s="25">
        <v>2</v>
      </c>
      <c r="L116" s="27" t="s">
        <v>367</v>
      </c>
      <c r="M116" s="27">
        <v>199387</v>
      </c>
      <c r="N116" s="27">
        <v>326174023</v>
      </c>
      <c r="O116" s="28"/>
      <c r="P116" s="27"/>
      <c r="Q116" s="27"/>
      <c r="R116" s="26"/>
      <c r="S116" s="75"/>
      <c r="T116" s="27" t="s">
        <v>285</v>
      </c>
      <c r="U116" s="75"/>
      <c r="V116" s="75"/>
      <c r="W116" s="75"/>
      <c r="X116" s="10" t="s">
        <v>289</v>
      </c>
      <c r="Y116" s="28" t="s">
        <v>542</v>
      </c>
      <c r="Z116" s="27"/>
    </row>
    <row r="117" spans="1:26" x14ac:dyDescent="0.25">
      <c r="A117" s="24">
        <v>43116</v>
      </c>
      <c r="B117" s="24">
        <v>43115</v>
      </c>
      <c r="C117" s="24">
        <v>43111</v>
      </c>
      <c r="D117" s="27" t="s">
        <v>18</v>
      </c>
      <c r="E117" s="27" t="s">
        <v>296</v>
      </c>
      <c r="F117" s="29">
        <v>1021396</v>
      </c>
      <c r="G117" s="27" t="s">
        <v>36</v>
      </c>
      <c r="H117" s="27" t="s">
        <v>232</v>
      </c>
      <c r="I117" s="27" t="s">
        <v>942</v>
      </c>
      <c r="J117" s="27">
        <v>51648</v>
      </c>
      <c r="K117" s="25">
        <v>4</v>
      </c>
      <c r="L117" s="27" t="s">
        <v>357</v>
      </c>
      <c r="M117" s="27" t="s">
        <v>943</v>
      </c>
      <c r="N117" s="27" t="s">
        <v>944</v>
      </c>
      <c r="O117" s="28" t="s">
        <v>1059</v>
      </c>
      <c r="P117" s="27">
        <v>4</v>
      </c>
      <c r="Q117" s="27" t="s">
        <v>1083</v>
      </c>
      <c r="R117" s="26">
        <v>433</v>
      </c>
      <c r="S117" s="75">
        <v>43117</v>
      </c>
      <c r="T117" s="27" t="s">
        <v>285</v>
      </c>
      <c r="U117" s="75" t="s">
        <v>567</v>
      </c>
      <c r="V117" s="75"/>
      <c r="W117" s="75"/>
      <c r="X117" s="10" t="s">
        <v>292</v>
      </c>
      <c r="Y117" s="28"/>
      <c r="Z117" s="27" t="s">
        <v>1058</v>
      </c>
    </row>
    <row r="118" spans="1:26" x14ac:dyDescent="0.25">
      <c r="A118" s="24">
        <v>43116</v>
      </c>
      <c r="B118" s="24">
        <v>43115</v>
      </c>
      <c r="C118" s="24">
        <v>43113</v>
      </c>
      <c r="D118" s="27" t="s">
        <v>18</v>
      </c>
      <c r="E118" s="27" t="s">
        <v>568</v>
      </c>
      <c r="F118" s="29">
        <v>2156163</v>
      </c>
      <c r="G118" s="27" t="s">
        <v>30</v>
      </c>
      <c r="H118" s="27" t="s">
        <v>69</v>
      </c>
      <c r="I118" s="27" t="s">
        <v>566</v>
      </c>
      <c r="J118" s="27">
        <v>1293</v>
      </c>
      <c r="K118" s="25">
        <v>4</v>
      </c>
      <c r="L118" s="27" t="s">
        <v>357</v>
      </c>
      <c r="M118" s="27" t="s">
        <v>945</v>
      </c>
      <c r="N118" s="27" t="s">
        <v>946</v>
      </c>
      <c r="O118" s="28"/>
      <c r="P118" s="27">
        <v>4</v>
      </c>
      <c r="Q118" s="27" t="s">
        <v>1087</v>
      </c>
      <c r="R118" s="26">
        <v>315.88</v>
      </c>
      <c r="S118" s="75">
        <v>43118</v>
      </c>
      <c r="T118" s="27" t="s">
        <v>285</v>
      </c>
      <c r="U118" s="75">
        <v>43118</v>
      </c>
      <c r="V118" s="75"/>
      <c r="W118" s="75"/>
      <c r="X118" s="10" t="s">
        <v>292</v>
      </c>
      <c r="Y118" s="28"/>
      <c r="Z118" s="27"/>
    </row>
    <row r="119" spans="1:26" x14ac:dyDescent="0.25">
      <c r="A119" s="24">
        <v>43116</v>
      </c>
      <c r="B119" s="24">
        <v>43113</v>
      </c>
      <c r="C119" s="24">
        <v>43112</v>
      </c>
      <c r="D119" s="27" t="s">
        <v>18</v>
      </c>
      <c r="E119" s="27" t="s">
        <v>380</v>
      </c>
      <c r="F119" s="29">
        <v>147320</v>
      </c>
      <c r="G119" s="27" t="s">
        <v>25</v>
      </c>
      <c r="H119" s="27" t="s">
        <v>224</v>
      </c>
      <c r="I119" s="27" t="s">
        <v>183</v>
      </c>
      <c r="J119" s="27">
        <v>21416</v>
      </c>
      <c r="K119" s="25">
        <v>4</v>
      </c>
      <c r="L119" s="27" t="s">
        <v>357</v>
      </c>
      <c r="M119" s="27" t="s">
        <v>947</v>
      </c>
      <c r="N119" s="27" t="s">
        <v>948</v>
      </c>
      <c r="O119" s="28" t="s">
        <v>1060</v>
      </c>
      <c r="P119" s="27">
        <v>4</v>
      </c>
      <c r="Q119" s="27" t="s">
        <v>1519</v>
      </c>
      <c r="R119" s="26">
        <v>239.28</v>
      </c>
      <c r="S119" s="75">
        <v>43122</v>
      </c>
      <c r="T119" s="27" t="s">
        <v>285</v>
      </c>
      <c r="U119" s="75" t="s">
        <v>567</v>
      </c>
      <c r="V119" s="75"/>
      <c r="W119" s="75"/>
      <c r="X119" s="10" t="s">
        <v>292</v>
      </c>
      <c r="Y119" s="28"/>
      <c r="Z119" s="27" t="s">
        <v>1058</v>
      </c>
    </row>
    <row r="120" spans="1:26" x14ac:dyDescent="0.25">
      <c r="A120" s="24">
        <v>43116</v>
      </c>
      <c r="B120" s="24">
        <v>43113</v>
      </c>
      <c r="C120" s="24">
        <v>43112</v>
      </c>
      <c r="D120" s="27" t="s">
        <v>18</v>
      </c>
      <c r="E120" s="27" t="s">
        <v>423</v>
      </c>
      <c r="F120" s="29">
        <v>183558436</v>
      </c>
      <c r="G120" s="27" t="s">
        <v>23</v>
      </c>
      <c r="H120" s="27" t="s">
        <v>103</v>
      </c>
      <c r="I120" s="27" t="s">
        <v>949</v>
      </c>
      <c r="J120" s="27">
        <v>11537</v>
      </c>
      <c r="K120" s="25">
        <v>4</v>
      </c>
      <c r="L120" s="27" t="s">
        <v>367</v>
      </c>
      <c r="M120" s="27">
        <v>199383</v>
      </c>
      <c r="N120" s="27">
        <v>326174019</v>
      </c>
      <c r="O120" s="28"/>
      <c r="P120" s="27"/>
      <c r="Q120" s="27"/>
      <c r="R120" s="26"/>
      <c r="S120" s="75"/>
      <c r="T120" s="27" t="s">
        <v>285</v>
      </c>
      <c r="U120" s="75"/>
      <c r="V120" s="75"/>
      <c r="W120" s="75"/>
      <c r="X120" s="10" t="s">
        <v>289</v>
      </c>
      <c r="Y120" s="28" t="s">
        <v>542</v>
      </c>
      <c r="Z120" s="27"/>
    </row>
    <row r="121" spans="1:26" x14ac:dyDescent="0.25">
      <c r="A121" s="24">
        <v>43116</v>
      </c>
      <c r="B121" s="24">
        <v>43113</v>
      </c>
      <c r="C121" s="24">
        <v>43110</v>
      </c>
      <c r="D121" s="27" t="s">
        <v>18</v>
      </c>
      <c r="E121" s="27" t="s">
        <v>377</v>
      </c>
      <c r="F121" s="29">
        <v>1004716</v>
      </c>
      <c r="G121" s="27" t="s">
        <v>36</v>
      </c>
      <c r="H121" s="27" t="s">
        <v>166</v>
      </c>
      <c r="I121" s="27" t="s">
        <v>950</v>
      </c>
      <c r="J121" s="27">
        <v>24298</v>
      </c>
      <c r="K121" s="25">
        <v>4</v>
      </c>
      <c r="L121" s="27" t="s">
        <v>367</v>
      </c>
      <c r="M121" s="27">
        <v>198900</v>
      </c>
      <c r="N121" s="27">
        <v>326173571</v>
      </c>
      <c r="O121" s="28"/>
      <c r="P121" s="27"/>
      <c r="Q121" s="27"/>
      <c r="R121" s="26"/>
      <c r="S121" s="75"/>
      <c r="T121" s="27" t="s">
        <v>285</v>
      </c>
      <c r="U121" s="75"/>
      <c r="V121" s="75"/>
      <c r="W121" s="75"/>
      <c r="X121" s="10" t="s">
        <v>289</v>
      </c>
      <c r="Y121" s="28" t="s">
        <v>542</v>
      </c>
      <c r="Z121" s="27"/>
    </row>
    <row r="122" spans="1:26" ht="25.5" x14ac:dyDescent="0.25">
      <c r="A122" s="24">
        <v>43116</v>
      </c>
      <c r="B122" s="24">
        <v>43113</v>
      </c>
      <c r="C122" s="24">
        <v>43113</v>
      </c>
      <c r="D122" s="27" t="s">
        <v>18</v>
      </c>
      <c r="E122" s="27" t="s">
        <v>356</v>
      </c>
      <c r="F122" s="29">
        <v>21770123</v>
      </c>
      <c r="G122" s="27" t="s">
        <v>30</v>
      </c>
      <c r="H122" s="27" t="s">
        <v>951</v>
      </c>
      <c r="I122" s="27" t="s">
        <v>952</v>
      </c>
      <c r="J122" s="27">
        <v>26497</v>
      </c>
      <c r="K122" s="25">
        <v>4</v>
      </c>
      <c r="L122" s="27" t="s">
        <v>357</v>
      </c>
      <c r="M122" s="27" t="s">
        <v>953</v>
      </c>
      <c r="N122" s="27" t="s">
        <v>954</v>
      </c>
      <c r="O122" s="28" t="s">
        <v>955</v>
      </c>
      <c r="P122" s="27"/>
      <c r="Q122" s="27"/>
      <c r="R122" s="26"/>
      <c r="S122" s="75"/>
      <c r="T122" s="27" t="s">
        <v>285</v>
      </c>
      <c r="U122" s="75"/>
      <c r="V122" s="75"/>
      <c r="W122" s="75"/>
      <c r="X122" s="10" t="s">
        <v>295</v>
      </c>
      <c r="Y122" s="28" t="s">
        <v>3057</v>
      </c>
      <c r="Z122" s="27" t="s">
        <v>941</v>
      </c>
    </row>
    <row r="123" spans="1:26" x14ac:dyDescent="0.25">
      <c r="A123" s="24">
        <v>43116</v>
      </c>
      <c r="B123" s="24">
        <v>43113</v>
      </c>
      <c r="C123" s="24">
        <v>43110</v>
      </c>
      <c r="D123" s="27" t="s">
        <v>18</v>
      </c>
      <c r="E123" s="27" t="s">
        <v>290</v>
      </c>
      <c r="F123" s="29">
        <v>15493630000</v>
      </c>
      <c r="G123" s="27" t="s">
        <v>53</v>
      </c>
      <c r="H123" s="27" t="s">
        <v>128</v>
      </c>
      <c r="I123" s="27" t="s">
        <v>956</v>
      </c>
      <c r="J123" s="27">
        <v>39196</v>
      </c>
      <c r="K123" s="25">
        <v>2</v>
      </c>
      <c r="L123" s="27" t="s">
        <v>288</v>
      </c>
      <c r="M123" s="27" t="s">
        <v>957</v>
      </c>
      <c r="N123" s="27" t="s">
        <v>958</v>
      </c>
      <c r="O123" s="28">
        <v>127587749</v>
      </c>
      <c r="P123" s="27">
        <v>2</v>
      </c>
      <c r="Q123" s="27" t="s">
        <v>1605</v>
      </c>
      <c r="R123" s="26">
        <v>237.72</v>
      </c>
      <c r="S123" s="75">
        <v>43123</v>
      </c>
      <c r="T123" s="27" t="s">
        <v>285</v>
      </c>
      <c r="U123" s="75">
        <v>43124</v>
      </c>
      <c r="V123" s="75"/>
      <c r="W123" s="75"/>
      <c r="X123" s="10" t="s">
        <v>292</v>
      </c>
      <c r="Y123" s="28"/>
      <c r="Z123" s="27" t="s">
        <v>1058</v>
      </c>
    </row>
    <row r="124" spans="1:26" x14ac:dyDescent="0.25">
      <c r="A124" s="24">
        <v>43116</v>
      </c>
      <c r="B124" s="24">
        <v>43116</v>
      </c>
      <c r="C124" s="24">
        <v>43115</v>
      </c>
      <c r="D124" s="27" t="s">
        <v>18</v>
      </c>
      <c r="E124" s="27" t="s">
        <v>378</v>
      </c>
      <c r="F124" s="29">
        <v>784117359</v>
      </c>
      <c r="G124" s="27" t="s">
        <v>23</v>
      </c>
      <c r="H124" s="27" t="s">
        <v>85</v>
      </c>
      <c r="I124" s="27" t="s">
        <v>959</v>
      </c>
      <c r="J124" s="27">
        <v>32539</v>
      </c>
      <c r="K124" s="25">
        <v>1</v>
      </c>
      <c r="L124" s="27" t="s">
        <v>288</v>
      </c>
      <c r="M124" s="27" t="s">
        <v>960</v>
      </c>
      <c r="N124" s="27" t="s">
        <v>961</v>
      </c>
      <c r="O124" s="28"/>
      <c r="P124" s="27"/>
      <c r="Q124" s="27"/>
      <c r="R124" s="26"/>
      <c r="S124" s="75"/>
      <c r="T124" s="27" t="s">
        <v>285</v>
      </c>
      <c r="U124" s="75"/>
      <c r="V124" s="75"/>
      <c r="W124" s="75"/>
      <c r="X124" s="10" t="s">
        <v>315</v>
      </c>
      <c r="Y124" s="28" t="s">
        <v>542</v>
      </c>
      <c r="Z124" s="27"/>
    </row>
    <row r="125" spans="1:26" x14ac:dyDescent="0.25">
      <c r="A125" s="24">
        <v>43116</v>
      </c>
      <c r="B125" s="24">
        <v>43115</v>
      </c>
      <c r="C125" s="24">
        <v>43109</v>
      </c>
      <c r="D125" s="27" t="s">
        <v>665</v>
      </c>
      <c r="E125" s="27" t="s">
        <v>344</v>
      </c>
      <c r="F125" s="29" t="s">
        <v>962</v>
      </c>
      <c r="G125" s="27" t="s">
        <v>39</v>
      </c>
      <c r="H125" s="27" t="s">
        <v>66</v>
      </c>
      <c r="I125" s="27" t="s">
        <v>963</v>
      </c>
      <c r="J125" s="27">
        <v>28526</v>
      </c>
      <c r="K125" s="25">
        <v>2</v>
      </c>
      <c r="L125" s="27" t="s">
        <v>343</v>
      </c>
      <c r="M125" s="27">
        <v>8690467929</v>
      </c>
      <c r="N125" s="27"/>
      <c r="O125" s="28"/>
      <c r="P125" s="27"/>
      <c r="Q125" s="27"/>
      <c r="R125" s="26"/>
      <c r="S125" s="75"/>
      <c r="T125" s="27" t="s">
        <v>285</v>
      </c>
      <c r="U125" s="75"/>
      <c r="V125" s="75"/>
      <c r="W125" s="75"/>
      <c r="X125" s="10" t="s">
        <v>315</v>
      </c>
      <c r="Y125" s="28" t="s">
        <v>542</v>
      </c>
      <c r="Z125" s="27"/>
    </row>
    <row r="126" spans="1:26" x14ac:dyDescent="0.25">
      <c r="A126" s="24">
        <v>43116</v>
      </c>
      <c r="B126" s="24">
        <v>43113</v>
      </c>
      <c r="C126" s="24">
        <v>43104</v>
      </c>
      <c r="D126" s="27" t="s">
        <v>665</v>
      </c>
      <c r="E126" s="27" t="s">
        <v>316</v>
      </c>
      <c r="F126" s="29" t="s">
        <v>964</v>
      </c>
      <c r="G126" s="27" t="s">
        <v>19</v>
      </c>
      <c r="H126" s="27" t="s">
        <v>104</v>
      </c>
      <c r="I126" s="27" t="s">
        <v>965</v>
      </c>
      <c r="J126" s="27">
        <v>30037</v>
      </c>
      <c r="K126" s="25">
        <v>4</v>
      </c>
      <c r="L126" s="27" t="s">
        <v>343</v>
      </c>
      <c r="M126" s="27">
        <v>8630342321</v>
      </c>
      <c r="N126" s="27"/>
      <c r="O126" s="28"/>
      <c r="P126" s="27"/>
      <c r="Q126" s="27"/>
      <c r="R126" s="26"/>
      <c r="S126" s="75"/>
      <c r="T126" s="27" t="s">
        <v>285</v>
      </c>
      <c r="U126" s="75"/>
      <c r="V126" s="75"/>
      <c r="W126" s="75"/>
      <c r="X126" s="10" t="s">
        <v>315</v>
      </c>
      <c r="Y126" s="28" t="s">
        <v>542</v>
      </c>
      <c r="Z126" s="27"/>
    </row>
    <row r="127" spans="1:26" x14ac:dyDescent="0.25">
      <c r="A127" s="24">
        <v>43116</v>
      </c>
      <c r="B127" s="24">
        <v>43113</v>
      </c>
      <c r="C127" s="24">
        <v>43103</v>
      </c>
      <c r="D127" s="27" t="s">
        <v>665</v>
      </c>
      <c r="E127" s="27" t="s">
        <v>379</v>
      </c>
      <c r="F127" s="29" t="s">
        <v>966</v>
      </c>
      <c r="G127" s="27" t="s">
        <v>19</v>
      </c>
      <c r="H127" s="27" t="s">
        <v>589</v>
      </c>
      <c r="I127" s="27" t="s">
        <v>967</v>
      </c>
      <c r="J127" s="27">
        <v>23907</v>
      </c>
      <c r="K127" s="25">
        <v>2</v>
      </c>
      <c r="L127" s="27" t="s">
        <v>343</v>
      </c>
      <c r="M127" s="27">
        <v>8640714423</v>
      </c>
      <c r="N127" s="27"/>
      <c r="O127" s="28"/>
      <c r="P127" s="27"/>
      <c r="Q127" s="27"/>
      <c r="R127" s="26"/>
      <c r="S127" s="75"/>
      <c r="T127" s="27" t="s">
        <v>285</v>
      </c>
      <c r="U127" s="75"/>
      <c r="V127" s="75"/>
      <c r="W127" s="75"/>
      <c r="X127" s="10" t="s">
        <v>315</v>
      </c>
      <c r="Y127" s="28" t="s">
        <v>542</v>
      </c>
      <c r="Z127" s="27"/>
    </row>
    <row r="128" spans="1:26" x14ac:dyDescent="0.25">
      <c r="A128" s="24">
        <v>43116</v>
      </c>
      <c r="B128" s="24">
        <v>43113</v>
      </c>
      <c r="C128" s="24">
        <v>43104</v>
      </c>
      <c r="D128" s="27" t="s">
        <v>665</v>
      </c>
      <c r="E128" s="27" t="s">
        <v>428</v>
      </c>
      <c r="F128" s="29" t="s">
        <v>968</v>
      </c>
      <c r="G128" s="27" t="s">
        <v>19</v>
      </c>
      <c r="H128" s="27" t="s">
        <v>47</v>
      </c>
      <c r="I128" s="27" t="s">
        <v>969</v>
      </c>
      <c r="J128" s="27">
        <v>37446</v>
      </c>
      <c r="K128" s="25">
        <v>2</v>
      </c>
      <c r="L128" s="27" t="s">
        <v>343</v>
      </c>
      <c r="M128" s="27">
        <v>8630342376</v>
      </c>
      <c r="N128" s="27"/>
      <c r="O128" s="28"/>
      <c r="P128" s="27"/>
      <c r="Q128" s="27"/>
      <c r="R128" s="26"/>
      <c r="S128" s="75"/>
      <c r="T128" s="27" t="s">
        <v>285</v>
      </c>
      <c r="U128" s="75"/>
      <c r="V128" s="75"/>
      <c r="W128" s="75"/>
      <c r="X128" s="10" t="s">
        <v>315</v>
      </c>
      <c r="Y128" s="28" t="s">
        <v>542</v>
      </c>
      <c r="Z128" s="27"/>
    </row>
    <row r="129" spans="1:26" x14ac:dyDescent="0.25">
      <c r="A129" s="24">
        <v>43116</v>
      </c>
      <c r="B129" s="24">
        <v>43113</v>
      </c>
      <c r="C129" s="24">
        <v>43105</v>
      </c>
      <c r="D129" s="27" t="s">
        <v>665</v>
      </c>
      <c r="E129" s="27" t="s">
        <v>368</v>
      </c>
      <c r="F129" s="29" t="s">
        <v>970</v>
      </c>
      <c r="G129" s="27" t="s">
        <v>39</v>
      </c>
      <c r="H129" s="27" t="s">
        <v>557</v>
      </c>
      <c r="I129" s="27" t="s">
        <v>971</v>
      </c>
      <c r="J129" s="27">
        <v>26981</v>
      </c>
      <c r="K129" s="25">
        <v>4</v>
      </c>
      <c r="L129" s="27" t="s">
        <v>343</v>
      </c>
      <c r="M129" s="27">
        <v>8640715126</v>
      </c>
      <c r="N129" s="27"/>
      <c r="O129" s="28"/>
      <c r="P129" s="27"/>
      <c r="Q129" s="27"/>
      <c r="R129" s="26"/>
      <c r="S129" s="75"/>
      <c r="T129" s="27" t="s">
        <v>285</v>
      </c>
      <c r="U129" s="75"/>
      <c r="V129" s="75"/>
      <c r="W129" s="75"/>
      <c r="X129" s="10" t="s">
        <v>295</v>
      </c>
      <c r="Y129" s="28" t="s">
        <v>972</v>
      </c>
      <c r="Z129" s="27"/>
    </row>
    <row r="130" spans="1:26" x14ac:dyDescent="0.25">
      <c r="A130" s="24">
        <v>43116</v>
      </c>
      <c r="B130" s="24">
        <v>43113</v>
      </c>
      <c r="C130" s="24">
        <v>43105</v>
      </c>
      <c r="D130" s="27" t="s">
        <v>665</v>
      </c>
      <c r="E130" s="27" t="s">
        <v>346</v>
      </c>
      <c r="F130" s="29" t="s">
        <v>973</v>
      </c>
      <c r="G130" s="27" t="s">
        <v>39</v>
      </c>
      <c r="H130" s="27" t="s">
        <v>974</v>
      </c>
      <c r="I130" s="27" t="s">
        <v>975</v>
      </c>
      <c r="J130" s="27">
        <v>41622</v>
      </c>
      <c r="K130" s="25">
        <v>4</v>
      </c>
      <c r="L130" s="27" t="s">
        <v>343</v>
      </c>
      <c r="M130" s="27">
        <v>8780468984</v>
      </c>
      <c r="N130" s="27"/>
      <c r="O130" s="28"/>
      <c r="P130" s="27"/>
      <c r="Q130" s="27"/>
      <c r="R130" s="26"/>
      <c r="S130" s="75"/>
      <c r="T130" s="27" t="s">
        <v>285</v>
      </c>
      <c r="U130" s="75"/>
      <c r="V130" s="75"/>
      <c r="W130" s="75"/>
      <c r="X130" s="10" t="s">
        <v>315</v>
      </c>
      <c r="Y130" s="28" t="s">
        <v>542</v>
      </c>
      <c r="Z130" s="27"/>
    </row>
    <row r="131" spans="1:26" x14ac:dyDescent="0.25">
      <c r="A131" s="24">
        <v>43116</v>
      </c>
      <c r="B131" s="24">
        <v>43113</v>
      </c>
      <c r="C131" s="24">
        <v>43103</v>
      </c>
      <c r="D131" s="27" t="s">
        <v>665</v>
      </c>
      <c r="E131" s="27" t="s">
        <v>417</v>
      </c>
      <c r="F131" s="29" t="s">
        <v>976</v>
      </c>
      <c r="G131" s="27" t="s">
        <v>77</v>
      </c>
      <c r="H131" s="27" t="s">
        <v>64</v>
      </c>
      <c r="I131" s="27" t="s">
        <v>977</v>
      </c>
      <c r="J131" s="27">
        <v>22948</v>
      </c>
      <c r="K131" s="25">
        <v>1</v>
      </c>
      <c r="L131" s="27" t="s">
        <v>335</v>
      </c>
      <c r="M131" s="27">
        <v>36123215</v>
      </c>
      <c r="N131" s="27">
        <v>90995334</v>
      </c>
      <c r="O131" s="28">
        <v>4751</v>
      </c>
      <c r="P131" s="27">
        <v>1</v>
      </c>
      <c r="Q131" s="27">
        <v>4751</v>
      </c>
      <c r="R131" s="26">
        <v>85.33</v>
      </c>
      <c r="S131" s="75">
        <v>43116</v>
      </c>
      <c r="T131" s="27" t="s">
        <v>285</v>
      </c>
      <c r="U131" s="75">
        <v>43119</v>
      </c>
      <c r="V131" s="75"/>
      <c r="W131" s="75"/>
      <c r="X131" s="10" t="s">
        <v>292</v>
      </c>
      <c r="Y131" s="28"/>
      <c r="Z131" s="27" t="s">
        <v>941</v>
      </c>
    </row>
    <row r="132" spans="1:26" x14ac:dyDescent="0.25">
      <c r="A132" s="24">
        <v>43116</v>
      </c>
      <c r="B132" s="24">
        <v>43115</v>
      </c>
      <c r="C132" s="24">
        <v>43105</v>
      </c>
      <c r="D132" s="27" t="s">
        <v>552</v>
      </c>
      <c r="E132" s="27" t="s">
        <v>350</v>
      </c>
      <c r="F132" s="29">
        <v>13905</v>
      </c>
      <c r="G132" s="27" t="s">
        <v>19</v>
      </c>
      <c r="H132" s="27" t="s">
        <v>978</v>
      </c>
      <c r="I132" s="27" t="s">
        <v>979</v>
      </c>
      <c r="J132" s="27">
        <v>25629</v>
      </c>
      <c r="K132" s="25">
        <v>2</v>
      </c>
      <c r="L132" s="27" t="s">
        <v>288</v>
      </c>
      <c r="M132" s="27" t="s">
        <v>980</v>
      </c>
      <c r="N132" s="27" t="s">
        <v>981</v>
      </c>
      <c r="O132" s="28">
        <v>127587752</v>
      </c>
      <c r="P132" s="27">
        <v>2</v>
      </c>
      <c r="Q132" s="27" t="s">
        <v>1075</v>
      </c>
      <c r="R132" s="26">
        <v>557.66</v>
      </c>
      <c r="S132" s="75">
        <v>43117</v>
      </c>
      <c r="T132" s="27" t="s">
        <v>285</v>
      </c>
      <c r="U132" s="75">
        <v>43118</v>
      </c>
      <c r="V132" s="75"/>
      <c r="W132" s="75"/>
      <c r="X132" s="10" t="s">
        <v>292</v>
      </c>
      <c r="Y132" s="28"/>
      <c r="Z132" s="27" t="s">
        <v>1058</v>
      </c>
    </row>
    <row r="133" spans="1:26" ht="25.5" x14ac:dyDescent="0.25">
      <c r="A133" s="24">
        <v>43116</v>
      </c>
      <c r="B133" s="24">
        <v>43115</v>
      </c>
      <c r="C133" s="24">
        <v>43105</v>
      </c>
      <c r="D133" s="27" t="s">
        <v>552</v>
      </c>
      <c r="E133" s="27" t="s">
        <v>366</v>
      </c>
      <c r="F133" s="29">
        <v>99620</v>
      </c>
      <c r="G133" s="27" t="s">
        <v>39</v>
      </c>
      <c r="H133" s="27" t="s">
        <v>465</v>
      </c>
      <c r="I133" s="27" t="s">
        <v>655</v>
      </c>
      <c r="J133" s="27">
        <v>41349</v>
      </c>
      <c r="K133" s="25">
        <v>2</v>
      </c>
      <c r="L133" s="27" t="s">
        <v>288</v>
      </c>
      <c r="M133" s="27" t="s">
        <v>982</v>
      </c>
      <c r="N133" s="27" t="s">
        <v>983</v>
      </c>
      <c r="O133" s="28">
        <v>127587724</v>
      </c>
      <c r="P133" s="27"/>
      <c r="Q133" s="27"/>
      <c r="R133" s="26"/>
      <c r="S133" s="75"/>
      <c r="T133" s="27" t="s">
        <v>285</v>
      </c>
      <c r="U133" s="75"/>
      <c r="V133" s="75"/>
      <c r="W133" s="75"/>
      <c r="X133" s="10" t="s">
        <v>295</v>
      </c>
      <c r="Y133" s="28" t="s">
        <v>3058</v>
      </c>
      <c r="Z133" s="27" t="s">
        <v>1058</v>
      </c>
    </row>
    <row r="134" spans="1:26" x14ac:dyDescent="0.25">
      <c r="A134" s="24">
        <v>43116</v>
      </c>
      <c r="B134" s="24">
        <v>43115</v>
      </c>
      <c r="C134" s="24">
        <v>43105</v>
      </c>
      <c r="D134" s="27" t="s">
        <v>552</v>
      </c>
      <c r="E134" s="27" t="s">
        <v>370</v>
      </c>
      <c r="F134" s="29">
        <v>389926128</v>
      </c>
      <c r="G134" s="27" t="s">
        <v>23</v>
      </c>
      <c r="H134" s="27" t="s">
        <v>88</v>
      </c>
      <c r="I134" s="27" t="s">
        <v>776</v>
      </c>
      <c r="J134" s="27">
        <v>23946</v>
      </c>
      <c r="K134" s="25">
        <v>1</v>
      </c>
      <c r="L134" s="27" t="s">
        <v>288</v>
      </c>
      <c r="M134" s="27" t="s">
        <v>984</v>
      </c>
      <c r="N134" s="27" t="s">
        <v>985</v>
      </c>
      <c r="O134" s="28"/>
      <c r="P134" s="27"/>
      <c r="Q134" s="27"/>
      <c r="R134" s="26"/>
      <c r="S134" s="75"/>
      <c r="T134" s="27" t="s">
        <v>285</v>
      </c>
      <c r="U134" s="75"/>
      <c r="V134" s="75"/>
      <c r="W134" s="75"/>
      <c r="X134" s="10" t="s">
        <v>315</v>
      </c>
      <c r="Y134" s="28" t="s">
        <v>542</v>
      </c>
      <c r="Z134" s="27"/>
    </row>
    <row r="135" spans="1:26" x14ac:dyDescent="0.25">
      <c r="A135" s="24">
        <v>43116</v>
      </c>
      <c r="B135" s="24">
        <v>43115</v>
      </c>
      <c r="C135" s="24">
        <v>43105</v>
      </c>
      <c r="D135" s="27" t="s">
        <v>552</v>
      </c>
      <c r="E135" s="27" t="s">
        <v>375</v>
      </c>
      <c r="F135" s="29" t="s">
        <v>986</v>
      </c>
      <c r="G135" s="27" t="s">
        <v>561</v>
      </c>
      <c r="H135" s="27" t="s">
        <v>112</v>
      </c>
      <c r="I135" s="27" t="s">
        <v>488</v>
      </c>
      <c r="J135" s="27">
        <v>41903</v>
      </c>
      <c r="K135" s="25">
        <v>1</v>
      </c>
      <c r="L135" s="27" t="s">
        <v>288</v>
      </c>
      <c r="M135" s="27" t="s">
        <v>987</v>
      </c>
      <c r="N135" s="27" t="s">
        <v>988</v>
      </c>
      <c r="O135" s="28">
        <v>127587730</v>
      </c>
      <c r="P135" s="27">
        <v>1</v>
      </c>
      <c r="Q135" s="27" t="s">
        <v>1074</v>
      </c>
      <c r="R135" s="26">
        <v>50.07</v>
      </c>
      <c r="S135" s="75">
        <v>43117</v>
      </c>
      <c r="T135" s="27" t="s">
        <v>285</v>
      </c>
      <c r="U135" s="75">
        <v>43125</v>
      </c>
      <c r="V135" s="75"/>
      <c r="W135" s="75"/>
      <c r="X135" s="10" t="s">
        <v>292</v>
      </c>
      <c r="Y135" s="28"/>
      <c r="Z135" s="27" t="s">
        <v>1058</v>
      </c>
    </row>
    <row r="136" spans="1:26" x14ac:dyDescent="0.25">
      <c r="A136" s="24">
        <v>43116</v>
      </c>
      <c r="B136" s="24">
        <v>43115</v>
      </c>
      <c r="C136" s="24">
        <v>43105</v>
      </c>
      <c r="D136" s="27" t="s">
        <v>552</v>
      </c>
      <c r="E136" s="27" t="s">
        <v>378</v>
      </c>
      <c r="F136" s="29">
        <v>2159273</v>
      </c>
      <c r="G136" s="27" t="s">
        <v>30</v>
      </c>
      <c r="H136" s="27" t="s">
        <v>69</v>
      </c>
      <c r="I136" s="27" t="s">
        <v>989</v>
      </c>
      <c r="J136" s="27">
        <v>32203</v>
      </c>
      <c r="K136" s="25">
        <v>2</v>
      </c>
      <c r="L136" s="27" t="s">
        <v>288</v>
      </c>
      <c r="M136" s="27" t="s">
        <v>990</v>
      </c>
      <c r="N136" s="27" t="s">
        <v>991</v>
      </c>
      <c r="O136" s="28">
        <v>127587654</v>
      </c>
      <c r="P136" s="27">
        <v>2</v>
      </c>
      <c r="Q136" s="27" t="s">
        <v>1068</v>
      </c>
      <c r="R136" s="26">
        <v>153</v>
      </c>
      <c r="S136" s="75">
        <v>43117</v>
      </c>
      <c r="T136" s="27" t="s">
        <v>285</v>
      </c>
      <c r="U136" s="75" t="s">
        <v>567</v>
      </c>
      <c r="V136" s="75"/>
      <c r="W136" s="75"/>
      <c r="X136" s="10" t="s">
        <v>292</v>
      </c>
      <c r="Y136" s="28"/>
      <c r="Z136" s="27" t="s">
        <v>1058</v>
      </c>
    </row>
    <row r="137" spans="1:26" x14ac:dyDescent="0.25">
      <c r="A137" s="24">
        <v>43116</v>
      </c>
      <c r="B137" s="24">
        <v>43115</v>
      </c>
      <c r="C137" s="24">
        <v>43105</v>
      </c>
      <c r="D137" s="27" t="s">
        <v>552</v>
      </c>
      <c r="E137" s="27" t="s">
        <v>378</v>
      </c>
      <c r="F137" s="29">
        <v>15500090000</v>
      </c>
      <c r="G137" s="27" t="s">
        <v>53</v>
      </c>
      <c r="H137" s="27" t="s">
        <v>218</v>
      </c>
      <c r="I137" s="27" t="s">
        <v>227</v>
      </c>
      <c r="J137" s="27">
        <v>32171</v>
      </c>
      <c r="K137" s="25">
        <v>2</v>
      </c>
      <c r="L137" s="27" t="s">
        <v>288</v>
      </c>
      <c r="M137" s="27" t="s">
        <v>992</v>
      </c>
      <c r="N137" s="27" t="s">
        <v>993</v>
      </c>
      <c r="O137" s="28">
        <v>127587655</v>
      </c>
      <c r="P137" s="27">
        <v>2</v>
      </c>
      <c r="Q137" s="27" t="s">
        <v>1069</v>
      </c>
      <c r="R137" s="26">
        <v>381.88</v>
      </c>
      <c r="S137" s="75">
        <v>43117</v>
      </c>
      <c r="T137" s="27" t="s">
        <v>285</v>
      </c>
      <c r="U137" s="75" t="s">
        <v>567</v>
      </c>
      <c r="V137" s="75"/>
      <c r="W137" s="75"/>
      <c r="X137" s="10" t="s">
        <v>292</v>
      </c>
      <c r="Y137" s="28"/>
      <c r="Z137" s="27" t="s">
        <v>1058</v>
      </c>
    </row>
    <row r="138" spans="1:26" x14ac:dyDescent="0.25">
      <c r="A138" s="24">
        <v>43116</v>
      </c>
      <c r="B138" s="24">
        <v>43115</v>
      </c>
      <c r="C138" s="24">
        <v>43105</v>
      </c>
      <c r="D138" s="27" t="s">
        <v>552</v>
      </c>
      <c r="E138" s="27" t="s">
        <v>389</v>
      </c>
      <c r="F138" s="29">
        <v>407781374</v>
      </c>
      <c r="G138" s="27" t="s">
        <v>23</v>
      </c>
      <c r="H138" s="27" t="s">
        <v>70</v>
      </c>
      <c r="I138" s="27" t="s">
        <v>82</v>
      </c>
      <c r="J138" s="27">
        <v>26823</v>
      </c>
      <c r="K138" s="25">
        <v>4</v>
      </c>
      <c r="L138" s="27" t="s">
        <v>288</v>
      </c>
      <c r="M138" s="27" t="s">
        <v>994</v>
      </c>
      <c r="N138" s="27" t="s">
        <v>995</v>
      </c>
      <c r="O138" s="28"/>
      <c r="P138" s="27"/>
      <c r="Q138" s="27"/>
      <c r="R138" s="26"/>
      <c r="S138" s="75"/>
      <c r="T138" s="27" t="s">
        <v>285</v>
      </c>
      <c r="U138" s="75"/>
      <c r="V138" s="75"/>
      <c r="W138" s="75"/>
      <c r="X138" s="10" t="s">
        <v>315</v>
      </c>
      <c r="Y138" s="28" t="s">
        <v>542</v>
      </c>
      <c r="Z138" s="27"/>
    </row>
    <row r="139" spans="1:26" ht="38.25" x14ac:dyDescent="0.25">
      <c r="A139" s="24">
        <v>43116</v>
      </c>
      <c r="B139" s="24">
        <v>43115</v>
      </c>
      <c r="C139" s="24">
        <v>43105</v>
      </c>
      <c r="D139" s="27" t="s">
        <v>552</v>
      </c>
      <c r="E139" s="27" t="s">
        <v>396</v>
      </c>
      <c r="F139" s="29" t="s">
        <v>6393</v>
      </c>
      <c r="G139" s="27" t="s">
        <v>36</v>
      </c>
      <c r="H139" s="27" t="s">
        <v>78</v>
      </c>
      <c r="I139" s="27" t="s">
        <v>545</v>
      </c>
      <c r="J139" s="27">
        <v>14847</v>
      </c>
      <c r="K139" s="25">
        <v>4</v>
      </c>
      <c r="L139" s="27" t="s">
        <v>288</v>
      </c>
      <c r="M139" s="27" t="s">
        <v>996</v>
      </c>
      <c r="N139" s="27" t="s">
        <v>997</v>
      </c>
      <c r="O139" s="28">
        <v>127587788</v>
      </c>
      <c r="P139" s="27"/>
      <c r="Q139" s="27"/>
      <c r="R139" s="26"/>
      <c r="S139" s="75"/>
      <c r="T139" s="27" t="s">
        <v>285</v>
      </c>
      <c r="U139" s="75"/>
      <c r="V139" s="75"/>
      <c r="W139" s="75"/>
      <c r="X139" s="10" t="s">
        <v>289</v>
      </c>
      <c r="Y139" s="28" t="s">
        <v>8883</v>
      </c>
      <c r="Z139" s="27" t="s">
        <v>1058</v>
      </c>
    </row>
    <row r="140" spans="1:26" x14ac:dyDescent="0.25">
      <c r="A140" s="24">
        <v>43116</v>
      </c>
      <c r="B140" s="24">
        <v>43115</v>
      </c>
      <c r="C140" s="24">
        <v>43105</v>
      </c>
      <c r="D140" s="27" t="s">
        <v>552</v>
      </c>
      <c r="E140" s="27" t="s">
        <v>399</v>
      </c>
      <c r="F140" s="29">
        <v>93682</v>
      </c>
      <c r="G140" s="27" t="s">
        <v>21</v>
      </c>
      <c r="H140" s="27" t="s">
        <v>120</v>
      </c>
      <c r="I140" s="27" t="s">
        <v>79</v>
      </c>
      <c r="J140" s="27">
        <v>33010</v>
      </c>
      <c r="K140" s="25">
        <v>2</v>
      </c>
      <c r="L140" s="27" t="s">
        <v>288</v>
      </c>
      <c r="M140" s="27" t="s">
        <v>998</v>
      </c>
      <c r="N140" s="27" t="s">
        <v>999</v>
      </c>
      <c r="O140" s="28">
        <v>127587839</v>
      </c>
      <c r="P140" s="27">
        <v>2</v>
      </c>
      <c r="Q140" s="27" t="s">
        <v>1293</v>
      </c>
      <c r="R140" s="26">
        <v>70.099999999999994</v>
      </c>
      <c r="S140" s="75">
        <v>43118</v>
      </c>
      <c r="T140" s="27" t="s">
        <v>285</v>
      </c>
      <c r="U140" s="75">
        <v>43119</v>
      </c>
      <c r="V140" s="75"/>
      <c r="W140" s="75"/>
      <c r="X140" s="10" t="s">
        <v>292</v>
      </c>
      <c r="Y140" s="28"/>
      <c r="Z140" s="27" t="s">
        <v>1058</v>
      </c>
    </row>
    <row r="141" spans="1:26" x14ac:dyDescent="0.25">
      <c r="A141" s="24">
        <v>43116</v>
      </c>
      <c r="B141" s="24">
        <v>43115</v>
      </c>
      <c r="C141" s="24">
        <v>43105</v>
      </c>
      <c r="D141" s="27" t="s">
        <v>552</v>
      </c>
      <c r="E141" s="27" t="s">
        <v>399</v>
      </c>
      <c r="F141" s="29">
        <v>92638</v>
      </c>
      <c r="G141" s="27" t="s">
        <v>19</v>
      </c>
      <c r="H141" s="27" t="s">
        <v>70</v>
      </c>
      <c r="I141" s="27" t="s">
        <v>271</v>
      </c>
      <c r="J141" s="27">
        <v>33030</v>
      </c>
      <c r="K141" s="25">
        <v>4</v>
      </c>
      <c r="L141" s="27" t="s">
        <v>288</v>
      </c>
      <c r="M141" s="27" t="s">
        <v>1000</v>
      </c>
      <c r="N141" s="27" t="s">
        <v>1001</v>
      </c>
      <c r="O141" s="28">
        <v>127587840</v>
      </c>
      <c r="P141" s="27">
        <v>4</v>
      </c>
      <c r="Q141" s="27" t="s">
        <v>1294</v>
      </c>
      <c r="R141" s="26">
        <v>412.04</v>
      </c>
      <c r="S141" s="75">
        <v>43118</v>
      </c>
      <c r="T141" s="27" t="s">
        <v>285</v>
      </c>
      <c r="U141" s="75">
        <v>43119</v>
      </c>
      <c r="V141" s="75"/>
      <c r="W141" s="75"/>
      <c r="X141" s="10" t="s">
        <v>292</v>
      </c>
      <c r="Y141" s="28"/>
      <c r="Z141" s="27" t="s">
        <v>1058</v>
      </c>
    </row>
    <row r="142" spans="1:26" x14ac:dyDescent="0.25">
      <c r="A142" s="24">
        <v>43116</v>
      </c>
      <c r="B142" s="24">
        <v>43115</v>
      </c>
      <c r="C142" s="24">
        <v>43105</v>
      </c>
      <c r="D142" s="27" t="s">
        <v>552</v>
      </c>
      <c r="E142" s="27" t="s">
        <v>402</v>
      </c>
      <c r="F142" s="29">
        <v>90000002935</v>
      </c>
      <c r="G142" s="27" t="s">
        <v>77</v>
      </c>
      <c r="H142" s="27" t="s">
        <v>221</v>
      </c>
      <c r="I142" s="27" t="s">
        <v>565</v>
      </c>
      <c r="J142" s="27">
        <v>28248</v>
      </c>
      <c r="K142" s="25">
        <v>2</v>
      </c>
      <c r="L142" s="27" t="s">
        <v>288</v>
      </c>
      <c r="M142" s="27" t="s">
        <v>1002</v>
      </c>
      <c r="N142" s="27" t="s">
        <v>1003</v>
      </c>
      <c r="O142" s="28">
        <v>127587873</v>
      </c>
      <c r="P142" s="27">
        <v>2</v>
      </c>
      <c r="Q142" s="27" t="s">
        <v>1297</v>
      </c>
      <c r="R142" s="26">
        <v>253.64</v>
      </c>
      <c r="S142" s="75">
        <v>43118</v>
      </c>
      <c r="T142" s="27" t="s">
        <v>285</v>
      </c>
      <c r="U142" s="75" t="s">
        <v>567</v>
      </c>
      <c r="V142" s="75"/>
      <c r="W142" s="75"/>
      <c r="X142" s="10" t="s">
        <v>292</v>
      </c>
      <c r="Y142" s="28"/>
      <c r="Z142" s="27" t="s">
        <v>1058</v>
      </c>
    </row>
    <row r="143" spans="1:26" x14ac:dyDescent="0.25">
      <c r="A143" s="24">
        <v>43116</v>
      </c>
      <c r="B143" s="24">
        <v>43115</v>
      </c>
      <c r="C143" s="24">
        <v>43105</v>
      </c>
      <c r="D143" s="27" t="s">
        <v>552</v>
      </c>
      <c r="E143" s="27" t="s">
        <v>406</v>
      </c>
      <c r="F143" s="29">
        <v>16168</v>
      </c>
      <c r="G143" s="27" t="s">
        <v>39</v>
      </c>
      <c r="H143" s="27" t="s">
        <v>1004</v>
      </c>
      <c r="I143" s="27" t="s">
        <v>148</v>
      </c>
      <c r="J143" s="27">
        <v>25107</v>
      </c>
      <c r="K143" s="25">
        <v>2</v>
      </c>
      <c r="L143" s="27" t="s">
        <v>288</v>
      </c>
      <c r="M143" s="27" t="s">
        <v>1005</v>
      </c>
      <c r="N143" s="27" t="s">
        <v>1006</v>
      </c>
      <c r="O143" s="28">
        <v>127587897</v>
      </c>
      <c r="P143" s="27">
        <v>2</v>
      </c>
      <c r="Q143" s="27" t="s">
        <v>1076</v>
      </c>
      <c r="R143" s="26">
        <v>566.64</v>
      </c>
      <c r="S143" s="75">
        <v>43117</v>
      </c>
      <c r="T143" s="27" t="s">
        <v>285</v>
      </c>
      <c r="U143" s="75">
        <v>43136</v>
      </c>
      <c r="V143" s="75"/>
      <c r="W143" s="75"/>
      <c r="X143" s="10" t="s">
        <v>292</v>
      </c>
      <c r="Y143" s="28"/>
      <c r="Z143" s="27" t="s">
        <v>1058</v>
      </c>
    </row>
    <row r="144" spans="1:26" x14ac:dyDescent="0.25">
      <c r="A144" s="24">
        <v>43116</v>
      </c>
      <c r="B144" s="24">
        <v>43112</v>
      </c>
      <c r="C144" s="24">
        <v>43104</v>
      </c>
      <c r="D144" s="27" t="s">
        <v>552</v>
      </c>
      <c r="E144" s="27" t="s">
        <v>316</v>
      </c>
      <c r="F144" s="29">
        <v>18580</v>
      </c>
      <c r="G144" s="27" t="s">
        <v>19</v>
      </c>
      <c r="H144" s="27" t="s">
        <v>141</v>
      </c>
      <c r="I144" s="27" t="s">
        <v>1007</v>
      </c>
      <c r="J144" s="27">
        <v>30051</v>
      </c>
      <c r="K144" s="25">
        <v>2</v>
      </c>
      <c r="L144" s="27" t="s">
        <v>288</v>
      </c>
      <c r="M144" s="27" t="s">
        <v>1008</v>
      </c>
      <c r="N144" s="27" t="s">
        <v>1009</v>
      </c>
      <c r="O144" s="28">
        <v>127587688</v>
      </c>
      <c r="P144" s="27">
        <v>2</v>
      </c>
      <c r="Q144" s="27" t="s">
        <v>1072</v>
      </c>
      <c r="R144" s="26">
        <v>375.22</v>
      </c>
      <c r="S144" s="75">
        <v>43117</v>
      </c>
      <c r="T144" s="27" t="s">
        <v>285</v>
      </c>
      <c r="U144" s="75" t="s">
        <v>567</v>
      </c>
      <c r="V144" s="75"/>
      <c r="W144" s="75"/>
      <c r="X144" s="10" t="s">
        <v>292</v>
      </c>
      <c r="Y144" s="28"/>
      <c r="Z144" s="27" t="s">
        <v>1058</v>
      </c>
    </row>
    <row r="145" spans="1:26" x14ac:dyDescent="0.25">
      <c r="A145" s="24">
        <v>43116</v>
      </c>
      <c r="B145" s="24">
        <v>43112</v>
      </c>
      <c r="C145" s="24">
        <v>43104</v>
      </c>
      <c r="D145" s="27" t="s">
        <v>552</v>
      </c>
      <c r="E145" s="27" t="s">
        <v>316</v>
      </c>
      <c r="F145" s="29">
        <v>91157</v>
      </c>
      <c r="G145" s="27" t="s">
        <v>19</v>
      </c>
      <c r="H145" s="27" t="s">
        <v>24</v>
      </c>
      <c r="I145" s="27" t="s">
        <v>1007</v>
      </c>
      <c r="J145" s="27">
        <v>30051</v>
      </c>
      <c r="K145" s="25">
        <v>2</v>
      </c>
      <c r="L145" s="27" t="s">
        <v>288</v>
      </c>
      <c r="M145" s="27" t="s">
        <v>1008</v>
      </c>
      <c r="N145" s="27" t="s">
        <v>1009</v>
      </c>
      <c r="O145" s="28">
        <v>127587689</v>
      </c>
      <c r="P145" s="27">
        <v>2</v>
      </c>
      <c r="Q145" s="27" t="s">
        <v>1073</v>
      </c>
      <c r="R145" s="26">
        <v>380.38</v>
      </c>
      <c r="S145" s="75">
        <v>43117</v>
      </c>
      <c r="T145" s="27" t="s">
        <v>285</v>
      </c>
      <c r="U145" s="75" t="s">
        <v>567</v>
      </c>
      <c r="V145" s="75"/>
      <c r="W145" s="75"/>
      <c r="X145" s="10" t="s">
        <v>292</v>
      </c>
      <c r="Y145" s="28"/>
      <c r="Z145" s="27" t="s">
        <v>1058</v>
      </c>
    </row>
    <row r="146" spans="1:26" x14ac:dyDescent="0.25">
      <c r="A146" s="24">
        <v>43116</v>
      </c>
      <c r="B146" s="24">
        <v>43112</v>
      </c>
      <c r="C146" s="24">
        <v>43104</v>
      </c>
      <c r="D146" s="27" t="s">
        <v>552</v>
      </c>
      <c r="E146" s="27" t="s">
        <v>334</v>
      </c>
      <c r="F146" s="29">
        <v>93015</v>
      </c>
      <c r="G146" s="27" t="s">
        <v>21</v>
      </c>
      <c r="H146" s="27" t="s">
        <v>128</v>
      </c>
      <c r="I146" s="27" t="s">
        <v>79</v>
      </c>
      <c r="J146" s="27">
        <v>29848</v>
      </c>
      <c r="K146" s="25">
        <v>2</v>
      </c>
      <c r="L146" s="27" t="s">
        <v>288</v>
      </c>
      <c r="M146" s="27" t="s">
        <v>1010</v>
      </c>
      <c r="N146" s="27" t="s">
        <v>1011</v>
      </c>
      <c r="O146" s="28">
        <v>127587692</v>
      </c>
      <c r="P146" s="27">
        <v>2</v>
      </c>
      <c r="Q146" s="27" t="s">
        <v>1292</v>
      </c>
      <c r="R146" s="26">
        <v>113.42</v>
      </c>
      <c r="S146" s="75">
        <v>43118</v>
      </c>
      <c r="T146" s="27" t="s">
        <v>285</v>
      </c>
      <c r="U146" s="75" t="s">
        <v>567</v>
      </c>
      <c r="V146" s="75"/>
      <c r="W146" s="75"/>
      <c r="X146" s="10" t="s">
        <v>292</v>
      </c>
      <c r="Y146" s="28"/>
      <c r="Z146" s="27" t="s">
        <v>1058</v>
      </c>
    </row>
    <row r="147" spans="1:26" x14ac:dyDescent="0.25">
      <c r="A147" s="24">
        <v>43116</v>
      </c>
      <c r="B147" s="24">
        <v>43112</v>
      </c>
      <c r="C147" s="24">
        <v>43112</v>
      </c>
      <c r="D147" s="27" t="s">
        <v>552</v>
      </c>
      <c r="E147" s="27" t="s">
        <v>338</v>
      </c>
      <c r="F147" s="29">
        <v>52433</v>
      </c>
      <c r="G147" s="27" t="s">
        <v>39</v>
      </c>
      <c r="H147" s="27" t="s">
        <v>242</v>
      </c>
      <c r="I147" s="27" t="s">
        <v>148</v>
      </c>
      <c r="J147" s="27">
        <v>31110</v>
      </c>
      <c r="K147" s="25">
        <v>3</v>
      </c>
      <c r="L147" s="27" t="s">
        <v>288</v>
      </c>
      <c r="M147" s="27"/>
      <c r="N147" s="27" t="s">
        <v>1013</v>
      </c>
      <c r="O147" s="28">
        <v>127587909</v>
      </c>
      <c r="P147" s="27">
        <v>3</v>
      </c>
      <c r="Q147" s="27" t="s">
        <v>1298</v>
      </c>
      <c r="R147" s="26">
        <v>514.95000000000005</v>
      </c>
      <c r="S147" s="75">
        <v>43118</v>
      </c>
      <c r="T147" s="27" t="s">
        <v>285</v>
      </c>
      <c r="U147" s="75">
        <v>43125</v>
      </c>
      <c r="V147" s="75"/>
      <c r="W147" s="75"/>
      <c r="X147" s="27" t="s">
        <v>292</v>
      </c>
      <c r="Y147" s="28"/>
      <c r="Z147" s="27" t="s">
        <v>1058</v>
      </c>
    </row>
    <row r="148" spans="1:26" x14ac:dyDescent="0.25">
      <c r="A148" s="24">
        <v>43116</v>
      </c>
      <c r="B148" s="24">
        <v>43112</v>
      </c>
      <c r="C148" s="24">
        <v>43112</v>
      </c>
      <c r="D148" s="27" t="s">
        <v>552</v>
      </c>
      <c r="E148" s="27" t="s">
        <v>338</v>
      </c>
      <c r="F148" s="29">
        <v>52433</v>
      </c>
      <c r="G148" s="27" t="s">
        <v>39</v>
      </c>
      <c r="H148" s="27" t="s">
        <v>242</v>
      </c>
      <c r="I148" s="27" t="s">
        <v>148</v>
      </c>
      <c r="J148" s="27">
        <v>31110</v>
      </c>
      <c r="K148" s="25">
        <v>1</v>
      </c>
      <c r="L148" s="27" t="s">
        <v>288</v>
      </c>
      <c r="M148" s="27" t="s">
        <v>1012</v>
      </c>
      <c r="N148" s="27" t="s">
        <v>1013</v>
      </c>
      <c r="O148" s="28">
        <v>127587910</v>
      </c>
      <c r="P148" s="27">
        <v>1</v>
      </c>
      <c r="Q148" s="27" t="s">
        <v>1299</v>
      </c>
      <c r="R148" s="26">
        <v>171.65</v>
      </c>
      <c r="S148" s="75">
        <v>43118</v>
      </c>
      <c r="T148" s="27" t="s">
        <v>285</v>
      </c>
      <c r="U148" s="75">
        <v>43125</v>
      </c>
      <c r="V148" s="75"/>
      <c r="W148" s="75"/>
      <c r="X148" s="27" t="s">
        <v>292</v>
      </c>
      <c r="Y148" s="28"/>
      <c r="Z148" s="27" t="s">
        <v>1058</v>
      </c>
    </row>
    <row r="149" spans="1:26" x14ac:dyDescent="0.25">
      <c r="A149" s="24">
        <v>43116</v>
      </c>
      <c r="B149" s="24">
        <v>43112</v>
      </c>
      <c r="C149" s="24">
        <v>43104</v>
      </c>
      <c r="D149" s="27" t="s">
        <v>552</v>
      </c>
      <c r="E149" s="27" t="s">
        <v>346</v>
      </c>
      <c r="F149" s="29">
        <v>4506070000</v>
      </c>
      <c r="G149" s="27" t="s">
        <v>48</v>
      </c>
      <c r="H149" s="27" t="s">
        <v>245</v>
      </c>
      <c r="I149" s="27" t="s">
        <v>471</v>
      </c>
      <c r="J149" s="27">
        <v>41603</v>
      </c>
      <c r="K149" s="25">
        <v>2</v>
      </c>
      <c r="L149" s="27" t="s">
        <v>288</v>
      </c>
      <c r="M149" s="27" t="s">
        <v>1014</v>
      </c>
      <c r="N149" s="27" t="s">
        <v>1015</v>
      </c>
      <c r="O149" s="28">
        <v>127587935</v>
      </c>
      <c r="P149" s="27">
        <v>2</v>
      </c>
      <c r="Q149" s="27" t="s">
        <v>1077</v>
      </c>
      <c r="R149" s="26">
        <v>587.24</v>
      </c>
      <c r="S149" s="75">
        <v>43117</v>
      </c>
      <c r="T149" s="27" t="s">
        <v>285</v>
      </c>
      <c r="U149" s="75">
        <v>43118</v>
      </c>
      <c r="V149" s="75"/>
      <c r="W149" s="75"/>
      <c r="X149" s="27" t="s">
        <v>292</v>
      </c>
      <c r="Y149" s="28"/>
      <c r="Z149" s="27" t="s">
        <v>1058</v>
      </c>
    </row>
    <row r="150" spans="1:26" x14ac:dyDescent="0.25">
      <c r="A150" s="24">
        <v>43116</v>
      </c>
      <c r="B150" s="24">
        <v>43112</v>
      </c>
      <c r="C150" s="24">
        <v>43104</v>
      </c>
      <c r="D150" s="27" t="s">
        <v>552</v>
      </c>
      <c r="E150" s="27" t="s">
        <v>358</v>
      </c>
      <c r="F150" s="29">
        <v>34654</v>
      </c>
      <c r="G150" s="27" t="s">
        <v>19</v>
      </c>
      <c r="H150" s="27" t="s">
        <v>57</v>
      </c>
      <c r="I150" s="27" t="s">
        <v>271</v>
      </c>
      <c r="J150" s="27">
        <v>30558</v>
      </c>
      <c r="K150" s="25">
        <v>4</v>
      </c>
      <c r="L150" s="27" t="s">
        <v>288</v>
      </c>
      <c r="M150" s="27" t="s">
        <v>1016</v>
      </c>
      <c r="N150" s="27" t="s">
        <v>1017</v>
      </c>
      <c r="O150" s="28">
        <v>127587994</v>
      </c>
      <c r="P150" s="27">
        <v>4</v>
      </c>
      <c r="Q150" s="27" t="s">
        <v>1431</v>
      </c>
      <c r="R150" s="26">
        <v>442.64</v>
      </c>
      <c r="S150" s="75">
        <v>43119</v>
      </c>
      <c r="T150" s="27" t="s">
        <v>285</v>
      </c>
      <c r="U150" s="75" t="s">
        <v>567</v>
      </c>
      <c r="V150" s="75"/>
      <c r="W150" s="75"/>
      <c r="X150" s="27" t="s">
        <v>292</v>
      </c>
      <c r="Y150" s="28"/>
      <c r="Z150" s="27" t="s">
        <v>1058</v>
      </c>
    </row>
    <row r="151" spans="1:26" x14ac:dyDescent="0.25">
      <c r="A151" s="24">
        <v>43116</v>
      </c>
      <c r="B151" s="24">
        <v>43112</v>
      </c>
      <c r="C151" s="24">
        <v>43104</v>
      </c>
      <c r="D151" s="27" t="s">
        <v>552</v>
      </c>
      <c r="E151" s="27" t="s">
        <v>368</v>
      </c>
      <c r="F151" s="29">
        <v>66255</v>
      </c>
      <c r="G151" s="27" t="s">
        <v>39</v>
      </c>
      <c r="H151" s="27" t="s">
        <v>26</v>
      </c>
      <c r="I151" s="27" t="s">
        <v>148</v>
      </c>
      <c r="J151" s="27">
        <v>27017</v>
      </c>
      <c r="K151" s="25">
        <v>4</v>
      </c>
      <c r="L151" s="27" t="s">
        <v>288</v>
      </c>
      <c r="M151" s="27" t="s">
        <v>1018</v>
      </c>
      <c r="N151" s="27" t="s">
        <v>1019</v>
      </c>
      <c r="O151" s="28">
        <v>127588022</v>
      </c>
      <c r="P151" s="27">
        <v>4</v>
      </c>
      <c r="Q151" s="27" t="s">
        <v>1300</v>
      </c>
      <c r="R151" s="26">
        <v>801.32</v>
      </c>
      <c r="S151" s="75">
        <v>43118</v>
      </c>
      <c r="T151" s="27" t="s">
        <v>285</v>
      </c>
      <c r="U151" s="75">
        <v>43119</v>
      </c>
      <c r="V151" s="75"/>
      <c r="W151" s="75"/>
      <c r="X151" s="27" t="s">
        <v>292</v>
      </c>
      <c r="Y151" s="28"/>
      <c r="Z151" s="27" t="s">
        <v>1058</v>
      </c>
    </row>
    <row r="152" spans="1:26" x14ac:dyDescent="0.25">
      <c r="A152" s="24">
        <v>43116</v>
      </c>
      <c r="B152" s="24">
        <v>43112</v>
      </c>
      <c r="C152" s="24">
        <v>43104</v>
      </c>
      <c r="D152" s="27" t="s">
        <v>552</v>
      </c>
      <c r="E152" s="27" t="s">
        <v>378</v>
      </c>
      <c r="F152" s="29">
        <v>93754</v>
      </c>
      <c r="G152" s="27" t="s">
        <v>21</v>
      </c>
      <c r="H152" s="27" t="s">
        <v>1020</v>
      </c>
      <c r="I152" s="27" t="s">
        <v>202</v>
      </c>
      <c r="J152" s="27">
        <v>32160</v>
      </c>
      <c r="K152" s="25">
        <v>2</v>
      </c>
      <c r="L152" s="27" t="s">
        <v>288</v>
      </c>
      <c r="M152" s="27"/>
      <c r="N152" s="27" t="s">
        <v>1022</v>
      </c>
      <c r="O152" s="28">
        <v>127587656</v>
      </c>
      <c r="P152" s="27">
        <v>2</v>
      </c>
      <c r="Q152" s="27" t="s">
        <v>1070</v>
      </c>
      <c r="R152" s="26">
        <v>198.6</v>
      </c>
      <c r="S152" s="75">
        <v>43117</v>
      </c>
      <c r="T152" s="27" t="s">
        <v>285</v>
      </c>
      <c r="U152" s="75" t="s">
        <v>567</v>
      </c>
      <c r="V152" s="75"/>
      <c r="W152" s="75"/>
      <c r="X152" s="27" t="s">
        <v>292</v>
      </c>
      <c r="Y152" s="28"/>
      <c r="Z152" s="27"/>
    </row>
    <row r="153" spans="1:26" x14ac:dyDescent="0.25">
      <c r="A153" s="24">
        <v>43116</v>
      </c>
      <c r="B153" s="24">
        <v>43112</v>
      </c>
      <c r="C153" s="24">
        <v>43104</v>
      </c>
      <c r="D153" s="27" t="s">
        <v>552</v>
      </c>
      <c r="E153" s="27" t="s">
        <v>378</v>
      </c>
      <c r="F153" s="29">
        <v>93754</v>
      </c>
      <c r="G153" s="27" t="s">
        <v>21</v>
      </c>
      <c r="H153" s="27" t="s">
        <v>1020</v>
      </c>
      <c r="I153" s="27" t="s">
        <v>202</v>
      </c>
      <c r="J153" s="27">
        <v>32160</v>
      </c>
      <c r="K153" s="25">
        <v>2</v>
      </c>
      <c r="L153" s="27" t="s">
        <v>288</v>
      </c>
      <c r="M153" s="27" t="s">
        <v>1021</v>
      </c>
      <c r="N153" s="27" t="s">
        <v>1022</v>
      </c>
      <c r="O153" s="28">
        <v>127587656</v>
      </c>
      <c r="P153" s="27">
        <v>2</v>
      </c>
      <c r="Q153" s="27" t="s">
        <v>1070</v>
      </c>
      <c r="R153" s="26">
        <v>198.6</v>
      </c>
      <c r="S153" s="75">
        <v>43117</v>
      </c>
      <c r="T153" s="27" t="s">
        <v>285</v>
      </c>
      <c r="U153" s="75">
        <v>43125</v>
      </c>
      <c r="V153" s="75"/>
      <c r="W153" s="75"/>
      <c r="X153" s="27" t="s">
        <v>292</v>
      </c>
      <c r="Y153" s="28"/>
      <c r="Z153" s="27" t="s">
        <v>1058</v>
      </c>
    </row>
    <row r="154" spans="1:26" ht="38.25" x14ac:dyDescent="0.25">
      <c r="A154" s="24">
        <v>43116</v>
      </c>
      <c r="B154" s="24">
        <v>43112</v>
      </c>
      <c r="C154" s="24">
        <v>43104</v>
      </c>
      <c r="D154" s="27" t="s">
        <v>552</v>
      </c>
      <c r="E154" s="27" t="s">
        <v>383</v>
      </c>
      <c r="F154" s="29" t="s">
        <v>6379</v>
      </c>
      <c r="G154" s="27" t="s">
        <v>41</v>
      </c>
      <c r="H154" s="27" t="s">
        <v>26</v>
      </c>
      <c r="I154" s="27" t="s">
        <v>1023</v>
      </c>
      <c r="J154" s="27">
        <v>29137</v>
      </c>
      <c r="K154" s="25">
        <v>4</v>
      </c>
      <c r="L154" s="27" t="s">
        <v>288</v>
      </c>
      <c r="M154" s="27" t="s">
        <v>1024</v>
      </c>
      <c r="N154" s="27" t="s">
        <v>1025</v>
      </c>
      <c r="O154" s="28" t="s">
        <v>7534</v>
      </c>
      <c r="P154" s="27">
        <v>4</v>
      </c>
      <c r="Q154" s="27" t="s">
        <v>7551</v>
      </c>
      <c r="R154" s="26">
        <v>707.24</v>
      </c>
      <c r="S154" s="75">
        <v>43164</v>
      </c>
      <c r="T154" s="27" t="s">
        <v>285</v>
      </c>
      <c r="U154" s="75" t="s">
        <v>567</v>
      </c>
      <c r="V154" s="75"/>
      <c r="W154" s="75"/>
      <c r="X154" s="27" t="s">
        <v>292</v>
      </c>
      <c r="Y154" s="28" t="s">
        <v>7535</v>
      </c>
      <c r="Z154" s="27" t="s">
        <v>1058</v>
      </c>
    </row>
    <row r="155" spans="1:26" x14ac:dyDescent="0.25">
      <c r="A155" s="24">
        <v>43116</v>
      </c>
      <c r="B155" s="24">
        <v>43113</v>
      </c>
      <c r="C155" s="24">
        <v>43104</v>
      </c>
      <c r="D155" s="27" t="s">
        <v>552</v>
      </c>
      <c r="E155" s="27" t="s">
        <v>398</v>
      </c>
      <c r="F155" s="29">
        <v>1014531</v>
      </c>
      <c r="G155" s="27" t="s">
        <v>36</v>
      </c>
      <c r="H155" s="27" t="s">
        <v>64</v>
      </c>
      <c r="I155" s="27" t="s">
        <v>107</v>
      </c>
      <c r="J155" s="27">
        <v>22229</v>
      </c>
      <c r="K155" s="25">
        <v>4</v>
      </c>
      <c r="L155" s="27" t="s">
        <v>288</v>
      </c>
      <c r="M155" s="27" t="s">
        <v>1026</v>
      </c>
      <c r="N155" s="27" t="s">
        <v>1027</v>
      </c>
      <c r="O155" s="28">
        <v>127587940</v>
      </c>
      <c r="P155" s="27">
        <v>4</v>
      </c>
      <c r="Q155" s="27" t="s">
        <v>1078</v>
      </c>
      <c r="R155" s="26">
        <v>298.2</v>
      </c>
      <c r="S155" s="75">
        <v>43117</v>
      </c>
      <c r="T155" s="27" t="s">
        <v>285</v>
      </c>
      <c r="U155" s="75">
        <v>43118</v>
      </c>
      <c r="V155" s="75"/>
      <c r="W155" s="75"/>
      <c r="X155" s="27" t="s">
        <v>292</v>
      </c>
      <c r="Y155" s="28"/>
      <c r="Z155" s="27" t="s">
        <v>1058</v>
      </c>
    </row>
    <row r="156" spans="1:26" x14ac:dyDescent="0.25">
      <c r="A156" s="24">
        <v>43116</v>
      </c>
      <c r="B156" s="24">
        <v>43113</v>
      </c>
      <c r="C156" s="24">
        <v>43104</v>
      </c>
      <c r="D156" s="27" t="s">
        <v>552</v>
      </c>
      <c r="E156" s="27" t="s">
        <v>398</v>
      </c>
      <c r="F156" s="29">
        <v>93677</v>
      </c>
      <c r="G156" s="27" t="s">
        <v>21</v>
      </c>
      <c r="H156" s="27" t="s">
        <v>145</v>
      </c>
      <c r="I156" s="27" t="s">
        <v>79</v>
      </c>
      <c r="J156" s="27">
        <v>22710</v>
      </c>
      <c r="K156" s="25">
        <v>4</v>
      </c>
      <c r="L156" s="27" t="s">
        <v>288</v>
      </c>
      <c r="M156" s="27" t="s">
        <v>1028</v>
      </c>
      <c r="N156" s="27" t="s">
        <v>1029</v>
      </c>
      <c r="O156" s="28">
        <v>127587941</v>
      </c>
      <c r="P156" s="27">
        <v>4</v>
      </c>
      <c r="Q156" s="27" t="s">
        <v>1079</v>
      </c>
      <c r="R156" s="26">
        <v>300.72000000000003</v>
      </c>
      <c r="S156" s="75">
        <v>43117</v>
      </c>
      <c r="T156" s="27" t="s">
        <v>285</v>
      </c>
      <c r="U156" s="75">
        <v>43118</v>
      </c>
      <c r="V156" s="75"/>
      <c r="W156" s="75"/>
      <c r="X156" s="27" t="s">
        <v>292</v>
      </c>
      <c r="Y156" s="28"/>
      <c r="Z156" s="27" t="s">
        <v>1058</v>
      </c>
    </row>
    <row r="157" spans="1:26" x14ac:dyDescent="0.25">
      <c r="A157" s="24">
        <v>43116</v>
      </c>
      <c r="B157" s="24">
        <v>43113</v>
      </c>
      <c r="C157" s="24">
        <v>43104</v>
      </c>
      <c r="D157" s="27" t="s">
        <v>552</v>
      </c>
      <c r="E157" s="27" t="s">
        <v>399</v>
      </c>
      <c r="F157" s="29">
        <v>1788400</v>
      </c>
      <c r="G157" s="27" t="s">
        <v>32</v>
      </c>
      <c r="H157" s="27" t="s">
        <v>195</v>
      </c>
      <c r="I157" s="27" t="s">
        <v>196</v>
      </c>
      <c r="J157" s="27">
        <v>33014</v>
      </c>
      <c r="K157" s="25">
        <v>4</v>
      </c>
      <c r="L157" s="27" t="s">
        <v>288</v>
      </c>
      <c r="M157" s="27" t="s">
        <v>1030</v>
      </c>
      <c r="N157" s="27" t="s">
        <v>1031</v>
      </c>
      <c r="O157" s="28">
        <v>127587841</v>
      </c>
      <c r="P157" s="27">
        <v>4</v>
      </c>
      <c r="Q157" s="27" t="s">
        <v>1295</v>
      </c>
      <c r="R157" s="26">
        <v>734.92</v>
      </c>
      <c r="S157" s="75">
        <v>43118</v>
      </c>
      <c r="T157" s="27" t="s">
        <v>285</v>
      </c>
      <c r="U157" s="75">
        <v>43119</v>
      </c>
      <c r="V157" s="75"/>
      <c r="W157" s="75"/>
      <c r="X157" s="27" t="s">
        <v>292</v>
      </c>
      <c r="Y157" s="28"/>
      <c r="Z157" s="27" t="s">
        <v>1058</v>
      </c>
    </row>
    <row r="158" spans="1:26" x14ac:dyDescent="0.25">
      <c r="A158" s="24">
        <v>43116</v>
      </c>
      <c r="B158" s="24">
        <v>43113</v>
      </c>
      <c r="C158" s="24">
        <v>43104</v>
      </c>
      <c r="D158" s="27" t="s">
        <v>552</v>
      </c>
      <c r="E158" s="27" t="s">
        <v>430</v>
      </c>
      <c r="F158" s="29">
        <v>15499700000</v>
      </c>
      <c r="G158" s="27" t="s">
        <v>53</v>
      </c>
      <c r="H158" s="27" t="s">
        <v>80</v>
      </c>
      <c r="I158" s="27" t="s">
        <v>227</v>
      </c>
      <c r="J158" s="27">
        <v>22418</v>
      </c>
      <c r="K158" s="25">
        <v>1</v>
      </c>
      <c r="L158" s="27" t="s">
        <v>288</v>
      </c>
      <c r="M158" s="27" t="s">
        <v>1032</v>
      </c>
      <c r="N158" s="27" t="s">
        <v>1033</v>
      </c>
      <c r="O158" s="28">
        <v>127588010</v>
      </c>
      <c r="P158" s="27"/>
      <c r="Q158" s="27"/>
      <c r="R158" s="26"/>
      <c r="S158" s="75"/>
      <c r="T158" s="27" t="s">
        <v>285</v>
      </c>
      <c r="U158" s="75"/>
      <c r="V158" s="75"/>
      <c r="W158" s="75"/>
      <c r="X158" s="27" t="s">
        <v>295</v>
      </c>
      <c r="Y158" s="28" t="s">
        <v>1878</v>
      </c>
      <c r="Z158" s="27" t="s">
        <v>1058</v>
      </c>
    </row>
    <row r="159" spans="1:26" x14ac:dyDescent="0.25">
      <c r="A159" s="24">
        <v>43116</v>
      </c>
      <c r="B159" s="24">
        <v>43113</v>
      </c>
      <c r="C159" s="24">
        <v>43104</v>
      </c>
      <c r="D159" s="27" t="s">
        <v>552</v>
      </c>
      <c r="E159" s="27" t="s">
        <v>430</v>
      </c>
      <c r="F159" s="29">
        <v>15499640000</v>
      </c>
      <c r="G159" s="27" t="s">
        <v>53</v>
      </c>
      <c r="H159" s="27" t="s">
        <v>95</v>
      </c>
      <c r="I159" s="27" t="s">
        <v>227</v>
      </c>
      <c r="J159" s="27">
        <v>22418</v>
      </c>
      <c r="K159" s="25">
        <v>1</v>
      </c>
      <c r="L159" s="27" t="s">
        <v>288</v>
      </c>
      <c r="M159" s="27" t="s">
        <v>1032</v>
      </c>
      <c r="N159" s="27" t="s">
        <v>1033</v>
      </c>
      <c r="O159" s="28">
        <v>127588011</v>
      </c>
      <c r="P159" s="27"/>
      <c r="Q159" s="27"/>
      <c r="R159" s="26"/>
      <c r="S159" s="75"/>
      <c r="T159" s="27" t="s">
        <v>285</v>
      </c>
      <c r="U159" s="75"/>
      <c r="V159" s="75"/>
      <c r="W159" s="75"/>
      <c r="X159" s="27" t="s">
        <v>295</v>
      </c>
      <c r="Y159" s="28" t="s">
        <v>1878</v>
      </c>
      <c r="Z159" s="27" t="s">
        <v>1058</v>
      </c>
    </row>
    <row r="160" spans="1:26" x14ac:dyDescent="0.25">
      <c r="A160" s="24">
        <v>43116</v>
      </c>
      <c r="B160" s="24">
        <v>43113</v>
      </c>
      <c r="C160" s="24">
        <v>43105</v>
      </c>
      <c r="D160" s="27" t="s">
        <v>552</v>
      </c>
      <c r="E160" s="27" t="s">
        <v>328</v>
      </c>
      <c r="F160" s="29">
        <v>81545</v>
      </c>
      <c r="G160" s="27" t="s">
        <v>39</v>
      </c>
      <c r="H160" s="27" t="s">
        <v>199</v>
      </c>
      <c r="I160" s="27" t="s">
        <v>884</v>
      </c>
      <c r="J160" s="27">
        <v>18400</v>
      </c>
      <c r="K160" s="25">
        <v>2</v>
      </c>
      <c r="L160" s="27" t="s">
        <v>288</v>
      </c>
      <c r="M160" s="27" t="s">
        <v>1034</v>
      </c>
      <c r="N160" s="27" t="s">
        <v>1035</v>
      </c>
      <c r="O160" s="28">
        <v>127588054</v>
      </c>
      <c r="P160" s="27"/>
      <c r="Q160" s="27"/>
      <c r="R160" s="26"/>
      <c r="S160" s="75"/>
      <c r="T160" s="27" t="s">
        <v>285</v>
      </c>
      <c r="U160" s="75"/>
      <c r="V160" s="75"/>
      <c r="W160" s="75"/>
      <c r="X160" s="27" t="s">
        <v>295</v>
      </c>
      <c r="Y160" s="28" t="s">
        <v>1887</v>
      </c>
      <c r="Z160" s="27" t="s">
        <v>1058</v>
      </c>
    </row>
    <row r="161" spans="1:26" x14ac:dyDescent="0.25">
      <c r="A161" s="24">
        <v>43116</v>
      </c>
      <c r="B161" s="24">
        <v>43113</v>
      </c>
      <c r="C161" s="24">
        <v>43105</v>
      </c>
      <c r="D161" s="27" t="s">
        <v>552</v>
      </c>
      <c r="E161" s="27" t="s">
        <v>328</v>
      </c>
      <c r="F161" s="29">
        <v>77099</v>
      </c>
      <c r="G161" s="27" t="s">
        <v>39</v>
      </c>
      <c r="H161" s="27" t="s">
        <v>145</v>
      </c>
      <c r="I161" s="27" t="s">
        <v>884</v>
      </c>
      <c r="J161" s="27">
        <v>18400</v>
      </c>
      <c r="K161" s="25">
        <v>2</v>
      </c>
      <c r="L161" s="27" t="s">
        <v>288</v>
      </c>
      <c r="M161" s="27" t="s">
        <v>1034</v>
      </c>
      <c r="N161" s="27" t="s">
        <v>1035</v>
      </c>
      <c r="O161" s="28">
        <v>127588055</v>
      </c>
      <c r="P161" s="27"/>
      <c r="Q161" s="27"/>
      <c r="R161" s="26"/>
      <c r="S161" s="75"/>
      <c r="T161" s="27" t="s">
        <v>285</v>
      </c>
      <c r="U161" s="75"/>
      <c r="V161" s="75"/>
      <c r="W161" s="75"/>
      <c r="X161" s="27" t="s">
        <v>295</v>
      </c>
      <c r="Y161" s="28" t="s">
        <v>1886</v>
      </c>
      <c r="Z161" s="27" t="s">
        <v>1058</v>
      </c>
    </row>
    <row r="162" spans="1:26" x14ac:dyDescent="0.25">
      <c r="A162" s="24">
        <v>43116</v>
      </c>
      <c r="B162" s="24">
        <v>43116</v>
      </c>
      <c r="C162" s="24">
        <v>43106</v>
      </c>
      <c r="D162" s="27" t="s">
        <v>552</v>
      </c>
      <c r="E162" s="27" t="s">
        <v>399</v>
      </c>
      <c r="F162" s="29" t="s">
        <v>554</v>
      </c>
      <c r="G162" s="27" t="s">
        <v>74</v>
      </c>
      <c r="H162" s="27" t="s">
        <v>473</v>
      </c>
      <c r="I162" s="27" t="s">
        <v>555</v>
      </c>
      <c r="J162" s="27">
        <v>33096</v>
      </c>
      <c r="K162" s="25">
        <v>1</v>
      </c>
      <c r="L162" s="27" t="s">
        <v>288</v>
      </c>
      <c r="M162" s="27" t="s">
        <v>1036</v>
      </c>
      <c r="N162" s="27" t="s">
        <v>1037</v>
      </c>
      <c r="O162" s="28">
        <v>127587842</v>
      </c>
      <c r="P162" s="27">
        <v>1</v>
      </c>
      <c r="Q162" s="27" t="s">
        <v>1296</v>
      </c>
      <c r="R162" s="26">
        <v>112.25</v>
      </c>
      <c r="S162" s="75">
        <v>43118</v>
      </c>
      <c r="T162" s="27" t="s">
        <v>285</v>
      </c>
      <c r="U162" s="75" t="s">
        <v>567</v>
      </c>
      <c r="V162" s="75"/>
      <c r="W162" s="75"/>
      <c r="X162" s="27" t="s">
        <v>292</v>
      </c>
      <c r="Y162" s="28"/>
      <c r="Z162" s="27" t="s">
        <v>1058</v>
      </c>
    </row>
    <row r="163" spans="1:26" x14ac:dyDescent="0.25">
      <c r="A163" s="24">
        <v>43116</v>
      </c>
      <c r="B163" s="24">
        <v>43113</v>
      </c>
      <c r="C163" s="24">
        <v>43106</v>
      </c>
      <c r="D163" s="27" t="s">
        <v>549</v>
      </c>
      <c r="E163" s="27" t="s">
        <v>374</v>
      </c>
      <c r="F163" s="29">
        <v>28051215</v>
      </c>
      <c r="G163" s="27" t="s">
        <v>56</v>
      </c>
      <c r="H163" s="27" t="s">
        <v>1038</v>
      </c>
      <c r="I163" s="27" t="s">
        <v>1039</v>
      </c>
      <c r="J163" s="27">
        <v>22167</v>
      </c>
      <c r="K163" s="25">
        <v>2</v>
      </c>
      <c r="L163" s="27" t="s">
        <v>357</v>
      </c>
      <c r="M163" s="27" t="s">
        <v>1040</v>
      </c>
      <c r="N163" s="27" t="s">
        <v>1041</v>
      </c>
      <c r="O163" s="28" t="s">
        <v>1042</v>
      </c>
      <c r="P163" s="27">
        <v>2</v>
      </c>
      <c r="Q163" s="27" t="s">
        <v>1424</v>
      </c>
      <c r="R163" s="26">
        <v>293.22000000000003</v>
      </c>
      <c r="S163" s="75">
        <v>43122</v>
      </c>
      <c r="T163" s="27" t="s">
        <v>285</v>
      </c>
      <c r="U163" s="75">
        <v>43122</v>
      </c>
      <c r="V163" s="75"/>
      <c r="W163" s="75"/>
      <c r="X163" s="27" t="s">
        <v>292</v>
      </c>
      <c r="Y163" s="28"/>
      <c r="Z163" s="27" t="s">
        <v>941</v>
      </c>
    </row>
    <row r="164" spans="1:26" x14ac:dyDescent="0.25">
      <c r="A164" s="24">
        <v>43116</v>
      </c>
      <c r="B164" s="24">
        <v>43113</v>
      </c>
      <c r="C164" s="24">
        <v>43106</v>
      </c>
      <c r="D164" s="27" t="s">
        <v>549</v>
      </c>
      <c r="E164" s="27" t="s">
        <v>408</v>
      </c>
      <c r="F164" s="29">
        <v>1629</v>
      </c>
      <c r="G164" s="27" t="s">
        <v>92</v>
      </c>
      <c r="H164" s="27" t="s">
        <v>1043</v>
      </c>
      <c r="I164" s="27" t="s">
        <v>1044</v>
      </c>
      <c r="J164" s="27">
        <v>20839</v>
      </c>
      <c r="K164" s="25">
        <v>2</v>
      </c>
      <c r="L164" s="27" t="s">
        <v>357</v>
      </c>
      <c r="M164" s="27" t="s">
        <v>1045</v>
      </c>
      <c r="N164" s="27" t="s">
        <v>1046</v>
      </c>
      <c r="O164" s="28" t="s">
        <v>1047</v>
      </c>
      <c r="P164" s="27">
        <v>2</v>
      </c>
      <c r="Q164" s="27" t="s">
        <v>1301</v>
      </c>
      <c r="R164" s="26">
        <v>281.64</v>
      </c>
      <c r="S164" s="75">
        <v>43118</v>
      </c>
      <c r="T164" s="27" t="s">
        <v>285</v>
      </c>
      <c r="U164" s="75" t="s">
        <v>567</v>
      </c>
      <c r="V164" s="75"/>
      <c r="W164" s="75"/>
      <c r="X164" s="27" t="s">
        <v>292</v>
      </c>
      <c r="Y164" s="28"/>
      <c r="Z164" s="27" t="s">
        <v>941</v>
      </c>
    </row>
    <row r="165" spans="1:26" x14ac:dyDescent="0.25">
      <c r="A165" s="24">
        <v>43116</v>
      </c>
      <c r="B165" s="24">
        <v>43116</v>
      </c>
      <c r="C165" s="24">
        <v>43108</v>
      </c>
      <c r="D165" s="27" t="s">
        <v>549</v>
      </c>
      <c r="E165" s="27" t="s">
        <v>360</v>
      </c>
      <c r="F165" s="29">
        <v>147260</v>
      </c>
      <c r="G165" s="27" t="s">
        <v>25</v>
      </c>
      <c r="H165" s="27" t="s">
        <v>206</v>
      </c>
      <c r="I165" s="27" t="s">
        <v>187</v>
      </c>
      <c r="J165" s="27">
        <v>26212</v>
      </c>
      <c r="K165" s="25">
        <v>2</v>
      </c>
      <c r="L165" s="27" t="s">
        <v>357</v>
      </c>
      <c r="M165" s="27" t="s">
        <v>1048</v>
      </c>
      <c r="N165" s="27" t="s">
        <v>1049</v>
      </c>
      <c r="O165" s="28" t="s">
        <v>1422</v>
      </c>
      <c r="P165" s="27">
        <v>2</v>
      </c>
      <c r="Q165" s="27" t="s">
        <v>1778</v>
      </c>
      <c r="R165" s="26">
        <v>142.82</v>
      </c>
      <c r="S165" s="75">
        <v>43125</v>
      </c>
      <c r="T165" s="27" t="s">
        <v>285</v>
      </c>
      <c r="U165" s="75" t="s">
        <v>567</v>
      </c>
      <c r="V165" s="75"/>
      <c r="W165" s="75"/>
      <c r="X165" s="27" t="s">
        <v>292</v>
      </c>
      <c r="Y165" s="28"/>
      <c r="Z165" s="27" t="s">
        <v>1096</v>
      </c>
    </row>
    <row r="166" spans="1:26" x14ac:dyDescent="0.25">
      <c r="A166" s="24">
        <v>43116</v>
      </c>
      <c r="B166" s="24">
        <v>43116</v>
      </c>
      <c r="C166" s="24">
        <v>43108</v>
      </c>
      <c r="D166" s="27" t="s">
        <v>549</v>
      </c>
      <c r="E166" s="27" t="s">
        <v>391</v>
      </c>
      <c r="F166" s="29">
        <v>2170073</v>
      </c>
      <c r="G166" s="27" t="s">
        <v>30</v>
      </c>
      <c r="H166" s="27" t="s">
        <v>20</v>
      </c>
      <c r="I166" s="27" t="s">
        <v>1050</v>
      </c>
      <c r="J166" s="27">
        <v>24762</v>
      </c>
      <c r="K166" s="25">
        <v>2</v>
      </c>
      <c r="L166" s="27" t="s">
        <v>357</v>
      </c>
      <c r="M166" s="27" t="s">
        <v>1051</v>
      </c>
      <c r="N166" s="27" t="s">
        <v>1052</v>
      </c>
      <c r="O166" s="28" t="s">
        <v>1302</v>
      </c>
      <c r="P166" s="27">
        <v>2</v>
      </c>
      <c r="Q166" s="27" t="s">
        <v>1302</v>
      </c>
      <c r="R166" s="26">
        <v>158.41999999999999</v>
      </c>
      <c r="S166" s="75">
        <v>43117</v>
      </c>
      <c r="T166" s="27" t="s">
        <v>285</v>
      </c>
      <c r="U166" s="75">
        <v>43119</v>
      </c>
      <c r="V166" s="75"/>
      <c r="W166" s="75"/>
      <c r="X166" s="27" t="s">
        <v>292</v>
      </c>
      <c r="Y166" s="28"/>
      <c r="Z166" s="27"/>
    </row>
    <row r="167" spans="1:26" ht="25.5" x14ac:dyDescent="0.25">
      <c r="A167" s="24">
        <v>43117</v>
      </c>
      <c r="B167" s="24">
        <v>43116</v>
      </c>
      <c r="C167" s="24">
        <v>43115</v>
      </c>
      <c r="D167" s="27" t="s">
        <v>18</v>
      </c>
      <c r="E167" s="27" t="s">
        <v>423</v>
      </c>
      <c r="F167" s="29" t="s">
        <v>6406</v>
      </c>
      <c r="G167" s="27" t="s">
        <v>36</v>
      </c>
      <c r="H167" s="27" t="s">
        <v>108</v>
      </c>
      <c r="I167" s="27" t="s">
        <v>99</v>
      </c>
      <c r="J167" s="27">
        <v>11625</v>
      </c>
      <c r="K167" s="25">
        <v>4</v>
      </c>
      <c r="L167" s="27" t="s">
        <v>355</v>
      </c>
      <c r="M167" s="27">
        <v>2576412</v>
      </c>
      <c r="N167" s="27"/>
      <c r="O167" s="28">
        <v>49565</v>
      </c>
      <c r="P167" s="27"/>
      <c r="Q167" s="27"/>
      <c r="R167" s="26"/>
      <c r="S167" s="75"/>
      <c r="T167" s="27" t="s">
        <v>285</v>
      </c>
      <c r="U167" s="75"/>
      <c r="V167" s="75"/>
      <c r="W167" s="75"/>
      <c r="X167" s="27" t="s">
        <v>292</v>
      </c>
      <c r="Y167" s="28" t="s">
        <v>8886</v>
      </c>
      <c r="Z167" s="27" t="s">
        <v>2232</v>
      </c>
    </row>
    <row r="168" spans="1:26" ht="51" x14ac:dyDescent="0.25">
      <c r="A168" s="24">
        <v>43117</v>
      </c>
      <c r="B168" s="24">
        <v>43116</v>
      </c>
      <c r="C168" s="24">
        <v>43115</v>
      </c>
      <c r="D168" s="27" t="s">
        <v>18</v>
      </c>
      <c r="E168" s="27" t="s">
        <v>352</v>
      </c>
      <c r="F168" s="41" t="s">
        <v>8888</v>
      </c>
      <c r="G168" s="27" t="s">
        <v>19</v>
      </c>
      <c r="H168" s="27" t="s">
        <v>198</v>
      </c>
      <c r="I168" s="27" t="s">
        <v>174</v>
      </c>
      <c r="J168" s="27">
        <v>32860</v>
      </c>
      <c r="K168" s="25">
        <v>4</v>
      </c>
      <c r="L168" s="27" t="s">
        <v>288</v>
      </c>
      <c r="M168" s="27" t="s">
        <v>1088</v>
      </c>
      <c r="N168" s="27" t="s">
        <v>1089</v>
      </c>
      <c r="O168" s="28">
        <v>127745613</v>
      </c>
      <c r="P168" s="27"/>
      <c r="Q168" s="27"/>
      <c r="R168" s="26"/>
      <c r="S168" s="75"/>
      <c r="T168" s="27" t="s">
        <v>285</v>
      </c>
      <c r="U168" s="75"/>
      <c r="V168" s="75"/>
      <c r="W168" s="75"/>
      <c r="X168" s="27" t="s">
        <v>333</v>
      </c>
      <c r="Y168" s="28" t="s">
        <v>8745</v>
      </c>
      <c r="Z168" s="27" t="s">
        <v>1423</v>
      </c>
    </row>
    <row r="169" spans="1:26" x14ac:dyDescent="0.25">
      <c r="A169" s="24">
        <v>43117</v>
      </c>
      <c r="B169" s="24">
        <v>43116</v>
      </c>
      <c r="C169" s="24">
        <v>43115</v>
      </c>
      <c r="D169" s="27" t="s">
        <v>18</v>
      </c>
      <c r="E169" s="27" t="s">
        <v>322</v>
      </c>
      <c r="F169" s="29">
        <v>8808</v>
      </c>
      <c r="G169" s="27" t="s">
        <v>19</v>
      </c>
      <c r="H169" s="27" t="s">
        <v>161</v>
      </c>
      <c r="I169" s="27" t="s">
        <v>231</v>
      </c>
      <c r="J169" s="27">
        <v>21393</v>
      </c>
      <c r="K169" s="25">
        <v>4</v>
      </c>
      <c r="L169" s="27" t="s">
        <v>288</v>
      </c>
      <c r="M169" s="27" t="s">
        <v>1090</v>
      </c>
      <c r="N169" s="27" t="s">
        <v>1091</v>
      </c>
      <c r="O169" s="28">
        <v>127745698</v>
      </c>
      <c r="P169" s="27">
        <v>4</v>
      </c>
      <c r="Q169" s="27" t="s">
        <v>1680</v>
      </c>
      <c r="R169" s="26">
        <v>803.48</v>
      </c>
      <c r="S169" s="75">
        <v>43124</v>
      </c>
      <c r="T169" s="27" t="s">
        <v>285</v>
      </c>
      <c r="U169" s="75" t="s">
        <v>567</v>
      </c>
      <c r="V169" s="75"/>
      <c r="W169" s="75"/>
      <c r="X169" s="27" t="s">
        <v>292</v>
      </c>
      <c r="Y169" s="28"/>
      <c r="Z169" s="27" t="s">
        <v>1423</v>
      </c>
    </row>
    <row r="170" spans="1:26" ht="51" x14ac:dyDescent="0.25">
      <c r="A170" s="24">
        <v>43117</v>
      </c>
      <c r="B170" s="24">
        <v>43116</v>
      </c>
      <c r="C170" s="24">
        <v>43110</v>
      </c>
      <c r="D170" s="27" t="s">
        <v>18</v>
      </c>
      <c r="E170" s="27" t="s">
        <v>352</v>
      </c>
      <c r="F170" s="29" t="s">
        <v>6355</v>
      </c>
      <c r="G170" s="27" t="s">
        <v>36</v>
      </c>
      <c r="H170" s="27" t="s">
        <v>281</v>
      </c>
      <c r="I170" s="27" t="s">
        <v>1092</v>
      </c>
      <c r="J170" s="27">
        <v>32736</v>
      </c>
      <c r="K170" s="25">
        <v>1</v>
      </c>
      <c r="L170" s="27" t="s">
        <v>357</v>
      </c>
      <c r="M170" s="27" t="s">
        <v>1093</v>
      </c>
      <c r="N170" s="27" t="s">
        <v>1094</v>
      </c>
      <c r="O170" s="28" t="s">
        <v>6423</v>
      </c>
      <c r="P170" s="27"/>
      <c r="Q170" s="27"/>
      <c r="R170" s="26"/>
      <c r="S170" s="75"/>
      <c r="T170" s="27" t="s">
        <v>285</v>
      </c>
      <c r="U170" s="75"/>
      <c r="V170" s="75"/>
      <c r="W170" s="75"/>
      <c r="X170" s="27" t="s">
        <v>333</v>
      </c>
      <c r="Y170" s="28" t="s">
        <v>8746</v>
      </c>
      <c r="Z170" s="27" t="s">
        <v>1096</v>
      </c>
    </row>
    <row r="171" spans="1:26" ht="51" x14ac:dyDescent="0.25">
      <c r="A171" s="24">
        <v>43117</v>
      </c>
      <c r="B171" s="24">
        <v>43116</v>
      </c>
      <c r="C171" s="24">
        <v>43113</v>
      </c>
      <c r="D171" s="27" t="s">
        <v>18</v>
      </c>
      <c r="E171" s="27" t="s">
        <v>352</v>
      </c>
      <c r="F171" s="29" t="s">
        <v>6356</v>
      </c>
      <c r="G171" s="27" t="s">
        <v>56</v>
      </c>
      <c r="H171" s="27" t="s">
        <v>214</v>
      </c>
      <c r="I171" s="27" t="s">
        <v>272</v>
      </c>
      <c r="J171" s="27">
        <v>32850</v>
      </c>
      <c r="K171" s="25">
        <v>1</v>
      </c>
      <c r="L171" s="27" t="s">
        <v>357</v>
      </c>
      <c r="M171" s="27" t="s">
        <v>1097</v>
      </c>
      <c r="N171" s="27" t="s">
        <v>1098</v>
      </c>
      <c r="O171" s="28" t="s">
        <v>1095</v>
      </c>
      <c r="P171" s="27"/>
      <c r="Q171" s="27"/>
      <c r="R171" s="26"/>
      <c r="S171" s="75"/>
      <c r="T171" s="27" t="s">
        <v>285</v>
      </c>
      <c r="U171" s="75"/>
      <c r="V171" s="75"/>
      <c r="W171" s="75"/>
      <c r="X171" s="27" t="s">
        <v>333</v>
      </c>
      <c r="Y171" s="28" t="s">
        <v>8745</v>
      </c>
      <c r="Z171" s="27" t="s">
        <v>1096</v>
      </c>
    </row>
    <row r="172" spans="1:26" x14ac:dyDescent="0.25">
      <c r="A172" s="24">
        <v>43117</v>
      </c>
      <c r="B172" s="24">
        <v>43116</v>
      </c>
      <c r="C172" s="24">
        <v>43113</v>
      </c>
      <c r="D172" s="27" t="s">
        <v>18</v>
      </c>
      <c r="E172" s="27" t="s">
        <v>352</v>
      </c>
      <c r="F172" s="29">
        <v>36849</v>
      </c>
      <c r="G172" s="27" t="s">
        <v>19</v>
      </c>
      <c r="H172" s="27" t="s">
        <v>172</v>
      </c>
      <c r="I172" s="27" t="s">
        <v>1099</v>
      </c>
      <c r="J172" s="27">
        <v>32848</v>
      </c>
      <c r="K172" s="25">
        <v>4</v>
      </c>
      <c r="L172" s="27" t="s">
        <v>288</v>
      </c>
      <c r="M172" s="27" t="s">
        <v>1100</v>
      </c>
      <c r="N172" s="27" t="s">
        <v>1101</v>
      </c>
      <c r="O172" s="28">
        <v>127745779</v>
      </c>
      <c r="P172" s="27">
        <v>4</v>
      </c>
      <c r="Q172" s="27" t="s">
        <v>1611</v>
      </c>
      <c r="R172" s="26">
        <v>977.64</v>
      </c>
      <c r="S172" s="75">
        <v>43123</v>
      </c>
      <c r="T172" s="27" t="s">
        <v>285</v>
      </c>
      <c r="U172" s="75" t="s">
        <v>567</v>
      </c>
      <c r="V172" s="75"/>
      <c r="W172" s="75"/>
      <c r="X172" s="27" t="s">
        <v>292</v>
      </c>
      <c r="Y172" s="28"/>
      <c r="Z172" s="27" t="s">
        <v>1423</v>
      </c>
    </row>
    <row r="173" spans="1:26" x14ac:dyDescent="0.25">
      <c r="A173" s="24">
        <v>43117</v>
      </c>
      <c r="B173" s="24">
        <v>43116</v>
      </c>
      <c r="C173" s="24">
        <v>43116</v>
      </c>
      <c r="D173" s="27" t="s">
        <v>18</v>
      </c>
      <c r="E173" s="27" t="s">
        <v>364</v>
      </c>
      <c r="F173" s="41" t="s">
        <v>1290</v>
      </c>
      <c r="G173" s="27" t="s">
        <v>34</v>
      </c>
      <c r="H173" s="27" t="s">
        <v>71</v>
      </c>
      <c r="I173" s="27" t="s">
        <v>444</v>
      </c>
      <c r="J173" s="27">
        <v>25439</v>
      </c>
      <c r="K173" s="25">
        <v>2</v>
      </c>
      <c r="L173" s="27" t="s">
        <v>357</v>
      </c>
      <c r="M173" s="27" t="s">
        <v>1102</v>
      </c>
      <c r="N173" s="27" t="s">
        <v>1103</v>
      </c>
      <c r="O173" s="28" t="s">
        <v>1104</v>
      </c>
      <c r="P173" s="27">
        <v>2</v>
      </c>
      <c r="Q173" s="27" t="s">
        <v>1678</v>
      </c>
      <c r="R173" s="26">
        <v>120.34</v>
      </c>
      <c r="S173" s="75">
        <v>43124</v>
      </c>
      <c r="T173" s="27" t="s">
        <v>285</v>
      </c>
      <c r="U173" s="75" t="s">
        <v>567</v>
      </c>
      <c r="V173" s="75"/>
      <c r="W173" s="75"/>
      <c r="X173" s="27" t="s">
        <v>292</v>
      </c>
      <c r="Y173" s="28"/>
      <c r="Z173" s="27" t="s">
        <v>1423</v>
      </c>
    </row>
    <row r="174" spans="1:26" x14ac:dyDescent="0.25">
      <c r="A174" s="24">
        <v>43117</v>
      </c>
      <c r="B174" s="24">
        <v>43116</v>
      </c>
      <c r="C174" s="24">
        <v>43112</v>
      </c>
      <c r="D174" s="27" t="s">
        <v>553</v>
      </c>
      <c r="E174" s="27" t="s">
        <v>375</v>
      </c>
      <c r="F174" s="29">
        <v>7807</v>
      </c>
      <c r="G174" s="27" t="s">
        <v>19</v>
      </c>
      <c r="H174" s="27" t="s">
        <v>33</v>
      </c>
      <c r="I174" s="27" t="s">
        <v>1007</v>
      </c>
      <c r="J174" s="27">
        <v>42290</v>
      </c>
      <c r="K174" s="25">
        <v>4</v>
      </c>
      <c r="L174" s="27" t="s">
        <v>288</v>
      </c>
      <c r="M174" s="27" t="s">
        <v>1105</v>
      </c>
      <c r="N174" s="27" t="s">
        <v>1106</v>
      </c>
      <c r="O174" s="28">
        <v>127745859</v>
      </c>
      <c r="P174" s="27">
        <v>4</v>
      </c>
      <c r="Q174" s="27" t="s">
        <v>1506</v>
      </c>
      <c r="R174" s="26">
        <v>779.88</v>
      </c>
      <c r="S174" s="75">
        <v>43122</v>
      </c>
      <c r="T174" s="27" t="s">
        <v>285</v>
      </c>
      <c r="U174" s="75" t="s">
        <v>567</v>
      </c>
      <c r="V174" s="75"/>
      <c r="W174" s="75"/>
      <c r="X174" s="27" t="s">
        <v>292</v>
      </c>
      <c r="Y174" s="28"/>
      <c r="Z174" s="27" t="s">
        <v>1423</v>
      </c>
    </row>
    <row r="175" spans="1:26" x14ac:dyDescent="0.25">
      <c r="A175" s="24">
        <v>43117</v>
      </c>
      <c r="B175" s="24">
        <v>43116</v>
      </c>
      <c r="C175" s="24">
        <v>43106</v>
      </c>
      <c r="D175" s="27" t="s">
        <v>552</v>
      </c>
      <c r="E175" s="27" t="s">
        <v>319</v>
      </c>
      <c r="F175" s="29" t="s">
        <v>6440</v>
      </c>
      <c r="G175" s="27" t="s">
        <v>56</v>
      </c>
      <c r="H175" s="27" t="s">
        <v>59</v>
      </c>
      <c r="I175" s="27" t="s">
        <v>190</v>
      </c>
      <c r="J175" s="27">
        <v>26849</v>
      </c>
      <c r="K175" s="25">
        <v>2</v>
      </c>
      <c r="L175" s="27" t="s">
        <v>288</v>
      </c>
      <c r="M175" s="27" t="s">
        <v>1107</v>
      </c>
      <c r="N175" s="27" t="s">
        <v>1108</v>
      </c>
      <c r="O175" s="28">
        <v>127145726</v>
      </c>
      <c r="P175" s="27">
        <v>2</v>
      </c>
      <c r="Q175" s="27" t="s">
        <v>1597</v>
      </c>
      <c r="R175" s="26">
        <v>114.28</v>
      </c>
      <c r="S175" s="75">
        <v>43108</v>
      </c>
      <c r="T175" s="27" t="s">
        <v>285</v>
      </c>
      <c r="U175" s="75" t="s">
        <v>497</v>
      </c>
      <c r="V175" s="75"/>
      <c r="W175" s="75"/>
      <c r="X175" s="27" t="s">
        <v>292</v>
      </c>
      <c r="Y175" s="28" t="s">
        <v>2413</v>
      </c>
      <c r="Z175" s="27"/>
    </row>
    <row r="176" spans="1:26" x14ac:dyDescent="0.25">
      <c r="A176" s="24">
        <v>43117</v>
      </c>
      <c r="B176" s="24">
        <v>43116</v>
      </c>
      <c r="C176" s="24">
        <v>43108</v>
      </c>
      <c r="D176" s="27" t="s">
        <v>552</v>
      </c>
      <c r="E176" s="27" t="s">
        <v>305</v>
      </c>
      <c r="F176" s="29" t="s">
        <v>560</v>
      </c>
      <c r="G176" s="27" t="s">
        <v>561</v>
      </c>
      <c r="H176" s="27" t="s">
        <v>1109</v>
      </c>
      <c r="I176" s="27" t="s">
        <v>1110</v>
      </c>
      <c r="J176" s="27">
        <v>39176</v>
      </c>
      <c r="K176" s="25">
        <v>4</v>
      </c>
      <c r="L176" s="27" t="s">
        <v>288</v>
      </c>
      <c r="M176" s="27" t="s">
        <v>1111</v>
      </c>
      <c r="N176" s="27" t="s">
        <v>1112</v>
      </c>
      <c r="O176" s="28">
        <v>127746020</v>
      </c>
      <c r="P176" s="27">
        <v>4</v>
      </c>
      <c r="Q176" s="27" t="s">
        <v>2304</v>
      </c>
      <c r="R176" s="26">
        <v>90.48</v>
      </c>
      <c r="S176" s="75">
        <v>43137</v>
      </c>
      <c r="T176" s="27" t="s">
        <v>285</v>
      </c>
      <c r="U176" s="75" t="s">
        <v>567</v>
      </c>
      <c r="V176" s="75"/>
      <c r="W176" s="75"/>
      <c r="X176" s="27" t="s">
        <v>292</v>
      </c>
      <c r="Y176" s="28"/>
      <c r="Z176" s="27" t="s">
        <v>1423</v>
      </c>
    </row>
    <row r="177" spans="1:26" x14ac:dyDescent="0.25">
      <c r="A177" s="24">
        <v>43117</v>
      </c>
      <c r="B177" s="24">
        <v>43116</v>
      </c>
      <c r="C177" s="24">
        <v>43108</v>
      </c>
      <c r="D177" s="27" t="s">
        <v>552</v>
      </c>
      <c r="E177" s="27" t="s">
        <v>311</v>
      </c>
      <c r="F177" s="29">
        <v>2654200</v>
      </c>
      <c r="G177" s="27" t="s">
        <v>32</v>
      </c>
      <c r="H177" s="27" t="s">
        <v>68</v>
      </c>
      <c r="I177" s="27" t="s">
        <v>476</v>
      </c>
      <c r="J177" s="27">
        <v>29250</v>
      </c>
      <c r="K177" s="25">
        <v>4</v>
      </c>
      <c r="L177" s="27" t="s">
        <v>288</v>
      </c>
      <c r="M177" s="27" t="s">
        <v>1113</v>
      </c>
      <c r="N177" s="27" t="s">
        <v>1114</v>
      </c>
      <c r="O177" s="28">
        <v>127746082</v>
      </c>
      <c r="P177" s="27">
        <v>4</v>
      </c>
      <c r="Q177" s="27" t="s">
        <v>1872</v>
      </c>
      <c r="R177" s="26">
        <v>520.64</v>
      </c>
      <c r="S177" s="75">
        <v>43129</v>
      </c>
      <c r="T177" s="27" t="s">
        <v>285</v>
      </c>
      <c r="U177" s="75" t="s">
        <v>567</v>
      </c>
      <c r="V177" s="75"/>
      <c r="W177" s="75"/>
      <c r="X177" s="27" t="s">
        <v>292</v>
      </c>
      <c r="Y177" s="28"/>
      <c r="Z177" s="27" t="s">
        <v>1423</v>
      </c>
    </row>
    <row r="178" spans="1:26" x14ac:dyDescent="0.25">
      <c r="A178" s="24">
        <v>43117</v>
      </c>
      <c r="B178" s="24">
        <v>43116</v>
      </c>
      <c r="C178" s="24">
        <v>43108</v>
      </c>
      <c r="D178" s="27" t="s">
        <v>552</v>
      </c>
      <c r="E178" s="27" t="s">
        <v>334</v>
      </c>
      <c r="F178" s="29">
        <v>147250</v>
      </c>
      <c r="G178" s="27" t="s">
        <v>25</v>
      </c>
      <c r="H178" s="27" t="s">
        <v>47</v>
      </c>
      <c r="I178" s="27" t="s">
        <v>183</v>
      </c>
      <c r="J178" s="27">
        <v>29927</v>
      </c>
      <c r="K178" s="25">
        <v>4</v>
      </c>
      <c r="L178" s="27" t="s">
        <v>288</v>
      </c>
      <c r="M178" s="27" t="s">
        <v>1115</v>
      </c>
      <c r="N178" s="27" t="s">
        <v>1116</v>
      </c>
      <c r="O178" s="28">
        <v>127746204</v>
      </c>
      <c r="P178" s="27">
        <v>4</v>
      </c>
      <c r="Q178" s="27" t="s">
        <v>1442</v>
      </c>
      <c r="R178" s="26">
        <v>253.52</v>
      </c>
      <c r="S178" s="75">
        <v>43122</v>
      </c>
      <c r="T178" s="27" t="s">
        <v>285</v>
      </c>
      <c r="U178" s="75" t="s">
        <v>567</v>
      </c>
      <c r="V178" s="75"/>
      <c r="W178" s="75"/>
      <c r="X178" s="27" t="s">
        <v>292</v>
      </c>
      <c r="Y178" s="28"/>
      <c r="Z178" s="27" t="s">
        <v>1423</v>
      </c>
    </row>
    <row r="179" spans="1:26" x14ac:dyDescent="0.25">
      <c r="A179" s="24">
        <v>43117</v>
      </c>
      <c r="B179" s="24">
        <v>43116</v>
      </c>
      <c r="C179" s="24">
        <v>43108</v>
      </c>
      <c r="D179" s="27" t="s">
        <v>552</v>
      </c>
      <c r="E179" s="27" t="s">
        <v>338</v>
      </c>
      <c r="F179" s="29">
        <v>1010281</v>
      </c>
      <c r="G179" s="27" t="s">
        <v>36</v>
      </c>
      <c r="H179" s="27" t="s">
        <v>473</v>
      </c>
      <c r="I179" s="27" t="s">
        <v>160</v>
      </c>
      <c r="J179" s="27">
        <v>31275</v>
      </c>
      <c r="K179" s="25">
        <v>1</v>
      </c>
      <c r="L179" s="27" t="s">
        <v>288</v>
      </c>
      <c r="M179" s="27" t="s">
        <v>1117</v>
      </c>
      <c r="N179" s="27" t="s">
        <v>1118</v>
      </c>
      <c r="O179" s="28">
        <v>127746230</v>
      </c>
      <c r="P179" s="27">
        <v>1</v>
      </c>
      <c r="Q179" s="27" t="s">
        <v>1443</v>
      </c>
      <c r="R179" s="26">
        <v>152.03</v>
      </c>
      <c r="S179" s="75">
        <v>43119</v>
      </c>
      <c r="T179" s="27" t="s">
        <v>285</v>
      </c>
      <c r="U179" s="75">
        <v>43125</v>
      </c>
      <c r="V179" s="75"/>
      <c r="W179" s="75"/>
      <c r="X179" s="27" t="s">
        <v>292</v>
      </c>
      <c r="Y179" s="28"/>
      <c r="Z179" s="27" t="s">
        <v>1423</v>
      </c>
    </row>
    <row r="180" spans="1:26" ht="38.25" x14ac:dyDescent="0.25">
      <c r="A180" s="24">
        <v>43117</v>
      </c>
      <c r="B180" s="24">
        <v>43116</v>
      </c>
      <c r="C180" s="24">
        <v>43108</v>
      </c>
      <c r="D180" s="27" t="s">
        <v>552</v>
      </c>
      <c r="E180" s="27" t="s">
        <v>346</v>
      </c>
      <c r="F180" s="29">
        <v>1008678</v>
      </c>
      <c r="G180" s="27" t="s">
        <v>36</v>
      </c>
      <c r="H180" s="27" t="s">
        <v>26</v>
      </c>
      <c r="I180" s="27" t="s">
        <v>516</v>
      </c>
      <c r="J180" s="27">
        <v>41733</v>
      </c>
      <c r="K180" s="25">
        <v>4</v>
      </c>
      <c r="L180" s="27" t="s">
        <v>288</v>
      </c>
      <c r="M180" s="27" t="s">
        <v>1119</v>
      </c>
      <c r="N180" s="27" t="s">
        <v>1120</v>
      </c>
      <c r="O180" s="28">
        <v>127746326</v>
      </c>
      <c r="P180" s="27"/>
      <c r="Q180" s="27"/>
      <c r="R180" s="26"/>
      <c r="S180" s="75"/>
      <c r="T180" s="27" t="s">
        <v>285</v>
      </c>
      <c r="U180" s="75"/>
      <c r="V180" s="75"/>
      <c r="W180" s="75"/>
      <c r="X180" s="27" t="s">
        <v>295</v>
      </c>
      <c r="Y180" s="28" t="s">
        <v>2422</v>
      </c>
      <c r="Z180" s="27" t="s">
        <v>1423</v>
      </c>
    </row>
    <row r="181" spans="1:26" ht="38.25" x14ac:dyDescent="0.25">
      <c r="A181" s="24">
        <v>43117</v>
      </c>
      <c r="B181" s="24">
        <v>43116</v>
      </c>
      <c r="C181" s="24">
        <v>43108</v>
      </c>
      <c r="D181" s="27" t="s">
        <v>552</v>
      </c>
      <c r="E181" s="27" t="s">
        <v>352</v>
      </c>
      <c r="F181" s="29">
        <v>1011292</v>
      </c>
      <c r="G181" s="27" t="s">
        <v>36</v>
      </c>
      <c r="H181" s="27" t="s">
        <v>102</v>
      </c>
      <c r="I181" s="27" t="s">
        <v>160</v>
      </c>
      <c r="J181" s="27">
        <v>32618</v>
      </c>
      <c r="K181" s="25">
        <v>2</v>
      </c>
      <c r="L181" s="27" t="s">
        <v>288</v>
      </c>
      <c r="M181" s="27" t="s">
        <v>1121</v>
      </c>
      <c r="N181" s="27" t="s">
        <v>1122</v>
      </c>
      <c r="O181" s="28" t="s">
        <v>3060</v>
      </c>
      <c r="P181" s="27"/>
      <c r="Q181" s="27"/>
      <c r="R181" s="26"/>
      <c r="S181" s="75"/>
      <c r="T181" s="27" t="s">
        <v>285</v>
      </c>
      <c r="U181" s="75"/>
      <c r="V181" s="75"/>
      <c r="W181" s="75"/>
      <c r="X181" s="27" t="s">
        <v>295</v>
      </c>
      <c r="Y181" s="28" t="s">
        <v>6253</v>
      </c>
      <c r="Z181" s="27" t="s">
        <v>1423</v>
      </c>
    </row>
    <row r="182" spans="1:26" x14ac:dyDescent="0.25">
      <c r="A182" s="24">
        <v>43117</v>
      </c>
      <c r="B182" s="24">
        <v>43116</v>
      </c>
      <c r="C182" s="24">
        <v>43107</v>
      </c>
      <c r="D182" s="27" t="s">
        <v>552</v>
      </c>
      <c r="E182" s="27" t="s">
        <v>352</v>
      </c>
      <c r="F182" s="29">
        <v>738735571</v>
      </c>
      <c r="G182" s="27" t="s">
        <v>23</v>
      </c>
      <c r="H182" s="27" t="s">
        <v>128</v>
      </c>
      <c r="I182" s="27" t="s">
        <v>222</v>
      </c>
      <c r="J182" s="27">
        <v>32495</v>
      </c>
      <c r="K182" s="25">
        <v>4</v>
      </c>
      <c r="L182" s="27" t="s">
        <v>288</v>
      </c>
      <c r="M182" s="27" t="s">
        <v>1123</v>
      </c>
      <c r="N182" s="27" t="s">
        <v>1124</v>
      </c>
      <c r="O182" s="28"/>
      <c r="P182" s="27"/>
      <c r="Q182" s="27"/>
      <c r="R182" s="26"/>
      <c r="S182" s="75"/>
      <c r="T182" s="27" t="s">
        <v>285</v>
      </c>
      <c r="U182" s="75"/>
      <c r="V182" s="75"/>
      <c r="W182" s="75"/>
      <c r="X182" s="27" t="s">
        <v>315</v>
      </c>
      <c r="Y182" s="28" t="s">
        <v>542</v>
      </c>
      <c r="Z182" s="27"/>
    </row>
    <row r="183" spans="1:26" x14ac:dyDescent="0.25">
      <c r="A183" s="24">
        <v>43117</v>
      </c>
      <c r="B183" s="24">
        <v>43116</v>
      </c>
      <c r="C183" s="24">
        <v>43108</v>
      </c>
      <c r="D183" s="27" t="s">
        <v>552</v>
      </c>
      <c r="E183" s="27" t="s">
        <v>354</v>
      </c>
      <c r="F183" s="29">
        <v>15489450000</v>
      </c>
      <c r="G183" s="27" t="s">
        <v>53</v>
      </c>
      <c r="H183" s="27" t="s">
        <v>117</v>
      </c>
      <c r="I183" s="27" t="s">
        <v>468</v>
      </c>
      <c r="J183" s="27">
        <v>29397</v>
      </c>
      <c r="K183" s="25">
        <v>1</v>
      </c>
      <c r="L183" s="27" t="s">
        <v>288</v>
      </c>
      <c r="M183" s="27" t="s">
        <v>1125</v>
      </c>
      <c r="N183" s="27" t="s">
        <v>1126</v>
      </c>
      <c r="O183" s="28">
        <v>127746493</v>
      </c>
      <c r="P183" s="27"/>
      <c r="Q183" s="27"/>
      <c r="R183" s="26"/>
      <c r="S183" s="75"/>
      <c r="T183" s="27" t="s">
        <v>285</v>
      </c>
      <c r="U183" s="75"/>
      <c r="V183" s="75"/>
      <c r="W183" s="75"/>
      <c r="X183" s="27" t="s">
        <v>295</v>
      </c>
      <c r="Y183" s="28" t="s">
        <v>1883</v>
      </c>
      <c r="Z183" s="27" t="s">
        <v>1423</v>
      </c>
    </row>
    <row r="184" spans="1:26" x14ac:dyDescent="0.25">
      <c r="A184" s="24">
        <v>43117</v>
      </c>
      <c r="B184" s="24">
        <v>43116</v>
      </c>
      <c r="C184" s="24">
        <v>43108</v>
      </c>
      <c r="D184" s="27" t="s">
        <v>552</v>
      </c>
      <c r="E184" s="27" t="s">
        <v>358</v>
      </c>
      <c r="F184" s="29">
        <v>75389</v>
      </c>
      <c r="G184" s="27" t="s">
        <v>39</v>
      </c>
      <c r="H184" s="27" t="s">
        <v>257</v>
      </c>
      <c r="I184" s="27" t="s">
        <v>148</v>
      </c>
      <c r="J184" s="27">
        <v>30720</v>
      </c>
      <c r="K184" s="25">
        <v>4</v>
      </c>
      <c r="L184" s="27" t="s">
        <v>288</v>
      </c>
      <c r="M184" s="27" t="s">
        <v>1127</v>
      </c>
      <c r="N184" s="27" t="s">
        <v>1128</v>
      </c>
      <c r="O184" s="28">
        <v>127746594</v>
      </c>
      <c r="P184" s="27">
        <v>4</v>
      </c>
      <c r="Q184" s="27" t="s">
        <v>1681</v>
      </c>
      <c r="R184" s="26">
        <v>746.8</v>
      </c>
      <c r="S184" s="75">
        <v>43124</v>
      </c>
      <c r="T184" s="27" t="s">
        <v>285</v>
      </c>
      <c r="U184" s="75" t="s">
        <v>567</v>
      </c>
      <c r="V184" s="75"/>
      <c r="W184" s="75"/>
      <c r="X184" s="27" t="s">
        <v>292</v>
      </c>
      <c r="Y184" s="28"/>
      <c r="Z184" s="27" t="s">
        <v>1423</v>
      </c>
    </row>
    <row r="185" spans="1:26" x14ac:dyDescent="0.25">
      <c r="A185" s="24">
        <v>43117</v>
      </c>
      <c r="B185" s="24">
        <v>43116</v>
      </c>
      <c r="C185" s="24">
        <v>43108</v>
      </c>
      <c r="D185" s="27" t="s">
        <v>552</v>
      </c>
      <c r="E185" s="27" t="s">
        <v>358</v>
      </c>
      <c r="F185" s="29">
        <v>2048900</v>
      </c>
      <c r="G185" s="27" t="s">
        <v>32</v>
      </c>
      <c r="H185" s="27" t="s">
        <v>141</v>
      </c>
      <c r="I185" s="27" t="s">
        <v>215</v>
      </c>
      <c r="J185" s="27">
        <v>30683</v>
      </c>
      <c r="K185" s="25">
        <v>2</v>
      </c>
      <c r="L185" s="27" t="s">
        <v>288</v>
      </c>
      <c r="M185" s="27" t="s">
        <v>1129</v>
      </c>
      <c r="N185" s="27" t="s">
        <v>1130</v>
      </c>
      <c r="O185" s="28">
        <v>127746665</v>
      </c>
      <c r="P185" s="27">
        <v>2</v>
      </c>
      <c r="Q185" s="27" t="s">
        <v>1682</v>
      </c>
      <c r="R185" s="26">
        <v>285.3</v>
      </c>
      <c r="S185" s="75">
        <v>43124</v>
      </c>
      <c r="T185" s="27" t="s">
        <v>285</v>
      </c>
      <c r="U185" s="75" t="s">
        <v>567</v>
      </c>
      <c r="V185" s="75"/>
      <c r="W185" s="75"/>
      <c r="X185" s="27" t="s">
        <v>292</v>
      </c>
      <c r="Y185" s="28"/>
      <c r="Z185" s="27" t="s">
        <v>1423</v>
      </c>
    </row>
    <row r="186" spans="1:26" x14ac:dyDescent="0.25">
      <c r="A186" s="24">
        <v>43117</v>
      </c>
      <c r="B186" s="24">
        <v>43116</v>
      </c>
      <c r="C186" s="24">
        <v>43108</v>
      </c>
      <c r="D186" s="27" t="s">
        <v>552</v>
      </c>
      <c r="E186" s="27" t="s">
        <v>378</v>
      </c>
      <c r="F186" s="29">
        <v>90000001232</v>
      </c>
      <c r="G186" s="27" t="s">
        <v>1131</v>
      </c>
      <c r="H186" s="27" t="s">
        <v>103</v>
      </c>
      <c r="I186" s="27" t="s">
        <v>1132</v>
      </c>
      <c r="J186" s="27">
        <v>32194</v>
      </c>
      <c r="K186" s="25">
        <v>4</v>
      </c>
      <c r="L186" s="27" t="s">
        <v>288</v>
      </c>
      <c r="M186" s="27" t="s">
        <v>1133</v>
      </c>
      <c r="N186" s="27" t="s">
        <v>1134</v>
      </c>
      <c r="O186" s="28">
        <v>127746708</v>
      </c>
      <c r="P186" s="27"/>
      <c r="Q186" s="27"/>
      <c r="R186" s="26"/>
      <c r="S186" s="75"/>
      <c r="T186" s="27" t="s">
        <v>285</v>
      </c>
      <c r="U186" s="75"/>
      <c r="V186" s="75"/>
      <c r="W186" s="75"/>
      <c r="X186" s="27" t="s">
        <v>295</v>
      </c>
      <c r="Y186" s="28" t="s">
        <v>1529</v>
      </c>
      <c r="Z186" s="27" t="s">
        <v>1423</v>
      </c>
    </row>
    <row r="187" spans="1:26" x14ac:dyDescent="0.25">
      <c r="A187" s="24">
        <v>43117</v>
      </c>
      <c r="B187" s="24">
        <v>43116</v>
      </c>
      <c r="C187" s="24">
        <v>43108</v>
      </c>
      <c r="D187" s="27" t="s">
        <v>552</v>
      </c>
      <c r="E187" s="27" t="s">
        <v>388</v>
      </c>
      <c r="F187" s="29">
        <v>92608</v>
      </c>
      <c r="G187" s="27" t="s">
        <v>21</v>
      </c>
      <c r="H187" s="27" t="s">
        <v>124</v>
      </c>
      <c r="I187" s="27" t="s">
        <v>22</v>
      </c>
      <c r="J187" s="27">
        <v>34412</v>
      </c>
      <c r="K187" s="25">
        <v>1</v>
      </c>
      <c r="L187" s="27" t="s">
        <v>288</v>
      </c>
      <c r="M187" s="27" t="s">
        <v>1135</v>
      </c>
      <c r="N187" s="27" t="s">
        <v>1136</v>
      </c>
      <c r="O187" s="28">
        <v>127746789</v>
      </c>
      <c r="P187" s="27">
        <v>1</v>
      </c>
      <c r="Q187" s="27" t="s">
        <v>1507</v>
      </c>
      <c r="R187" s="26">
        <v>47.87</v>
      </c>
      <c r="S187" s="75">
        <v>43122</v>
      </c>
      <c r="T187" s="27" t="s">
        <v>285</v>
      </c>
      <c r="U187" s="75">
        <v>43138</v>
      </c>
      <c r="V187" s="75"/>
      <c r="W187" s="75"/>
      <c r="X187" s="27" t="s">
        <v>292</v>
      </c>
      <c r="Y187" s="28"/>
      <c r="Z187" s="27" t="s">
        <v>1423</v>
      </c>
    </row>
    <row r="188" spans="1:26" ht="25.5" x14ac:dyDescent="0.25">
      <c r="A188" s="24">
        <v>43117</v>
      </c>
      <c r="B188" s="24">
        <v>43116</v>
      </c>
      <c r="C188" s="24">
        <v>43108</v>
      </c>
      <c r="D188" s="27" t="s">
        <v>552</v>
      </c>
      <c r="E188" s="27" t="s">
        <v>391</v>
      </c>
      <c r="F188" s="29">
        <v>97946</v>
      </c>
      <c r="G188" s="27" t="s">
        <v>118</v>
      </c>
      <c r="H188" s="27" t="s">
        <v>69</v>
      </c>
      <c r="I188" s="27" t="s">
        <v>282</v>
      </c>
      <c r="J188" s="27">
        <v>24807</v>
      </c>
      <c r="K188" s="25">
        <v>1</v>
      </c>
      <c r="L188" s="27" t="s">
        <v>288</v>
      </c>
      <c r="M188" s="27" t="s">
        <v>1137</v>
      </c>
      <c r="N188" s="27" t="s">
        <v>1138</v>
      </c>
      <c r="O188" s="28">
        <v>127746896</v>
      </c>
      <c r="P188" s="27"/>
      <c r="Q188" s="27"/>
      <c r="R188" s="26"/>
      <c r="S188" s="75"/>
      <c r="T188" s="27" t="s">
        <v>285</v>
      </c>
      <c r="U188" s="75"/>
      <c r="V188" s="75"/>
      <c r="W188" s="75"/>
      <c r="X188" s="27" t="s">
        <v>295</v>
      </c>
      <c r="Y188" s="28" t="s">
        <v>2423</v>
      </c>
      <c r="Z188" s="27" t="s">
        <v>1423</v>
      </c>
    </row>
    <row r="189" spans="1:26" x14ac:dyDescent="0.25">
      <c r="A189" s="24">
        <v>43117</v>
      </c>
      <c r="B189" s="24">
        <v>43117</v>
      </c>
      <c r="C189" s="24">
        <v>43107</v>
      </c>
      <c r="D189" s="27" t="s">
        <v>552</v>
      </c>
      <c r="E189" s="27" t="s">
        <v>392</v>
      </c>
      <c r="F189" s="29">
        <v>183107418</v>
      </c>
      <c r="G189" s="27" t="s">
        <v>23</v>
      </c>
      <c r="H189" s="27" t="s">
        <v>550</v>
      </c>
      <c r="I189" s="27" t="s">
        <v>133</v>
      </c>
      <c r="J189" s="27">
        <v>22854</v>
      </c>
      <c r="K189" s="25">
        <v>4</v>
      </c>
      <c r="L189" s="27" t="s">
        <v>288</v>
      </c>
      <c r="M189" s="27" t="s">
        <v>1139</v>
      </c>
      <c r="N189" s="27" t="s">
        <v>1140</v>
      </c>
      <c r="O189" s="28"/>
      <c r="P189" s="27"/>
      <c r="Q189" s="27"/>
      <c r="R189" s="26"/>
      <c r="S189" s="75"/>
      <c r="T189" s="27" t="s">
        <v>285</v>
      </c>
      <c r="U189" s="75"/>
      <c r="V189" s="75"/>
      <c r="W189" s="75"/>
      <c r="X189" s="27" t="s">
        <v>315</v>
      </c>
      <c r="Y189" s="28" t="s">
        <v>542</v>
      </c>
      <c r="Z189" s="27"/>
    </row>
    <row r="190" spans="1:26" x14ac:dyDescent="0.25">
      <c r="A190" s="24">
        <v>43117</v>
      </c>
      <c r="B190" s="24">
        <v>43117</v>
      </c>
      <c r="C190" s="24">
        <v>43108</v>
      </c>
      <c r="D190" s="27" t="s">
        <v>552</v>
      </c>
      <c r="E190" s="27" t="s">
        <v>399</v>
      </c>
      <c r="F190" s="29">
        <v>147720</v>
      </c>
      <c r="G190" s="27" t="s">
        <v>25</v>
      </c>
      <c r="H190" s="27" t="s">
        <v>70</v>
      </c>
      <c r="I190" s="27" t="s">
        <v>183</v>
      </c>
      <c r="J190" s="27">
        <v>33146</v>
      </c>
      <c r="K190" s="25">
        <v>1</v>
      </c>
      <c r="L190" s="27" t="s">
        <v>288</v>
      </c>
      <c r="M190" s="27" t="s">
        <v>1141</v>
      </c>
      <c r="N190" s="27" t="s">
        <v>1142</v>
      </c>
      <c r="O190" s="28">
        <v>127746963</v>
      </c>
      <c r="P190" s="27">
        <v>1</v>
      </c>
      <c r="Q190" s="27">
        <v>127171109</v>
      </c>
      <c r="R190" s="26">
        <v>60.87</v>
      </c>
      <c r="S190" s="75">
        <v>43119</v>
      </c>
      <c r="T190" s="27" t="s">
        <v>285</v>
      </c>
      <c r="U190" s="75">
        <v>43119</v>
      </c>
      <c r="V190" s="75"/>
      <c r="W190" s="75"/>
      <c r="X190" s="27" t="s">
        <v>292</v>
      </c>
      <c r="Y190" s="28"/>
      <c r="Z190" s="27"/>
    </row>
    <row r="191" spans="1:26" x14ac:dyDescent="0.25">
      <c r="A191" s="24">
        <v>43117</v>
      </c>
      <c r="B191" s="24">
        <v>43117</v>
      </c>
      <c r="C191" s="24">
        <v>43108</v>
      </c>
      <c r="D191" s="27" t="s">
        <v>552</v>
      </c>
      <c r="E191" s="27" t="s">
        <v>400</v>
      </c>
      <c r="F191" s="29">
        <v>150678601</v>
      </c>
      <c r="G191" s="27" t="s">
        <v>23</v>
      </c>
      <c r="H191" s="27" t="s">
        <v>221</v>
      </c>
      <c r="I191" s="27" t="s">
        <v>804</v>
      </c>
      <c r="J191" s="27">
        <v>21397</v>
      </c>
      <c r="K191" s="25">
        <v>4</v>
      </c>
      <c r="L191" s="27" t="s">
        <v>288</v>
      </c>
      <c r="M191" s="27" t="s">
        <v>1143</v>
      </c>
      <c r="N191" s="27" t="s">
        <v>1144</v>
      </c>
      <c r="O191" s="28"/>
      <c r="P191" s="27"/>
      <c r="Q191" s="27"/>
      <c r="R191" s="26"/>
      <c r="S191" s="75"/>
      <c r="T191" s="27" t="s">
        <v>285</v>
      </c>
      <c r="U191" s="75"/>
      <c r="V191" s="75"/>
      <c r="W191" s="75"/>
      <c r="X191" s="27" t="s">
        <v>315</v>
      </c>
      <c r="Y191" s="28" t="s">
        <v>542</v>
      </c>
      <c r="Z191" s="27"/>
    </row>
    <row r="192" spans="1:26" x14ac:dyDescent="0.25">
      <c r="A192" s="24">
        <v>43117</v>
      </c>
      <c r="B192" s="24">
        <v>43117</v>
      </c>
      <c r="C192" s="24">
        <v>43108</v>
      </c>
      <c r="D192" s="27" t="s">
        <v>552</v>
      </c>
      <c r="E192" s="27" t="s">
        <v>401</v>
      </c>
      <c r="F192" s="29">
        <v>3019</v>
      </c>
      <c r="G192" s="27" t="s">
        <v>118</v>
      </c>
      <c r="H192" s="27" t="s">
        <v>69</v>
      </c>
      <c r="I192" s="27" t="s">
        <v>548</v>
      </c>
      <c r="J192" s="27">
        <v>25446</v>
      </c>
      <c r="K192" s="25">
        <v>4</v>
      </c>
      <c r="L192" s="27" t="s">
        <v>288</v>
      </c>
      <c r="M192" s="27" t="s">
        <v>1145</v>
      </c>
      <c r="N192" s="27" t="s">
        <v>1146</v>
      </c>
      <c r="O192" s="28">
        <v>127747162</v>
      </c>
      <c r="P192" s="27">
        <v>4</v>
      </c>
      <c r="Q192" s="27" t="s">
        <v>1683</v>
      </c>
      <c r="R192" s="26">
        <v>331.56</v>
      </c>
      <c r="S192" s="75">
        <v>43124</v>
      </c>
      <c r="T192" s="27" t="s">
        <v>285</v>
      </c>
      <c r="U192" s="75">
        <v>43138</v>
      </c>
      <c r="V192" s="75"/>
      <c r="W192" s="75"/>
      <c r="X192" s="27" t="s">
        <v>292</v>
      </c>
      <c r="Y192" s="28"/>
      <c r="Z192" s="27" t="s">
        <v>1423</v>
      </c>
    </row>
    <row r="193" spans="1:26" x14ac:dyDescent="0.25">
      <c r="A193" s="24">
        <v>43117</v>
      </c>
      <c r="B193" s="24">
        <v>43117</v>
      </c>
      <c r="C193" s="24">
        <v>43108</v>
      </c>
      <c r="D193" s="27" t="s">
        <v>552</v>
      </c>
      <c r="E193" s="27" t="s">
        <v>405</v>
      </c>
      <c r="F193" s="29">
        <v>732170500</v>
      </c>
      <c r="G193" s="27" t="s">
        <v>23</v>
      </c>
      <c r="H193" s="27" t="s">
        <v>70</v>
      </c>
      <c r="I193" s="27" t="s">
        <v>453</v>
      </c>
      <c r="J193" s="27">
        <v>7849</v>
      </c>
      <c r="K193" s="25">
        <v>4</v>
      </c>
      <c r="L193" s="27" t="s">
        <v>288</v>
      </c>
      <c r="M193" s="27" t="s">
        <v>1147</v>
      </c>
      <c r="N193" s="27" t="s">
        <v>1148</v>
      </c>
      <c r="O193" s="28"/>
      <c r="P193" s="27"/>
      <c r="Q193" s="27"/>
      <c r="R193" s="26"/>
      <c r="S193" s="75"/>
      <c r="T193" s="27" t="s">
        <v>285</v>
      </c>
      <c r="U193" s="75"/>
      <c r="V193" s="75"/>
      <c r="W193" s="75"/>
      <c r="X193" s="27" t="s">
        <v>315</v>
      </c>
      <c r="Y193" s="28" t="s">
        <v>542</v>
      </c>
      <c r="Z193" s="27"/>
    </row>
    <row r="194" spans="1:26" x14ac:dyDescent="0.25">
      <c r="A194" s="24">
        <v>43117</v>
      </c>
      <c r="B194" s="24">
        <v>43117</v>
      </c>
      <c r="C194" s="24">
        <v>43108</v>
      </c>
      <c r="D194" s="27" t="s">
        <v>552</v>
      </c>
      <c r="E194" s="27" t="s">
        <v>407</v>
      </c>
      <c r="F194" s="29" t="s">
        <v>1149</v>
      </c>
      <c r="G194" s="27" t="s">
        <v>164</v>
      </c>
      <c r="H194" s="27" t="s">
        <v>100</v>
      </c>
      <c r="I194" s="27" t="s">
        <v>1150</v>
      </c>
      <c r="J194" s="27">
        <v>29376</v>
      </c>
      <c r="K194" s="25">
        <v>1</v>
      </c>
      <c r="L194" s="27" t="s">
        <v>288</v>
      </c>
      <c r="M194" s="27" t="s">
        <v>1151</v>
      </c>
      <c r="N194" s="27" t="s">
        <v>1152</v>
      </c>
      <c r="O194" s="28">
        <v>127747191</v>
      </c>
      <c r="P194" s="27"/>
      <c r="Q194" s="27"/>
      <c r="R194" s="26"/>
      <c r="S194" s="75"/>
      <c r="T194" s="27" t="s">
        <v>285</v>
      </c>
      <c r="U194" s="75"/>
      <c r="V194" s="75"/>
      <c r="W194" s="75"/>
      <c r="X194" s="27" t="s">
        <v>295</v>
      </c>
      <c r="Y194" s="28" t="s">
        <v>1880</v>
      </c>
      <c r="Z194" s="27" t="s">
        <v>1423</v>
      </c>
    </row>
    <row r="195" spans="1:26" ht="51" x14ac:dyDescent="0.25">
      <c r="A195" s="24">
        <v>43117</v>
      </c>
      <c r="B195" s="24">
        <v>43117</v>
      </c>
      <c r="C195" s="24">
        <v>43107</v>
      </c>
      <c r="D195" s="27" t="s">
        <v>552</v>
      </c>
      <c r="E195" s="27" t="s">
        <v>416</v>
      </c>
      <c r="F195" s="29">
        <v>5512</v>
      </c>
      <c r="G195" s="27" t="s">
        <v>19</v>
      </c>
      <c r="H195" s="27" t="s">
        <v>455</v>
      </c>
      <c r="I195" s="27" t="s">
        <v>1007</v>
      </c>
      <c r="J195" s="27">
        <v>18850</v>
      </c>
      <c r="K195" s="25">
        <v>1</v>
      </c>
      <c r="L195" s="27" t="s">
        <v>288</v>
      </c>
      <c r="M195" s="27" t="s">
        <v>1153</v>
      </c>
      <c r="N195" s="27" t="s">
        <v>1154</v>
      </c>
      <c r="O195" s="28">
        <v>127747326</v>
      </c>
      <c r="P195" s="27"/>
      <c r="Q195" s="27"/>
      <c r="R195" s="26"/>
      <c r="S195" s="75"/>
      <c r="T195" s="27" t="s">
        <v>285</v>
      </c>
      <c r="U195" s="75"/>
      <c r="V195" s="75"/>
      <c r="W195" s="75"/>
      <c r="X195" s="27" t="s">
        <v>295</v>
      </c>
      <c r="Y195" s="28" t="s">
        <v>6276</v>
      </c>
      <c r="Z195" s="27" t="s">
        <v>1423</v>
      </c>
    </row>
    <row r="196" spans="1:26" x14ac:dyDescent="0.25">
      <c r="A196" s="24">
        <v>43117</v>
      </c>
      <c r="B196" s="24">
        <v>43117</v>
      </c>
      <c r="C196" s="24">
        <v>43108</v>
      </c>
      <c r="D196" s="27" t="s">
        <v>552</v>
      </c>
      <c r="E196" s="27" t="s">
        <v>425</v>
      </c>
      <c r="F196" s="29">
        <v>64811</v>
      </c>
      <c r="G196" s="27" t="s">
        <v>39</v>
      </c>
      <c r="H196" s="27" t="s">
        <v>221</v>
      </c>
      <c r="I196" s="27" t="s">
        <v>148</v>
      </c>
      <c r="J196" s="27">
        <v>6944</v>
      </c>
      <c r="K196" s="25">
        <v>4</v>
      </c>
      <c r="L196" s="27" t="s">
        <v>288</v>
      </c>
      <c r="M196" s="27" t="s">
        <v>1155</v>
      </c>
      <c r="N196" s="27" t="s">
        <v>1156</v>
      </c>
      <c r="O196" s="28">
        <v>127747326</v>
      </c>
      <c r="P196" s="27">
        <v>4</v>
      </c>
      <c r="Q196" s="27" t="s">
        <v>1522</v>
      </c>
      <c r="R196" s="26">
        <v>984.96</v>
      </c>
      <c r="S196" s="75">
        <v>43120</v>
      </c>
      <c r="T196" s="27" t="s">
        <v>285</v>
      </c>
      <c r="U196" s="75" t="s">
        <v>567</v>
      </c>
      <c r="V196" s="75"/>
      <c r="W196" s="75"/>
      <c r="X196" s="27" t="s">
        <v>292</v>
      </c>
      <c r="Y196" s="28"/>
      <c r="Z196" s="27" t="s">
        <v>1423</v>
      </c>
    </row>
    <row r="197" spans="1:26" x14ac:dyDescent="0.25">
      <c r="A197" s="24">
        <v>43117</v>
      </c>
      <c r="B197" s="24">
        <v>43116</v>
      </c>
      <c r="C197" s="24">
        <v>43110</v>
      </c>
      <c r="D197" s="27" t="s">
        <v>665</v>
      </c>
      <c r="E197" s="27" t="s">
        <v>425</v>
      </c>
      <c r="F197" s="29" t="s">
        <v>1157</v>
      </c>
      <c r="G197" s="27" t="s">
        <v>19</v>
      </c>
      <c r="H197" s="27" t="s">
        <v>198</v>
      </c>
      <c r="I197" s="27" t="s">
        <v>1158</v>
      </c>
      <c r="J197" s="27">
        <v>7008</v>
      </c>
      <c r="K197" s="25">
        <v>4</v>
      </c>
      <c r="L197" s="27" t="s">
        <v>343</v>
      </c>
      <c r="M197" s="27">
        <v>8640717182</v>
      </c>
      <c r="N197" s="27">
        <v>8640717182</v>
      </c>
      <c r="O197" s="28"/>
      <c r="P197" s="27"/>
      <c r="Q197" s="27"/>
      <c r="R197" s="26"/>
      <c r="S197" s="75"/>
      <c r="T197" s="27" t="s">
        <v>285</v>
      </c>
      <c r="U197" s="75"/>
      <c r="V197" s="75"/>
      <c r="W197" s="75"/>
      <c r="X197" s="27" t="s">
        <v>315</v>
      </c>
      <c r="Y197" s="28" t="s">
        <v>542</v>
      </c>
      <c r="Z197" s="27"/>
    </row>
    <row r="198" spans="1:26" x14ac:dyDescent="0.25">
      <c r="A198" s="24">
        <v>43117</v>
      </c>
      <c r="B198" s="24">
        <v>43116</v>
      </c>
      <c r="C198" s="24">
        <v>43110</v>
      </c>
      <c r="D198" s="27" t="s">
        <v>665</v>
      </c>
      <c r="E198" s="27" t="s">
        <v>360</v>
      </c>
      <c r="F198" s="29">
        <v>32160</v>
      </c>
      <c r="G198" s="27" t="s">
        <v>60</v>
      </c>
      <c r="H198" s="27" t="s">
        <v>176</v>
      </c>
      <c r="I198" s="27" t="s">
        <v>1159</v>
      </c>
      <c r="J198" s="27">
        <v>26260</v>
      </c>
      <c r="K198" s="25">
        <v>1</v>
      </c>
      <c r="L198" s="27" t="s">
        <v>335</v>
      </c>
      <c r="M198" s="27">
        <v>2217648925</v>
      </c>
      <c r="N198" s="27">
        <v>9020956266</v>
      </c>
      <c r="O198" s="28">
        <v>5337</v>
      </c>
      <c r="P198" s="27">
        <v>1</v>
      </c>
      <c r="Q198" s="27">
        <v>7000229291</v>
      </c>
      <c r="R198" s="26">
        <v>117.13</v>
      </c>
      <c r="S198" s="75">
        <v>43123</v>
      </c>
      <c r="T198" s="27" t="s">
        <v>285</v>
      </c>
      <c r="U198" s="75" t="s">
        <v>567</v>
      </c>
      <c r="V198" s="75"/>
      <c r="W198" s="75"/>
      <c r="X198" s="27" t="s">
        <v>292</v>
      </c>
      <c r="Y198" s="28" t="s">
        <v>2413</v>
      </c>
      <c r="Z198" s="27" t="s">
        <v>1423</v>
      </c>
    </row>
    <row r="199" spans="1:26" x14ac:dyDescent="0.25">
      <c r="A199" s="24">
        <v>43117</v>
      </c>
      <c r="B199" s="24">
        <v>43116</v>
      </c>
      <c r="C199" s="24">
        <v>43111</v>
      </c>
      <c r="D199" s="27" t="s">
        <v>665</v>
      </c>
      <c r="E199" s="27" t="s">
        <v>519</v>
      </c>
      <c r="F199" s="29" t="s">
        <v>1160</v>
      </c>
      <c r="G199" s="27" t="s">
        <v>19</v>
      </c>
      <c r="H199" s="27" t="s">
        <v>198</v>
      </c>
      <c r="I199" s="27" t="s">
        <v>594</v>
      </c>
      <c r="J199" s="27">
        <v>4115</v>
      </c>
      <c r="K199" s="25">
        <v>4</v>
      </c>
      <c r="L199" s="27" t="s">
        <v>343</v>
      </c>
      <c r="M199" s="27">
        <v>8640717057</v>
      </c>
      <c r="N199" s="27">
        <v>8640717057</v>
      </c>
      <c r="O199" s="28"/>
      <c r="P199" s="27"/>
      <c r="Q199" s="27"/>
      <c r="R199" s="26"/>
      <c r="S199" s="75"/>
      <c r="T199" s="27" t="s">
        <v>285</v>
      </c>
      <c r="U199" s="75"/>
      <c r="V199" s="75"/>
      <c r="W199" s="75"/>
      <c r="X199" s="27" t="s">
        <v>315</v>
      </c>
      <c r="Y199" s="28" t="s">
        <v>542</v>
      </c>
      <c r="Z199" s="27"/>
    </row>
    <row r="200" spans="1:26" x14ac:dyDescent="0.25">
      <c r="A200" s="24">
        <v>43117</v>
      </c>
      <c r="B200" s="24">
        <v>43116</v>
      </c>
      <c r="C200" s="24">
        <v>43111</v>
      </c>
      <c r="D200" s="27" t="s">
        <v>665</v>
      </c>
      <c r="E200" s="27" t="s">
        <v>405</v>
      </c>
      <c r="F200" s="29" t="s">
        <v>973</v>
      </c>
      <c r="G200" s="27" t="s">
        <v>39</v>
      </c>
      <c r="H200" s="27" t="s">
        <v>974</v>
      </c>
      <c r="I200" s="27" t="s">
        <v>1161</v>
      </c>
      <c r="J200" s="27">
        <v>28555</v>
      </c>
      <c r="K200" s="25">
        <v>4</v>
      </c>
      <c r="L200" s="27" t="s">
        <v>343</v>
      </c>
      <c r="M200" s="27">
        <v>8640717294</v>
      </c>
      <c r="N200" s="27">
        <v>8640717294</v>
      </c>
      <c r="O200" s="28"/>
      <c r="P200" s="27"/>
      <c r="Q200" s="27"/>
      <c r="R200" s="26"/>
      <c r="S200" s="75"/>
      <c r="T200" s="27" t="s">
        <v>285</v>
      </c>
      <c r="U200" s="75"/>
      <c r="V200" s="75"/>
      <c r="W200" s="75"/>
      <c r="X200" s="27" t="s">
        <v>315</v>
      </c>
      <c r="Y200" s="28" t="s">
        <v>542</v>
      </c>
      <c r="Z200" s="27"/>
    </row>
    <row r="201" spans="1:26" x14ac:dyDescent="0.25">
      <c r="A201" s="24">
        <v>43117</v>
      </c>
      <c r="B201" s="24">
        <v>43116</v>
      </c>
      <c r="C201" s="24">
        <v>43111</v>
      </c>
      <c r="D201" s="27" t="s">
        <v>665</v>
      </c>
      <c r="E201" s="27" t="s">
        <v>375</v>
      </c>
      <c r="F201" s="29" t="s">
        <v>1162</v>
      </c>
      <c r="G201" s="27" t="s">
        <v>19</v>
      </c>
      <c r="H201" s="27" t="s">
        <v>150</v>
      </c>
      <c r="I201" s="27" t="s">
        <v>594</v>
      </c>
      <c r="J201" s="27">
        <v>42265</v>
      </c>
      <c r="K201" s="25">
        <v>4</v>
      </c>
      <c r="L201" s="27" t="s">
        <v>343</v>
      </c>
      <c r="M201" s="27">
        <v>8640717503</v>
      </c>
      <c r="N201" s="27">
        <v>8640717503</v>
      </c>
      <c r="O201" s="28"/>
      <c r="P201" s="27"/>
      <c r="Q201" s="27"/>
      <c r="R201" s="26"/>
      <c r="S201" s="75"/>
      <c r="T201" s="27" t="s">
        <v>285</v>
      </c>
      <c r="U201" s="75"/>
      <c r="V201" s="75"/>
      <c r="W201" s="75"/>
      <c r="X201" s="27" t="s">
        <v>315</v>
      </c>
      <c r="Y201" s="28" t="s">
        <v>542</v>
      </c>
      <c r="Z201" s="27"/>
    </row>
    <row r="202" spans="1:26" x14ac:dyDescent="0.25">
      <c r="A202" s="24">
        <v>43117</v>
      </c>
      <c r="B202" s="24">
        <v>43116</v>
      </c>
      <c r="C202" s="24">
        <v>43109</v>
      </c>
      <c r="D202" s="27" t="s">
        <v>665</v>
      </c>
      <c r="E202" s="27" t="s">
        <v>418</v>
      </c>
      <c r="F202" s="29" t="s">
        <v>1163</v>
      </c>
      <c r="G202" s="27" t="s">
        <v>19</v>
      </c>
      <c r="H202" s="27" t="s">
        <v>1164</v>
      </c>
      <c r="I202" s="27" t="s">
        <v>1165</v>
      </c>
      <c r="J202" s="27">
        <v>16520</v>
      </c>
      <c r="K202" s="25">
        <v>15</v>
      </c>
      <c r="L202" s="27" t="s">
        <v>343</v>
      </c>
      <c r="M202" s="27">
        <v>8920256699</v>
      </c>
      <c r="N202" s="27">
        <v>8920256699</v>
      </c>
      <c r="O202" s="28"/>
      <c r="P202" s="27"/>
      <c r="Q202" s="27"/>
      <c r="R202" s="26"/>
      <c r="S202" s="75"/>
      <c r="T202" s="27" t="s">
        <v>285</v>
      </c>
      <c r="U202" s="75"/>
      <c r="V202" s="75"/>
      <c r="W202" s="75"/>
      <c r="X202" s="27" t="s">
        <v>315</v>
      </c>
      <c r="Y202" s="28" t="s">
        <v>542</v>
      </c>
      <c r="Z202" s="27"/>
    </row>
    <row r="203" spans="1:26" x14ac:dyDescent="0.25">
      <c r="A203" s="24">
        <v>43117</v>
      </c>
      <c r="B203" s="24">
        <v>43117</v>
      </c>
      <c r="C203" s="24">
        <v>43109</v>
      </c>
      <c r="D203" s="27" t="s">
        <v>549</v>
      </c>
      <c r="E203" s="27" t="s">
        <v>352</v>
      </c>
      <c r="F203" s="29" t="s">
        <v>1166</v>
      </c>
      <c r="G203" s="27" t="s">
        <v>1167</v>
      </c>
      <c r="H203" s="27" t="s">
        <v>112</v>
      </c>
      <c r="I203" s="27" t="s">
        <v>1168</v>
      </c>
      <c r="J203" s="27">
        <v>32685</v>
      </c>
      <c r="K203" s="25">
        <v>1</v>
      </c>
      <c r="L203" s="27" t="s">
        <v>357</v>
      </c>
      <c r="M203" s="27" t="s">
        <v>1169</v>
      </c>
      <c r="N203" s="27" t="s">
        <v>1170</v>
      </c>
      <c r="O203" s="28" t="s">
        <v>1095</v>
      </c>
      <c r="P203" s="27"/>
      <c r="Q203" s="27"/>
      <c r="R203" s="26"/>
      <c r="S203" s="75"/>
      <c r="T203" s="27" t="s">
        <v>285</v>
      </c>
      <c r="U203" s="75"/>
      <c r="V203" s="75"/>
      <c r="W203" s="75"/>
      <c r="X203" s="27" t="s">
        <v>295</v>
      </c>
      <c r="Y203" s="28" t="s">
        <v>1884</v>
      </c>
      <c r="Z203" s="27" t="s">
        <v>1096</v>
      </c>
    </row>
    <row r="204" spans="1:26" ht="25.5" x14ac:dyDescent="0.25">
      <c r="A204" s="24">
        <v>43117</v>
      </c>
      <c r="B204" s="24">
        <v>43117</v>
      </c>
      <c r="C204" s="24">
        <v>43109</v>
      </c>
      <c r="D204" s="27" t="s">
        <v>549</v>
      </c>
      <c r="E204" s="27" t="s">
        <v>338</v>
      </c>
      <c r="F204" s="29">
        <v>93217</v>
      </c>
      <c r="G204" s="27" t="s">
        <v>60</v>
      </c>
      <c r="H204" s="27" t="s">
        <v>66</v>
      </c>
      <c r="I204" s="27" t="s">
        <v>1171</v>
      </c>
      <c r="J204" s="27">
        <v>31301</v>
      </c>
      <c r="K204" s="25">
        <v>1</v>
      </c>
      <c r="L204" s="27" t="s">
        <v>357</v>
      </c>
      <c r="M204" s="27" t="s">
        <v>1172</v>
      </c>
      <c r="N204" s="27" t="s">
        <v>1173</v>
      </c>
      <c r="O204" s="28" t="s">
        <v>1174</v>
      </c>
      <c r="P204" s="27"/>
      <c r="Q204" s="27"/>
      <c r="R204" s="26"/>
      <c r="S204" s="75"/>
      <c r="T204" s="27" t="s">
        <v>285</v>
      </c>
      <c r="U204" s="75"/>
      <c r="V204" s="75"/>
      <c r="W204" s="75"/>
      <c r="X204" s="27" t="s">
        <v>295</v>
      </c>
      <c r="Y204" s="28" t="s">
        <v>3055</v>
      </c>
      <c r="Z204" s="28" t="s">
        <v>1096</v>
      </c>
    </row>
    <row r="205" spans="1:26" x14ac:dyDescent="0.25">
      <c r="A205" s="24">
        <v>43117</v>
      </c>
      <c r="B205" s="24">
        <v>43117</v>
      </c>
      <c r="C205" s="24">
        <v>43109</v>
      </c>
      <c r="D205" s="27" t="s">
        <v>549</v>
      </c>
      <c r="E205" s="27" t="s">
        <v>483</v>
      </c>
      <c r="F205" s="29">
        <v>28051220</v>
      </c>
      <c r="G205" s="27" t="s">
        <v>56</v>
      </c>
      <c r="H205" s="27" t="s">
        <v>268</v>
      </c>
      <c r="I205" s="27" t="s">
        <v>1039</v>
      </c>
      <c r="J205" s="27">
        <v>26287</v>
      </c>
      <c r="K205" s="25">
        <v>1</v>
      </c>
      <c r="L205" s="27" t="s">
        <v>357</v>
      </c>
      <c r="M205" s="27" t="s">
        <v>1175</v>
      </c>
      <c r="N205" s="27" t="s">
        <v>1176</v>
      </c>
      <c r="O205" s="28" t="s">
        <v>1177</v>
      </c>
      <c r="P205" s="27"/>
      <c r="Q205" s="27"/>
      <c r="R205" s="26"/>
      <c r="S205" s="75"/>
      <c r="T205" s="27" t="s">
        <v>285</v>
      </c>
      <c r="U205" s="75"/>
      <c r="V205" s="75"/>
      <c r="W205" s="75"/>
      <c r="X205" s="27" t="s">
        <v>295</v>
      </c>
      <c r="Y205" s="28" t="s">
        <v>1524</v>
      </c>
      <c r="Z205" s="27" t="s">
        <v>1096</v>
      </c>
    </row>
    <row r="206" spans="1:26" x14ac:dyDescent="0.25">
      <c r="A206" s="24">
        <v>43117</v>
      </c>
      <c r="B206" s="24">
        <v>43117</v>
      </c>
      <c r="C206" s="24">
        <v>43109</v>
      </c>
      <c r="D206" s="27" t="s">
        <v>549</v>
      </c>
      <c r="E206" s="27" t="s">
        <v>313</v>
      </c>
      <c r="F206" s="29">
        <v>2142653</v>
      </c>
      <c r="G206" s="27" t="s">
        <v>30</v>
      </c>
      <c r="H206" s="27" t="s">
        <v>154</v>
      </c>
      <c r="I206" s="27" t="s">
        <v>566</v>
      </c>
      <c r="J206" s="27">
        <v>25033</v>
      </c>
      <c r="K206" s="25">
        <v>4</v>
      </c>
      <c r="L206" s="27" t="s">
        <v>357</v>
      </c>
      <c r="M206" s="27" t="s">
        <v>1178</v>
      </c>
      <c r="N206" s="27" t="s">
        <v>1179</v>
      </c>
      <c r="O206" s="28" t="s">
        <v>1180</v>
      </c>
      <c r="P206" s="27">
        <v>4</v>
      </c>
      <c r="Q206" s="27" t="s">
        <v>1428</v>
      </c>
      <c r="R206" s="26">
        <v>180.84</v>
      </c>
      <c r="S206" s="75">
        <v>43119</v>
      </c>
      <c r="T206" s="27" t="s">
        <v>285</v>
      </c>
      <c r="U206" s="75" t="s">
        <v>567</v>
      </c>
      <c r="V206" s="75"/>
      <c r="W206" s="75"/>
      <c r="X206" s="27" t="s">
        <v>292</v>
      </c>
      <c r="Y206" s="28"/>
      <c r="Z206" s="27" t="s">
        <v>1096</v>
      </c>
    </row>
    <row r="207" spans="1:26" x14ac:dyDescent="0.25">
      <c r="A207" s="24">
        <v>43117</v>
      </c>
      <c r="B207" s="24">
        <v>43117</v>
      </c>
      <c r="C207" s="24">
        <v>43109</v>
      </c>
      <c r="D207" s="27" t="s">
        <v>549</v>
      </c>
      <c r="E207" s="27" t="s">
        <v>382</v>
      </c>
      <c r="F207" s="29">
        <v>15506500000</v>
      </c>
      <c r="G207" s="27" t="s">
        <v>53</v>
      </c>
      <c r="H207" s="27" t="s">
        <v>80</v>
      </c>
      <c r="I207" s="27" t="s">
        <v>1181</v>
      </c>
      <c r="J207" s="27">
        <v>19643</v>
      </c>
      <c r="K207" s="25">
        <v>2</v>
      </c>
      <c r="L207" s="27" t="s">
        <v>357</v>
      </c>
      <c r="M207" s="27" t="s">
        <v>1182</v>
      </c>
      <c r="N207" s="27" t="s">
        <v>1183</v>
      </c>
      <c r="O207" s="28" t="s">
        <v>1184</v>
      </c>
      <c r="P207" s="27">
        <v>2</v>
      </c>
      <c r="Q207" s="27" t="s">
        <v>1429</v>
      </c>
      <c r="R207" s="26">
        <v>271.04000000000002</v>
      </c>
      <c r="S207" s="75">
        <v>43119</v>
      </c>
      <c r="T207" s="27" t="s">
        <v>285</v>
      </c>
      <c r="U207" s="75">
        <v>43129</v>
      </c>
      <c r="V207" s="75"/>
      <c r="W207" s="75"/>
      <c r="X207" s="27" t="s">
        <v>292</v>
      </c>
      <c r="Y207" s="28"/>
      <c r="Z207" s="27" t="s">
        <v>1096</v>
      </c>
    </row>
    <row r="208" spans="1:26" x14ac:dyDescent="0.25">
      <c r="A208" s="24">
        <v>43117</v>
      </c>
      <c r="B208" s="24">
        <v>43117</v>
      </c>
      <c r="C208" s="24">
        <v>43109</v>
      </c>
      <c r="D208" s="27" t="s">
        <v>549</v>
      </c>
      <c r="E208" s="27" t="s">
        <v>413</v>
      </c>
      <c r="F208" s="29" t="s">
        <v>1185</v>
      </c>
      <c r="G208" s="27" t="s">
        <v>74</v>
      </c>
      <c r="H208" s="27" t="s">
        <v>1186</v>
      </c>
      <c r="I208" s="27" t="s">
        <v>1187</v>
      </c>
      <c r="J208" s="27">
        <v>19187</v>
      </c>
      <c r="K208" s="25">
        <v>1</v>
      </c>
      <c r="L208" s="27" t="s">
        <v>357</v>
      </c>
      <c r="M208" s="27" t="s">
        <v>1188</v>
      </c>
      <c r="N208" s="27" t="s">
        <v>1189</v>
      </c>
      <c r="O208" s="28" t="s">
        <v>1666</v>
      </c>
      <c r="P208" s="27">
        <v>1</v>
      </c>
      <c r="Q208" s="27" t="s">
        <v>1776</v>
      </c>
      <c r="R208" s="26">
        <v>117.02</v>
      </c>
      <c r="S208" s="75">
        <v>43125</v>
      </c>
      <c r="T208" s="27" t="s">
        <v>285</v>
      </c>
      <c r="U208" s="75" t="s">
        <v>567</v>
      </c>
      <c r="V208" s="75"/>
      <c r="W208" s="75"/>
      <c r="X208" s="27" t="s">
        <v>292</v>
      </c>
      <c r="Y208" s="28"/>
      <c r="Z208" s="27" t="s">
        <v>1662</v>
      </c>
    </row>
    <row r="209" spans="1:26" x14ac:dyDescent="0.25">
      <c r="A209" s="24">
        <v>43117</v>
      </c>
      <c r="B209" s="24">
        <v>43117</v>
      </c>
      <c r="C209" s="24">
        <v>43109</v>
      </c>
      <c r="D209" s="27" t="s">
        <v>549</v>
      </c>
      <c r="E209" s="27" t="s">
        <v>396</v>
      </c>
      <c r="F209" s="29">
        <v>1518</v>
      </c>
      <c r="G209" s="27" t="s">
        <v>60</v>
      </c>
      <c r="H209" s="27" t="s">
        <v>69</v>
      </c>
      <c r="I209" s="27" t="s">
        <v>1190</v>
      </c>
      <c r="J209" s="27">
        <v>14914</v>
      </c>
      <c r="K209" s="25">
        <v>4</v>
      </c>
      <c r="L209" s="27" t="s">
        <v>357</v>
      </c>
      <c r="M209" s="27" t="s">
        <v>1191</v>
      </c>
      <c r="N209" s="27" t="s">
        <v>1192</v>
      </c>
      <c r="O209" s="28" t="s">
        <v>1667</v>
      </c>
      <c r="P209" s="27">
        <v>4</v>
      </c>
      <c r="Q209" s="27" t="s">
        <v>1870</v>
      </c>
      <c r="R209" s="26">
        <v>504.8</v>
      </c>
      <c r="S209" s="75">
        <v>43129</v>
      </c>
      <c r="T209" s="27" t="s">
        <v>285</v>
      </c>
      <c r="U209" s="75" t="s">
        <v>567</v>
      </c>
      <c r="V209" s="75"/>
      <c r="W209" s="75"/>
      <c r="X209" s="27" t="s">
        <v>292</v>
      </c>
      <c r="Y209" s="28"/>
      <c r="Z209" s="27" t="s">
        <v>1662</v>
      </c>
    </row>
    <row r="210" spans="1:26" x14ac:dyDescent="0.25">
      <c r="A210" s="24">
        <v>43117</v>
      </c>
      <c r="B210" s="24">
        <v>43117</v>
      </c>
      <c r="C210" s="24">
        <v>43109</v>
      </c>
      <c r="D210" s="27" t="s">
        <v>549</v>
      </c>
      <c r="E210" s="27" t="s">
        <v>358</v>
      </c>
      <c r="F210" s="29">
        <v>28294563</v>
      </c>
      <c r="G210" s="27" t="s">
        <v>56</v>
      </c>
      <c r="H210" s="27" t="s">
        <v>102</v>
      </c>
      <c r="I210" s="27" t="s">
        <v>58</v>
      </c>
      <c r="J210" s="27">
        <v>30758</v>
      </c>
      <c r="K210" s="25">
        <v>4</v>
      </c>
      <c r="L210" s="27" t="s">
        <v>357</v>
      </c>
      <c r="M210" s="27" t="s">
        <v>1193</v>
      </c>
      <c r="N210" s="27" t="s">
        <v>1194</v>
      </c>
      <c r="O210" s="28" t="s">
        <v>1668</v>
      </c>
      <c r="P210" s="27">
        <v>4</v>
      </c>
      <c r="Q210" s="27" t="s">
        <v>2224</v>
      </c>
      <c r="R210" s="26">
        <v>236.76</v>
      </c>
      <c r="S210" s="75">
        <v>43131</v>
      </c>
      <c r="T210" s="27" t="s">
        <v>285</v>
      </c>
      <c r="U210" s="75">
        <v>43137</v>
      </c>
      <c r="V210" s="75"/>
      <c r="W210" s="75"/>
      <c r="X210" s="27" t="s">
        <v>292</v>
      </c>
      <c r="Y210" s="28"/>
      <c r="Z210" s="27" t="s">
        <v>1662</v>
      </c>
    </row>
    <row r="211" spans="1:26" x14ac:dyDescent="0.25">
      <c r="A211" s="24">
        <v>43117</v>
      </c>
      <c r="B211" s="24">
        <v>43117</v>
      </c>
      <c r="C211" s="24">
        <v>43109</v>
      </c>
      <c r="D211" s="27" t="s">
        <v>549</v>
      </c>
      <c r="E211" s="27" t="s">
        <v>511</v>
      </c>
      <c r="F211" s="29">
        <v>2001383</v>
      </c>
      <c r="G211" s="27" t="s">
        <v>36</v>
      </c>
      <c r="H211" s="27" t="s">
        <v>26</v>
      </c>
      <c r="I211" s="27" t="s">
        <v>1195</v>
      </c>
      <c r="J211" s="27">
        <v>5165</v>
      </c>
      <c r="K211" s="25">
        <v>1</v>
      </c>
      <c r="L211" s="27" t="s">
        <v>357</v>
      </c>
      <c r="M211" s="27" t="s">
        <v>1196</v>
      </c>
      <c r="N211" s="27" t="s">
        <v>1197</v>
      </c>
      <c r="O211" s="28" t="s">
        <v>1198</v>
      </c>
      <c r="P211" s="27">
        <v>1</v>
      </c>
      <c r="Q211" s="27" t="s">
        <v>1795</v>
      </c>
      <c r="R211" s="26">
        <v>149.5</v>
      </c>
      <c r="S211" s="75">
        <v>43127</v>
      </c>
      <c r="T211" s="27" t="s">
        <v>285</v>
      </c>
      <c r="U211" s="75">
        <v>43138</v>
      </c>
      <c r="V211" s="75"/>
      <c r="W211" s="75"/>
      <c r="X211" s="27" t="s">
        <v>292</v>
      </c>
      <c r="Y211" s="28"/>
      <c r="Z211" s="27" t="s">
        <v>1096</v>
      </c>
    </row>
    <row r="212" spans="1:26" x14ac:dyDescent="0.25">
      <c r="A212" s="24">
        <v>43117</v>
      </c>
      <c r="B212" s="24">
        <v>43117</v>
      </c>
      <c r="C212" s="24">
        <v>43109</v>
      </c>
      <c r="D212" s="27" t="s">
        <v>549</v>
      </c>
      <c r="E212" s="27" t="s">
        <v>390</v>
      </c>
      <c r="F212" s="29" t="s">
        <v>1199</v>
      </c>
      <c r="G212" s="27" t="s">
        <v>74</v>
      </c>
      <c r="H212" s="27" t="s">
        <v>33</v>
      </c>
      <c r="I212" s="27" t="s">
        <v>1200</v>
      </c>
      <c r="J212" s="27">
        <v>18687</v>
      </c>
      <c r="K212" s="25">
        <v>2</v>
      </c>
      <c r="L212" s="27" t="s">
        <v>357</v>
      </c>
      <c r="M212" s="27" t="s">
        <v>1201</v>
      </c>
      <c r="N212" s="27" t="s">
        <v>1202</v>
      </c>
      <c r="O212" s="28" t="s">
        <v>1203</v>
      </c>
      <c r="P212" s="27">
        <v>2</v>
      </c>
      <c r="Q212" s="27" t="s">
        <v>1603</v>
      </c>
      <c r="R212" s="26">
        <v>211.42</v>
      </c>
      <c r="S212" s="75">
        <v>43123</v>
      </c>
      <c r="T212" s="27" t="s">
        <v>285</v>
      </c>
      <c r="U212" s="75">
        <v>43138</v>
      </c>
      <c r="V212" s="75"/>
      <c r="W212" s="75"/>
      <c r="X212" s="27" t="s">
        <v>292</v>
      </c>
      <c r="Y212" s="28"/>
      <c r="Z212" s="27" t="s">
        <v>1096</v>
      </c>
    </row>
    <row r="213" spans="1:26" x14ac:dyDescent="0.25">
      <c r="A213" s="24">
        <v>43117</v>
      </c>
      <c r="B213" s="24">
        <v>43117</v>
      </c>
      <c r="C213" s="24">
        <v>43109</v>
      </c>
      <c r="D213" s="27" t="s">
        <v>549</v>
      </c>
      <c r="E213" s="27" t="s">
        <v>352</v>
      </c>
      <c r="F213" s="29">
        <v>5521482</v>
      </c>
      <c r="G213" s="27" t="s">
        <v>175</v>
      </c>
      <c r="H213" s="27" t="s">
        <v>1204</v>
      </c>
      <c r="I213" s="27" t="s">
        <v>1205</v>
      </c>
      <c r="J213" s="27">
        <v>32547</v>
      </c>
      <c r="K213" s="25">
        <v>2</v>
      </c>
      <c r="L213" s="27" t="s">
        <v>357</v>
      </c>
      <c r="M213" s="27" t="s">
        <v>1206</v>
      </c>
      <c r="N213" s="27" t="s">
        <v>1207</v>
      </c>
      <c r="O213" s="28" t="s">
        <v>1095</v>
      </c>
      <c r="P213" s="27">
        <v>2</v>
      </c>
      <c r="Q213" s="27" t="s">
        <v>1797</v>
      </c>
      <c r="R213" s="26">
        <v>348.34</v>
      </c>
      <c r="S213" s="75">
        <v>43126</v>
      </c>
      <c r="T213" s="27" t="s">
        <v>285</v>
      </c>
      <c r="U213" s="75" t="s">
        <v>567</v>
      </c>
      <c r="V213" s="75"/>
      <c r="W213" s="75"/>
      <c r="X213" s="27" t="s">
        <v>292</v>
      </c>
      <c r="Y213" s="28"/>
      <c r="Z213" s="27" t="s">
        <v>1096</v>
      </c>
    </row>
    <row r="214" spans="1:26" x14ac:dyDescent="0.25">
      <c r="A214" s="24">
        <v>43117</v>
      </c>
      <c r="B214" s="24">
        <v>43117</v>
      </c>
      <c r="C214" s="24">
        <v>43109</v>
      </c>
      <c r="D214" s="27" t="s">
        <v>549</v>
      </c>
      <c r="E214" s="27" t="s">
        <v>360</v>
      </c>
      <c r="F214" s="29">
        <v>362110</v>
      </c>
      <c r="G214" s="27" t="s">
        <v>25</v>
      </c>
      <c r="H214" s="27" t="s">
        <v>78</v>
      </c>
      <c r="I214" s="27" t="s">
        <v>1208</v>
      </c>
      <c r="J214" s="27">
        <v>26283</v>
      </c>
      <c r="K214" s="25">
        <v>4</v>
      </c>
      <c r="L214" s="27" t="s">
        <v>357</v>
      </c>
      <c r="M214" s="27" t="s">
        <v>1209</v>
      </c>
      <c r="N214" s="27" t="s">
        <v>1210</v>
      </c>
      <c r="O214" s="28" t="s">
        <v>1669</v>
      </c>
      <c r="P214" s="27">
        <v>4</v>
      </c>
      <c r="Q214" s="27" t="s">
        <v>1777</v>
      </c>
      <c r="R214" s="26">
        <v>410.08</v>
      </c>
      <c r="S214" s="75">
        <v>43125</v>
      </c>
      <c r="T214" s="27" t="s">
        <v>285</v>
      </c>
      <c r="U214" s="75" t="s">
        <v>567</v>
      </c>
      <c r="V214" s="75"/>
      <c r="W214" s="75"/>
      <c r="X214" s="27" t="s">
        <v>292</v>
      </c>
      <c r="Y214" s="28"/>
      <c r="Z214" s="27" t="s">
        <v>1096</v>
      </c>
    </row>
    <row r="215" spans="1:26" ht="51" x14ac:dyDescent="0.25">
      <c r="A215" s="24">
        <v>43117</v>
      </c>
      <c r="B215" s="24">
        <v>43117</v>
      </c>
      <c r="C215" s="24">
        <v>43110</v>
      </c>
      <c r="D215" s="27" t="s">
        <v>549</v>
      </c>
      <c r="E215" s="27" t="s">
        <v>352</v>
      </c>
      <c r="F215" s="29" t="s">
        <v>6357</v>
      </c>
      <c r="G215" s="27" t="s">
        <v>53</v>
      </c>
      <c r="H215" s="27" t="s">
        <v>1211</v>
      </c>
      <c r="I215" s="27" t="s">
        <v>1212</v>
      </c>
      <c r="J215" s="27">
        <v>32709</v>
      </c>
      <c r="K215" s="25">
        <v>2</v>
      </c>
      <c r="L215" s="27" t="s">
        <v>357</v>
      </c>
      <c r="M215" s="27" t="s">
        <v>1213</v>
      </c>
      <c r="N215" s="27" t="s">
        <v>1214</v>
      </c>
      <c r="O215" s="28" t="s">
        <v>1095</v>
      </c>
      <c r="P215" s="27"/>
      <c r="Q215" s="27"/>
      <c r="R215" s="26"/>
      <c r="S215" s="75"/>
      <c r="T215" s="27" t="s">
        <v>285</v>
      </c>
      <c r="U215" s="75"/>
      <c r="V215" s="75"/>
      <c r="W215" s="75"/>
      <c r="X215" s="27" t="s">
        <v>333</v>
      </c>
      <c r="Y215" s="28" t="s">
        <v>8745</v>
      </c>
      <c r="Z215" s="27" t="s">
        <v>1096</v>
      </c>
    </row>
    <row r="216" spans="1:26" x14ac:dyDescent="0.25">
      <c r="A216" s="24">
        <v>43117</v>
      </c>
      <c r="B216" s="24">
        <v>43117</v>
      </c>
      <c r="C216" s="24">
        <v>43110</v>
      </c>
      <c r="D216" s="27" t="s">
        <v>549</v>
      </c>
      <c r="E216" s="27" t="s">
        <v>378</v>
      </c>
      <c r="F216" s="29">
        <v>1013989</v>
      </c>
      <c r="G216" s="27" t="s">
        <v>36</v>
      </c>
      <c r="H216" s="27" t="s">
        <v>201</v>
      </c>
      <c r="I216" s="27" t="s">
        <v>556</v>
      </c>
      <c r="J216" s="27">
        <v>32350</v>
      </c>
      <c r="K216" s="25">
        <v>4</v>
      </c>
      <c r="L216" s="27" t="s">
        <v>357</v>
      </c>
      <c r="M216" s="27" t="s">
        <v>1215</v>
      </c>
      <c r="N216" s="27" t="s">
        <v>1216</v>
      </c>
      <c r="O216" s="28" t="s">
        <v>1217</v>
      </c>
      <c r="P216" s="27"/>
      <c r="Q216" s="27"/>
      <c r="R216" s="26"/>
      <c r="S216" s="75"/>
      <c r="T216" s="27" t="s">
        <v>285</v>
      </c>
      <c r="U216" s="75"/>
      <c r="V216" s="75"/>
      <c r="W216" s="75"/>
      <c r="X216" s="27" t="s">
        <v>295</v>
      </c>
      <c r="Y216" s="28" t="s">
        <v>1528</v>
      </c>
      <c r="Z216" s="27" t="s">
        <v>1096</v>
      </c>
    </row>
    <row r="217" spans="1:26" x14ac:dyDescent="0.25">
      <c r="A217" s="24">
        <v>43117</v>
      </c>
      <c r="B217" s="24">
        <v>43117</v>
      </c>
      <c r="C217" s="24">
        <v>43110</v>
      </c>
      <c r="D217" s="27" t="s">
        <v>549</v>
      </c>
      <c r="E217" s="27" t="s">
        <v>379</v>
      </c>
      <c r="F217" s="41" t="s">
        <v>1877</v>
      </c>
      <c r="G217" s="27" t="s">
        <v>34</v>
      </c>
      <c r="H217" s="27" t="s">
        <v>162</v>
      </c>
      <c r="I217" s="27" t="s">
        <v>185</v>
      </c>
      <c r="J217" s="27">
        <v>24155</v>
      </c>
      <c r="K217" s="25">
        <v>1</v>
      </c>
      <c r="L217" s="27" t="s">
        <v>357</v>
      </c>
      <c r="M217" s="27" t="s">
        <v>1218</v>
      </c>
      <c r="N217" s="27" t="s">
        <v>1219</v>
      </c>
      <c r="O217" s="28" t="s">
        <v>1670</v>
      </c>
      <c r="P217" s="27">
        <v>1</v>
      </c>
      <c r="Q217" s="27" t="s">
        <v>1670</v>
      </c>
      <c r="R217" s="26">
        <v>91.15</v>
      </c>
      <c r="S217" s="75">
        <v>43124</v>
      </c>
      <c r="T217" s="27" t="s">
        <v>285</v>
      </c>
      <c r="U217" s="75">
        <v>43130</v>
      </c>
      <c r="V217" s="75"/>
      <c r="W217" s="75"/>
      <c r="X217" s="27" t="s">
        <v>292</v>
      </c>
      <c r="Y217" s="28"/>
      <c r="Z217" s="27" t="s">
        <v>1096</v>
      </c>
    </row>
    <row r="218" spans="1:26" x14ac:dyDescent="0.25">
      <c r="A218" s="24">
        <v>43118</v>
      </c>
      <c r="B218" s="24">
        <v>43118</v>
      </c>
      <c r="C218" s="24">
        <v>43112</v>
      </c>
      <c r="D218" s="27" t="s">
        <v>18</v>
      </c>
      <c r="E218" s="27" t="s">
        <v>415</v>
      </c>
      <c r="F218" s="29">
        <v>236700</v>
      </c>
      <c r="G218" s="27" t="s">
        <v>25</v>
      </c>
      <c r="H218" s="27" t="s">
        <v>1220</v>
      </c>
      <c r="I218" s="27" t="s">
        <v>1221</v>
      </c>
      <c r="J218" s="27">
        <v>11337</v>
      </c>
      <c r="K218" s="25">
        <v>4</v>
      </c>
      <c r="L218" s="27" t="s">
        <v>288</v>
      </c>
      <c r="M218" s="27" t="s">
        <v>1222</v>
      </c>
      <c r="N218" s="27" t="s">
        <v>1223</v>
      </c>
      <c r="O218" s="28">
        <v>127710630</v>
      </c>
      <c r="P218" s="27">
        <v>4</v>
      </c>
      <c r="Q218" s="27" t="s">
        <v>1504</v>
      </c>
      <c r="R218" s="26">
        <v>496.52</v>
      </c>
      <c r="S218" s="75">
        <v>43122</v>
      </c>
      <c r="T218" s="27" t="s">
        <v>285</v>
      </c>
      <c r="U218" s="75" t="s">
        <v>567</v>
      </c>
      <c r="V218" s="75"/>
      <c r="W218" s="75"/>
      <c r="X218" s="27" t="s">
        <v>292</v>
      </c>
      <c r="Y218" s="28"/>
      <c r="Z218" s="27" t="s">
        <v>1423</v>
      </c>
    </row>
    <row r="219" spans="1:26" x14ac:dyDescent="0.25">
      <c r="A219" s="24">
        <v>43118</v>
      </c>
      <c r="B219" s="24">
        <v>43118</v>
      </c>
      <c r="C219" s="24">
        <v>43116</v>
      </c>
      <c r="D219" s="27" t="s">
        <v>18</v>
      </c>
      <c r="E219" s="27" t="s">
        <v>352</v>
      </c>
      <c r="F219" s="29">
        <v>92946</v>
      </c>
      <c r="G219" s="27" t="s">
        <v>39</v>
      </c>
      <c r="H219" s="27" t="s">
        <v>75</v>
      </c>
      <c r="I219" s="27" t="s">
        <v>1224</v>
      </c>
      <c r="J219" s="27">
        <v>32953</v>
      </c>
      <c r="K219" s="25">
        <v>4</v>
      </c>
      <c r="L219" s="27" t="s">
        <v>288</v>
      </c>
      <c r="M219" s="27" t="s">
        <v>1225</v>
      </c>
      <c r="N219" s="27" t="s">
        <v>1226</v>
      </c>
      <c r="O219" s="28">
        <v>127710661</v>
      </c>
      <c r="P219" s="27">
        <v>4</v>
      </c>
      <c r="Q219" s="27" t="s">
        <v>1432</v>
      </c>
      <c r="R219" s="26">
        <v>713.44</v>
      </c>
      <c r="S219" s="75">
        <v>43119</v>
      </c>
      <c r="T219" s="27" t="s">
        <v>285</v>
      </c>
      <c r="U219" s="75">
        <v>43137</v>
      </c>
      <c r="V219" s="75"/>
      <c r="W219" s="75"/>
      <c r="X219" s="27" t="s">
        <v>292</v>
      </c>
      <c r="Y219" s="28"/>
      <c r="Z219" s="27" t="s">
        <v>1423</v>
      </c>
    </row>
    <row r="220" spans="1:26" x14ac:dyDescent="0.25">
      <c r="A220" s="24">
        <v>43118</v>
      </c>
      <c r="B220" s="24">
        <v>43118</v>
      </c>
      <c r="C220" s="24">
        <v>43117</v>
      </c>
      <c r="D220" s="27" t="s">
        <v>18</v>
      </c>
      <c r="E220" s="27" t="s">
        <v>362</v>
      </c>
      <c r="F220" s="29">
        <v>23716</v>
      </c>
      <c r="G220" s="27" t="s">
        <v>92</v>
      </c>
      <c r="H220" s="27" t="s">
        <v>266</v>
      </c>
      <c r="I220" s="27" t="s">
        <v>1227</v>
      </c>
      <c r="J220" s="27">
        <v>22224</v>
      </c>
      <c r="K220" s="25">
        <v>1</v>
      </c>
      <c r="L220" s="27" t="s">
        <v>288</v>
      </c>
      <c r="M220" s="27" t="s">
        <v>1228</v>
      </c>
      <c r="N220" s="27" t="s">
        <v>1229</v>
      </c>
      <c r="O220" s="28">
        <v>127710842</v>
      </c>
      <c r="P220" s="27">
        <v>1</v>
      </c>
      <c r="Q220" s="27" t="s">
        <v>1438</v>
      </c>
      <c r="R220" s="26">
        <v>207.32</v>
      </c>
      <c r="S220" s="75">
        <v>43120</v>
      </c>
      <c r="T220" s="27" t="s">
        <v>285</v>
      </c>
      <c r="U220" s="75">
        <v>43125</v>
      </c>
      <c r="V220" s="75"/>
      <c r="W220" s="75"/>
      <c r="X220" s="27" t="s">
        <v>292</v>
      </c>
      <c r="Y220" s="28"/>
      <c r="Z220" s="27" t="s">
        <v>1423</v>
      </c>
    </row>
    <row r="221" spans="1:26" x14ac:dyDescent="0.25">
      <c r="A221" s="24">
        <v>43118</v>
      </c>
      <c r="B221" s="24">
        <v>43118</v>
      </c>
      <c r="C221" s="24">
        <v>43117</v>
      </c>
      <c r="D221" s="27" t="s">
        <v>18</v>
      </c>
      <c r="E221" s="27" t="s">
        <v>428</v>
      </c>
      <c r="F221" s="29" t="s">
        <v>1230</v>
      </c>
      <c r="G221" s="27" t="s">
        <v>489</v>
      </c>
      <c r="H221" s="27" t="s">
        <v>494</v>
      </c>
      <c r="I221" s="27" t="s">
        <v>495</v>
      </c>
      <c r="J221" s="27">
        <v>37707</v>
      </c>
      <c r="K221" s="25">
        <v>1</v>
      </c>
      <c r="L221" s="27" t="s">
        <v>288</v>
      </c>
      <c r="M221" s="27" t="s">
        <v>1231</v>
      </c>
      <c r="N221" s="27" t="s">
        <v>1232</v>
      </c>
      <c r="O221" s="28">
        <v>127710669</v>
      </c>
      <c r="P221" s="27">
        <v>1</v>
      </c>
      <c r="Q221" s="27" t="s">
        <v>1606</v>
      </c>
      <c r="R221" s="26">
        <v>55.91</v>
      </c>
      <c r="S221" s="75">
        <v>43123</v>
      </c>
      <c r="T221" s="27" t="s">
        <v>285</v>
      </c>
      <c r="U221" s="75" t="s">
        <v>497</v>
      </c>
      <c r="V221" s="75"/>
      <c r="W221" s="75"/>
      <c r="X221" s="27" t="s">
        <v>292</v>
      </c>
      <c r="Y221" s="28"/>
      <c r="Z221" s="27" t="s">
        <v>1423</v>
      </c>
    </row>
    <row r="222" spans="1:26" x14ac:dyDescent="0.25">
      <c r="A222" s="24">
        <v>43118</v>
      </c>
      <c r="B222" s="24">
        <v>43118</v>
      </c>
      <c r="C222" s="24">
        <v>43117</v>
      </c>
      <c r="D222" s="27" t="s">
        <v>18</v>
      </c>
      <c r="E222" s="27" t="s">
        <v>428</v>
      </c>
      <c r="F222" s="29" t="s">
        <v>1230</v>
      </c>
      <c r="G222" s="27" t="s">
        <v>489</v>
      </c>
      <c r="H222" s="27" t="s">
        <v>494</v>
      </c>
      <c r="I222" s="27" t="s">
        <v>495</v>
      </c>
      <c r="J222" s="27">
        <v>37707</v>
      </c>
      <c r="K222" s="25">
        <v>1</v>
      </c>
      <c r="L222" s="27" t="s">
        <v>288</v>
      </c>
      <c r="M222" s="27" t="s">
        <v>1231</v>
      </c>
      <c r="N222" s="27" t="s">
        <v>1233</v>
      </c>
      <c r="O222" s="28">
        <v>127710671</v>
      </c>
      <c r="P222" s="27">
        <v>1</v>
      </c>
      <c r="Q222" s="27" t="s">
        <v>1608</v>
      </c>
      <c r="R222" s="26">
        <v>55.91</v>
      </c>
      <c r="S222" s="75">
        <v>43123</v>
      </c>
      <c r="T222" s="27" t="s">
        <v>285</v>
      </c>
      <c r="U222" s="75" t="s">
        <v>497</v>
      </c>
      <c r="V222" s="75"/>
      <c r="W222" s="75"/>
      <c r="X222" s="27" t="s">
        <v>292</v>
      </c>
      <c r="Y222" s="28"/>
      <c r="Z222" s="27" t="s">
        <v>1423</v>
      </c>
    </row>
    <row r="223" spans="1:26" x14ac:dyDescent="0.25">
      <c r="A223" s="24">
        <v>43118</v>
      </c>
      <c r="B223" s="24">
        <v>43118</v>
      </c>
      <c r="C223" s="24">
        <v>43117</v>
      </c>
      <c r="D223" s="27" t="s">
        <v>18</v>
      </c>
      <c r="E223" s="27" t="s">
        <v>428</v>
      </c>
      <c r="F223" s="29" t="s">
        <v>1230</v>
      </c>
      <c r="G223" s="27" t="s">
        <v>489</v>
      </c>
      <c r="H223" s="27" t="s">
        <v>494</v>
      </c>
      <c r="I223" s="27" t="s">
        <v>495</v>
      </c>
      <c r="J223" s="27">
        <v>37707</v>
      </c>
      <c r="K223" s="25">
        <v>2</v>
      </c>
      <c r="L223" s="27" t="s">
        <v>288</v>
      </c>
      <c r="M223" s="27" t="s">
        <v>1231</v>
      </c>
      <c r="N223" s="27" t="s">
        <v>1234</v>
      </c>
      <c r="O223" s="28">
        <v>127710670</v>
      </c>
      <c r="P223" s="27">
        <v>2</v>
      </c>
      <c r="Q223" s="27" t="s">
        <v>1607</v>
      </c>
      <c r="R223" s="26">
        <v>111.82</v>
      </c>
      <c r="S223" s="75">
        <v>43123</v>
      </c>
      <c r="T223" s="27" t="s">
        <v>285</v>
      </c>
      <c r="U223" s="75" t="s">
        <v>497</v>
      </c>
      <c r="V223" s="75"/>
      <c r="W223" s="75"/>
      <c r="X223" s="27" t="s">
        <v>292</v>
      </c>
      <c r="Y223" s="28"/>
      <c r="Z223" s="27" t="s">
        <v>1423</v>
      </c>
    </row>
    <row r="224" spans="1:26" x14ac:dyDescent="0.25">
      <c r="A224" s="24">
        <v>43118</v>
      </c>
      <c r="B224" s="24">
        <v>43118</v>
      </c>
      <c r="C224" s="24">
        <v>43116</v>
      </c>
      <c r="D224" s="27" t="s">
        <v>18</v>
      </c>
      <c r="E224" s="27" t="s">
        <v>424</v>
      </c>
      <c r="F224" s="29">
        <v>15497770000</v>
      </c>
      <c r="G224" s="27" t="s">
        <v>48</v>
      </c>
      <c r="H224" s="27" t="s">
        <v>70</v>
      </c>
      <c r="I224" s="27" t="s">
        <v>250</v>
      </c>
      <c r="J224" s="27">
        <v>5877</v>
      </c>
      <c r="K224" s="25">
        <v>4</v>
      </c>
      <c r="L224" s="27" t="s">
        <v>367</v>
      </c>
      <c r="M224" s="27">
        <v>200494</v>
      </c>
      <c r="N224" s="27">
        <v>326175036</v>
      </c>
      <c r="O224" s="28"/>
      <c r="P224" s="27"/>
      <c r="Q224" s="27"/>
      <c r="R224" s="26"/>
      <c r="S224" s="75"/>
      <c r="T224" s="27" t="s">
        <v>285</v>
      </c>
      <c r="U224" s="75"/>
      <c r="V224" s="75"/>
      <c r="W224" s="75"/>
      <c r="X224" s="27" t="s">
        <v>289</v>
      </c>
      <c r="Y224" s="28" t="s">
        <v>542</v>
      </c>
      <c r="Z224" s="27"/>
    </row>
    <row r="225" spans="1:26" x14ac:dyDescent="0.25">
      <c r="A225" s="24">
        <v>43118</v>
      </c>
      <c r="B225" s="24">
        <v>43118</v>
      </c>
      <c r="C225" s="24">
        <v>43109</v>
      </c>
      <c r="D225" s="27" t="s">
        <v>552</v>
      </c>
      <c r="E225" s="27" t="s">
        <v>296</v>
      </c>
      <c r="F225" s="29">
        <v>1011163</v>
      </c>
      <c r="G225" s="27" t="s">
        <v>36</v>
      </c>
      <c r="H225" s="27" t="s">
        <v>157</v>
      </c>
      <c r="I225" s="27" t="s">
        <v>160</v>
      </c>
      <c r="J225" s="27">
        <v>51538</v>
      </c>
      <c r="K225" s="25">
        <v>2</v>
      </c>
      <c r="L225" s="27" t="s">
        <v>288</v>
      </c>
      <c r="M225" s="27" t="s">
        <v>1235</v>
      </c>
      <c r="N225" s="27" t="s">
        <v>1236</v>
      </c>
      <c r="O225" s="28">
        <v>127710712</v>
      </c>
      <c r="P225" s="27">
        <v>2</v>
      </c>
      <c r="Q225" s="27" t="s">
        <v>1433</v>
      </c>
      <c r="R225" s="26">
        <v>103.98</v>
      </c>
      <c r="S225" s="75">
        <v>43119</v>
      </c>
      <c r="T225" s="27" t="s">
        <v>285</v>
      </c>
      <c r="U225" s="75">
        <v>43124</v>
      </c>
      <c r="V225" s="75"/>
      <c r="W225" s="75"/>
      <c r="X225" s="27" t="s">
        <v>292</v>
      </c>
      <c r="Y225" s="28"/>
      <c r="Z225" s="27" t="s">
        <v>1423</v>
      </c>
    </row>
    <row r="226" spans="1:26" x14ac:dyDescent="0.25">
      <c r="A226" s="24">
        <v>43118</v>
      </c>
      <c r="B226" s="24">
        <v>43118</v>
      </c>
      <c r="C226" s="24">
        <v>43109</v>
      </c>
      <c r="D226" s="27" t="s">
        <v>552</v>
      </c>
      <c r="E226" s="27" t="s">
        <v>334</v>
      </c>
      <c r="F226" s="29">
        <v>34657</v>
      </c>
      <c r="G226" s="27" t="s">
        <v>19</v>
      </c>
      <c r="H226" s="27" t="s">
        <v>69</v>
      </c>
      <c r="I226" s="27" t="s">
        <v>252</v>
      </c>
      <c r="J226" s="27">
        <v>29972</v>
      </c>
      <c r="K226" s="25">
        <v>2</v>
      </c>
      <c r="L226" s="27" t="s">
        <v>288</v>
      </c>
      <c r="M226" s="27" t="s">
        <v>1237</v>
      </c>
      <c r="N226" s="27" t="s">
        <v>1238</v>
      </c>
      <c r="O226" s="28">
        <v>127710775</v>
      </c>
      <c r="P226" s="27">
        <v>2</v>
      </c>
      <c r="Q226" s="27" t="s">
        <v>1435</v>
      </c>
      <c r="R226" s="26">
        <v>271.33999999999997</v>
      </c>
      <c r="S226" s="75">
        <v>43119</v>
      </c>
      <c r="T226" s="27" t="s">
        <v>285</v>
      </c>
      <c r="U226" s="75" t="s">
        <v>567</v>
      </c>
      <c r="V226" s="75"/>
      <c r="W226" s="75"/>
      <c r="X226" s="27" t="s">
        <v>292</v>
      </c>
      <c r="Y226" s="28"/>
      <c r="Z226" s="27" t="s">
        <v>1423</v>
      </c>
    </row>
    <row r="227" spans="1:26" x14ac:dyDescent="0.25">
      <c r="A227" s="24">
        <v>43118</v>
      </c>
      <c r="B227" s="24">
        <v>43118</v>
      </c>
      <c r="C227" s="24">
        <v>43109</v>
      </c>
      <c r="D227" s="27" t="s">
        <v>552</v>
      </c>
      <c r="E227" s="27" t="s">
        <v>340</v>
      </c>
      <c r="F227" s="29">
        <v>92586</v>
      </c>
      <c r="G227" s="27" t="s">
        <v>21</v>
      </c>
      <c r="H227" s="27" t="s">
        <v>184</v>
      </c>
      <c r="I227" s="27" t="s">
        <v>22</v>
      </c>
      <c r="J227" s="27">
        <v>21008</v>
      </c>
      <c r="K227" s="25">
        <v>4</v>
      </c>
      <c r="L227" s="27" t="s">
        <v>288</v>
      </c>
      <c r="M227" s="27" t="s">
        <v>1239</v>
      </c>
      <c r="N227" s="27" t="s">
        <v>1240</v>
      </c>
      <c r="O227" s="28">
        <v>127710752</v>
      </c>
      <c r="P227" s="27"/>
      <c r="Q227" s="27"/>
      <c r="R227" s="26"/>
      <c r="S227" s="75"/>
      <c r="T227" s="27" t="s">
        <v>285</v>
      </c>
      <c r="U227" s="75"/>
      <c r="V227" s="75"/>
      <c r="W227" s="75"/>
      <c r="X227" s="27" t="s">
        <v>295</v>
      </c>
      <c r="Y227" s="28" t="s">
        <v>1885</v>
      </c>
      <c r="Z227" s="27" t="s">
        <v>1423</v>
      </c>
    </row>
    <row r="228" spans="1:26" x14ac:dyDescent="0.25">
      <c r="A228" s="24">
        <v>43118</v>
      </c>
      <c r="B228" s="24">
        <v>43118</v>
      </c>
      <c r="C228" s="24">
        <v>43109</v>
      </c>
      <c r="D228" s="27" t="s">
        <v>552</v>
      </c>
      <c r="E228" s="27" t="s">
        <v>346</v>
      </c>
      <c r="F228" s="29">
        <v>16967</v>
      </c>
      <c r="G228" s="27" t="s">
        <v>19</v>
      </c>
      <c r="H228" s="27" t="s">
        <v>61</v>
      </c>
      <c r="I228" s="27" t="s">
        <v>271</v>
      </c>
      <c r="J228" s="27">
        <v>41770</v>
      </c>
      <c r="K228" s="25">
        <v>4</v>
      </c>
      <c r="L228" s="27" t="s">
        <v>288</v>
      </c>
      <c r="M228" s="27" t="s">
        <v>1241</v>
      </c>
      <c r="N228" s="27" t="s">
        <v>1242</v>
      </c>
      <c r="O228" s="28">
        <v>127710730</v>
      </c>
      <c r="P228" s="27">
        <v>4</v>
      </c>
      <c r="Q228" s="27" t="s">
        <v>1434</v>
      </c>
      <c r="R228" s="26">
        <v>588.6</v>
      </c>
      <c r="S228" s="75">
        <v>43119</v>
      </c>
      <c r="T228" s="27" t="s">
        <v>285</v>
      </c>
      <c r="U228" s="75">
        <v>43125</v>
      </c>
      <c r="V228" s="75"/>
      <c r="W228" s="75"/>
      <c r="X228" s="27" t="s">
        <v>292</v>
      </c>
      <c r="Y228" s="28"/>
      <c r="Z228" s="27" t="s">
        <v>1423</v>
      </c>
    </row>
    <row r="229" spans="1:26" x14ac:dyDescent="0.25">
      <c r="A229" s="24">
        <v>43118</v>
      </c>
      <c r="B229" s="24">
        <v>43118</v>
      </c>
      <c r="C229" s="24">
        <v>43109</v>
      </c>
      <c r="D229" s="27" t="s">
        <v>552</v>
      </c>
      <c r="E229" s="27" t="s">
        <v>348</v>
      </c>
      <c r="F229" s="29">
        <v>1014513</v>
      </c>
      <c r="G229" s="27" t="s">
        <v>36</v>
      </c>
      <c r="H229" s="27" t="s">
        <v>33</v>
      </c>
      <c r="I229" s="27" t="s">
        <v>107</v>
      </c>
      <c r="J229" s="27">
        <v>29208</v>
      </c>
      <c r="K229" s="25">
        <v>2</v>
      </c>
      <c r="L229" s="27" t="s">
        <v>288</v>
      </c>
      <c r="M229" s="27" t="s">
        <v>1243</v>
      </c>
      <c r="N229" s="27" t="s">
        <v>1244</v>
      </c>
      <c r="O229" s="28">
        <v>127710795</v>
      </c>
      <c r="P229" s="27">
        <v>2</v>
      </c>
      <c r="Q229" s="27" t="s">
        <v>1436</v>
      </c>
      <c r="R229" s="26">
        <v>276.2</v>
      </c>
      <c r="S229" s="75">
        <v>43120</v>
      </c>
      <c r="T229" s="27" t="s">
        <v>285</v>
      </c>
      <c r="U229" s="75">
        <v>43137</v>
      </c>
      <c r="V229" s="75"/>
      <c r="W229" s="75"/>
      <c r="X229" s="27" t="s">
        <v>292</v>
      </c>
      <c r="Y229" s="28"/>
      <c r="Z229" s="27" t="s">
        <v>1423</v>
      </c>
    </row>
    <row r="230" spans="1:26" x14ac:dyDescent="0.25">
      <c r="A230" s="24">
        <v>43118</v>
      </c>
      <c r="B230" s="24">
        <v>43118</v>
      </c>
      <c r="C230" s="24">
        <v>43109</v>
      </c>
      <c r="D230" s="27" t="s">
        <v>552</v>
      </c>
      <c r="E230" s="27" t="s">
        <v>348</v>
      </c>
      <c r="F230" s="29">
        <v>1014499</v>
      </c>
      <c r="G230" s="27" t="s">
        <v>36</v>
      </c>
      <c r="H230" s="27" t="s">
        <v>68</v>
      </c>
      <c r="I230" s="27" t="s">
        <v>107</v>
      </c>
      <c r="J230" s="27">
        <v>29208</v>
      </c>
      <c r="K230" s="25">
        <v>2</v>
      </c>
      <c r="L230" s="27" t="s">
        <v>288</v>
      </c>
      <c r="M230" s="27" t="s">
        <v>1243</v>
      </c>
      <c r="N230" s="27" t="s">
        <v>1244</v>
      </c>
      <c r="O230" s="28">
        <v>127710796</v>
      </c>
      <c r="P230" s="27">
        <v>2</v>
      </c>
      <c r="Q230" s="27" t="s">
        <v>1437</v>
      </c>
      <c r="R230" s="26">
        <v>197.24</v>
      </c>
      <c r="S230" s="75">
        <v>43120</v>
      </c>
      <c r="T230" s="27" t="s">
        <v>285</v>
      </c>
      <c r="U230" s="75">
        <v>43137</v>
      </c>
      <c r="V230" s="75"/>
      <c r="W230" s="75"/>
      <c r="X230" s="27" t="s">
        <v>292</v>
      </c>
      <c r="Y230" s="28"/>
      <c r="Z230" s="27" t="s">
        <v>1423</v>
      </c>
    </row>
    <row r="231" spans="1:26" x14ac:dyDescent="0.25">
      <c r="A231" s="24">
        <v>43118</v>
      </c>
      <c r="B231" s="24">
        <v>43118</v>
      </c>
      <c r="C231" s="24">
        <v>43109</v>
      </c>
      <c r="D231" s="27" t="s">
        <v>552</v>
      </c>
      <c r="E231" s="27" t="s">
        <v>352</v>
      </c>
      <c r="F231" s="29" t="s">
        <v>6654</v>
      </c>
      <c r="G231" s="27" t="s">
        <v>39</v>
      </c>
      <c r="H231" s="27" t="s">
        <v>75</v>
      </c>
      <c r="I231" s="27" t="s">
        <v>884</v>
      </c>
      <c r="J231" s="27">
        <v>32693</v>
      </c>
      <c r="K231" s="25">
        <v>4</v>
      </c>
      <c r="L231" s="27" t="s">
        <v>288</v>
      </c>
      <c r="M231" s="27" t="s">
        <v>1245</v>
      </c>
      <c r="N231" s="27" t="s">
        <v>1246</v>
      </c>
      <c r="O231" s="28">
        <v>127710662</v>
      </c>
      <c r="P231" s="27">
        <v>4</v>
      </c>
      <c r="Q231" s="27" t="s">
        <v>1432</v>
      </c>
      <c r="R231" s="26">
        <v>713.44</v>
      </c>
      <c r="S231" s="75" t="s">
        <v>2914</v>
      </c>
      <c r="T231" s="27" t="s">
        <v>285</v>
      </c>
      <c r="U231" s="75" t="s">
        <v>567</v>
      </c>
      <c r="V231" s="75"/>
      <c r="W231" s="75"/>
      <c r="X231" s="27" t="s">
        <v>292</v>
      </c>
      <c r="Y231" s="28" t="s">
        <v>2413</v>
      </c>
      <c r="Z231" s="27" t="s">
        <v>1423</v>
      </c>
    </row>
    <row r="232" spans="1:26" x14ac:dyDescent="0.25">
      <c r="A232" s="24">
        <v>43118</v>
      </c>
      <c r="B232" s="24">
        <v>43118</v>
      </c>
      <c r="C232" s="24">
        <v>43109</v>
      </c>
      <c r="D232" s="27" t="s">
        <v>552</v>
      </c>
      <c r="E232" s="27" t="s">
        <v>366</v>
      </c>
      <c r="F232" s="29">
        <v>3563020000</v>
      </c>
      <c r="G232" s="27" t="s">
        <v>53</v>
      </c>
      <c r="H232" s="27" t="s">
        <v>125</v>
      </c>
      <c r="I232" s="27" t="s">
        <v>1247</v>
      </c>
      <c r="J232" s="27">
        <v>41492</v>
      </c>
      <c r="K232" s="25">
        <v>1</v>
      </c>
      <c r="L232" s="27" t="s">
        <v>288</v>
      </c>
      <c r="M232" s="27" t="s">
        <v>1248</v>
      </c>
      <c r="N232" s="27" t="s">
        <v>1249</v>
      </c>
      <c r="O232" s="28">
        <v>127710768</v>
      </c>
      <c r="P232" s="27">
        <v>1</v>
      </c>
      <c r="Q232" s="27" t="s">
        <v>1609</v>
      </c>
      <c r="R232" s="26">
        <v>188.65</v>
      </c>
      <c r="S232" s="75">
        <v>43123</v>
      </c>
      <c r="T232" s="27" t="s">
        <v>285</v>
      </c>
      <c r="U232" s="75" t="s">
        <v>567</v>
      </c>
      <c r="V232" s="75"/>
      <c r="W232" s="75"/>
      <c r="X232" s="27" t="s">
        <v>292</v>
      </c>
      <c r="Y232" s="28"/>
      <c r="Z232" s="27" t="s">
        <v>1423</v>
      </c>
    </row>
    <row r="233" spans="1:26" x14ac:dyDescent="0.25">
      <c r="A233" s="24">
        <v>43118</v>
      </c>
      <c r="B233" s="24">
        <v>43118</v>
      </c>
      <c r="C233" s="24">
        <v>43109</v>
      </c>
      <c r="D233" s="27" t="s">
        <v>552</v>
      </c>
      <c r="E233" s="27" t="s">
        <v>379</v>
      </c>
      <c r="F233" s="29">
        <v>2374400</v>
      </c>
      <c r="G233" s="27" t="s">
        <v>32</v>
      </c>
      <c r="H233" s="27" t="s">
        <v>125</v>
      </c>
      <c r="I233" s="27" t="s">
        <v>449</v>
      </c>
      <c r="J233" s="27">
        <v>24118</v>
      </c>
      <c r="K233" s="25">
        <v>2</v>
      </c>
      <c r="L233" s="27" t="s">
        <v>288</v>
      </c>
      <c r="M233" s="27" t="s">
        <v>1250</v>
      </c>
      <c r="N233" s="27" t="s">
        <v>1251</v>
      </c>
      <c r="O233" s="28">
        <v>127710860</v>
      </c>
      <c r="P233" s="27">
        <v>2</v>
      </c>
      <c r="Q233" s="27">
        <v>127710860</v>
      </c>
      <c r="R233" s="26">
        <v>398.34</v>
      </c>
      <c r="S233" s="75">
        <v>43125</v>
      </c>
      <c r="T233" s="27" t="s">
        <v>285</v>
      </c>
      <c r="U233" s="75">
        <v>43125</v>
      </c>
      <c r="V233" s="75"/>
      <c r="W233" s="75"/>
      <c r="X233" s="27" t="s">
        <v>292</v>
      </c>
      <c r="Y233" s="28"/>
      <c r="Z233" s="27" t="s">
        <v>1423</v>
      </c>
    </row>
    <row r="234" spans="1:26" x14ac:dyDescent="0.25">
      <c r="A234" s="24">
        <v>43118</v>
      </c>
      <c r="B234" s="24">
        <v>43118</v>
      </c>
      <c r="C234" s="24">
        <v>43109</v>
      </c>
      <c r="D234" s="27" t="s">
        <v>552</v>
      </c>
      <c r="E234" s="27" t="s">
        <v>379</v>
      </c>
      <c r="F234" s="29">
        <v>2302300</v>
      </c>
      <c r="G234" s="27" t="s">
        <v>32</v>
      </c>
      <c r="H234" s="27" t="s">
        <v>125</v>
      </c>
      <c r="I234" s="27" t="s">
        <v>449</v>
      </c>
      <c r="J234" s="27">
        <v>24118</v>
      </c>
      <c r="K234" s="25">
        <v>2</v>
      </c>
      <c r="L234" s="27" t="s">
        <v>288</v>
      </c>
      <c r="M234" s="27" t="s">
        <v>1250</v>
      </c>
      <c r="N234" s="27" t="s">
        <v>1251</v>
      </c>
      <c r="O234" s="28">
        <v>127710861</v>
      </c>
      <c r="P234" s="27">
        <v>2</v>
      </c>
      <c r="Q234" s="27">
        <v>127710861</v>
      </c>
      <c r="R234" s="26">
        <v>407.4</v>
      </c>
      <c r="S234" s="75">
        <v>43125</v>
      </c>
      <c r="T234" s="27" t="s">
        <v>285</v>
      </c>
      <c r="U234" s="75">
        <v>43125</v>
      </c>
      <c r="V234" s="75"/>
      <c r="W234" s="75"/>
      <c r="X234" s="27" t="s">
        <v>292</v>
      </c>
      <c r="Y234" s="28"/>
      <c r="Z234" s="27" t="s">
        <v>1423</v>
      </c>
    </row>
    <row r="235" spans="1:26" x14ac:dyDescent="0.25">
      <c r="A235" s="24">
        <v>43118</v>
      </c>
      <c r="B235" s="24">
        <v>43118</v>
      </c>
      <c r="C235" s="24">
        <v>43109</v>
      </c>
      <c r="D235" s="27" t="s">
        <v>552</v>
      </c>
      <c r="E235" s="27" t="s">
        <v>382</v>
      </c>
      <c r="F235" s="29">
        <v>15507890000</v>
      </c>
      <c r="G235" s="27" t="s">
        <v>53</v>
      </c>
      <c r="H235" s="27" t="s">
        <v>172</v>
      </c>
      <c r="I235" s="27" t="s">
        <v>1252</v>
      </c>
      <c r="J235" s="27">
        <v>19653</v>
      </c>
      <c r="K235" s="25">
        <v>4</v>
      </c>
      <c r="L235" s="27" t="s">
        <v>288</v>
      </c>
      <c r="M235" s="27" t="s">
        <v>1253</v>
      </c>
      <c r="N235" s="27" t="s">
        <v>1254</v>
      </c>
      <c r="O235" s="28">
        <v>127710877</v>
      </c>
      <c r="P235" s="27">
        <v>4</v>
      </c>
      <c r="Q235" s="27" t="s">
        <v>1439</v>
      </c>
      <c r="R235" s="26">
        <v>708.96</v>
      </c>
      <c r="S235" s="75">
        <v>43121</v>
      </c>
      <c r="T235" s="27" t="s">
        <v>285</v>
      </c>
      <c r="U235" s="75">
        <v>43129</v>
      </c>
      <c r="V235" s="75"/>
      <c r="W235" s="75"/>
      <c r="X235" s="27" t="s">
        <v>292</v>
      </c>
      <c r="Y235" s="28"/>
      <c r="Z235" s="27" t="s">
        <v>1423</v>
      </c>
    </row>
    <row r="236" spans="1:26" ht="38.25" hidden="1" x14ac:dyDescent="0.25">
      <c r="A236" s="24">
        <v>43118</v>
      </c>
      <c r="B236" s="24">
        <v>43118</v>
      </c>
      <c r="C236" s="24">
        <v>43109</v>
      </c>
      <c r="D236" s="27" t="s">
        <v>552</v>
      </c>
      <c r="E236" s="27" t="s">
        <v>388</v>
      </c>
      <c r="F236" s="29" t="s">
        <v>6381</v>
      </c>
      <c r="G236" s="27" t="s">
        <v>32</v>
      </c>
      <c r="H236" s="27" t="s">
        <v>498</v>
      </c>
      <c r="I236" s="27" t="s">
        <v>219</v>
      </c>
      <c r="J236" s="27">
        <v>34518</v>
      </c>
      <c r="K236" s="25">
        <v>2</v>
      </c>
      <c r="L236" s="27" t="s">
        <v>288</v>
      </c>
      <c r="M236" s="27" t="s">
        <v>1255</v>
      </c>
      <c r="N236" s="27" t="s">
        <v>1256</v>
      </c>
      <c r="O236" s="28">
        <v>127710956</v>
      </c>
      <c r="P236" s="27"/>
      <c r="Q236" s="27"/>
      <c r="R236" s="26"/>
      <c r="S236" s="75"/>
      <c r="T236" s="27" t="s">
        <v>285</v>
      </c>
      <c r="U236" s="75"/>
      <c r="V236" s="75"/>
      <c r="W236" s="75"/>
      <c r="X236" s="27" t="s">
        <v>321</v>
      </c>
      <c r="Y236" s="28" t="s">
        <v>6278</v>
      </c>
      <c r="Z236" s="27" t="s">
        <v>1423</v>
      </c>
    </row>
    <row r="237" spans="1:26" ht="38.25" hidden="1" x14ac:dyDescent="0.25">
      <c r="A237" s="24">
        <v>43118</v>
      </c>
      <c r="B237" s="24">
        <v>43118</v>
      </c>
      <c r="C237" s="24">
        <v>43109</v>
      </c>
      <c r="D237" s="27" t="s">
        <v>552</v>
      </c>
      <c r="E237" s="27" t="s">
        <v>388</v>
      </c>
      <c r="F237" s="29" t="s">
        <v>6382</v>
      </c>
      <c r="G237" s="27" t="s">
        <v>32</v>
      </c>
      <c r="H237" s="27" t="s">
        <v>522</v>
      </c>
      <c r="I237" s="27" t="s">
        <v>219</v>
      </c>
      <c r="J237" s="27">
        <v>34518</v>
      </c>
      <c r="K237" s="25">
        <v>2</v>
      </c>
      <c r="L237" s="27" t="s">
        <v>288</v>
      </c>
      <c r="M237" s="27" t="s">
        <v>1257</v>
      </c>
      <c r="N237" s="27" t="s">
        <v>1256</v>
      </c>
      <c r="O237" s="28">
        <v>127710957</v>
      </c>
      <c r="P237" s="27"/>
      <c r="Q237" s="27"/>
      <c r="R237" s="26"/>
      <c r="S237" s="75"/>
      <c r="T237" s="27" t="s">
        <v>285</v>
      </c>
      <c r="U237" s="75"/>
      <c r="V237" s="75"/>
      <c r="W237" s="75"/>
      <c r="X237" s="27" t="s">
        <v>321</v>
      </c>
      <c r="Y237" s="28" t="s">
        <v>6278</v>
      </c>
      <c r="Z237" s="27" t="s">
        <v>1423</v>
      </c>
    </row>
    <row r="238" spans="1:26" ht="51" x14ac:dyDescent="0.25">
      <c r="A238" s="24">
        <v>43118</v>
      </c>
      <c r="B238" s="24">
        <v>43118</v>
      </c>
      <c r="C238" s="24">
        <v>43109</v>
      </c>
      <c r="D238" s="27" t="s">
        <v>552</v>
      </c>
      <c r="E238" s="27" t="s">
        <v>388</v>
      </c>
      <c r="F238" s="29" t="s">
        <v>6383</v>
      </c>
      <c r="G238" s="27" t="s">
        <v>180</v>
      </c>
      <c r="H238" s="27" t="s">
        <v>122</v>
      </c>
      <c r="I238" s="27" t="s">
        <v>181</v>
      </c>
      <c r="J238" s="27">
        <v>34475</v>
      </c>
      <c r="K238" s="25">
        <v>4</v>
      </c>
      <c r="L238" s="27" t="s">
        <v>288</v>
      </c>
      <c r="M238" s="27" t="s">
        <v>1258</v>
      </c>
      <c r="N238" s="27" t="s">
        <v>1259</v>
      </c>
      <c r="O238" s="28">
        <v>127710958</v>
      </c>
      <c r="P238" s="27"/>
      <c r="Q238" s="27"/>
      <c r="R238" s="26"/>
      <c r="S238" s="75"/>
      <c r="T238" s="27" t="s">
        <v>285</v>
      </c>
      <c r="U238" s="75"/>
      <c r="V238" s="75"/>
      <c r="W238" s="75"/>
      <c r="X238" s="27" t="s">
        <v>295</v>
      </c>
      <c r="Y238" s="28" t="s">
        <v>8298</v>
      </c>
      <c r="Z238" s="27" t="s">
        <v>1423</v>
      </c>
    </row>
    <row r="239" spans="1:26" x14ac:dyDescent="0.25">
      <c r="A239" s="24">
        <v>43118</v>
      </c>
      <c r="B239" s="24">
        <v>43118</v>
      </c>
      <c r="C239" s="24">
        <v>43109</v>
      </c>
      <c r="D239" s="27" t="s">
        <v>552</v>
      </c>
      <c r="E239" s="27" t="s">
        <v>398</v>
      </c>
      <c r="F239" s="29">
        <v>94039</v>
      </c>
      <c r="G239" s="27" t="s">
        <v>21</v>
      </c>
      <c r="H239" s="27" t="s">
        <v>54</v>
      </c>
      <c r="I239" s="27" t="s">
        <v>1260</v>
      </c>
      <c r="J239" s="27">
        <v>22918</v>
      </c>
      <c r="K239" s="25">
        <v>1</v>
      </c>
      <c r="L239" s="27" t="s">
        <v>288</v>
      </c>
      <c r="M239" s="27" t="s">
        <v>1261</v>
      </c>
      <c r="N239" s="27" t="s">
        <v>1262</v>
      </c>
      <c r="O239" s="28">
        <v>127710881</v>
      </c>
      <c r="P239" s="27">
        <v>1</v>
      </c>
      <c r="Q239" s="27" t="s">
        <v>1440</v>
      </c>
      <c r="R239" s="26">
        <v>55.64</v>
      </c>
      <c r="S239" s="75">
        <v>43119</v>
      </c>
      <c r="T239" s="27" t="s">
        <v>285</v>
      </c>
      <c r="U239" s="75">
        <v>43122</v>
      </c>
      <c r="V239" s="75"/>
      <c r="W239" s="75"/>
      <c r="X239" s="27" t="s">
        <v>292</v>
      </c>
      <c r="Y239" s="28"/>
      <c r="Z239" s="27" t="s">
        <v>1423</v>
      </c>
    </row>
    <row r="240" spans="1:26" x14ac:dyDescent="0.25">
      <c r="A240" s="24">
        <v>43118</v>
      </c>
      <c r="B240" s="24">
        <v>43118</v>
      </c>
      <c r="C240" s="24">
        <v>43109</v>
      </c>
      <c r="D240" s="27" t="s">
        <v>552</v>
      </c>
      <c r="E240" s="27" t="s">
        <v>399</v>
      </c>
      <c r="F240" s="29">
        <v>147450</v>
      </c>
      <c r="G240" s="27" t="s">
        <v>25</v>
      </c>
      <c r="H240" s="27" t="s">
        <v>54</v>
      </c>
      <c r="I240" s="27" t="s">
        <v>183</v>
      </c>
      <c r="J240" s="27">
        <v>33163</v>
      </c>
      <c r="K240" s="25">
        <v>4</v>
      </c>
      <c r="L240" s="27" t="s">
        <v>288</v>
      </c>
      <c r="M240" s="27" t="s">
        <v>1263</v>
      </c>
      <c r="N240" s="27" t="s">
        <v>1264</v>
      </c>
      <c r="O240" s="28">
        <v>127710884</v>
      </c>
      <c r="P240" s="27">
        <v>4</v>
      </c>
      <c r="Q240" s="27">
        <v>127710884</v>
      </c>
      <c r="R240" s="26">
        <v>257.2</v>
      </c>
      <c r="S240" s="75">
        <v>43119</v>
      </c>
      <c r="T240" s="27" t="s">
        <v>285</v>
      </c>
      <c r="U240" s="75">
        <v>43119</v>
      </c>
      <c r="V240" s="75"/>
      <c r="W240" s="75"/>
      <c r="X240" s="27" t="s">
        <v>292</v>
      </c>
      <c r="Y240" s="28"/>
      <c r="Z240" s="27"/>
    </row>
    <row r="241" spans="1:26" ht="38.25" x14ac:dyDescent="0.25">
      <c r="A241" s="24">
        <v>43118</v>
      </c>
      <c r="B241" s="24">
        <v>43118</v>
      </c>
      <c r="C241" s="24">
        <v>43109</v>
      </c>
      <c r="D241" s="27" t="s">
        <v>552</v>
      </c>
      <c r="E241" s="27" t="s">
        <v>407</v>
      </c>
      <c r="F241" s="29">
        <v>67179</v>
      </c>
      <c r="G241" s="27" t="s">
        <v>39</v>
      </c>
      <c r="H241" s="27" t="s">
        <v>98</v>
      </c>
      <c r="I241" s="27" t="s">
        <v>148</v>
      </c>
      <c r="J241" s="27">
        <v>29454</v>
      </c>
      <c r="K241" s="25">
        <v>4</v>
      </c>
      <c r="L241" s="27" t="s">
        <v>288</v>
      </c>
      <c r="M241" s="27" t="s">
        <v>1265</v>
      </c>
      <c r="N241" s="27" t="s">
        <v>1266</v>
      </c>
      <c r="O241" s="28" t="s">
        <v>2479</v>
      </c>
      <c r="P241" s="27">
        <v>4</v>
      </c>
      <c r="Q241" s="27" t="s">
        <v>2537</v>
      </c>
      <c r="R241" s="26">
        <v>699.28</v>
      </c>
      <c r="S241" s="75">
        <v>43141</v>
      </c>
      <c r="T241" s="27" t="s">
        <v>285</v>
      </c>
      <c r="U241" s="75">
        <v>43143</v>
      </c>
      <c r="V241" s="75"/>
      <c r="W241" s="75"/>
      <c r="X241" s="27" t="s">
        <v>292</v>
      </c>
      <c r="Y241" s="28" t="s">
        <v>2471</v>
      </c>
      <c r="Z241" s="27" t="s">
        <v>1423</v>
      </c>
    </row>
    <row r="242" spans="1:26" x14ac:dyDescent="0.25">
      <c r="A242" s="24">
        <v>43118</v>
      </c>
      <c r="B242" s="24">
        <v>43118</v>
      </c>
      <c r="C242" s="24">
        <v>43109</v>
      </c>
      <c r="D242" s="27" t="s">
        <v>552</v>
      </c>
      <c r="E242" s="27" t="s">
        <v>408</v>
      </c>
      <c r="F242" s="29">
        <v>1007457</v>
      </c>
      <c r="G242" s="27" t="s">
        <v>36</v>
      </c>
      <c r="H242" s="27" t="s">
        <v>258</v>
      </c>
      <c r="I242" s="27" t="s">
        <v>482</v>
      </c>
      <c r="J242" s="27">
        <v>20901</v>
      </c>
      <c r="K242" s="25">
        <v>2</v>
      </c>
      <c r="L242" s="27" t="s">
        <v>288</v>
      </c>
      <c r="M242" s="27" t="s">
        <v>1267</v>
      </c>
      <c r="N242" s="27" t="s">
        <v>1268</v>
      </c>
      <c r="O242" s="28">
        <v>127711036</v>
      </c>
      <c r="P242" s="27"/>
      <c r="Q242" s="27"/>
      <c r="R242" s="26"/>
      <c r="S242" s="75"/>
      <c r="T242" s="27" t="s">
        <v>285</v>
      </c>
      <c r="U242" s="75"/>
      <c r="V242" s="75"/>
      <c r="W242" s="75"/>
      <c r="X242" s="27" t="s">
        <v>295</v>
      </c>
      <c r="Y242" s="28" t="s">
        <v>1525</v>
      </c>
      <c r="Z242" s="27" t="s">
        <v>1423</v>
      </c>
    </row>
    <row r="243" spans="1:26" x14ac:dyDescent="0.25">
      <c r="A243" s="24">
        <v>43118</v>
      </c>
      <c r="B243" s="24">
        <v>43118</v>
      </c>
      <c r="C243" s="24">
        <v>43109</v>
      </c>
      <c r="D243" s="27" t="s">
        <v>552</v>
      </c>
      <c r="E243" s="27" t="s">
        <v>418</v>
      </c>
      <c r="F243" s="29">
        <v>1011341</v>
      </c>
      <c r="G243" s="27" t="s">
        <v>36</v>
      </c>
      <c r="H243" s="27" t="s">
        <v>98</v>
      </c>
      <c r="I243" s="27" t="s">
        <v>545</v>
      </c>
      <c r="J243" s="27">
        <v>16503</v>
      </c>
      <c r="K243" s="25">
        <v>4</v>
      </c>
      <c r="L243" s="27" t="s">
        <v>288</v>
      </c>
      <c r="M243" s="27" t="s">
        <v>1269</v>
      </c>
      <c r="N243" s="27" t="s">
        <v>1270</v>
      </c>
      <c r="O243" s="28">
        <v>127711021</v>
      </c>
      <c r="P243" s="27">
        <v>4</v>
      </c>
      <c r="Q243" s="27" t="s">
        <v>1610</v>
      </c>
      <c r="R243" s="26">
        <v>395.68</v>
      </c>
      <c r="S243" s="75">
        <v>43123</v>
      </c>
      <c r="T243" s="27" t="s">
        <v>285</v>
      </c>
      <c r="U243" s="75" t="s">
        <v>567</v>
      </c>
      <c r="V243" s="75"/>
      <c r="W243" s="75"/>
      <c r="X243" s="27" t="s">
        <v>292</v>
      </c>
      <c r="Y243" s="28"/>
      <c r="Z243" s="27" t="s">
        <v>1423</v>
      </c>
    </row>
    <row r="244" spans="1:26" x14ac:dyDescent="0.25">
      <c r="A244" s="24">
        <v>43118</v>
      </c>
      <c r="B244" s="24">
        <v>43118</v>
      </c>
      <c r="C244" s="24">
        <v>43109</v>
      </c>
      <c r="D244" s="27" t="s">
        <v>552</v>
      </c>
      <c r="E244" s="27" t="s">
        <v>421</v>
      </c>
      <c r="F244" s="29">
        <v>290105537</v>
      </c>
      <c r="G244" s="27" t="s">
        <v>50</v>
      </c>
      <c r="H244" s="27" t="s">
        <v>46</v>
      </c>
      <c r="I244" s="27" t="s">
        <v>1271</v>
      </c>
      <c r="J244" s="27">
        <v>8176</v>
      </c>
      <c r="K244" s="25">
        <v>4</v>
      </c>
      <c r="L244" s="27" t="s">
        <v>288</v>
      </c>
      <c r="M244" s="27" t="s">
        <v>1272</v>
      </c>
      <c r="N244" s="27" t="s">
        <v>1273</v>
      </c>
      <c r="O244" s="28"/>
      <c r="P244" s="27"/>
      <c r="Q244" s="27"/>
      <c r="R244" s="26"/>
      <c r="S244" s="75"/>
      <c r="T244" s="27" t="s">
        <v>285</v>
      </c>
      <c r="U244" s="75"/>
      <c r="V244" s="75"/>
      <c r="W244" s="75"/>
      <c r="X244" s="27" t="s">
        <v>315</v>
      </c>
      <c r="Y244" s="28" t="s">
        <v>542</v>
      </c>
      <c r="Z244" s="27"/>
    </row>
    <row r="245" spans="1:26" x14ac:dyDescent="0.25">
      <c r="A245" s="24">
        <v>43118</v>
      </c>
      <c r="B245" s="24">
        <v>43118</v>
      </c>
      <c r="C245" s="24">
        <v>43109</v>
      </c>
      <c r="D245" s="27" t="s">
        <v>552</v>
      </c>
      <c r="E245" s="27" t="s">
        <v>425</v>
      </c>
      <c r="F245" s="29">
        <v>407372374</v>
      </c>
      <c r="G245" s="27" t="s">
        <v>23</v>
      </c>
      <c r="H245" s="27" t="s">
        <v>20</v>
      </c>
      <c r="I245" s="27" t="s">
        <v>577</v>
      </c>
      <c r="J245" s="27">
        <v>6958</v>
      </c>
      <c r="K245" s="25">
        <v>4</v>
      </c>
      <c r="L245" s="27" t="s">
        <v>288</v>
      </c>
      <c r="M245" s="27" t="s">
        <v>1274</v>
      </c>
      <c r="N245" s="27" t="s">
        <v>1275</v>
      </c>
      <c r="O245" s="28"/>
      <c r="P245" s="27"/>
      <c r="Q245" s="27"/>
      <c r="R245" s="26"/>
      <c r="S245" s="75"/>
      <c r="T245" s="27" t="s">
        <v>285</v>
      </c>
      <c r="U245" s="75"/>
      <c r="V245" s="75"/>
      <c r="W245" s="75"/>
      <c r="X245" s="27" t="s">
        <v>315</v>
      </c>
      <c r="Y245" s="28" t="s">
        <v>542</v>
      </c>
      <c r="Z245" s="27"/>
    </row>
    <row r="246" spans="1:26" x14ac:dyDescent="0.25">
      <c r="A246" s="24">
        <v>43118</v>
      </c>
      <c r="B246" s="24">
        <v>43118</v>
      </c>
      <c r="C246" s="24">
        <v>43109</v>
      </c>
      <c r="D246" s="27" t="s">
        <v>552</v>
      </c>
      <c r="E246" s="27" t="s">
        <v>564</v>
      </c>
      <c r="F246" s="29">
        <v>90000002590</v>
      </c>
      <c r="G246" s="27" t="s">
        <v>77</v>
      </c>
      <c r="H246" s="27" t="s">
        <v>201</v>
      </c>
      <c r="I246" s="27" t="s">
        <v>491</v>
      </c>
      <c r="J246" s="27">
        <v>984</v>
      </c>
      <c r="K246" s="25">
        <v>4</v>
      </c>
      <c r="L246" s="27" t="s">
        <v>288</v>
      </c>
      <c r="M246" s="27" t="s">
        <v>1276</v>
      </c>
      <c r="N246" s="27" t="s">
        <v>1277</v>
      </c>
      <c r="O246" s="28">
        <v>127711073</v>
      </c>
      <c r="P246" s="27">
        <v>4</v>
      </c>
      <c r="Q246" s="27" t="s">
        <v>1441</v>
      </c>
      <c r="R246" s="26">
        <v>320.56</v>
      </c>
      <c r="S246" s="75">
        <v>43122</v>
      </c>
      <c r="T246" s="27" t="s">
        <v>285</v>
      </c>
      <c r="U246" s="75" t="s">
        <v>567</v>
      </c>
      <c r="V246" s="75"/>
      <c r="W246" s="75"/>
      <c r="X246" s="27" t="s">
        <v>292</v>
      </c>
      <c r="Y246" s="28"/>
      <c r="Z246" s="27" t="s">
        <v>1423</v>
      </c>
    </row>
    <row r="247" spans="1:26" x14ac:dyDescent="0.25">
      <c r="A247" s="24">
        <v>43118</v>
      </c>
      <c r="B247" s="24">
        <v>43118</v>
      </c>
      <c r="C247" s="24">
        <v>43109</v>
      </c>
      <c r="D247" s="27" t="s">
        <v>552</v>
      </c>
      <c r="E247" s="27" t="s">
        <v>430</v>
      </c>
      <c r="F247" s="29" t="s">
        <v>9787</v>
      </c>
      <c r="G247" s="27" t="s">
        <v>21</v>
      </c>
      <c r="H247" s="27" t="s">
        <v>173</v>
      </c>
      <c r="I247" s="27" t="s">
        <v>446</v>
      </c>
      <c r="J247" s="27">
        <v>22569</v>
      </c>
      <c r="K247" s="25">
        <v>2</v>
      </c>
      <c r="L247" s="27" t="s">
        <v>288</v>
      </c>
      <c r="M247" s="27" t="s">
        <v>1278</v>
      </c>
      <c r="N247" s="27" t="s">
        <v>1279</v>
      </c>
      <c r="O247" s="28">
        <v>127711061</v>
      </c>
      <c r="P247" s="27">
        <v>2</v>
      </c>
      <c r="Q247" s="27" t="s">
        <v>1505</v>
      </c>
      <c r="R247" s="26">
        <v>132.88</v>
      </c>
      <c r="S247" s="75">
        <v>43122</v>
      </c>
      <c r="T247" s="27" t="s">
        <v>285</v>
      </c>
      <c r="U247" s="75">
        <v>43131</v>
      </c>
      <c r="V247" s="75"/>
      <c r="W247" s="75"/>
      <c r="X247" s="27" t="s">
        <v>292</v>
      </c>
      <c r="Y247" s="28"/>
      <c r="Z247" s="27" t="s">
        <v>1423</v>
      </c>
    </row>
    <row r="248" spans="1:26" x14ac:dyDescent="0.25">
      <c r="A248" s="24">
        <v>43118</v>
      </c>
      <c r="B248" s="24">
        <v>43118</v>
      </c>
      <c r="C248" s="24">
        <v>43110</v>
      </c>
      <c r="D248" s="27" t="s">
        <v>549</v>
      </c>
      <c r="E248" s="27" t="s">
        <v>296</v>
      </c>
      <c r="F248" s="29">
        <v>1200034938</v>
      </c>
      <c r="G248" s="27" t="s">
        <v>27</v>
      </c>
      <c r="H248" s="27" t="s">
        <v>80</v>
      </c>
      <c r="I248" s="27" t="s">
        <v>96</v>
      </c>
      <c r="J248" s="27">
        <v>51600</v>
      </c>
      <c r="K248" s="25">
        <v>2</v>
      </c>
      <c r="L248" s="27" t="s">
        <v>357</v>
      </c>
      <c r="M248" s="27" t="s">
        <v>1280</v>
      </c>
      <c r="N248" s="27" t="s">
        <v>1281</v>
      </c>
      <c r="O248" s="28" t="s">
        <v>1282</v>
      </c>
      <c r="P248" s="27">
        <v>2</v>
      </c>
      <c r="Q248" s="27" t="s">
        <v>1425</v>
      </c>
      <c r="R248" s="26">
        <v>113.94</v>
      </c>
      <c r="S248" s="75">
        <v>43120</v>
      </c>
      <c r="T248" s="27" t="s">
        <v>285</v>
      </c>
      <c r="U248" s="75">
        <v>43137</v>
      </c>
      <c r="V248" s="75"/>
      <c r="W248" s="75"/>
      <c r="X248" s="27" t="s">
        <v>292</v>
      </c>
      <c r="Y248" s="28"/>
      <c r="Z248" s="27" t="s">
        <v>1096</v>
      </c>
    </row>
    <row r="249" spans="1:26" x14ac:dyDescent="0.25">
      <c r="A249" s="24">
        <v>43118</v>
      </c>
      <c r="B249" s="24">
        <v>43118</v>
      </c>
      <c r="C249" s="24">
        <v>43111</v>
      </c>
      <c r="D249" s="27" t="s">
        <v>549</v>
      </c>
      <c r="E249" s="27" t="s">
        <v>366</v>
      </c>
      <c r="F249" s="29">
        <v>3526270000</v>
      </c>
      <c r="G249" s="27" t="s">
        <v>53</v>
      </c>
      <c r="H249" s="27" t="s">
        <v>241</v>
      </c>
      <c r="I249" s="27" t="s">
        <v>1283</v>
      </c>
      <c r="J249" s="27">
        <v>41463</v>
      </c>
      <c r="K249" s="25">
        <v>2</v>
      </c>
      <c r="L249" s="27" t="s">
        <v>357</v>
      </c>
      <c r="M249" s="27" t="s">
        <v>1284</v>
      </c>
      <c r="N249" s="27" t="s">
        <v>1285</v>
      </c>
      <c r="O249" s="28" t="s">
        <v>1286</v>
      </c>
      <c r="P249" s="27">
        <v>2</v>
      </c>
      <c r="Q249" s="27" t="s">
        <v>1427</v>
      </c>
      <c r="R249" s="26">
        <v>356.9</v>
      </c>
      <c r="S249" s="75">
        <v>43119</v>
      </c>
      <c r="T249" s="27" t="s">
        <v>285</v>
      </c>
      <c r="U249" s="75" t="s">
        <v>567</v>
      </c>
      <c r="V249" s="75"/>
      <c r="W249" s="75"/>
      <c r="X249" s="27" t="s">
        <v>292</v>
      </c>
      <c r="Y249" s="28"/>
      <c r="Z249" s="27" t="s">
        <v>1096</v>
      </c>
    </row>
    <row r="250" spans="1:26" x14ac:dyDescent="0.25">
      <c r="A250" s="24">
        <v>43118</v>
      </c>
      <c r="B250" s="24">
        <v>43118</v>
      </c>
      <c r="C250" s="24">
        <v>43111</v>
      </c>
      <c r="D250" s="27" t="s">
        <v>549</v>
      </c>
      <c r="E250" s="27" t="s">
        <v>395</v>
      </c>
      <c r="F250" s="29">
        <v>28294476</v>
      </c>
      <c r="G250" s="27" t="s">
        <v>56</v>
      </c>
      <c r="H250" s="27" t="s">
        <v>113</v>
      </c>
      <c r="I250" s="27" t="s">
        <v>58</v>
      </c>
      <c r="J250" s="27">
        <v>19466</v>
      </c>
      <c r="K250" s="25">
        <v>2</v>
      </c>
      <c r="L250" s="27" t="s">
        <v>357</v>
      </c>
      <c r="M250" s="27" t="s">
        <v>1287</v>
      </c>
      <c r="N250" s="27" t="s">
        <v>1288</v>
      </c>
      <c r="O250" s="28" t="s">
        <v>1665</v>
      </c>
      <c r="P250" s="27">
        <v>2</v>
      </c>
      <c r="Q250" s="27" t="s">
        <v>2468</v>
      </c>
      <c r="R250" s="26">
        <v>119</v>
      </c>
      <c r="S250" s="75">
        <v>43139</v>
      </c>
      <c r="T250" s="27" t="s">
        <v>285</v>
      </c>
      <c r="U250" s="75">
        <v>43145</v>
      </c>
      <c r="V250" s="75"/>
      <c r="W250" s="75"/>
      <c r="X250" s="27" t="s">
        <v>292</v>
      </c>
      <c r="Y250" s="28" t="s">
        <v>2413</v>
      </c>
      <c r="Z250" s="27" t="s">
        <v>1662</v>
      </c>
    </row>
    <row r="251" spans="1:26" x14ac:dyDescent="0.25">
      <c r="A251" s="24">
        <v>43119</v>
      </c>
      <c r="B251" s="24">
        <v>43118</v>
      </c>
      <c r="C251" s="24">
        <v>43118</v>
      </c>
      <c r="D251" s="27" t="s">
        <v>18</v>
      </c>
      <c r="E251" s="27" t="s">
        <v>428</v>
      </c>
      <c r="F251" s="29">
        <v>2005700</v>
      </c>
      <c r="G251" s="27" t="s">
        <v>32</v>
      </c>
      <c r="H251" s="27" t="s">
        <v>95</v>
      </c>
      <c r="I251" s="27" t="s">
        <v>449</v>
      </c>
      <c r="J251" s="27">
        <v>38219</v>
      </c>
      <c r="K251" s="25">
        <v>1</v>
      </c>
      <c r="L251" s="27" t="s">
        <v>288</v>
      </c>
      <c r="M251" s="27" t="s">
        <v>1303</v>
      </c>
      <c r="N251" s="27" t="s">
        <v>1304</v>
      </c>
      <c r="O251" s="28"/>
      <c r="P251" s="27"/>
      <c r="Q251" s="27"/>
      <c r="R251" s="26"/>
      <c r="S251" s="75"/>
      <c r="T251" s="27" t="s">
        <v>285</v>
      </c>
      <c r="U251" s="75"/>
      <c r="V251" s="75"/>
      <c r="W251" s="75"/>
      <c r="X251" s="27" t="s">
        <v>295</v>
      </c>
      <c r="Y251" s="28" t="s">
        <v>1305</v>
      </c>
      <c r="Z251" s="27"/>
    </row>
    <row r="252" spans="1:26" x14ac:dyDescent="0.25">
      <c r="A252" s="24">
        <v>43119</v>
      </c>
      <c r="B252" s="24">
        <v>43118</v>
      </c>
      <c r="C252" s="24">
        <v>43117</v>
      </c>
      <c r="D252" s="27" t="s">
        <v>18</v>
      </c>
      <c r="E252" s="27" t="s">
        <v>364</v>
      </c>
      <c r="F252" s="29">
        <v>15497420000</v>
      </c>
      <c r="G252" s="27" t="s">
        <v>53</v>
      </c>
      <c r="H252" s="27" t="s">
        <v>49</v>
      </c>
      <c r="I252" s="27" t="s">
        <v>1306</v>
      </c>
      <c r="J252" s="27">
        <v>25456</v>
      </c>
      <c r="K252" s="25">
        <v>4</v>
      </c>
      <c r="L252" s="27" t="s">
        <v>288</v>
      </c>
      <c r="M252" s="27" t="s">
        <v>1307</v>
      </c>
      <c r="N252" s="27" t="s">
        <v>1308</v>
      </c>
      <c r="O252" s="28">
        <v>127766432</v>
      </c>
      <c r="P252" s="27">
        <v>4</v>
      </c>
      <c r="Q252" s="27" t="s">
        <v>1508</v>
      </c>
      <c r="R252" s="26">
        <v>648.24</v>
      </c>
      <c r="S252" s="75">
        <v>43120</v>
      </c>
      <c r="T252" s="27" t="s">
        <v>285</v>
      </c>
      <c r="U252" s="75" t="s">
        <v>567</v>
      </c>
      <c r="V252" s="75"/>
      <c r="W252" s="75"/>
      <c r="X252" s="27" t="s">
        <v>292</v>
      </c>
      <c r="Y252" s="28"/>
      <c r="Z252" s="27" t="s">
        <v>1452</v>
      </c>
    </row>
    <row r="253" spans="1:26" x14ac:dyDescent="0.25">
      <c r="A253" s="24">
        <v>43119</v>
      </c>
      <c r="B253" s="24">
        <v>43118</v>
      </c>
      <c r="C253" s="24">
        <v>43117</v>
      </c>
      <c r="D253" s="27" t="s">
        <v>18</v>
      </c>
      <c r="E253" s="27" t="s">
        <v>397</v>
      </c>
      <c r="F253" s="29">
        <v>1011007</v>
      </c>
      <c r="G253" s="27" t="s">
        <v>1309</v>
      </c>
      <c r="H253" s="27" t="s">
        <v>124</v>
      </c>
      <c r="I253" s="27" t="s">
        <v>99</v>
      </c>
      <c r="J253" s="27" t="s">
        <v>1310</v>
      </c>
      <c r="K253" s="25">
        <v>4</v>
      </c>
      <c r="L253" s="27" t="s">
        <v>288</v>
      </c>
      <c r="M253" s="27" t="s">
        <v>1311</v>
      </c>
      <c r="N253" s="27" t="s">
        <v>1312</v>
      </c>
      <c r="O253" s="28">
        <v>127766621</v>
      </c>
      <c r="P253" s="27">
        <v>4</v>
      </c>
      <c r="Q253" s="27">
        <v>127766621</v>
      </c>
      <c r="R253" s="26">
        <v>241.16</v>
      </c>
      <c r="S253" s="75">
        <v>43120</v>
      </c>
      <c r="T253" s="27" t="s">
        <v>285</v>
      </c>
      <c r="U253" s="75">
        <v>43122</v>
      </c>
      <c r="V253" s="75"/>
      <c r="W253" s="75"/>
      <c r="X253" s="27" t="s">
        <v>292</v>
      </c>
      <c r="Y253" s="28"/>
      <c r="Z253" s="27"/>
    </row>
    <row r="254" spans="1:26" x14ac:dyDescent="0.25">
      <c r="A254" s="24">
        <v>43119</v>
      </c>
      <c r="B254" s="24">
        <v>43119</v>
      </c>
      <c r="C254" s="24">
        <v>43105</v>
      </c>
      <c r="D254" s="27" t="s">
        <v>18</v>
      </c>
      <c r="E254" s="27" t="s">
        <v>352</v>
      </c>
      <c r="F254" s="29">
        <v>106055</v>
      </c>
      <c r="G254" s="27" t="s">
        <v>92</v>
      </c>
      <c r="H254" s="27" t="s">
        <v>75</v>
      </c>
      <c r="I254" s="27" t="s">
        <v>1313</v>
      </c>
      <c r="J254" s="27">
        <v>32370</v>
      </c>
      <c r="K254" s="25">
        <v>2</v>
      </c>
      <c r="L254" s="27" t="s">
        <v>357</v>
      </c>
      <c r="M254" s="27" t="s">
        <v>1314</v>
      </c>
      <c r="N254" s="27" t="s">
        <v>1315</v>
      </c>
      <c r="O254" s="28" t="s">
        <v>1316</v>
      </c>
      <c r="P254" s="27">
        <v>2</v>
      </c>
      <c r="Q254" s="27" t="s">
        <v>1796</v>
      </c>
      <c r="R254" s="26">
        <v>536.48</v>
      </c>
      <c r="S254" s="75">
        <v>43126</v>
      </c>
      <c r="T254" s="27" t="s">
        <v>285</v>
      </c>
      <c r="U254" s="75" t="s">
        <v>567</v>
      </c>
      <c r="V254" s="75"/>
      <c r="W254" s="75"/>
      <c r="X254" s="27" t="s">
        <v>292</v>
      </c>
      <c r="Y254" s="28"/>
      <c r="Z254" s="27" t="s">
        <v>1423</v>
      </c>
    </row>
    <row r="255" spans="1:26" x14ac:dyDescent="0.25">
      <c r="A255" s="24">
        <v>43119</v>
      </c>
      <c r="B255" s="24">
        <v>43119</v>
      </c>
      <c r="C255" s="24">
        <v>43118</v>
      </c>
      <c r="D255" s="27" t="s">
        <v>18</v>
      </c>
      <c r="E255" s="27" t="s">
        <v>397</v>
      </c>
      <c r="F255" s="41">
        <v>91190</v>
      </c>
      <c r="G255" s="27" t="s">
        <v>21</v>
      </c>
      <c r="H255" s="27" t="s">
        <v>69</v>
      </c>
      <c r="I255" s="27" t="s">
        <v>179</v>
      </c>
      <c r="J255" s="27">
        <v>24124</v>
      </c>
      <c r="K255" s="25">
        <v>4</v>
      </c>
      <c r="L255" s="27" t="s">
        <v>288</v>
      </c>
      <c r="M255" s="27" t="s">
        <v>1317</v>
      </c>
      <c r="N255" s="27" t="s">
        <v>1318</v>
      </c>
      <c r="O255" s="28">
        <v>127766622</v>
      </c>
      <c r="P255" s="27">
        <v>4</v>
      </c>
      <c r="Q255" s="27">
        <v>127766622</v>
      </c>
      <c r="R255" s="26">
        <v>241.44</v>
      </c>
      <c r="S255" s="75">
        <v>43120</v>
      </c>
      <c r="T255" s="27" t="s">
        <v>285</v>
      </c>
      <c r="U255" s="75">
        <v>43122</v>
      </c>
      <c r="V255" s="75"/>
      <c r="W255" s="75"/>
      <c r="X255" s="27" t="s">
        <v>292</v>
      </c>
      <c r="Y255" s="28"/>
      <c r="Z255" s="27"/>
    </row>
    <row r="256" spans="1:26" ht="38.25" x14ac:dyDescent="0.25">
      <c r="A256" s="24">
        <v>43119</v>
      </c>
      <c r="B256" s="24">
        <v>43119</v>
      </c>
      <c r="C256" s="24">
        <v>43115</v>
      </c>
      <c r="D256" s="27" t="s">
        <v>18</v>
      </c>
      <c r="E256" s="27" t="s">
        <v>397</v>
      </c>
      <c r="F256" s="41" t="s">
        <v>6640</v>
      </c>
      <c r="G256" s="27" t="s">
        <v>36</v>
      </c>
      <c r="H256" s="27" t="s">
        <v>37</v>
      </c>
      <c r="I256" s="27" t="s">
        <v>160</v>
      </c>
      <c r="J256" s="27">
        <v>23994</v>
      </c>
      <c r="K256" s="25">
        <v>2</v>
      </c>
      <c r="L256" s="27" t="s">
        <v>288</v>
      </c>
      <c r="M256" s="27" t="s">
        <v>1319</v>
      </c>
      <c r="N256" s="27" t="s">
        <v>1320</v>
      </c>
      <c r="O256" s="28">
        <v>127766623</v>
      </c>
      <c r="P256" s="27">
        <v>2</v>
      </c>
      <c r="Q256" s="27" t="s">
        <v>1804</v>
      </c>
      <c r="R256" s="26">
        <v>160.19999999999999</v>
      </c>
      <c r="S256" s="75">
        <v>43127</v>
      </c>
      <c r="T256" s="27" t="s">
        <v>285</v>
      </c>
      <c r="U256" s="75" t="s">
        <v>567</v>
      </c>
      <c r="V256" s="75"/>
      <c r="W256" s="75"/>
      <c r="X256" s="27" t="s">
        <v>292</v>
      </c>
      <c r="Y256" s="28" t="s">
        <v>2472</v>
      </c>
      <c r="Z256" s="27" t="s">
        <v>1452</v>
      </c>
    </row>
    <row r="257" spans="1:26" x14ac:dyDescent="0.25">
      <c r="A257" s="24">
        <v>43119</v>
      </c>
      <c r="B257" s="24">
        <v>43119</v>
      </c>
      <c r="C257" s="24">
        <v>43119</v>
      </c>
      <c r="D257" s="27" t="s">
        <v>18</v>
      </c>
      <c r="E257" s="27" t="s">
        <v>313</v>
      </c>
      <c r="F257" s="29">
        <v>254010</v>
      </c>
      <c r="G257" s="27" t="s">
        <v>25</v>
      </c>
      <c r="H257" s="27" t="s">
        <v>558</v>
      </c>
      <c r="I257" s="27" t="s">
        <v>1321</v>
      </c>
      <c r="J257" s="27">
        <v>25401</v>
      </c>
      <c r="K257" s="25">
        <v>4</v>
      </c>
      <c r="L257" s="27" t="s">
        <v>357</v>
      </c>
      <c r="M257" s="27" t="s">
        <v>1322</v>
      </c>
      <c r="N257" s="27" t="s">
        <v>1323</v>
      </c>
      <c r="O257" s="28" t="s">
        <v>1324</v>
      </c>
      <c r="P257" s="27">
        <v>4</v>
      </c>
      <c r="Q257" s="27" t="s">
        <v>1794</v>
      </c>
      <c r="R257" s="26">
        <v>331.92</v>
      </c>
      <c r="S257" s="75">
        <v>43129</v>
      </c>
      <c r="T257" s="27" t="s">
        <v>285</v>
      </c>
      <c r="U257" s="75" t="s">
        <v>567</v>
      </c>
      <c r="V257" s="75"/>
      <c r="W257" s="75"/>
      <c r="X257" s="27" t="s">
        <v>292</v>
      </c>
      <c r="Y257" s="28"/>
      <c r="Z257" s="27" t="s">
        <v>1423</v>
      </c>
    </row>
    <row r="258" spans="1:26" ht="25.5" x14ac:dyDescent="0.25">
      <c r="A258" s="24">
        <v>43119</v>
      </c>
      <c r="B258" s="24">
        <v>43118</v>
      </c>
      <c r="C258" s="24">
        <v>43103</v>
      </c>
      <c r="D258" s="27" t="s">
        <v>549</v>
      </c>
      <c r="E258" s="27" t="s">
        <v>377</v>
      </c>
      <c r="F258" s="29">
        <v>1200035739</v>
      </c>
      <c r="G258" s="27" t="s">
        <v>27</v>
      </c>
      <c r="H258" s="27" t="s">
        <v>64</v>
      </c>
      <c r="I258" s="27" t="s">
        <v>96</v>
      </c>
      <c r="J258" s="27">
        <v>24112</v>
      </c>
      <c r="K258" s="25">
        <v>4</v>
      </c>
      <c r="L258" s="27" t="s">
        <v>357</v>
      </c>
      <c r="M258" s="27" t="s">
        <v>1325</v>
      </c>
      <c r="N258" s="27" t="s">
        <v>1326</v>
      </c>
      <c r="O258" s="28" t="s">
        <v>1327</v>
      </c>
      <c r="P258" s="27"/>
      <c r="Q258" s="27"/>
      <c r="R258" s="26"/>
      <c r="S258" s="75"/>
      <c r="T258" s="27" t="s">
        <v>285</v>
      </c>
      <c r="U258" s="75"/>
      <c r="V258" s="75"/>
      <c r="W258" s="75"/>
      <c r="X258" s="27" t="s">
        <v>295</v>
      </c>
      <c r="Y258" s="28" t="s">
        <v>2420</v>
      </c>
      <c r="Z258" s="27" t="s">
        <v>1423</v>
      </c>
    </row>
    <row r="259" spans="1:26" x14ac:dyDescent="0.25">
      <c r="A259" s="24">
        <v>43119</v>
      </c>
      <c r="B259" s="24">
        <v>43118</v>
      </c>
      <c r="C259" s="24">
        <v>43103</v>
      </c>
      <c r="D259" s="27" t="s">
        <v>549</v>
      </c>
      <c r="E259" s="27" t="s">
        <v>408</v>
      </c>
      <c r="F259" s="29">
        <v>15497460000</v>
      </c>
      <c r="G259" s="27" t="s">
        <v>53</v>
      </c>
      <c r="H259" s="27" t="s">
        <v>201</v>
      </c>
      <c r="I259" s="27" t="s">
        <v>262</v>
      </c>
      <c r="J259" s="27">
        <v>20738</v>
      </c>
      <c r="K259" s="25">
        <v>4</v>
      </c>
      <c r="L259" s="27" t="s">
        <v>357</v>
      </c>
      <c r="M259" s="27" t="s">
        <v>1328</v>
      </c>
      <c r="N259" s="27" t="s">
        <v>1329</v>
      </c>
      <c r="O259" s="28" t="s">
        <v>1330</v>
      </c>
      <c r="P259" s="27">
        <v>4</v>
      </c>
      <c r="Q259" s="27" t="s">
        <v>1604</v>
      </c>
      <c r="R259" s="26">
        <v>401.56</v>
      </c>
      <c r="S259" s="75">
        <v>43123</v>
      </c>
      <c r="T259" s="27" t="s">
        <v>285</v>
      </c>
      <c r="U259" s="75" t="s">
        <v>567</v>
      </c>
      <c r="V259" s="75"/>
      <c r="W259" s="75"/>
      <c r="X259" s="27" t="s">
        <v>292</v>
      </c>
      <c r="Y259" s="28"/>
      <c r="Z259" s="27" t="s">
        <v>1423</v>
      </c>
    </row>
    <row r="260" spans="1:26" ht="25.5" x14ac:dyDescent="0.25">
      <c r="A260" s="24">
        <v>43119</v>
      </c>
      <c r="B260" s="24">
        <v>43119</v>
      </c>
      <c r="C260" s="24">
        <v>43112</v>
      </c>
      <c r="D260" s="27" t="s">
        <v>549</v>
      </c>
      <c r="E260" s="27" t="s">
        <v>352</v>
      </c>
      <c r="F260" s="29" t="s">
        <v>6358</v>
      </c>
      <c r="G260" s="27" t="s">
        <v>53</v>
      </c>
      <c r="H260" s="27" t="s">
        <v>28</v>
      </c>
      <c r="I260" s="27" t="s">
        <v>283</v>
      </c>
      <c r="J260" s="27">
        <v>32794</v>
      </c>
      <c r="K260" s="25">
        <v>4</v>
      </c>
      <c r="L260" s="27" t="s">
        <v>357</v>
      </c>
      <c r="M260" s="27" t="s">
        <v>1331</v>
      </c>
      <c r="N260" s="27" t="s">
        <v>1332</v>
      </c>
      <c r="O260" s="28" t="s">
        <v>6425</v>
      </c>
      <c r="P260" s="27">
        <v>4</v>
      </c>
      <c r="Q260" s="27" t="s">
        <v>6618</v>
      </c>
      <c r="R260" s="26">
        <v>323.08</v>
      </c>
      <c r="S260" s="75">
        <v>43158</v>
      </c>
      <c r="T260" s="27" t="s">
        <v>285</v>
      </c>
      <c r="U260" s="75" t="s">
        <v>567</v>
      </c>
      <c r="V260" s="75"/>
      <c r="W260" s="75"/>
      <c r="X260" s="27" t="s">
        <v>292</v>
      </c>
      <c r="Y260" s="28" t="s">
        <v>6424</v>
      </c>
      <c r="Z260" s="27" t="s">
        <v>1423</v>
      </c>
    </row>
    <row r="261" spans="1:26" ht="38.25" x14ac:dyDescent="0.25">
      <c r="A261" s="24">
        <v>43119</v>
      </c>
      <c r="B261" s="24">
        <v>43118</v>
      </c>
      <c r="C261" s="24">
        <v>43110</v>
      </c>
      <c r="D261" s="27" t="s">
        <v>552</v>
      </c>
      <c r="E261" s="27" t="s">
        <v>305</v>
      </c>
      <c r="F261" s="29" t="s">
        <v>6337</v>
      </c>
      <c r="G261" s="27" t="s">
        <v>19</v>
      </c>
      <c r="H261" s="27" t="s">
        <v>68</v>
      </c>
      <c r="I261" s="27" t="s">
        <v>1333</v>
      </c>
      <c r="J261" s="27">
        <v>39271</v>
      </c>
      <c r="K261" s="25">
        <v>2</v>
      </c>
      <c r="L261" s="27" t="s">
        <v>288</v>
      </c>
      <c r="M261" s="27" t="s">
        <v>1334</v>
      </c>
      <c r="N261" s="27" t="s">
        <v>1335</v>
      </c>
      <c r="O261" s="28">
        <v>127766728</v>
      </c>
      <c r="P261" s="27"/>
      <c r="Q261" s="27"/>
      <c r="R261" s="26"/>
      <c r="S261" s="75"/>
      <c r="T261" s="27" t="s">
        <v>285</v>
      </c>
      <c r="U261" s="75"/>
      <c r="V261" s="75"/>
      <c r="W261" s="75"/>
      <c r="X261" s="27" t="s">
        <v>295</v>
      </c>
      <c r="Y261" s="28" t="s">
        <v>7543</v>
      </c>
      <c r="Z261" s="27" t="s">
        <v>1452</v>
      </c>
    </row>
    <row r="262" spans="1:26" ht="38.25" x14ac:dyDescent="0.25">
      <c r="A262" s="24">
        <v>43119</v>
      </c>
      <c r="B262" s="24">
        <v>43118</v>
      </c>
      <c r="C262" s="24">
        <v>43110</v>
      </c>
      <c r="D262" s="27" t="s">
        <v>552</v>
      </c>
      <c r="E262" s="27" t="s">
        <v>305</v>
      </c>
      <c r="F262" s="29" t="s">
        <v>6338</v>
      </c>
      <c r="G262" s="27" t="s">
        <v>19</v>
      </c>
      <c r="H262" s="27" t="s">
        <v>1336</v>
      </c>
      <c r="I262" s="27" t="s">
        <v>1333</v>
      </c>
      <c r="J262" s="27">
        <v>39271</v>
      </c>
      <c r="K262" s="25">
        <v>2</v>
      </c>
      <c r="L262" s="27" t="s">
        <v>288</v>
      </c>
      <c r="M262" s="27" t="s">
        <v>1334</v>
      </c>
      <c r="N262" s="27" t="s">
        <v>1335</v>
      </c>
      <c r="O262" s="28">
        <v>127766729</v>
      </c>
      <c r="P262" s="27"/>
      <c r="Q262" s="27"/>
      <c r="R262" s="26"/>
      <c r="S262" s="75"/>
      <c r="T262" s="27" t="s">
        <v>285</v>
      </c>
      <c r="U262" s="75"/>
      <c r="V262" s="75"/>
      <c r="W262" s="75"/>
      <c r="X262" s="27" t="s">
        <v>295</v>
      </c>
      <c r="Y262" s="28" t="s">
        <v>7544</v>
      </c>
      <c r="Z262" s="27" t="s">
        <v>1452</v>
      </c>
    </row>
    <row r="263" spans="1:26" x14ac:dyDescent="0.25">
      <c r="A263" s="24">
        <v>43119</v>
      </c>
      <c r="B263" s="24">
        <v>43118</v>
      </c>
      <c r="C263" s="24">
        <v>43110</v>
      </c>
      <c r="D263" s="27" t="s">
        <v>552</v>
      </c>
      <c r="E263" s="27" t="s">
        <v>287</v>
      </c>
      <c r="F263" s="29">
        <v>265038565</v>
      </c>
      <c r="G263" s="27" t="s">
        <v>50</v>
      </c>
      <c r="H263" s="27" t="s">
        <v>28</v>
      </c>
      <c r="I263" s="27" t="s">
        <v>1337</v>
      </c>
      <c r="J263" s="27">
        <v>38715</v>
      </c>
      <c r="K263" s="25">
        <v>4</v>
      </c>
      <c r="L263" s="27" t="s">
        <v>288</v>
      </c>
      <c r="M263" s="27" t="s">
        <v>1338</v>
      </c>
      <c r="N263" s="27" t="s">
        <v>1339</v>
      </c>
      <c r="O263" s="28"/>
      <c r="P263" s="27"/>
      <c r="Q263" s="27"/>
      <c r="R263" s="26"/>
      <c r="S263" s="75"/>
      <c r="T263" s="27" t="s">
        <v>285</v>
      </c>
      <c r="U263" s="75"/>
      <c r="V263" s="75"/>
      <c r="W263" s="75"/>
      <c r="X263" s="27" t="s">
        <v>315</v>
      </c>
      <c r="Y263" s="28" t="s">
        <v>542</v>
      </c>
      <c r="Z263" s="27"/>
    </row>
    <row r="264" spans="1:26" x14ac:dyDescent="0.25">
      <c r="A264" s="24">
        <v>43119</v>
      </c>
      <c r="B264" s="24">
        <v>43118</v>
      </c>
      <c r="C264" s="24">
        <v>43110</v>
      </c>
      <c r="D264" s="27" t="s">
        <v>552</v>
      </c>
      <c r="E264" s="27" t="s">
        <v>293</v>
      </c>
      <c r="F264" s="29">
        <v>91199</v>
      </c>
      <c r="G264" s="27" t="s">
        <v>21</v>
      </c>
      <c r="H264" s="27" t="s">
        <v>170</v>
      </c>
      <c r="I264" s="27" t="s">
        <v>445</v>
      </c>
      <c r="J264" s="27">
        <v>29307</v>
      </c>
      <c r="K264" s="25">
        <v>4</v>
      </c>
      <c r="L264" s="27" t="s">
        <v>288</v>
      </c>
      <c r="M264" s="27" t="s">
        <v>1340</v>
      </c>
      <c r="N264" s="27" t="s">
        <v>1341</v>
      </c>
      <c r="O264" s="28">
        <v>127766782</v>
      </c>
      <c r="P264" s="27">
        <v>4</v>
      </c>
      <c r="Q264" s="27" t="s">
        <v>1510</v>
      </c>
      <c r="R264" s="26">
        <v>306.88</v>
      </c>
      <c r="S264" s="75">
        <v>43122</v>
      </c>
      <c r="T264" s="27" t="s">
        <v>285</v>
      </c>
      <c r="U264" s="75">
        <v>43124</v>
      </c>
      <c r="V264" s="75"/>
      <c r="W264" s="75"/>
      <c r="X264" s="27" t="s">
        <v>292</v>
      </c>
      <c r="Y264" s="28"/>
      <c r="Z264" s="27" t="s">
        <v>1452</v>
      </c>
    </row>
    <row r="265" spans="1:26" x14ac:dyDescent="0.25">
      <c r="A265" s="24">
        <v>43119</v>
      </c>
      <c r="B265" s="24">
        <v>43118</v>
      </c>
      <c r="C265" s="24">
        <v>43110</v>
      </c>
      <c r="D265" s="27" t="s">
        <v>552</v>
      </c>
      <c r="E265" s="27" t="s">
        <v>331</v>
      </c>
      <c r="F265" s="29" t="s">
        <v>1342</v>
      </c>
      <c r="G265" s="27" t="s">
        <v>74</v>
      </c>
      <c r="H265" s="27" t="s">
        <v>109</v>
      </c>
      <c r="I265" s="27" t="s">
        <v>193</v>
      </c>
      <c r="J265" s="27">
        <v>32036</v>
      </c>
      <c r="K265" s="25">
        <v>4</v>
      </c>
      <c r="L265" s="27" t="s">
        <v>288</v>
      </c>
      <c r="M265" s="27" t="s">
        <v>1343</v>
      </c>
      <c r="N265" s="27" t="s">
        <v>1344</v>
      </c>
      <c r="O265" s="28">
        <v>127766681</v>
      </c>
      <c r="P265" s="27">
        <v>4</v>
      </c>
      <c r="Q265" s="27" t="s">
        <v>1509</v>
      </c>
      <c r="R265" s="26">
        <v>457.32</v>
      </c>
      <c r="S265" s="75">
        <v>43120</v>
      </c>
      <c r="T265" s="27" t="s">
        <v>285</v>
      </c>
      <c r="U265" s="75">
        <v>43125</v>
      </c>
      <c r="V265" s="75"/>
      <c r="W265" s="75"/>
      <c r="X265" s="27" t="s">
        <v>292</v>
      </c>
      <c r="Y265" s="28"/>
      <c r="Z265" s="27" t="s">
        <v>1452</v>
      </c>
    </row>
    <row r="266" spans="1:26" x14ac:dyDescent="0.25">
      <c r="A266" s="24">
        <v>43119</v>
      </c>
      <c r="B266" s="24">
        <v>43118</v>
      </c>
      <c r="C266" s="24">
        <v>43110</v>
      </c>
      <c r="D266" s="27" t="s">
        <v>552</v>
      </c>
      <c r="E266" s="27" t="s">
        <v>334</v>
      </c>
      <c r="F266" s="29" t="s">
        <v>1345</v>
      </c>
      <c r="G266" s="27" t="s">
        <v>74</v>
      </c>
      <c r="H266" s="27" t="s">
        <v>24</v>
      </c>
      <c r="I266" s="27" t="s">
        <v>76</v>
      </c>
      <c r="J266" s="27">
        <v>30004</v>
      </c>
      <c r="K266" s="25">
        <v>1</v>
      </c>
      <c r="L266" s="27" t="s">
        <v>288</v>
      </c>
      <c r="M266" s="27" t="s">
        <v>1346</v>
      </c>
      <c r="N266" s="27" t="s">
        <v>1347</v>
      </c>
      <c r="O266" s="28">
        <v>127766855</v>
      </c>
      <c r="P266" s="27">
        <v>1</v>
      </c>
      <c r="Q266" s="27" t="s">
        <v>1511</v>
      </c>
      <c r="R266" s="26">
        <v>92.2</v>
      </c>
      <c r="S266" s="75">
        <v>43120</v>
      </c>
      <c r="T266" s="27" t="s">
        <v>285</v>
      </c>
      <c r="U266" s="75" t="s">
        <v>567</v>
      </c>
      <c r="V266" s="75"/>
      <c r="W266" s="75"/>
      <c r="X266" s="27" t="s">
        <v>292</v>
      </c>
      <c r="Y266" s="28"/>
      <c r="Z266" s="27" t="s">
        <v>1452</v>
      </c>
    </row>
    <row r="267" spans="1:26" ht="25.5" x14ac:dyDescent="0.25">
      <c r="A267" s="24">
        <v>43119</v>
      </c>
      <c r="B267" s="24">
        <v>43118</v>
      </c>
      <c r="C267" s="24">
        <v>43110</v>
      </c>
      <c r="D267" s="27" t="s">
        <v>552</v>
      </c>
      <c r="E267" s="27" t="s">
        <v>340</v>
      </c>
      <c r="F267" s="29" t="s">
        <v>8186</v>
      </c>
      <c r="G267" s="27" t="s">
        <v>105</v>
      </c>
      <c r="H267" s="27" t="s">
        <v>52</v>
      </c>
      <c r="I267" s="27" t="s">
        <v>801</v>
      </c>
      <c r="J267" s="27">
        <v>21022</v>
      </c>
      <c r="K267" s="25">
        <v>2</v>
      </c>
      <c r="L267" s="27" t="s">
        <v>288</v>
      </c>
      <c r="M267" s="27" t="s">
        <v>1348</v>
      </c>
      <c r="N267" s="27" t="s">
        <v>1349</v>
      </c>
      <c r="O267" s="28" t="s">
        <v>2474</v>
      </c>
      <c r="P267" s="27">
        <v>2</v>
      </c>
      <c r="Q267" s="27" t="s">
        <v>2538</v>
      </c>
      <c r="R267" s="26">
        <v>169.66</v>
      </c>
      <c r="S267" s="75">
        <v>43143</v>
      </c>
      <c r="T267" s="27" t="s">
        <v>285</v>
      </c>
      <c r="U267" s="75">
        <v>43143</v>
      </c>
      <c r="V267" s="75"/>
      <c r="W267" s="75"/>
      <c r="X267" s="27" t="s">
        <v>292</v>
      </c>
      <c r="Y267" s="28" t="s">
        <v>2473</v>
      </c>
      <c r="Z267" s="27" t="s">
        <v>1452</v>
      </c>
    </row>
    <row r="268" spans="1:26" x14ac:dyDescent="0.25">
      <c r="A268" s="24">
        <v>43119</v>
      </c>
      <c r="B268" s="24">
        <v>43118</v>
      </c>
      <c r="C268" s="24">
        <v>43110</v>
      </c>
      <c r="D268" s="27" t="s">
        <v>552</v>
      </c>
      <c r="E268" s="27" t="s">
        <v>346</v>
      </c>
      <c r="F268" s="29">
        <v>15497970000</v>
      </c>
      <c r="G268" s="27" t="s">
        <v>48</v>
      </c>
      <c r="H268" s="27" t="s">
        <v>204</v>
      </c>
      <c r="I268" s="27" t="s">
        <v>250</v>
      </c>
      <c r="J268" s="27">
        <v>41816</v>
      </c>
      <c r="K268" s="25">
        <v>1</v>
      </c>
      <c r="L268" s="27" t="s">
        <v>288</v>
      </c>
      <c r="M268" s="27" t="s">
        <v>1350</v>
      </c>
      <c r="N268" s="27" t="s">
        <v>1351</v>
      </c>
      <c r="O268" s="28">
        <v>127766928</v>
      </c>
      <c r="P268" s="27">
        <v>1</v>
      </c>
      <c r="Q268" s="27">
        <v>127798929</v>
      </c>
      <c r="R268" s="26">
        <v>114.54</v>
      </c>
      <c r="S268" s="75">
        <v>43120</v>
      </c>
      <c r="T268" s="27" t="s">
        <v>285</v>
      </c>
      <c r="U268" s="75">
        <v>43122</v>
      </c>
      <c r="V268" s="75"/>
      <c r="W268" s="75"/>
      <c r="X268" s="27" t="s">
        <v>292</v>
      </c>
      <c r="Y268" s="28"/>
      <c r="Z268" s="27"/>
    </row>
    <row r="269" spans="1:26" x14ac:dyDescent="0.25">
      <c r="A269" s="24">
        <v>43119</v>
      </c>
      <c r="B269" s="24">
        <v>43118</v>
      </c>
      <c r="C269" s="24">
        <v>43110</v>
      </c>
      <c r="D269" s="27" t="s">
        <v>552</v>
      </c>
      <c r="E269" s="27" t="s">
        <v>356</v>
      </c>
      <c r="F269" s="41">
        <v>4512770000</v>
      </c>
      <c r="G269" s="27" t="s">
        <v>53</v>
      </c>
      <c r="H269" s="27" t="s">
        <v>157</v>
      </c>
      <c r="I269" s="27" t="s">
        <v>1352</v>
      </c>
      <c r="J269" s="27">
        <v>26389</v>
      </c>
      <c r="K269" s="25">
        <v>4</v>
      </c>
      <c r="L269" s="27" t="s">
        <v>288</v>
      </c>
      <c r="M269" s="27" t="s">
        <v>1353</v>
      </c>
      <c r="N269" s="27" t="s">
        <v>1354</v>
      </c>
      <c r="O269" s="28">
        <v>127766990</v>
      </c>
      <c r="P269" s="27">
        <v>4</v>
      </c>
      <c r="Q269" s="27" t="s">
        <v>1512</v>
      </c>
      <c r="R269" s="26">
        <v>452.76</v>
      </c>
      <c r="S269" s="75">
        <v>43122</v>
      </c>
      <c r="T269" s="27" t="s">
        <v>285</v>
      </c>
      <c r="U269" s="75">
        <v>43125</v>
      </c>
      <c r="V269" s="75"/>
      <c r="W269" s="75"/>
      <c r="X269" s="27" t="s">
        <v>292</v>
      </c>
      <c r="Y269" s="28"/>
      <c r="Z269" s="27" t="s">
        <v>1452</v>
      </c>
    </row>
    <row r="270" spans="1:26" x14ac:dyDescent="0.25">
      <c r="A270" s="24">
        <v>43119</v>
      </c>
      <c r="B270" s="24">
        <v>43118</v>
      </c>
      <c r="C270" s="24">
        <v>43110</v>
      </c>
      <c r="D270" s="27" t="s">
        <v>552</v>
      </c>
      <c r="E270" s="27" t="s">
        <v>375</v>
      </c>
      <c r="F270" s="29">
        <v>706110163</v>
      </c>
      <c r="G270" s="27" t="s">
        <v>23</v>
      </c>
      <c r="H270" s="27" t="s">
        <v>43</v>
      </c>
      <c r="I270" s="27" t="s">
        <v>1355</v>
      </c>
      <c r="J270" s="27">
        <v>42209</v>
      </c>
      <c r="K270" s="25">
        <v>1</v>
      </c>
      <c r="L270" s="27" t="s">
        <v>288</v>
      </c>
      <c r="M270" s="27" t="s">
        <v>1356</v>
      </c>
      <c r="N270" s="27" t="s">
        <v>1357</v>
      </c>
      <c r="O270" s="28"/>
      <c r="P270" s="27"/>
      <c r="Q270" s="27"/>
      <c r="R270" s="26"/>
      <c r="S270" s="75"/>
      <c r="T270" s="27" t="s">
        <v>285</v>
      </c>
      <c r="U270" s="75"/>
      <c r="V270" s="75"/>
      <c r="W270" s="75"/>
      <c r="X270" s="27" t="s">
        <v>315</v>
      </c>
      <c r="Y270" s="28" t="s">
        <v>542</v>
      </c>
      <c r="Z270" s="27"/>
    </row>
    <row r="271" spans="1:26" x14ac:dyDescent="0.25">
      <c r="A271" s="24">
        <v>43119</v>
      </c>
      <c r="B271" s="24">
        <v>43118</v>
      </c>
      <c r="C271" s="24">
        <v>43110</v>
      </c>
      <c r="D271" s="27" t="s">
        <v>552</v>
      </c>
      <c r="E271" s="27" t="s">
        <v>375</v>
      </c>
      <c r="F271" s="29">
        <v>105001</v>
      </c>
      <c r="G271" s="27" t="s">
        <v>92</v>
      </c>
      <c r="H271" s="27" t="s">
        <v>68</v>
      </c>
      <c r="I271" s="27" t="s">
        <v>1358</v>
      </c>
      <c r="J271" s="27">
        <v>42167</v>
      </c>
      <c r="K271" s="25">
        <v>2</v>
      </c>
      <c r="L271" s="27" t="s">
        <v>288</v>
      </c>
      <c r="M271" s="27" t="s">
        <v>1359</v>
      </c>
      <c r="N271" s="27" t="s">
        <v>1360</v>
      </c>
      <c r="O271" s="28">
        <v>127767039</v>
      </c>
      <c r="P271" s="27">
        <v>2</v>
      </c>
      <c r="Q271" s="27" t="s">
        <v>1513</v>
      </c>
      <c r="R271" s="26">
        <v>303.02</v>
      </c>
      <c r="S271" s="75">
        <v>43122</v>
      </c>
      <c r="T271" s="27" t="s">
        <v>285</v>
      </c>
      <c r="U271" s="75" t="s">
        <v>567</v>
      </c>
      <c r="V271" s="75"/>
      <c r="W271" s="75"/>
      <c r="X271" s="27" t="s">
        <v>292</v>
      </c>
      <c r="Y271" s="28"/>
      <c r="Z271" s="27" t="s">
        <v>1452</v>
      </c>
    </row>
    <row r="272" spans="1:26" x14ac:dyDescent="0.25">
      <c r="A272" s="24">
        <v>43119</v>
      </c>
      <c r="B272" s="24">
        <v>43118</v>
      </c>
      <c r="C272" s="24">
        <v>43110</v>
      </c>
      <c r="D272" s="27" t="s">
        <v>552</v>
      </c>
      <c r="E272" s="27" t="s">
        <v>378</v>
      </c>
      <c r="F272" s="29">
        <v>1012483</v>
      </c>
      <c r="G272" s="27" t="s">
        <v>36</v>
      </c>
      <c r="H272" s="27" t="s">
        <v>37</v>
      </c>
      <c r="I272" s="27" t="s">
        <v>160</v>
      </c>
      <c r="J272" s="27">
        <v>32359</v>
      </c>
      <c r="K272" s="25">
        <v>1</v>
      </c>
      <c r="L272" s="27" t="s">
        <v>288</v>
      </c>
      <c r="M272" s="27" t="s">
        <v>1361</v>
      </c>
      <c r="N272" s="27" t="s">
        <v>1362</v>
      </c>
      <c r="O272" s="28">
        <v>127767041</v>
      </c>
      <c r="P272" s="27">
        <v>1</v>
      </c>
      <c r="Q272" s="27" t="s">
        <v>1514</v>
      </c>
      <c r="R272" s="26">
        <v>80.099999999999994</v>
      </c>
      <c r="S272" s="75">
        <v>43122</v>
      </c>
      <c r="T272" s="27" t="s">
        <v>285</v>
      </c>
      <c r="U272" s="75">
        <v>43125</v>
      </c>
      <c r="V272" s="75"/>
      <c r="W272" s="75"/>
      <c r="X272" s="27" t="s">
        <v>292</v>
      </c>
      <c r="Y272" s="28"/>
      <c r="Z272" s="27" t="s">
        <v>1452</v>
      </c>
    </row>
    <row r="273" spans="1:26" x14ac:dyDescent="0.25">
      <c r="A273" s="24">
        <v>43119</v>
      </c>
      <c r="B273" s="24">
        <v>43118</v>
      </c>
      <c r="C273" s="24">
        <v>43110</v>
      </c>
      <c r="D273" s="27" t="s">
        <v>552</v>
      </c>
      <c r="E273" s="27" t="s">
        <v>379</v>
      </c>
      <c r="F273" s="29">
        <v>1011006</v>
      </c>
      <c r="G273" s="27" t="s">
        <v>36</v>
      </c>
      <c r="H273" s="27" t="s">
        <v>104</v>
      </c>
      <c r="I273" s="27" t="s">
        <v>99</v>
      </c>
      <c r="J273" s="27">
        <v>24139</v>
      </c>
      <c r="K273" s="25">
        <v>4</v>
      </c>
      <c r="L273" s="27" t="s">
        <v>288</v>
      </c>
      <c r="M273" s="27" t="s">
        <v>1363</v>
      </c>
      <c r="N273" s="27" t="s">
        <v>1364</v>
      </c>
      <c r="O273" s="28">
        <v>127767120</v>
      </c>
      <c r="P273" s="27">
        <v>4</v>
      </c>
      <c r="Q273" s="27">
        <v>127767120</v>
      </c>
      <c r="R273" s="26">
        <v>214.2</v>
      </c>
      <c r="S273" s="75">
        <v>43125</v>
      </c>
      <c r="T273" s="27" t="s">
        <v>285</v>
      </c>
      <c r="U273" s="75">
        <v>43125</v>
      </c>
      <c r="V273" s="75"/>
      <c r="W273" s="75"/>
      <c r="X273" s="27" t="s">
        <v>292</v>
      </c>
      <c r="Y273" s="28"/>
      <c r="Z273" s="27" t="s">
        <v>1452</v>
      </c>
    </row>
    <row r="274" spans="1:26" x14ac:dyDescent="0.25">
      <c r="A274" s="24">
        <v>43119</v>
      </c>
      <c r="B274" s="24">
        <v>43118</v>
      </c>
      <c r="C274" s="24">
        <v>43110</v>
      </c>
      <c r="D274" s="27" t="s">
        <v>552</v>
      </c>
      <c r="E274" s="27" t="s">
        <v>381</v>
      </c>
      <c r="F274" s="29">
        <v>15507490000</v>
      </c>
      <c r="G274" s="27" t="s">
        <v>53</v>
      </c>
      <c r="H274" s="27" t="s">
        <v>85</v>
      </c>
      <c r="I274" s="27" t="s">
        <v>1365</v>
      </c>
      <c r="J274" s="27">
        <v>22447</v>
      </c>
      <c r="K274" s="25">
        <v>2</v>
      </c>
      <c r="L274" s="27" t="s">
        <v>288</v>
      </c>
      <c r="M274" s="27" t="s">
        <v>1366</v>
      </c>
      <c r="N274" s="27" t="s">
        <v>1367</v>
      </c>
      <c r="O274" s="28">
        <v>127767106</v>
      </c>
      <c r="P274" s="27">
        <v>2</v>
      </c>
      <c r="Q274" s="27">
        <v>127787108</v>
      </c>
      <c r="R274" s="26">
        <v>430.44</v>
      </c>
      <c r="S274" s="75">
        <v>43120</v>
      </c>
      <c r="T274" s="27" t="s">
        <v>285</v>
      </c>
      <c r="U274" s="75">
        <v>43122</v>
      </c>
      <c r="V274" s="75"/>
      <c r="W274" s="75"/>
      <c r="X274" s="27" t="s">
        <v>292</v>
      </c>
      <c r="Y274" s="28"/>
      <c r="Z274" s="27"/>
    </row>
    <row r="275" spans="1:26" x14ac:dyDescent="0.25">
      <c r="A275" s="24">
        <v>43119</v>
      </c>
      <c r="B275" s="24">
        <v>43118</v>
      </c>
      <c r="C275" s="24">
        <v>43110</v>
      </c>
      <c r="D275" s="27" t="s">
        <v>552</v>
      </c>
      <c r="E275" s="27" t="s">
        <v>383</v>
      </c>
      <c r="F275" s="29">
        <v>1012851</v>
      </c>
      <c r="G275" s="27" t="s">
        <v>36</v>
      </c>
      <c r="H275" s="27" t="s">
        <v>28</v>
      </c>
      <c r="I275" s="27" t="s">
        <v>160</v>
      </c>
      <c r="J275" s="27">
        <v>29298</v>
      </c>
      <c r="K275" s="25">
        <v>2</v>
      </c>
      <c r="L275" s="27" t="s">
        <v>288</v>
      </c>
      <c r="M275" s="27" t="s">
        <v>1368</v>
      </c>
      <c r="N275" s="27" t="s">
        <v>1369</v>
      </c>
      <c r="O275" s="28">
        <v>127767224</v>
      </c>
      <c r="P275" s="27"/>
      <c r="Q275" s="27"/>
      <c r="R275" s="26"/>
      <c r="S275" s="75"/>
      <c r="T275" s="27" t="s">
        <v>285</v>
      </c>
      <c r="U275" s="75"/>
      <c r="V275" s="75"/>
      <c r="W275" s="75"/>
      <c r="X275" s="27" t="s">
        <v>295</v>
      </c>
      <c r="Y275" s="28" t="s">
        <v>1526</v>
      </c>
      <c r="Z275" s="27" t="s">
        <v>1452</v>
      </c>
    </row>
    <row r="276" spans="1:26" x14ac:dyDescent="0.25">
      <c r="A276" s="24">
        <v>43119</v>
      </c>
      <c r="B276" s="24">
        <v>43118</v>
      </c>
      <c r="C276" s="24">
        <v>43110</v>
      </c>
      <c r="D276" s="27" t="s">
        <v>552</v>
      </c>
      <c r="E276" s="27" t="s">
        <v>384</v>
      </c>
      <c r="F276" s="29">
        <v>738274571</v>
      </c>
      <c r="G276" s="27" t="s">
        <v>23</v>
      </c>
      <c r="H276" s="27" t="s">
        <v>28</v>
      </c>
      <c r="I276" s="27" t="s">
        <v>222</v>
      </c>
      <c r="J276" s="27">
        <v>26591</v>
      </c>
      <c r="K276" s="25">
        <v>4</v>
      </c>
      <c r="L276" s="27" t="s">
        <v>288</v>
      </c>
      <c r="M276" s="27" t="s">
        <v>1370</v>
      </c>
      <c r="N276" s="27" t="s">
        <v>1371</v>
      </c>
      <c r="O276" s="28"/>
      <c r="P276" s="27"/>
      <c r="Q276" s="27"/>
      <c r="R276" s="26"/>
      <c r="S276" s="75"/>
      <c r="T276" s="27" t="s">
        <v>285</v>
      </c>
      <c r="U276" s="75"/>
      <c r="V276" s="75"/>
      <c r="W276" s="75"/>
      <c r="X276" s="27" t="s">
        <v>315</v>
      </c>
      <c r="Y276" s="28" t="s">
        <v>542</v>
      </c>
      <c r="Z276" s="27"/>
    </row>
    <row r="277" spans="1:26" x14ac:dyDescent="0.25">
      <c r="A277" s="24">
        <v>43119</v>
      </c>
      <c r="B277" s="24">
        <v>43118</v>
      </c>
      <c r="C277" s="24">
        <v>43110</v>
      </c>
      <c r="D277" s="27" t="s">
        <v>552</v>
      </c>
      <c r="E277" s="27" t="s">
        <v>384</v>
      </c>
      <c r="F277" s="29">
        <v>265038565</v>
      </c>
      <c r="G277" s="27" t="s">
        <v>50</v>
      </c>
      <c r="H277" s="27" t="s">
        <v>28</v>
      </c>
      <c r="I277" s="27" t="s">
        <v>1337</v>
      </c>
      <c r="J277" s="27">
        <v>26579</v>
      </c>
      <c r="K277" s="25">
        <v>4</v>
      </c>
      <c r="L277" s="27" t="s">
        <v>288</v>
      </c>
      <c r="M277" s="27" t="s">
        <v>1372</v>
      </c>
      <c r="N277" s="27" t="s">
        <v>1373</v>
      </c>
      <c r="O277" s="28"/>
      <c r="P277" s="27"/>
      <c r="Q277" s="27"/>
      <c r="R277" s="26"/>
      <c r="S277" s="75"/>
      <c r="T277" s="27" t="s">
        <v>285</v>
      </c>
      <c r="U277" s="75"/>
      <c r="V277" s="75"/>
      <c r="W277" s="75"/>
      <c r="X277" s="27" t="s">
        <v>315</v>
      </c>
      <c r="Y277" s="28" t="s">
        <v>542</v>
      </c>
      <c r="Z277" s="27"/>
    </row>
    <row r="278" spans="1:26" x14ac:dyDescent="0.25">
      <c r="A278" s="24">
        <v>43119</v>
      </c>
      <c r="B278" s="24">
        <v>43118</v>
      </c>
      <c r="C278" s="24">
        <v>43110</v>
      </c>
      <c r="D278" s="27" t="s">
        <v>552</v>
      </c>
      <c r="E278" s="27" t="s">
        <v>385</v>
      </c>
      <c r="F278" s="29">
        <v>95267</v>
      </c>
      <c r="G278" s="27" t="s">
        <v>21</v>
      </c>
      <c r="H278" s="27" t="s">
        <v>1374</v>
      </c>
      <c r="I278" s="27" t="s">
        <v>216</v>
      </c>
      <c r="J278" s="27">
        <v>27912</v>
      </c>
      <c r="K278" s="25">
        <v>2</v>
      </c>
      <c r="L278" s="27" t="s">
        <v>288</v>
      </c>
      <c r="M278" s="27" t="s">
        <v>1375</v>
      </c>
      <c r="N278" s="27" t="s">
        <v>1376</v>
      </c>
      <c r="O278" s="28">
        <v>127767229</v>
      </c>
      <c r="P278" s="27">
        <v>2</v>
      </c>
      <c r="Q278" s="27" t="s">
        <v>1515</v>
      </c>
      <c r="R278" s="26">
        <v>398.8</v>
      </c>
      <c r="S278" s="75">
        <v>43121</v>
      </c>
      <c r="T278" s="27" t="s">
        <v>285</v>
      </c>
      <c r="U278" s="75">
        <v>43129</v>
      </c>
      <c r="V278" s="75"/>
      <c r="W278" s="75"/>
      <c r="X278" s="27" t="s">
        <v>292</v>
      </c>
      <c r="Y278" s="28"/>
      <c r="Z278" s="27" t="s">
        <v>1452</v>
      </c>
    </row>
    <row r="279" spans="1:26" x14ac:dyDescent="0.25">
      <c r="A279" s="24">
        <v>43119</v>
      </c>
      <c r="B279" s="24">
        <v>43118</v>
      </c>
      <c r="C279" s="24">
        <v>43110</v>
      </c>
      <c r="D279" s="27" t="s">
        <v>552</v>
      </c>
      <c r="E279" s="27" t="s">
        <v>392</v>
      </c>
      <c r="F279" s="29">
        <v>12275</v>
      </c>
      <c r="G279" s="27" t="s">
        <v>118</v>
      </c>
      <c r="H279" s="27" t="s">
        <v>141</v>
      </c>
      <c r="I279" s="27" t="s">
        <v>1377</v>
      </c>
      <c r="J279" s="27">
        <v>22937</v>
      </c>
      <c r="K279" s="25">
        <v>4</v>
      </c>
      <c r="L279" s="27" t="s">
        <v>288</v>
      </c>
      <c r="M279" s="27" t="s">
        <v>1378</v>
      </c>
      <c r="N279" s="27" t="s">
        <v>1379</v>
      </c>
      <c r="O279" s="28">
        <v>127767295</v>
      </c>
      <c r="P279" s="27">
        <v>4</v>
      </c>
      <c r="Q279" s="27" t="s">
        <v>1516</v>
      </c>
      <c r="R279" s="26">
        <v>431.92</v>
      </c>
      <c r="S279" s="75">
        <v>43122</v>
      </c>
      <c r="T279" s="27" t="s">
        <v>285</v>
      </c>
      <c r="U279" s="75" t="s">
        <v>567</v>
      </c>
      <c r="V279" s="75"/>
      <c r="W279" s="75"/>
      <c r="X279" s="27" t="s">
        <v>292</v>
      </c>
      <c r="Y279" s="28"/>
      <c r="Z279" s="27" t="s">
        <v>1452</v>
      </c>
    </row>
    <row r="280" spans="1:26" x14ac:dyDescent="0.25">
      <c r="A280" s="24">
        <v>43119</v>
      </c>
      <c r="B280" s="24">
        <v>43118</v>
      </c>
      <c r="C280" s="24">
        <v>43110</v>
      </c>
      <c r="D280" s="27" t="s">
        <v>552</v>
      </c>
      <c r="E280" s="27" t="s">
        <v>408</v>
      </c>
      <c r="F280" s="29">
        <v>265004190</v>
      </c>
      <c r="G280" s="27" t="s">
        <v>50</v>
      </c>
      <c r="H280" s="27" t="s">
        <v>248</v>
      </c>
      <c r="I280" s="27" t="s">
        <v>579</v>
      </c>
      <c r="J280" s="27">
        <v>20941</v>
      </c>
      <c r="K280" s="25">
        <v>2</v>
      </c>
      <c r="L280" s="27" t="s">
        <v>288</v>
      </c>
      <c r="M280" s="27" t="s">
        <v>1380</v>
      </c>
      <c r="N280" s="27" t="s">
        <v>1381</v>
      </c>
      <c r="O280" s="28"/>
      <c r="P280" s="27"/>
      <c r="Q280" s="27"/>
      <c r="R280" s="26"/>
      <c r="S280" s="75"/>
      <c r="T280" s="27" t="s">
        <v>285</v>
      </c>
      <c r="U280" s="75"/>
      <c r="V280" s="75"/>
      <c r="W280" s="75"/>
      <c r="X280" s="27" t="s">
        <v>315</v>
      </c>
      <c r="Y280" s="28" t="s">
        <v>542</v>
      </c>
      <c r="Z280" s="27"/>
    </row>
    <row r="281" spans="1:26" x14ac:dyDescent="0.25">
      <c r="A281" s="24">
        <v>43119</v>
      </c>
      <c r="B281" s="24">
        <v>43118</v>
      </c>
      <c r="C281" s="24">
        <v>43110</v>
      </c>
      <c r="D281" s="27" t="s">
        <v>552</v>
      </c>
      <c r="E281" s="27" t="s">
        <v>412</v>
      </c>
      <c r="F281" s="29">
        <v>72288</v>
      </c>
      <c r="G281" s="27" t="s">
        <v>19</v>
      </c>
      <c r="H281" s="27" t="s">
        <v>119</v>
      </c>
      <c r="I281" s="27" t="s">
        <v>593</v>
      </c>
      <c r="J281" s="27">
        <v>16111</v>
      </c>
      <c r="K281" s="25">
        <v>4</v>
      </c>
      <c r="L281" s="27" t="s">
        <v>288</v>
      </c>
      <c r="M281" s="27" t="s">
        <v>1382</v>
      </c>
      <c r="N281" s="27" t="s">
        <v>1383</v>
      </c>
      <c r="O281" s="28">
        <v>127767335</v>
      </c>
      <c r="P281" s="27">
        <v>4</v>
      </c>
      <c r="Q281" s="27">
        <v>127280150</v>
      </c>
      <c r="R281" s="26">
        <v>636.84</v>
      </c>
      <c r="S281" s="75">
        <v>43120</v>
      </c>
      <c r="T281" s="27" t="s">
        <v>285</v>
      </c>
      <c r="U281" s="75" t="s">
        <v>567</v>
      </c>
      <c r="V281" s="75"/>
      <c r="W281" s="75"/>
      <c r="X281" s="27" t="s">
        <v>292</v>
      </c>
      <c r="Y281" s="28"/>
      <c r="Z281" s="27"/>
    </row>
    <row r="282" spans="1:26" x14ac:dyDescent="0.25">
      <c r="A282" s="24">
        <v>43119</v>
      </c>
      <c r="B282" s="24">
        <v>43119</v>
      </c>
      <c r="C282" s="24">
        <v>43111</v>
      </c>
      <c r="D282" s="27" t="s">
        <v>552</v>
      </c>
      <c r="E282" s="27" t="s">
        <v>305</v>
      </c>
      <c r="F282" s="29">
        <v>755342383</v>
      </c>
      <c r="G282" s="27" t="s">
        <v>23</v>
      </c>
      <c r="H282" s="27" t="s">
        <v>572</v>
      </c>
      <c r="I282" s="27" t="s">
        <v>1384</v>
      </c>
      <c r="J282" s="27">
        <v>39332</v>
      </c>
      <c r="K282" s="25">
        <v>4</v>
      </c>
      <c r="L282" s="27" t="s">
        <v>288</v>
      </c>
      <c r="M282" s="27" t="s">
        <v>1385</v>
      </c>
      <c r="N282" s="27" t="s">
        <v>1386</v>
      </c>
      <c r="O282" s="28"/>
      <c r="P282" s="27"/>
      <c r="Q282" s="27"/>
      <c r="R282" s="26"/>
      <c r="S282" s="75"/>
      <c r="T282" s="27" t="s">
        <v>285</v>
      </c>
      <c r="U282" s="75"/>
      <c r="V282" s="75"/>
      <c r="W282" s="75"/>
      <c r="X282" s="27" t="s">
        <v>315</v>
      </c>
      <c r="Y282" s="28" t="s">
        <v>542</v>
      </c>
      <c r="Z282" s="27"/>
    </row>
    <row r="283" spans="1:26" x14ac:dyDescent="0.25">
      <c r="A283" s="24">
        <v>43119</v>
      </c>
      <c r="B283" s="24">
        <v>43119</v>
      </c>
      <c r="C283" s="24">
        <v>43111</v>
      </c>
      <c r="D283" s="27" t="s">
        <v>552</v>
      </c>
      <c r="E283" s="27" t="s">
        <v>311</v>
      </c>
      <c r="F283" s="29">
        <v>4926</v>
      </c>
      <c r="G283" s="27" t="s">
        <v>19</v>
      </c>
      <c r="H283" s="27" t="s">
        <v>68</v>
      </c>
      <c r="I283" s="27" t="s">
        <v>1333</v>
      </c>
      <c r="J283" s="27">
        <v>29356</v>
      </c>
      <c r="K283" s="25">
        <v>2</v>
      </c>
      <c r="L283" s="27" t="s">
        <v>288</v>
      </c>
      <c r="M283" s="27" t="s">
        <v>1387</v>
      </c>
      <c r="N283" s="27" t="s">
        <v>1388</v>
      </c>
      <c r="O283" s="28">
        <v>127767318</v>
      </c>
      <c r="P283" s="27">
        <v>2</v>
      </c>
      <c r="Q283" s="27" t="s">
        <v>1873</v>
      </c>
      <c r="R283" s="26">
        <v>182.67</v>
      </c>
      <c r="S283" s="75">
        <v>43129</v>
      </c>
      <c r="T283" s="27" t="s">
        <v>285</v>
      </c>
      <c r="U283" s="75" t="s">
        <v>567</v>
      </c>
      <c r="V283" s="75"/>
      <c r="W283" s="75"/>
      <c r="X283" s="27" t="s">
        <v>292</v>
      </c>
      <c r="Y283" s="28"/>
      <c r="Z283" s="27" t="s">
        <v>1452</v>
      </c>
    </row>
    <row r="284" spans="1:26" x14ac:dyDescent="0.25">
      <c r="A284" s="24">
        <v>43119</v>
      </c>
      <c r="B284" s="24">
        <v>43119</v>
      </c>
      <c r="C284" s="24">
        <v>43111</v>
      </c>
      <c r="D284" s="27" t="s">
        <v>552</v>
      </c>
      <c r="E284" s="27" t="s">
        <v>311</v>
      </c>
      <c r="F284" s="41">
        <v>39489</v>
      </c>
      <c r="G284" s="27" t="s">
        <v>19</v>
      </c>
      <c r="H284" s="27" t="s">
        <v>1389</v>
      </c>
      <c r="I284" s="27" t="s">
        <v>1333</v>
      </c>
      <c r="J284" s="27">
        <v>29356</v>
      </c>
      <c r="K284" s="25">
        <v>2</v>
      </c>
      <c r="L284" s="27" t="s">
        <v>288</v>
      </c>
      <c r="M284" s="27" t="s">
        <v>1387</v>
      </c>
      <c r="N284" s="27" t="s">
        <v>1388</v>
      </c>
      <c r="O284" s="28">
        <v>127767319</v>
      </c>
      <c r="P284" s="27">
        <v>2</v>
      </c>
      <c r="Q284" s="27" t="s">
        <v>1874</v>
      </c>
      <c r="R284" s="26">
        <v>702.26</v>
      </c>
      <c r="S284" s="75">
        <v>43129</v>
      </c>
      <c r="T284" s="27" t="s">
        <v>285</v>
      </c>
      <c r="U284" s="75" t="s">
        <v>567</v>
      </c>
      <c r="V284" s="75"/>
      <c r="W284" s="75"/>
      <c r="X284" s="27" t="s">
        <v>292</v>
      </c>
      <c r="Y284" s="28"/>
      <c r="Z284" s="27" t="s">
        <v>1452</v>
      </c>
    </row>
    <row r="285" spans="1:26" ht="25.5" x14ac:dyDescent="0.25">
      <c r="A285" s="24">
        <v>43119</v>
      </c>
      <c r="B285" s="24">
        <v>43119</v>
      </c>
      <c r="C285" s="24">
        <v>43111</v>
      </c>
      <c r="D285" s="27" t="s">
        <v>552</v>
      </c>
      <c r="E285" s="27" t="s">
        <v>340</v>
      </c>
      <c r="F285" s="29" t="s">
        <v>8185</v>
      </c>
      <c r="G285" s="27" t="s">
        <v>36</v>
      </c>
      <c r="H285" s="27" t="s">
        <v>115</v>
      </c>
      <c r="I285" s="27" t="s">
        <v>276</v>
      </c>
      <c r="J285" s="27">
        <v>21099</v>
      </c>
      <c r="K285" s="25">
        <v>2</v>
      </c>
      <c r="L285" s="27" t="s">
        <v>288</v>
      </c>
      <c r="M285" s="27" t="s">
        <v>1390</v>
      </c>
      <c r="N285" s="27" t="s">
        <v>1391</v>
      </c>
      <c r="O285" s="28" t="s">
        <v>2475</v>
      </c>
      <c r="P285" s="27">
        <v>2</v>
      </c>
      <c r="Q285" s="27" t="s">
        <v>2539</v>
      </c>
      <c r="R285" s="26">
        <v>209.24</v>
      </c>
      <c r="S285" s="75">
        <v>43143</v>
      </c>
      <c r="T285" s="27" t="s">
        <v>285</v>
      </c>
      <c r="U285" s="75">
        <v>43143</v>
      </c>
      <c r="V285" s="75"/>
      <c r="W285" s="75"/>
      <c r="X285" s="27" t="s">
        <v>292</v>
      </c>
      <c r="Y285" s="28" t="s">
        <v>2473</v>
      </c>
      <c r="Z285" s="27" t="s">
        <v>1452</v>
      </c>
    </row>
    <row r="286" spans="1:26" x14ac:dyDescent="0.25">
      <c r="A286" s="24">
        <v>43119</v>
      </c>
      <c r="B286" s="24">
        <v>43119</v>
      </c>
      <c r="C286" s="24">
        <v>43111</v>
      </c>
      <c r="D286" s="27" t="s">
        <v>552</v>
      </c>
      <c r="E286" s="27" t="s">
        <v>340</v>
      </c>
      <c r="F286" s="29">
        <v>732516500</v>
      </c>
      <c r="G286" s="27" t="s">
        <v>23</v>
      </c>
      <c r="H286" s="27" t="s">
        <v>52</v>
      </c>
      <c r="I286" s="27" t="s">
        <v>453</v>
      </c>
      <c r="J286" s="27">
        <v>21082</v>
      </c>
      <c r="K286" s="25">
        <v>1</v>
      </c>
      <c r="L286" s="27" t="s">
        <v>288</v>
      </c>
      <c r="M286" s="27" t="s">
        <v>1392</v>
      </c>
      <c r="N286" s="27" t="s">
        <v>1393</v>
      </c>
      <c r="O286" s="28"/>
      <c r="P286" s="27"/>
      <c r="Q286" s="27"/>
      <c r="R286" s="26"/>
      <c r="S286" s="75"/>
      <c r="T286" s="27" t="s">
        <v>285</v>
      </c>
      <c r="U286" s="75"/>
      <c r="V286" s="75"/>
      <c r="W286" s="75"/>
      <c r="X286" s="27" t="s">
        <v>315</v>
      </c>
      <c r="Y286" s="28" t="s">
        <v>542</v>
      </c>
      <c r="Z286" s="27"/>
    </row>
    <row r="287" spans="1:26" ht="51" x14ac:dyDescent="0.25">
      <c r="A287" s="24">
        <v>43119</v>
      </c>
      <c r="B287" s="24">
        <v>43119</v>
      </c>
      <c r="C287" s="24">
        <v>43111</v>
      </c>
      <c r="D287" s="27" t="s">
        <v>552</v>
      </c>
      <c r="E287" s="27" t="s">
        <v>354</v>
      </c>
      <c r="F287" s="29" t="s">
        <v>6364</v>
      </c>
      <c r="G287" s="27" t="s">
        <v>21</v>
      </c>
      <c r="H287" s="27" t="s">
        <v>101</v>
      </c>
      <c r="I287" s="27" t="s">
        <v>179</v>
      </c>
      <c r="J287" s="27">
        <v>29526</v>
      </c>
      <c r="K287" s="25">
        <v>4</v>
      </c>
      <c r="L287" s="27" t="s">
        <v>288</v>
      </c>
      <c r="M287" s="27" t="s">
        <v>1394</v>
      </c>
      <c r="N287" s="27" t="s">
        <v>1395</v>
      </c>
      <c r="O287" s="28" t="s">
        <v>7935</v>
      </c>
      <c r="P287" s="27"/>
      <c r="Q287" s="27"/>
      <c r="R287" s="26"/>
      <c r="S287" s="75"/>
      <c r="T287" s="27" t="s">
        <v>285</v>
      </c>
      <c r="U287" s="75"/>
      <c r="V287" s="75"/>
      <c r="W287" s="75"/>
      <c r="X287" s="27" t="s">
        <v>295</v>
      </c>
      <c r="Y287" s="28" t="s">
        <v>8300</v>
      </c>
      <c r="Z287" s="27" t="s">
        <v>1452</v>
      </c>
    </row>
    <row r="288" spans="1:26" x14ac:dyDescent="0.25">
      <c r="A288" s="24">
        <v>43119</v>
      </c>
      <c r="B288" s="24">
        <v>43119</v>
      </c>
      <c r="C288" s="24">
        <v>43111</v>
      </c>
      <c r="D288" s="27" t="s">
        <v>552</v>
      </c>
      <c r="E288" s="27" t="s">
        <v>354</v>
      </c>
      <c r="F288" s="29" t="s">
        <v>6651</v>
      </c>
      <c r="G288" s="27" t="s">
        <v>77</v>
      </c>
      <c r="H288" s="27" t="s">
        <v>40</v>
      </c>
      <c r="I288" s="27" t="s">
        <v>493</v>
      </c>
      <c r="J288" s="27">
        <v>29442</v>
      </c>
      <c r="K288" s="25">
        <v>4</v>
      </c>
      <c r="L288" s="27" t="s">
        <v>288</v>
      </c>
      <c r="M288" s="27" t="s">
        <v>1396</v>
      </c>
      <c r="N288" s="27" t="s">
        <v>1397</v>
      </c>
      <c r="O288" s="28">
        <v>127767401</v>
      </c>
      <c r="P288" s="27">
        <v>4</v>
      </c>
      <c r="Q288" s="27" t="s">
        <v>2911</v>
      </c>
      <c r="R288" s="26">
        <v>715.28</v>
      </c>
      <c r="S288" s="75">
        <v>43097</v>
      </c>
      <c r="T288" s="27" t="s">
        <v>285</v>
      </c>
      <c r="U288" s="75" t="s">
        <v>567</v>
      </c>
      <c r="V288" s="75"/>
      <c r="W288" s="75"/>
      <c r="X288" s="27" t="s">
        <v>292</v>
      </c>
      <c r="Y288" s="28" t="s">
        <v>2413</v>
      </c>
      <c r="Z288" s="27" t="s">
        <v>1452</v>
      </c>
    </row>
    <row r="289" spans="1:26" x14ac:dyDescent="0.25">
      <c r="A289" s="24">
        <v>43119</v>
      </c>
      <c r="B289" s="24">
        <v>43119</v>
      </c>
      <c r="C289" s="24">
        <v>43111</v>
      </c>
      <c r="D289" s="27" t="s">
        <v>552</v>
      </c>
      <c r="E289" s="27" t="s">
        <v>378</v>
      </c>
      <c r="F289" s="29">
        <v>3528830000</v>
      </c>
      <c r="G289" s="27" t="s">
        <v>53</v>
      </c>
      <c r="H289" s="27" t="s">
        <v>83</v>
      </c>
      <c r="I289" s="27" t="s">
        <v>468</v>
      </c>
      <c r="J289" s="27">
        <v>32420</v>
      </c>
      <c r="K289" s="25">
        <v>1</v>
      </c>
      <c r="L289" s="27" t="s">
        <v>288</v>
      </c>
      <c r="M289" s="27" t="s">
        <v>1398</v>
      </c>
      <c r="N289" s="27" t="s">
        <v>1399</v>
      </c>
      <c r="O289" s="28">
        <v>127767404</v>
      </c>
      <c r="P289" s="27">
        <v>1</v>
      </c>
      <c r="Q289" s="27" t="s">
        <v>1517</v>
      </c>
      <c r="R289" s="26">
        <v>206.13</v>
      </c>
      <c r="S289" s="75">
        <v>43122</v>
      </c>
      <c r="T289" s="27" t="s">
        <v>285</v>
      </c>
      <c r="U289" s="75" t="s">
        <v>567</v>
      </c>
      <c r="V289" s="75"/>
      <c r="W289" s="75"/>
      <c r="X289" s="27" t="s">
        <v>292</v>
      </c>
      <c r="Y289" s="28"/>
      <c r="Z289" s="27" t="s">
        <v>1452</v>
      </c>
    </row>
    <row r="290" spans="1:26" x14ac:dyDescent="0.25">
      <c r="A290" s="24">
        <v>43119</v>
      </c>
      <c r="B290" s="24">
        <v>43119</v>
      </c>
      <c r="C290" s="24">
        <v>43111</v>
      </c>
      <c r="D290" s="27" t="s">
        <v>552</v>
      </c>
      <c r="E290" s="27" t="s">
        <v>384</v>
      </c>
      <c r="F290" s="29">
        <v>92591</v>
      </c>
      <c r="G290" s="27" t="s">
        <v>21</v>
      </c>
      <c r="H290" s="27" t="s">
        <v>59</v>
      </c>
      <c r="I290" s="27" t="s">
        <v>22</v>
      </c>
      <c r="J290" s="27">
        <v>26591</v>
      </c>
      <c r="K290" s="25">
        <v>4</v>
      </c>
      <c r="L290" s="27" t="s">
        <v>288</v>
      </c>
      <c r="M290" s="27" t="s">
        <v>1400</v>
      </c>
      <c r="N290" s="27" t="s">
        <v>1401</v>
      </c>
      <c r="O290" s="28"/>
      <c r="P290" s="27">
        <v>4</v>
      </c>
      <c r="Q290" s="27" t="s">
        <v>1444</v>
      </c>
      <c r="R290" s="26">
        <v>154.6</v>
      </c>
      <c r="S290" s="75">
        <v>43120</v>
      </c>
      <c r="T290" s="27" t="s">
        <v>285</v>
      </c>
      <c r="U290" s="75" t="s">
        <v>567</v>
      </c>
      <c r="V290" s="75"/>
      <c r="W290" s="75"/>
      <c r="X290" s="27" t="s">
        <v>292</v>
      </c>
      <c r="Y290" s="28"/>
      <c r="Z290" s="27"/>
    </row>
    <row r="291" spans="1:26" x14ac:dyDescent="0.25">
      <c r="A291" s="24">
        <v>43119</v>
      </c>
      <c r="B291" s="24">
        <v>43119</v>
      </c>
      <c r="C291" s="24">
        <v>43111</v>
      </c>
      <c r="D291" s="27" t="s">
        <v>552</v>
      </c>
      <c r="E291" s="27" t="s">
        <v>391</v>
      </c>
      <c r="F291" s="29">
        <v>38853</v>
      </c>
      <c r="G291" s="27" t="s">
        <v>39</v>
      </c>
      <c r="H291" s="27" t="s">
        <v>24</v>
      </c>
      <c r="I291" s="27" t="s">
        <v>884</v>
      </c>
      <c r="J291" s="27">
        <v>24878</v>
      </c>
      <c r="K291" s="25">
        <v>4</v>
      </c>
      <c r="L291" s="27" t="s">
        <v>288</v>
      </c>
      <c r="M291" s="27" t="s">
        <v>1402</v>
      </c>
      <c r="N291" s="27" t="s">
        <v>1403</v>
      </c>
      <c r="O291" s="28">
        <v>127767430</v>
      </c>
      <c r="P291" s="27">
        <v>4</v>
      </c>
      <c r="Q291" s="27" t="s">
        <v>1518</v>
      </c>
      <c r="R291" s="26">
        <v>559.36</v>
      </c>
      <c r="S291" s="75">
        <v>43122</v>
      </c>
      <c r="T291" s="27" t="s">
        <v>285</v>
      </c>
      <c r="U291" s="75">
        <v>43125</v>
      </c>
      <c r="V291" s="75"/>
      <c r="W291" s="75"/>
      <c r="X291" s="27" t="s">
        <v>292</v>
      </c>
      <c r="Y291" s="28"/>
      <c r="Z291" s="27" t="s">
        <v>1452</v>
      </c>
    </row>
    <row r="292" spans="1:26" ht="38.25" hidden="1" x14ac:dyDescent="0.25">
      <c r="A292" s="24">
        <v>43119</v>
      </c>
      <c r="B292" s="24">
        <v>43119</v>
      </c>
      <c r="C292" s="24">
        <v>43111</v>
      </c>
      <c r="D292" s="27" t="s">
        <v>552</v>
      </c>
      <c r="E292" s="27" t="s">
        <v>392</v>
      </c>
      <c r="F292" s="29" t="s">
        <v>6390</v>
      </c>
      <c r="G292" s="27" t="s">
        <v>48</v>
      </c>
      <c r="H292" s="27" t="s">
        <v>247</v>
      </c>
      <c r="I292" s="27" t="s">
        <v>250</v>
      </c>
      <c r="J292" s="27">
        <v>22974</v>
      </c>
      <c r="K292" s="25">
        <v>2</v>
      </c>
      <c r="L292" s="27" t="s">
        <v>288</v>
      </c>
      <c r="M292" s="27" t="s">
        <v>1404</v>
      </c>
      <c r="N292" s="27" t="s">
        <v>1405</v>
      </c>
      <c r="O292" s="28">
        <v>127767456</v>
      </c>
      <c r="P292" s="27"/>
      <c r="Q292" s="27"/>
      <c r="R292" s="26"/>
      <c r="S292" s="75"/>
      <c r="T292" s="27" t="s">
        <v>285</v>
      </c>
      <c r="U292" s="75"/>
      <c r="V292" s="75"/>
      <c r="W292" s="75"/>
      <c r="X292" s="27" t="s">
        <v>321</v>
      </c>
      <c r="Y292" s="28" t="s">
        <v>6278</v>
      </c>
      <c r="Z292" s="27" t="s">
        <v>1452</v>
      </c>
    </row>
    <row r="293" spans="1:26" x14ac:dyDescent="0.25">
      <c r="A293" s="24">
        <v>43119</v>
      </c>
      <c r="B293" s="24">
        <v>43119</v>
      </c>
      <c r="C293" s="24">
        <v>43111</v>
      </c>
      <c r="D293" s="27" t="s">
        <v>552</v>
      </c>
      <c r="E293" s="27" t="s">
        <v>396</v>
      </c>
      <c r="F293" s="29">
        <v>95323</v>
      </c>
      <c r="G293" s="27" t="s">
        <v>273</v>
      </c>
      <c r="H293" s="27" t="s">
        <v>205</v>
      </c>
      <c r="I293" s="27" t="s">
        <v>1406</v>
      </c>
      <c r="J293" s="27">
        <v>14966</v>
      </c>
      <c r="K293" s="25">
        <v>6</v>
      </c>
      <c r="L293" s="27" t="s">
        <v>288</v>
      </c>
      <c r="M293" s="27" t="s">
        <v>1407</v>
      </c>
      <c r="N293" s="27" t="s">
        <v>1408</v>
      </c>
      <c r="O293" s="28">
        <v>127767486</v>
      </c>
      <c r="P293" s="27">
        <v>6</v>
      </c>
      <c r="Q293" s="27">
        <v>127767486</v>
      </c>
      <c r="R293" s="26">
        <v>823.14</v>
      </c>
      <c r="S293" s="75">
        <v>43123</v>
      </c>
      <c r="T293" s="27" t="s">
        <v>285</v>
      </c>
      <c r="U293" s="75" t="s">
        <v>567</v>
      </c>
      <c r="V293" s="75"/>
      <c r="W293" s="75"/>
      <c r="X293" s="27" t="s">
        <v>292</v>
      </c>
      <c r="Y293" s="28"/>
      <c r="Z293" s="27" t="s">
        <v>1452</v>
      </c>
    </row>
    <row r="294" spans="1:26" x14ac:dyDescent="0.25">
      <c r="A294" s="24">
        <v>43119</v>
      </c>
      <c r="B294" s="24">
        <v>43119</v>
      </c>
      <c r="C294" s="24">
        <v>43111</v>
      </c>
      <c r="D294" s="27" t="s">
        <v>552</v>
      </c>
      <c r="E294" s="27" t="s">
        <v>408</v>
      </c>
      <c r="F294" s="29">
        <v>183051217</v>
      </c>
      <c r="G294" s="27" t="s">
        <v>23</v>
      </c>
      <c r="H294" s="27" t="s">
        <v>238</v>
      </c>
      <c r="I294" s="27" t="s">
        <v>133</v>
      </c>
      <c r="J294" s="27">
        <v>20959</v>
      </c>
      <c r="K294" s="25">
        <v>1</v>
      </c>
      <c r="L294" s="27" t="s">
        <v>288</v>
      </c>
      <c r="M294" s="27" t="s">
        <v>1409</v>
      </c>
      <c r="N294" s="27" t="s">
        <v>1410</v>
      </c>
      <c r="O294" s="28"/>
      <c r="P294" s="27"/>
      <c r="Q294" s="27"/>
      <c r="R294" s="26"/>
      <c r="S294" s="75"/>
      <c r="T294" s="27" t="s">
        <v>285</v>
      </c>
      <c r="U294" s="75"/>
      <c r="V294" s="75"/>
      <c r="W294" s="75"/>
      <c r="X294" s="27" t="s">
        <v>315</v>
      </c>
      <c r="Y294" s="28" t="s">
        <v>542</v>
      </c>
      <c r="Z294" s="27"/>
    </row>
    <row r="295" spans="1:26" x14ac:dyDescent="0.25">
      <c r="A295" s="24">
        <v>43119</v>
      </c>
      <c r="B295" s="24">
        <v>43119</v>
      </c>
      <c r="C295" s="24">
        <v>43111</v>
      </c>
      <c r="D295" s="27" t="s">
        <v>552</v>
      </c>
      <c r="E295" s="27" t="s">
        <v>411</v>
      </c>
      <c r="F295" s="29">
        <v>93016</v>
      </c>
      <c r="G295" s="27" t="s">
        <v>21</v>
      </c>
      <c r="H295" s="27" t="s">
        <v>61</v>
      </c>
      <c r="I295" s="27" t="s">
        <v>79</v>
      </c>
      <c r="J295" s="27">
        <v>24796</v>
      </c>
      <c r="K295" s="25">
        <v>3</v>
      </c>
      <c r="L295" s="27" t="s">
        <v>288</v>
      </c>
      <c r="M295" s="27" t="s">
        <v>1411</v>
      </c>
      <c r="N295" s="27" t="s">
        <v>1412</v>
      </c>
      <c r="O295" s="28">
        <v>127767466</v>
      </c>
      <c r="P295" s="27">
        <v>3</v>
      </c>
      <c r="Q295" s="27" t="s">
        <v>1780</v>
      </c>
      <c r="R295" s="26">
        <v>189.66</v>
      </c>
      <c r="S295" s="75">
        <v>43125</v>
      </c>
      <c r="T295" s="27" t="s">
        <v>285</v>
      </c>
      <c r="U295" s="75">
        <v>43143</v>
      </c>
      <c r="V295" s="75"/>
      <c r="W295" s="75"/>
      <c r="X295" s="27" t="s">
        <v>292</v>
      </c>
      <c r="Y295" s="28"/>
      <c r="Z295" s="27" t="s">
        <v>1452</v>
      </c>
    </row>
    <row r="296" spans="1:26" x14ac:dyDescent="0.25">
      <c r="A296" s="24">
        <v>43119</v>
      </c>
      <c r="B296" s="24">
        <v>43119</v>
      </c>
      <c r="C296" s="24">
        <v>43111</v>
      </c>
      <c r="D296" s="27" t="s">
        <v>552</v>
      </c>
      <c r="E296" s="27" t="s">
        <v>414</v>
      </c>
      <c r="F296" s="29">
        <v>1011346</v>
      </c>
      <c r="G296" s="27" t="s">
        <v>36</v>
      </c>
      <c r="H296" s="27" t="s">
        <v>1413</v>
      </c>
      <c r="I296" s="27" t="s">
        <v>545</v>
      </c>
      <c r="J296" s="27">
        <v>13801</v>
      </c>
      <c r="K296" s="25">
        <v>2</v>
      </c>
      <c r="L296" s="27" t="s">
        <v>288</v>
      </c>
      <c r="M296" s="27" t="s">
        <v>1414</v>
      </c>
      <c r="N296" s="27" t="s">
        <v>1415</v>
      </c>
      <c r="O296" s="28">
        <v>127767448</v>
      </c>
      <c r="P296" s="27"/>
      <c r="Q296" s="27"/>
      <c r="R296" s="26"/>
      <c r="S296" s="75"/>
      <c r="T296" s="27" t="s">
        <v>285</v>
      </c>
      <c r="U296" s="75"/>
      <c r="V296" s="75"/>
      <c r="W296" s="75"/>
      <c r="X296" s="27" t="s">
        <v>295</v>
      </c>
      <c r="Y296" s="28" t="s">
        <v>1523</v>
      </c>
      <c r="Z296" s="27" t="s">
        <v>1452</v>
      </c>
    </row>
    <row r="297" spans="1:26" x14ac:dyDescent="0.25">
      <c r="A297" s="24">
        <v>43119</v>
      </c>
      <c r="B297" s="24">
        <v>43119</v>
      </c>
      <c r="C297" s="24">
        <v>43111</v>
      </c>
      <c r="D297" s="27" t="s">
        <v>552</v>
      </c>
      <c r="E297" s="27" t="s">
        <v>414</v>
      </c>
      <c r="F297" s="29">
        <v>1011346</v>
      </c>
      <c r="G297" s="27" t="s">
        <v>36</v>
      </c>
      <c r="H297" s="27" t="s">
        <v>1413</v>
      </c>
      <c r="I297" s="27" t="s">
        <v>545</v>
      </c>
      <c r="J297" s="27">
        <v>13801</v>
      </c>
      <c r="K297" s="25">
        <v>2</v>
      </c>
      <c r="L297" s="27" t="s">
        <v>288</v>
      </c>
      <c r="M297" s="27" t="s">
        <v>1414</v>
      </c>
      <c r="N297" s="27" t="s">
        <v>1415</v>
      </c>
      <c r="O297" s="28">
        <v>127767449</v>
      </c>
      <c r="P297" s="27"/>
      <c r="Q297" s="27"/>
      <c r="R297" s="26"/>
      <c r="S297" s="75"/>
      <c r="T297" s="27" t="s">
        <v>285</v>
      </c>
      <c r="U297" s="75"/>
      <c r="V297" s="75"/>
      <c r="W297" s="75"/>
      <c r="X297" s="27" t="s">
        <v>295</v>
      </c>
      <c r="Y297" s="28" t="s">
        <v>1523</v>
      </c>
      <c r="Z297" s="27" t="s">
        <v>1452</v>
      </c>
    </row>
    <row r="298" spans="1:26" x14ac:dyDescent="0.25">
      <c r="A298" s="24">
        <v>43119</v>
      </c>
      <c r="B298" s="24">
        <v>43119</v>
      </c>
      <c r="C298" s="24">
        <v>43111</v>
      </c>
      <c r="D298" s="27" t="s">
        <v>552</v>
      </c>
      <c r="E298" s="27" t="s">
        <v>428</v>
      </c>
      <c r="F298" s="29">
        <v>706038163</v>
      </c>
      <c r="G298" s="27" t="s">
        <v>23</v>
      </c>
      <c r="H298" s="27" t="s">
        <v>52</v>
      </c>
      <c r="I298" s="27" t="s">
        <v>1416</v>
      </c>
      <c r="J298" s="27">
        <v>37685</v>
      </c>
      <c r="K298" s="25">
        <v>2</v>
      </c>
      <c r="L298" s="27" t="s">
        <v>288</v>
      </c>
      <c r="M298" s="27" t="s">
        <v>1417</v>
      </c>
      <c r="N298" s="27" t="s">
        <v>1418</v>
      </c>
      <c r="O298" s="28"/>
      <c r="P298" s="27"/>
      <c r="Q298" s="27"/>
      <c r="R298" s="26"/>
      <c r="S298" s="75"/>
      <c r="T298" s="27" t="s">
        <v>285</v>
      </c>
      <c r="U298" s="75"/>
      <c r="V298" s="75"/>
      <c r="W298" s="75"/>
      <c r="X298" s="27" t="s">
        <v>315</v>
      </c>
      <c r="Y298" s="28" t="s">
        <v>542</v>
      </c>
      <c r="Z298" s="27"/>
    </row>
    <row r="299" spans="1:26" ht="25.5" x14ac:dyDescent="0.25">
      <c r="A299" s="24">
        <v>43119</v>
      </c>
      <c r="B299" s="24">
        <v>43119</v>
      </c>
      <c r="C299" s="24">
        <v>43115</v>
      </c>
      <c r="D299" s="27" t="s">
        <v>1419</v>
      </c>
      <c r="E299" s="27" t="s">
        <v>407</v>
      </c>
      <c r="F299" s="29">
        <v>27162</v>
      </c>
      <c r="G299" s="27" t="s">
        <v>19</v>
      </c>
      <c r="H299" s="27" t="s">
        <v>26</v>
      </c>
      <c r="I299" s="27" t="s">
        <v>450</v>
      </c>
      <c r="J299" s="27">
        <v>29398</v>
      </c>
      <c r="K299" s="25">
        <v>2</v>
      </c>
      <c r="L299" s="27" t="s">
        <v>288</v>
      </c>
      <c r="M299" s="27" t="s">
        <v>1420</v>
      </c>
      <c r="N299" s="27" t="s">
        <v>1421</v>
      </c>
      <c r="O299" s="28">
        <v>127767578</v>
      </c>
      <c r="P299" s="27"/>
      <c r="Q299" s="27"/>
      <c r="R299" s="26"/>
      <c r="S299" s="75"/>
      <c r="T299" s="27" t="s">
        <v>285</v>
      </c>
      <c r="U299" s="75"/>
      <c r="V299" s="75"/>
      <c r="W299" s="75"/>
      <c r="X299" s="27" t="s">
        <v>295</v>
      </c>
      <c r="Y299" s="28" t="s">
        <v>2416</v>
      </c>
      <c r="Z299" s="27" t="s">
        <v>1452</v>
      </c>
    </row>
    <row r="300" spans="1:26" x14ac:dyDescent="0.25">
      <c r="A300" s="24">
        <v>43119</v>
      </c>
      <c r="B300" s="24">
        <v>43119</v>
      </c>
      <c r="C300" s="24">
        <v>43115</v>
      </c>
      <c r="D300" s="27" t="s">
        <v>1419</v>
      </c>
      <c r="E300" s="27" t="s">
        <v>407</v>
      </c>
      <c r="F300" s="29">
        <v>27162</v>
      </c>
      <c r="G300" s="27" t="s">
        <v>19</v>
      </c>
      <c r="H300" s="27" t="s">
        <v>26</v>
      </c>
      <c r="I300" s="27" t="s">
        <v>450</v>
      </c>
      <c r="J300" s="27">
        <v>29398</v>
      </c>
      <c r="K300" s="25">
        <v>2</v>
      </c>
      <c r="L300" s="27" t="s">
        <v>367</v>
      </c>
      <c r="M300" s="27">
        <v>200067</v>
      </c>
      <c r="N300" s="27">
        <v>326174647</v>
      </c>
      <c r="O300" s="28"/>
      <c r="P300" s="27"/>
      <c r="Q300" s="27"/>
      <c r="R300" s="26"/>
      <c r="S300" s="75"/>
      <c r="T300" s="27" t="s">
        <v>285</v>
      </c>
      <c r="U300" s="75"/>
      <c r="V300" s="75"/>
      <c r="W300" s="75"/>
      <c r="X300" s="27" t="s">
        <v>289</v>
      </c>
      <c r="Y300" s="28" t="s">
        <v>542</v>
      </c>
      <c r="Z300" s="27"/>
    </row>
    <row r="301" spans="1:26" x14ac:dyDescent="0.25">
      <c r="A301" s="24">
        <v>43122</v>
      </c>
      <c r="B301" s="24">
        <v>43119</v>
      </c>
      <c r="C301" s="24">
        <v>43118</v>
      </c>
      <c r="D301" s="27" t="s">
        <v>18</v>
      </c>
      <c r="E301" s="27" t="s">
        <v>424</v>
      </c>
      <c r="F301" s="29">
        <v>1010997</v>
      </c>
      <c r="G301" s="27" t="s">
        <v>36</v>
      </c>
      <c r="H301" s="27" t="s">
        <v>28</v>
      </c>
      <c r="I301" s="27" t="s">
        <v>456</v>
      </c>
      <c r="J301" s="27">
        <v>5934</v>
      </c>
      <c r="K301" s="25">
        <v>4</v>
      </c>
      <c r="L301" s="27" t="s">
        <v>288</v>
      </c>
      <c r="M301" s="27" t="s">
        <v>1445</v>
      </c>
      <c r="N301" s="27" t="s">
        <v>1446</v>
      </c>
      <c r="O301" s="28">
        <v>127867624</v>
      </c>
      <c r="P301" s="27"/>
      <c r="Q301" s="27"/>
      <c r="R301" s="26"/>
      <c r="S301" s="75"/>
      <c r="T301" s="27" t="s">
        <v>285</v>
      </c>
      <c r="U301" s="75"/>
      <c r="V301" s="75"/>
      <c r="W301" s="75"/>
      <c r="X301" s="27" t="s">
        <v>295</v>
      </c>
      <c r="Y301" s="28" t="s">
        <v>1735</v>
      </c>
      <c r="Z301" s="27" t="s">
        <v>1601</v>
      </c>
    </row>
    <row r="302" spans="1:26" x14ac:dyDescent="0.25">
      <c r="A302" s="24">
        <v>43122</v>
      </c>
      <c r="B302" s="24">
        <v>43119</v>
      </c>
      <c r="C302" s="24">
        <v>43119</v>
      </c>
      <c r="D302" s="27" t="s">
        <v>18</v>
      </c>
      <c r="E302" s="27" t="s">
        <v>424</v>
      </c>
      <c r="F302" s="29">
        <v>1010997</v>
      </c>
      <c r="G302" s="27" t="s">
        <v>36</v>
      </c>
      <c r="H302" s="27" t="s">
        <v>28</v>
      </c>
      <c r="I302" s="27" t="s">
        <v>456</v>
      </c>
      <c r="J302" s="27">
        <v>5937</v>
      </c>
      <c r="K302" s="25">
        <v>4</v>
      </c>
      <c r="L302" s="27" t="s">
        <v>288</v>
      </c>
      <c r="M302" s="27" t="s">
        <v>1447</v>
      </c>
      <c r="N302" s="27" t="s">
        <v>1448</v>
      </c>
      <c r="O302" s="28">
        <v>127867491</v>
      </c>
      <c r="P302" s="27">
        <v>4</v>
      </c>
      <c r="Q302" s="27" t="s">
        <v>1781</v>
      </c>
      <c r="R302" s="26">
        <v>196.16</v>
      </c>
      <c r="S302" s="75">
        <v>43125</v>
      </c>
      <c r="T302" s="27" t="s">
        <v>285</v>
      </c>
      <c r="U302" s="75">
        <v>43129</v>
      </c>
      <c r="V302" s="75"/>
      <c r="W302" s="75"/>
      <c r="X302" s="27" t="s">
        <v>292</v>
      </c>
      <c r="Y302" s="28"/>
      <c r="Z302" s="27" t="s">
        <v>1601</v>
      </c>
    </row>
    <row r="303" spans="1:26" x14ac:dyDescent="0.25">
      <c r="A303" s="24">
        <v>43122</v>
      </c>
      <c r="B303" s="24">
        <v>43119</v>
      </c>
      <c r="C303" s="24">
        <v>43118</v>
      </c>
      <c r="D303" s="27" t="s">
        <v>18</v>
      </c>
      <c r="E303" s="27" t="s">
        <v>372</v>
      </c>
      <c r="F303" s="29">
        <v>1011707</v>
      </c>
      <c r="G303" s="27" t="s">
        <v>36</v>
      </c>
      <c r="H303" s="27" t="s">
        <v>151</v>
      </c>
      <c r="I303" s="27" t="s">
        <v>99</v>
      </c>
      <c r="J303" s="27">
        <v>28943</v>
      </c>
      <c r="K303" s="25">
        <v>4</v>
      </c>
      <c r="L303" s="27" t="s">
        <v>288</v>
      </c>
      <c r="M303" s="27" t="s">
        <v>1449</v>
      </c>
      <c r="N303" s="27" t="s">
        <v>1450</v>
      </c>
      <c r="O303" s="28">
        <v>127867667</v>
      </c>
      <c r="P303" s="27">
        <v>4</v>
      </c>
      <c r="Q303" s="27" t="s">
        <v>1612</v>
      </c>
      <c r="R303" s="26">
        <v>189.08</v>
      </c>
      <c r="S303" s="75">
        <v>43123</v>
      </c>
      <c r="T303" s="27" t="s">
        <v>285</v>
      </c>
      <c r="U303" s="75" t="s">
        <v>567</v>
      </c>
      <c r="V303" s="75"/>
      <c r="W303" s="75"/>
      <c r="X303" s="27" t="s">
        <v>292</v>
      </c>
      <c r="Y303" s="28"/>
      <c r="Z303" s="27" t="s">
        <v>1601</v>
      </c>
    </row>
    <row r="304" spans="1:26" x14ac:dyDescent="0.25">
      <c r="A304" s="24">
        <v>43122</v>
      </c>
      <c r="B304" s="24">
        <v>43119</v>
      </c>
      <c r="C304" s="24">
        <v>43117</v>
      </c>
      <c r="D304" s="27" t="s">
        <v>18</v>
      </c>
      <c r="E304" s="27" t="s">
        <v>313</v>
      </c>
      <c r="F304" s="29" t="s">
        <v>1451</v>
      </c>
      <c r="G304" s="27" t="s">
        <v>200</v>
      </c>
      <c r="H304" s="27" t="s">
        <v>558</v>
      </c>
      <c r="I304" s="27" t="s">
        <v>527</v>
      </c>
      <c r="J304" s="27">
        <v>25372</v>
      </c>
      <c r="K304" s="25">
        <v>4</v>
      </c>
      <c r="L304" s="27" t="s">
        <v>365</v>
      </c>
      <c r="M304" s="27">
        <v>93951191</v>
      </c>
      <c r="N304" s="27">
        <v>93951191</v>
      </c>
      <c r="O304" s="28">
        <v>60290824</v>
      </c>
      <c r="P304" s="27">
        <v>4</v>
      </c>
      <c r="Q304" s="27">
        <v>93972278</v>
      </c>
      <c r="R304" s="26">
        <v>310.08</v>
      </c>
      <c r="S304" s="75">
        <v>43129</v>
      </c>
      <c r="T304" s="27" t="s">
        <v>285</v>
      </c>
      <c r="U304" s="75" t="s">
        <v>497</v>
      </c>
      <c r="V304" s="75"/>
      <c r="W304" s="75"/>
      <c r="X304" s="27" t="s">
        <v>292</v>
      </c>
      <c r="Y304" s="28" t="s">
        <v>2413</v>
      </c>
      <c r="Z304" s="27" t="s">
        <v>1452</v>
      </c>
    </row>
    <row r="305" spans="1:26" x14ac:dyDescent="0.25">
      <c r="A305" s="24">
        <v>43122</v>
      </c>
      <c r="B305" s="24">
        <v>43119</v>
      </c>
      <c r="C305" s="24">
        <v>43119</v>
      </c>
      <c r="D305" s="27" t="s">
        <v>18</v>
      </c>
      <c r="E305" s="27" t="s">
        <v>415</v>
      </c>
      <c r="F305" s="29">
        <v>2824</v>
      </c>
      <c r="G305" s="27" t="s">
        <v>19</v>
      </c>
      <c r="H305" s="27" t="s">
        <v>31</v>
      </c>
      <c r="I305" s="27" t="s">
        <v>231</v>
      </c>
      <c r="J305" s="27">
        <v>11427</v>
      </c>
      <c r="K305" s="25">
        <v>4</v>
      </c>
      <c r="L305" s="27" t="s">
        <v>288</v>
      </c>
      <c r="M305" s="27" t="s">
        <v>1453</v>
      </c>
      <c r="N305" s="27" t="s">
        <v>1454</v>
      </c>
      <c r="O305" s="28">
        <v>127867739</v>
      </c>
      <c r="P305" s="27">
        <v>4</v>
      </c>
      <c r="Q305" s="27" t="s">
        <v>1782</v>
      </c>
      <c r="R305" s="26">
        <v>634.12</v>
      </c>
      <c r="S305" s="75">
        <v>43125</v>
      </c>
      <c r="T305" s="27" t="s">
        <v>285</v>
      </c>
      <c r="U305" s="75" t="s">
        <v>567</v>
      </c>
      <c r="V305" s="75"/>
      <c r="W305" s="75"/>
      <c r="X305" s="27" t="s">
        <v>292</v>
      </c>
      <c r="Y305" s="28"/>
      <c r="Z305" s="27" t="s">
        <v>1601</v>
      </c>
    </row>
    <row r="306" spans="1:26" x14ac:dyDescent="0.25">
      <c r="A306" s="24">
        <v>43122</v>
      </c>
      <c r="B306" s="24">
        <v>43120</v>
      </c>
      <c r="C306" s="24">
        <v>43120</v>
      </c>
      <c r="D306" s="27" t="s">
        <v>18</v>
      </c>
      <c r="E306" s="27" t="s">
        <v>290</v>
      </c>
      <c r="F306" s="41" t="s">
        <v>3042</v>
      </c>
      <c r="G306" s="27" t="s">
        <v>25</v>
      </c>
      <c r="H306" s="27" t="s">
        <v>159</v>
      </c>
      <c r="I306" s="27" t="s">
        <v>513</v>
      </c>
      <c r="J306" s="27">
        <v>39572</v>
      </c>
      <c r="K306" s="25">
        <v>4</v>
      </c>
      <c r="L306" s="27" t="s">
        <v>357</v>
      </c>
      <c r="M306" s="27" t="s">
        <v>1455</v>
      </c>
      <c r="N306" s="27" t="s">
        <v>1456</v>
      </c>
      <c r="O306" s="28" t="s">
        <v>1457</v>
      </c>
      <c r="P306" s="27">
        <v>4</v>
      </c>
      <c r="Q306" s="27" t="s">
        <v>1457</v>
      </c>
      <c r="R306" s="26">
        <v>441.76</v>
      </c>
      <c r="S306" s="75">
        <v>43122</v>
      </c>
      <c r="T306" s="27" t="s">
        <v>285</v>
      </c>
      <c r="U306" s="75">
        <v>43124</v>
      </c>
      <c r="V306" s="75"/>
      <c r="W306" s="75"/>
      <c r="X306" s="27" t="s">
        <v>292</v>
      </c>
      <c r="Y306" s="28"/>
      <c r="Z306" s="27" t="s">
        <v>1452</v>
      </c>
    </row>
    <row r="307" spans="1:26" x14ac:dyDescent="0.25">
      <c r="A307" s="24">
        <v>43122</v>
      </c>
      <c r="B307" s="24">
        <v>43120</v>
      </c>
      <c r="C307" s="24">
        <v>43119</v>
      </c>
      <c r="D307" s="27" t="s">
        <v>18</v>
      </c>
      <c r="E307" s="27" t="s">
        <v>380</v>
      </c>
      <c r="F307" s="29">
        <v>45062</v>
      </c>
      <c r="G307" s="27" t="s">
        <v>39</v>
      </c>
      <c r="H307" s="27" t="s">
        <v>149</v>
      </c>
      <c r="I307" s="27" t="s">
        <v>148</v>
      </c>
      <c r="J307" s="27">
        <v>21543</v>
      </c>
      <c r="K307" s="25">
        <v>4</v>
      </c>
      <c r="L307" s="27" t="s">
        <v>288</v>
      </c>
      <c r="M307" s="27" t="s">
        <v>1458</v>
      </c>
      <c r="N307" s="27" t="s">
        <v>1459</v>
      </c>
      <c r="O307" s="28">
        <v>127867758</v>
      </c>
      <c r="P307" s="27">
        <v>4</v>
      </c>
      <c r="Q307" s="27">
        <v>127867758</v>
      </c>
      <c r="R307" s="26">
        <v>932.4</v>
      </c>
      <c r="S307" s="75">
        <v>43123</v>
      </c>
      <c r="T307" s="27" t="s">
        <v>285</v>
      </c>
      <c r="U307" s="75">
        <v>43124</v>
      </c>
      <c r="V307" s="75"/>
      <c r="W307" s="75"/>
      <c r="X307" s="27" t="s">
        <v>292</v>
      </c>
      <c r="Y307" s="28"/>
      <c r="Z307" s="27" t="s">
        <v>1601</v>
      </c>
    </row>
    <row r="308" spans="1:26" x14ac:dyDescent="0.25">
      <c r="A308" s="24">
        <v>43122</v>
      </c>
      <c r="B308" s="24">
        <v>43120</v>
      </c>
      <c r="C308" s="24">
        <v>43113</v>
      </c>
      <c r="D308" s="27" t="s">
        <v>18</v>
      </c>
      <c r="E308" s="27" t="s">
        <v>313</v>
      </c>
      <c r="F308" s="29">
        <v>15491180000</v>
      </c>
      <c r="G308" s="27" t="s">
        <v>53</v>
      </c>
      <c r="H308" s="27" t="s">
        <v>95</v>
      </c>
      <c r="I308" s="27" t="s">
        <v>260</v>
      </c>
      <c r="J308" s="27">
        <v>25225</v>
      </c>
      <c r="K308" s="25">
        <v>1</v>
      </c>
      <c r="L308" s="27" t="s">
        <v>367</v>
      </c>
      <c r="M308" s="27">
        <v>199767</v>
      </c>
      <c r="N308" s="27">
        <v>326174374</v>
      </c>
      <c r="O308" s="28"/>
      <c r="P308" s="27"/>
      <c r="Q308" s="27"/>
      <c r="R308" s="26"/>
      <c r="S308" s="75"/>
      <c r="T308" s="27" t="s">
        <v>285</v>
      </c>
      <c r="U308" s="75"/>
      <c r="V308" s="75"/>
      <c r="W308" s="75"/>
      <c r="X308" s="27" t="s">
        <v>289</v>
      </c>
      <c r="Y308" s="28" t="s">
        <v>542</v>
      </c>
      <c r="Z308" s="27"/>
    </row>
    <row r="309" spans="1:26" x14ac:dyDescent="0.25">
      <c r="A309" s="24">
        <v>43122</v>
      </c>
      <c r="B309" s="24">
        <v>43122</v>
      </c>
      <c r="C309" s="24">
        <v>43116</v>
      </c>
      <c r="D309" s="27" t="s">
        <v>18</v>
      </c>
      <c r="E309" s="27" t="s">
        <v>346</v>
      </c>
      <c r="F309" s="29">
        <v>3548800000</v>
      </c>
      <c r="G309" s="27" t="s">
        <v>53</v>
      </c>
      <c r="H309" s="27" t="s">
        <v>248</v>
      </c>
      <c r="I309" s="27" t="s">
        <v>1460</v>
      </c>
      <c r="J309" s="27">
        <v>42107</v>
      </c>
      <c r="K309" s="25">
        <v>2</v>
      </c>
      <c r="L309" s="27" t="s">
        <v>357</v>
      </c>
      <c r="M309" s="27" t="s">
        <v>1461</v>
      </c>
      <c r="N309" s="27" t="s">
        <v>1462</v>
      </c>
      <c r="O309" s="28" t="s">
        <v>1671</v>
      </c>
      <c r="P309" s="27">
        <v>2</v>
      </c>
      <c r="Q309" s="27" t="s">
        <v>1671</v>
      </c>
      <c r="R309" s="26">
        <v>350.58</v>
      </c>
      <c r="S309" s="75">
        <v>43124</v>
      </c>
      <c r="T309" s="27" t="s">
        <v>285</v>
      </c>
      <c r="U309" s="75">
        <v>43125</v>
      </c>
      <c r="V309" s="75"/>
      <c r="W309" s="75"/>
      <c r="X309" s="27" t="s">
        <v>292</v>
      </c>
      <c r="Y309" s="28"/>
      <c r="Z309" s="27" t="s">
        <v>1662</v>
      </c>
    </row>
    <row r="310" spans="1:26" x14ac:dyDescent="0.25">
      <c r="A310" s="24">
        <v>43122</v>
      </c>
      <c r="B310" s="24">
        <v>43122</v>
      </c>
      <c r="C310" s="24">
        <v>43112</v>
      </c>
      <c r="D310" s="27" t="s">
        <v>18</v>
      </c>
      <c r="E310" s="27" t="s">
        <v>372</v>
      </c>
      <c r="F310" s="29">
        <v>1011007</v>
      </c>
      <c r="G310" s="27" t="s">
        <v>36</v>
      </c>
      <c r="H310" s="27" t="s">
        <v>124</v>
      </c>
      <c r="I310" s="27" t="s">
        <v>99</v>
      </c>
      <c r="J310" s="27">
        <v>28755</v>
      </c>
      <c r="K310" s="25">
        <v>4</v>
      </c>
      <c r="L310" s="27" t="s">
        <v>288</v>
      </c>
      <c r="M310" s="27" t="s">
        <v>1463</v>
      </c>
      <c r="N310" s="27" t="s">
        <v>1464</v>
      </c>
      <c r="O310" s="28">
        <v>127867789</v>
      </c>
      <c r="P310" s="27">
        <v>4</v>
      </c>
      <c r="Q310" s="27" t="s">
        <v>1614</v>
      </c>
      <c r="R310" s="26">
        <v>241.16</v>
      </c>
      <c r="S310" s="75">
        <v>43123</v>
      </c>
      <c r="T310" s="27" t="s">
        <v>285</v>
      </c>
      <c r="U310" s="75" t="s">
        <v>567</v>
      </c>
      <c r="V310" s="75"/>
      <c r="W310" s="75"/>
      <c r="X310" s="27" t="s">
        <v>292</v>
      </c>
      <c r="Y310" s="28"/>
      <c r="Z310" s="27" t="s">
        <v>1601</v>
      </c>
    </row>
    <row r="311" spans="1:26" x14ac:dyDescent="0.25">
      <c r="A311" s="24">
        <v>43122</v>
      </c>
      <c r="B311" s="24">
        <v>43122</v>
      </c>
      <c r="C311" s="24">
        <v>43112</v>
      </c>
      <c r="D311" s="27" t="s">
        <v>18</v>
      </c>
      <c r="E311" s="27" t="s">
        <v>397</v>
      </c>
      <c r="F311" s="29" t="s">
        <v>1465</v>
      </c>
      <c r="G311" s="27" t="s">
        <v>74</v>
      </c>
      <c r="H311" s="27" t="s">
        <v>165</v>
      </c>
      <c r="I311" s="27" t="s">
        <v>1466</v>
      </c>
      <c r="J311" s="27">
        <v>23948</v>
      </c>
      <c r="K311" s="25">
        <v>2</v>
      </c>
      <c r="L311" s="27" t="s">
        <v>288</v>
      </c>
      <c r="M311" s="27" t="s">
        <v>1467</v>
      </c>
      <c r="N311" s="27" t="s">
        <v>1468</v>
      </c>
      <c r="O311" s="28">
        <v>127867764</v>
      </c>
      <c r="P311" s="27">
        <v>2</v>
      </c>
      <c r="Q311" s="27" t="s">
        <v>1613</v>
      </c>
      <c r="R311" s="26">
        <v>138.94</v>
      </c>
      <c r="S311" s="75">
        <v>43123</v>
      </c>
      <c r="T311" s="27" t="s">
        <v>285</v>
      </c>
      <c r="U311" s="75" t="s">
        <v>567</v>
      </c>
      <c r="V311" s="75"/>
      <c r="W311" s="75"/>
      <c r="X311" s="27" t="s">
        <v>292</v>
      </c>
      <c r="Y311" s="28"/>
      <c r="Z311" s="27" t="s">
        <v>1601</v>
      </c>
    </row>
    <row r="312" spans="1:26" x14ac:dyDescent="0.25">
      <c r="A312" s="24">
        <v>43122</v>
      </c>
      <c r="B312" s="24">
        <v>43122</v>
      </c>
      <c r="C312" s="24">
        <v>43119</v>
      </c>
      <c r="D312" s="27" t="s">
        <v>18</v>
      </c>
      <c r="E312" s="27" t="s">
        <v>397</v>
      </c>
      <c r="F312" s="29">
        <v>86927</v>
      </c>
      <c r="G312" s="27" t="s">
        <v>39</v>
      </c>
      <c r="H312" s="27" t="s">
        <v>550</v>
      </c>
      <c r="I312" s="27" t="s">
        <v>269</v>
      </c>
      <c r="J312" s="27">
        <v>24158</v>
      </c>
      <c r="K312" s="25">
        <v>1</v>
      </c>
      <c r="L312" s="27" t="s">
        <v>288</v>
      </c>
      <c r="M312" s="27" t="s">
        <v>1469</v>
      </c>
      <c r="N312" s="27" t="s">
        <v>1470</v>
      </c>
      <c r="O312" s="28">
        <v>127867770</v>
      </c>
      <c r="P312" s="27"/>
      <c r="Q312" s="27"/>
      <c r="R312" s="26"/>
      <c r="S312" s="75"/>
      <c r="T312" s="27" t="s">
        <v>285</v>
      </c>
      <c r="U312" s="75"/>
      <c r="V312" s="75"/>
      <c r="W312" s="75"/>
      <c r="X312" s="27" t="s">
        <v>295</v>
      </c>
      <c r="Y312" s="28" t="s">
        <v>1881</v>
      </c>
      <c r="Z312" s="27" t="s">
        <v>1601</v>
      </c>
    </row>
    <row r="313" spans="1:26" x14ac:dyDescent="0.25">
      <c r="A313" s="24">
        <v>43122</v>
      </c>
      <c r="B313" s="24">
        <v>43122</v>
      </c>
      <c r="C313" s="24">
        <v>43119</v>
      </c>
      <c r="D313" s="27" t="s">
        <v>18</v>
      </c>
      <c r="E313" s="27" t="s">
        <v>397</v>
      </c>
      <c r="F313" s="29">
        <v>86927</v>
      </c>
      <c r="G313" s="27" t="s">
        <v>39</v>
      </c>
      <c r="H313" s="27" t="s">
        <v>550</v>
      </c>
      <c r="I313" s="27" t="s">
        <v>269</v>
      </c>
      <c r="J313" s="27">
        <v>24158</v>
      </c>
      <c r="K313" s="25">
        <v>1</v>
      </c>
      <c r="L313" s="27" t="s">
        <v>288</v>
      </c>
      <c r="M313" s="27" t="s">
        <v>1469</v>
      </c>
      <c r="N313" s="27" t="s">
        <v>1471</v>
      </c>
      <c r="O313" s="28">
        <v>127867874</v>
      </c>
      <c r="P313" s="27"/>
      <c r="Q313" s="27"/>
      <c r="R313" s="26"/>
      <c r="S313" s="75"/>
      <c r="T313" s="27" t="s">
        <v>285</v>
      </c>
      <c r="U313" s="75"/>
      <c r="V313" s="75"/>
      <c r="W313" s="75"/>
      <c r="X313" s="27" t="s">
        <v>295</v>
      </c>
      <c r="Y313" s="28" t="s">
        <v>1881</v>
      </c>
      <c r="Z313" s="27" t="s">
        <v>1601</v>
      </c>
    </row>
    <row r="314" spans="1:26" x14ac:dyDescent="0.25">
      <c r="A314" s="24">
        <v>43122</v>
      </c>
      <c r="B314" s="24">
        <v>43122</v>
      </c>
      <c r="C314" s="24">
        <v>43117</v>
      </c>
      <c r="D314" s="27" t="s">
        <v>18</v>
      </c>
      <c r="E314" s="27" t="s">
        <v>412</v>
      </c>
      <c r="F314" s="29">
        <v>23716</v>
      </c>
      <c r="G314" s="27" t="s">
        <v>39</v>
      </c>
      <c r="H314" s="27" t="s">
        <v>266</v>
      </c>
      <c r="I314" s="27" t="s">
        <v>1227</v>
      </c>
      <c r="J314" s="27">
        <v>16239</v>
      </c>
      <c r="K314" s="25">
        <v>2</v>
      </c>
      <c r="L314" s="27" t="s">
        <v>288</v>
      </c>
      <c r="M314" s="27" t="s">
        <v>1472</v>
      </c>
      <c r="N314" s="27" t="s">
        <v>1473</v>
      </c>
      <c r="O314" s="28">
        <v>127867907</v>
      </c>
      <c r="P314" s="27">
        <v>2</v>
      </c>
      <c r="Q314" s="27" t="s">
        <v>1684</v>
      </c>
      <c r="R314" s="26">
        <v>414.64</v>
      </c>
      <c r="S314" s="75">
        <v>43124</v>
      </c>
      <c r="T314" s="27" t="s">
        <v>285</v>
      </c>
      <c r="U314" s="75" t="s">
        <v>567</v>
      </c>
      <c r="V314" s="75"/>
      <c r="W314" s="75"/>
      <c r="X314" s="27" t="s">
        <v>292</v>
      </c>
      <c r="Y314" s="28"/>
      <c r="Z314" s="27" t="s">
        <v>1601</v>
      </c>
    </row>
    <row r="315" spans="1:26" x14ac:dyDescent="0.25">
      <c r="A315" s="24">
        <v>43122</v>
      </c>
      <c r="B315" s="24">
        <v>43122</v>
      </c>
      <c r="C315" s="24">
        <v>43116</v>
      </c>
      <c r="D315" s="27" t="s">
        <v>18</v>
      </c>
      <c r="E315" s="27" t="s">
        <v>412</v>
      </c>
      <c r="F315" s="29">
        <v>408038316</v>
      </c>
      <c r="G315" s="27" t="s">
        <v>23</v>
      </c>
      <c r="H315" s="27" t="s">
        <v>87</v>
      </c>
      <c r="I315" s="27" t="s">
        <v>1474</v>
      </c>
      <c r="J315" s="27">
        <v>16232</v>
      </c>
      <c r="K315" s="25">
        <v>4</v>
      </c>
      <c r="L315" s="27" t="s">
        <v>288</v>
      </c>
      <c r="M315" s="27" t="s">
        <v>1475</v>
      </c>
      <c r="N315" s="27" t="s">
        <v>1476</v>
      </c>
      <c r="O315" s="28"/>
      <c r="P315" s="27"/>
      <c r="Q315" s="27"/>
      <c r="R315" s="26"/>
      <c r="S315" s="75"/>
      <c r="T315" s="27" t="s">
        <v>285</v>
      </c>
      <c r="U315" s="75"/>
      <c r="V315" s="75"/>
      <c r="W315" s="75"/>
      <c r="X315" s="27" t="s">
        <v>315</v>
      </c>
      <c r="Y315" s="28" t="s">
        <v>542</v>
      </c>
      <c r="Z315" s="27"/>
    </row>
    <row r="316" spans="1:26" x14ac:dyDescent="0.25">
      <c r="A316" s="24">
        <v>43122</v>
      </c>
      <c r="B316" s="24">
        <v>43122</v>
      </c>
      <c r="C316" s="24">
        <v>43120</v>
      </c>
      <c r="D316" s="27" t="s">
        <v>18</v>
      </c>
      <c r="E316" s="27" t="s">
        <v>302</v>
      </c>
      <c r="F316" s="29" t="s">
        <v>6435</v>
      </c>
      <c r="G316" s="27" t="s">
        <v>180</v>
      </c>
      <c r="H316" s="27" t="s">
        <v>544</v>
      </c>
      <c r="I316" s="27" t="s">
        <v>1478</v>
      </c>
      <c r="J316" s="27" t="s">
        <v>1479</v>
      </c>
      <c r="K316" s="25">
        <v>4</v>
      </c>
      <c r="L316" s="27" t="s">
        <v>288</v>
      </c>
      <c r="M316" s="27" t="s">
        <v>1480</v>
      </c>
      <c r="N316" s="27" t="s">
        <v>1481</v>
      </c>
      <c r="O316" s="28">
        <v>127867979</v>
      </c>
      <c r="P316" s="27">
        <v>4</v>
      </c>
      <c r="Q316" s="27" t="s">
        <v>1615</v>
      </c>
      <c r="R316" s="26">
        <v>261.8</v>
      </c>
      <c r="S316" s="75">
        <v>43123</v>
      </c>
      <c r="T316" s="27" t="s">
        <v>286</v>
      </c>
      <c r="U316" s="75" t="s">
        <v>497</v>
      </c>
      <c r="V316" s="75"/>
      <c r="W316" s="75"/>
      <c r="X316" s="27" t="s">
        <v>292</v>
      </c>
      <c r="Y316" s="28"/>
      <c r="Z316" s="27" t="s">
        <v>1601</v>
      </c>
    </row>
    <row r="317" spans="1:26" x14ac:dyDescent="0.25">
      <c r="A317" s="24">
        <v>43122</v>
      </c>
      <c r="B317" s="24">
        <v>43122</v>
      </c>
      <c r="C317" s="24">
        <v>43113</v>
      </c>
      <c r="D317" s="27" t="s">
        <v>549</v>
      </c>
      <c r="E317" s="27" t="s">
        <v>423</v>
      </c>
      <c r="F317" s="29" t="s">
        <v>1482</v>
      </c>
      <c r="G317" s="27" t="s">
        <v>175</v>
      </c>
      <c r="H317" s="27" t="s">
        <v>192</v>
      </c>
      <c r="I317" s="27" t="s">
        <v>1483</v>
      </c>
      <c r="J317" s="27">
        <v>11535</v>
      </c>
      <c r="K317" s="25">
        <v>4</v>
      </c>
      <c r="L317" s="27" t="s">
        <v>357</v>
      </c>
      <c r="M317" s="27" t="s">
        <v>1484</v>
      </c>
      <c r="N317" s="27" t="s">
        <v>1485</v>
      </c>
      <c r="O317" s="28" t="s">
        <v>1598</v>
      </c>
      <c r="P317" s="27">
        <v>4</v>
      </c>
      <c r="Q317" s="27" t="s">
        <v>1602</v>
      </c>
      <c r="R317" s="26">
        <v>260.2</v>
      </c>
      <c r="S317" s="75">
        <v>43123</v>
      </c>
      <c r="T317" s="27" t="s">
        <v>285</v>
      </c>
      <c r="U317" s="75" t="s">
        <v>567</v>
      </c>
      <c r="V317" s="75"/>
      <c r="W317" s="75"/>
      <c r="X317" s="27" t="s">
        <v>292</v>
      </c>
      <c r="Y317" s="28"/>
      <c r="Z317" s="27" t="s">
        <v>1601</v>
      </c>
    </row>
    <row r="318" spans="1:26" x14ac:dyDescent="0.25">
      <c r="A318" s="24">
        <v>43122</v>
      </c>
      <c r="B318" s="24">
        <v>43122</v>
      </c>
      <c r="C318" s="24">
        <v>43113</v>
      </c>
      <c r="D318" s="27" t="s">
        <v>549</v>
      </c>
      <c r="E318" s="27" t="s">
        <v>311</v>
      </c>
      <c r="F318" s="29" t="s">
        <v>1486</v>
      </c>
      <c r="G318" s="27" t="s">
        <v>175</v>
      </c>
      <c r="H318" s="27" t="s">
        <v>198</v>
      </c>
      <c r="I318" s="27" t="s">
        <v>1487</v>
      </c>
      <c r="J318" s="27">
        <v>29425</v>
      </c>
      <c r="K318" s="25">
        <v>1</v>
      </c>
      <c r="L318" s="27" t="s">
        <v>357</v>
      </c>
      <c r="M318" s="27" t="s">
        <v>1488</v>
      </c>
      <c r="N318" s="27" t="s">
        <v>1489</v>
      </c>
      <c r="O318" s="28" t="s">
        <v>1599</v>
      </c>
      <c r="P318" s="27">
        <v>1</v>
      </c>
      <c r="Q318" s="27" t="s">
        <v>1798</v>
      </c>
      <c r="R318" s="26">
        <v>86.25</v>
      </c>
      <c r="S318" s="75">
        <v>43126</v>
      </c>
      <c r="T318" s="27" t="s">
        <v>285</v>
      </c>
      <c r="U318" s="75" t="s">
        <v>567</v>
      </c>
      <c r="V318" s="75"/>
      <c r="W318" s="75"/>
      <c r="X318" s="27" t="s">
        <v>292</v>
      </c>
      <c r="Y318" s="28"/>
      <c r="Z318" s="27" t="s">
        <v>1601</v>
      </c>
    </row>
    <row r="319" spans="1:26" x14ac:dyDescent="0.25">
      <c r="A319" s="24">
        <v>43122</v>
      </c>
      <c r="B319" s="24">
        <v>43122</v>
      </c>
      <c r="C319" s="24">
        <v>43113</v>
      </c>
      <c r="D319" s="27" t="s">
        <v>549</v>
      </c>
      <c r="E319" s="27" t="s">
        <v>429</v>
      </c>
      <c r="F319" s="29">
        <v>1200031819</v>
      </c>
      <c r="G319" s="27" t="s">
        <v>27</v>
      </c>
      <c r="H319" s="27" t="s">
        <v>1490</v>
      </c>
      <c r="I319" s="27" t="s">
        <v>1491</v>
      </c>
      <c r="J319" s="27">
        <v>22604</v>
      </c>
      <c r="K319" s="25">
        <v>4</v>
      </c>
      <c r="L319" s="27" t="s">
        <v>357</v>
      </c>
      <c r="M319" s="27" t="s">
        <v>1492</v>
      </c>
      <c r="N319" s="27" t="s">
        <v>1493</v>
      </c>
      <c r="O319" s="28" t="s">
        <v>1600</v>
      </c>
      <c r="P319" s="27"/>
      <c r="Q319" s="27"/>
      <c r="R319" s="26"/>
      <c r="S319" s="75"/>
      <c r="T319" s="27" t="s">
        <v>285</v>
      </c>
      <c r="U319" s="75"/>
      <c r="V319" s="75"/>
      <c r="W319" s="75"/>
      <c r="X319" s="27" t="s">
        <v>295</v>
      </c>
      <c r="Y319" s="28" t="s">
        <v>1879</v>
      </c>
      <c r="Z319" s="27" t="s">
        <v>1601</v>
      </c>
    </row>
    <row r="320" spans="1:26" x14ac:dyDescent="0.25">
      <c r="A320" s="24">
        <v>43122</v>
      </c>
      <c r="B320" s="24">
        <v>43122</v>
      </c>
      <c r="C320" s="24">
        <v>43113</v>
      </c>
      <c r="D320" s="27" t="s">
        <v>549</v>
      </c>
      <c r="E320" s="27" t="s">
        <v>325</v>
      </c>
      <c r="F320" s="29">
        <v>236</v>
      </c>
      <c r="G320" s="27" t="s">
        <v>60</v>
      </c>
      <c r="H320" s="27" t="s">
        <v>90</v>
      </c>
      <c r="I320" s="27" t="s">
        <v>1494</v>
      </c>
      <c r="J320" s="27">
        <v>21352</v>
      </c>
      <c r="K320" s="25">
        <v>4</v>
      </c>
      <c r="L320" s="27" t="s">
        <v>357</v>
      </c>
      <c r="M320" s="27" t="s">
        <v>1495</v>
      </c>
      <c r="N320" s="27" t="s">
        <v>1496</v>
      </c>
      <c r="O320" s="28" t="s">
        <v>1497</v>
      </c>
      <c r="P320" s="27">
        <v>4</v>
      </c>
      <c r="Q320" s="27" t="s">
        <v>2219</v>
      </c>
      <c r="R320" s="26">
        <v>550.16</v>
      </c>
      <c r="S320" s="75">
        <v>43132</v>
      </c>
      <c r="T320" s="27" t="s">
        <v>285</v>
      </c>
      <c r="U320" s="75" t="s">
        <v>567</v>
      </c>
      <c r="V320" s="75"/>
      <c r="W320" s="75"/>
      <c r="X320" s="27" t="s">
        <v>292</v>
      </c>
      <c r="Y320" s="28"/>
      <c r="Z320" s="27" t="s">
        <v>1452</v>
      </c>
    </row>
    <row r="321" spans="1:26" x14ac:dyDescent="0.25">
      <c r="A321" s="24">
        <v>43122</v>
      </c>
      <c r="B321" s="24">
        <v>43122</v>
      </c>
      <c r="C321" s="24">
        <v>43113</v>
      </c>
      <c r="D321" s="27" t="s">
        <v>549</v>
      </c>
      <c r="E321" s="27" t="s">
        <v>391</v>
      </c>
      <c r="F321" s="29">
        <v>254090</v>
      </c>
      <c r="G321" s="27" t="s">
        <v>25</v>
      </c>
      <c r="H321" s="27" t="s">
        <v>37</v>
      </c>
      <c r="I321" s="27" t="s">
        <v>1498</v>
      </c>
      <c r="J321" s="27">
        <v>24953</v>
      </c>
      <c r="K321" s="25">
        <v>1</v>
      </c>
      <c r="L321" s="27" t="s">
        <v>357</v>
      </c>
      <c r="M321" s="27" t="s">
        <v>1499</v>
      </c>
      <c r="N321" s="27" t="s">
        <v>1500</v>
      </c>
      <c r="O321" s="28" t="s">
        <v>1672</v>
      </c>
      <c r="P321" s="27">
        <v>1</v>
      </c>
      <c r="Q321" s="27" t="s">
        <v>1672</v>
      </c>
      <c r="R321" s="26">
        <v>89.48</v>
      </c>
      <c r="S321" s="75">
        <v>43124</v>
      </c>
      <c r="T321" s="27" t="s">
        <v>285</v>
      </c>
      <c r="U321" s="75">
        <v>43126</v>
      </c>
      <c r="V321" s="75"/>
      <c r="W321" s="75"/>
      <c r="X321" s="27" t="s">
        <v>292</v>
      </c>
      <c r="Y321" s="28"/>
      <c r="Z321" s="27" t="s">
        <v>1662</v>
      </c>
    </row>
    <row r="322" spans="1:26" x14ac:dyDescent="0.25">
      <c r="A322" s="24">
        <v>43122</v>
      </c>
      <c r="B322" s="24">
        <v>43122</v>
      </c>
      <c r="C322" s="24">
        <v>43113</v>
      </c>
      <c r="D322" s="27" t="s">
        <v>549</v>
      </c>
      <c r="E322" s="27" t="s">
        <v>413</v>
      </c>
      <c r="F322" s="29">
        <v>28953002</v>
      </c>
      <c r="G322" s="27" t="s">
        <v>56</v>
      </c>
      <c r="H322" s="27" t="s">
        <v>85</v>
      </c>
      <c r="I322" s="27" t="s">
        <v>1501</v>
      </c>
      <c r="J322" s="27">
        <v>19356</v>
      </c>
      <c r="K322" s="25">
        <v>4</v>
      </c>
      <c r="L322" s="27" t="s">
        <v>357</v>
      </c>
      <c r="M322" s="27" t="s">
        <v>1502</v>
      </c>
      <c r="N322" s="27" t="s">
        <v>1503</v>
      </c>
      <c r="O322" s="28" t="s">
        <v>1673</v>
      </c>
      <c r="P322" s="27">
        <v>4</v>
      </c>
      <c r="Q322" s="27" t="s">
        <v>1775</v>
      </c>
      <c r="R322" s="26">
        <v>494.92</v>
      </c>
      <c r="S322" s="75">
        <v>43125</v>
      </c>
      <c r="T322" s="27" t="s">
        <v>285</v>
      </c>
      <c r="U322" s="75" t="s">
        <v>567</v>
      </c>
      <c r="V322" s="75"/>
      <c r="W322" s="75"/>
      <c r="X322" s="27" t="s">
        <v>292</v>
      </c>
      <c r="Y322" s="28"/>
      <c r="Z322" s="27" t="s">
        <v>1662</v>
      </c>
    </row>
    <row r="323" spans="1:26" ht="38.25" x14ac:dyDescent="0.25">
      <c r="A323" s="24">
        <v>43123</v>
      </c>
      <c r="B323" s="24">
        <v>43123</v>
      </c>
      <c r="C323" s="24">
        <v>43118</v>
      </c>
      <c r="D323" s="27" t="s">
        <v>18</v>
      </c>
      <c r="E323" s="27" t="s">
        <v>423</v>
      </c>
      <c r="F323" s="29">
        <v>2007600</v>
      </c>
      <c r="G323" s="27" t="s">
        <v>32</v>
      </c>
      <c r="H323" s="27" t="s">
        <v>167</v>
      </c>
      <c r="I323" s="27" t="s">
        <v>598</v>
      </c>
      <c r="J323" s="27">
        <v>11719</v>
      </c>
      <c r="K323" s="25">
        <v>4</v>
      </c>
      <c r="L323" s="27" t="s">
        <v>355</v>
      </c>
      <c r="M323" s="27">
        <v>2578032</v>
      </c>
      <c r="N323" s="27"/>
      <c r="O323" s="28"/>
      <c r="P323" s="27"/>
      <c r="Q323" s="27"/>
      <c r="R323" s="26"/>
      <c r="S323" s="75"/>
      <c r="T323" s="27" t="s">
        <v>285</v>
      </c>
      <c r="U323" s="75"/>
      <c r="V323" s="75"/>
      <c r="W323" s="75"/>
      <c r="X323" s="27" t="s">
        <v>431</v>
      </c>
      <c r="Y323" s="28" t="s">
        <v>2972</v>
      </c>
      <c r="Z323" s="27"/>
    </row>
    <row r="324" spans="1:26" ht="38.25" x14ac:dyDescent="0.25">
      <c r="A324" s="24">
        <v>43123</v>
      </c>
      <c r="B324" s="24">
        <v>43122</v>
      </c>
      <c r="C324" s="24">
        <v>43122</v>
      </c>
      <c r="D324" s="27" t="s">
        <v>18</v>
      </c>
      <c r="E324" s="27" t="s">
        <v>352</v>
      </c>
      <c r="F324" s="29">
        <v>2546200</v>
      </c>
      <c r="G324" s="27" t="s">
        <v>32</v>
      </c>
      <c r="H324" s="27" t="s">
        <v>85</v>
      </c>
      <c r="I324" s="27" t="s">
        <v>1530</v>
      </c>
      <c r="J324" s="27">
        <v>33189</v>
      </c>
      <c r="K324" s="25">
        <v>1</v>
      </c>
      <c r="L324" s="27" t="s">
        <v>355</v>
      </c>
      <c r="M324" s="27">
        <v>2579837</v>
      </c>
      <c r="N324" s="27"/>
      <c r="O324" s="28"/>
      <c r="P324" s="27"/>
      <c r="Q324" s="27"/>
      <c r="R324" s="26"/>
      <c r="S324" s="75"/>
      <c r="T324" s="27" t="s">
        <v>285</v>
      </c>
      <c r="U324" s="75"/>
      <c r="V324" s="75"/>
      <c r="W324" s="75"/>
      <c r="X324" s="27" t="s">
        <v>431</v>
      </c>
      <c r="Y324" s="28" t="s">
        <v>2972</v>
      </c>
      <c r="Z324" s="27"/>
    </row>
    <row r="325" spans="1:26" x14ac:dyDescent="0.25">
      <c r="A325" s="24">
        <v>43123</v>
      </c>
      <c r="B325" s="24">
        <v>43122</v>
      </c>
      <c r="C325" s="24">
        <v>43120</v>
      </c>
      <c r="D325" s="27" t="s">
        <v>18</v>
      </c>
      <c r="E325" s="27" t="s">
        <v>377</v>
      </c>
      <c r="F325" s="29">
        <v>1830200</v>
      </c>
      <c r="G325" s="27" t="s">
        <v>32</v>
      </c>
      <c r="H325" s="27" t="s">
        <v>83</v>
      </c>
      <c r="I325" s="27" t="s">
        <v>1531</v>
      </c>
      <c r="J325" s="27">
        <v>24571</v>
      </c>
      <c r="K325" s="25">
        <v>2</v>
      </c>
      <c r="L325" s="27" t="s">
        <v>288</v>
      </c>
      <c r="M325" s="27" t="s">
        <v>1532</v>
      </c>
      <c r="N325" s="27" t="s">
        <v>1533</v>
      </c>
      <c r="O325" s="28">
        <v>127935530</v>
      </c>
      <c r="P325" s="27">
        <v>2</v>
      </c>
      <c r="Q325" s="27" t="s">
        <v>1685</v>
      </c>
      <c r="R325" s="26">
        <v>349.76</v>
      </c>
      <c r="S325" s="75">
        <v>43124</v>
      </c>
      <c r="T325" s="27" t="s">
        <v>285</v>
      </c>
      <c r="U325" s="75" t="s">
        <v>567</v>
      </c>
      <c r="V325" s="75"/>
      <c r="W325" s="75"/>
      <c r="X325" s="27" t="s">
        <v>292</v>
      </c>
      <c r="Y325" s="28"/>
      <c r="Z325" s="27" t="s">
        <v>1662</v>
      </c>
    </row>
    <row r="326" spans="1:26" x14ac:dyDescent="0.25">
      <c r="A326" s="24">
        <v>43123</v>
      </c>
      <c r="B326" s="24">
        <v>43122</v>
      </c>
      <c r="C326" s="24">
        <v>43120</v>
      </c>
      <c r="D326" s="27" t="s">
        <v>18</v>
      </c>
      <c r="E326" s="27" t="s">
        <v>377</v>
      </c>
      <c r="F326" s="29">
        <v>1830300</v>
      </c>
      <c r="G326" s="27" t="s">
        <v>32</v>
      </c>
      <c r="H326" s="27" t="s">
        <v>125</v>
      </c>
      <c r="I326" s="27" t="s">
        <v>1531</v>
      </c>
      <c r="J326" s="27">
        <v>24571</v>
      </c>
      <c r="K326" s="25">
        <v>2</v>
      </c>
      <c r="L326" s="27" t="s">
        <v>288</v>
      </c>
      <c r="M326" s="27" t="s">
        <v>1532</v>
      </c>
      <c r="N326" s="27" t="s">
        <v>1533</v>
      </c>
      <c r="O326" s="28">
        <v>127935531</v>
      </c>
      <c r="P326" s="27">
        <v>2</v>
      </c>
      <c r="Q326" s="27" t="s">
        <v>1686</v>
      </c>
      <c r="R326" s="26">
        <v>323.8</v>
      </c>
      <c r="S326" s="75">
        <v>43124</v>
      </c>
      <c r="T326" s="27" t="s">
        <v>285</v>
      </c>
      <c r="U326" s="75" t="s">
        <v>567</v>
      </c>
      <c r="V326" s="75"/>
      <c r="W326" s="75"/>
      <c r="X326" s="27" t="s">
        <v>292</v>
      </c>
      <c r="Y326" s="28"/>
      <c r="Z326" s="27" t="s">
        <v>1662</v>
      </c>
    </row>
    <row r="327" spans="1:26" ht="38.25" x14ac:dyDescent="0.25">
      <c r="A327" s="24">
        <v>43123</v>
      </c>
      <c r="B327" s="24">
        <v>43122</v>
      </c>
      <c r="C327" s="24">
        <v>43118</v>
      </c>
      <c r="D327" s="27" t="s">
        <v>18</v>
      </c>
      <c r="E327" s="27" t="s">
        <v>378</v>
      </c>
      <c r="F327" s="29">
        <v>2011700</v>
      </c>
      <c r="G327" s="27" t="s">
        <v>32</v>
      </c>
      <c r="H327" s="27" t="s">
        <v>125</v>
      </c>
      <c r="I327" s="27" t="s">
        <v>449</v>
      </c>
      <c r="J327" s="27">
        <v>32479</v>
      </c>
      <c r="K327" s="25">
        <v>1</v>
      </c>
      <c r="L327" s="27" t="s">
        <v>355</v>
      </c>
      <c r="M327" s="27">
        <v>2578098</v>
      </c>
      <c r="N327" s="27"/>
      <c r="O327" s="28"/>
      <c r="P327" s="27"/>
      <c r="Q327" s="27"/>
      <c r="R327" s="26"/>
      <c r="S327" s="75"/>
      <c r="T327" s="27" t="s">
        <v>285</v>
      </c>
      <c r="U327" s="75"/>
      <c r="V327" s="75"/>
      <c r="W327" s="75"/>
      <c r="X327" s="27" t="s">
        <v>431</v>
      </c>
      <c r="Y327" s="28" t="s">
        <v>2972</v>
      </c>
      <c r="Z327" s="27"/>
    </row>
    <row r="328" spans="1:26" x14ac:dyDescent="0.25">
      <c r="A328" s="24">
        <v>43123</v>
      </c>
      <c r="B328" s="24">
        <v>43123</v>
      </c>
      <c r="C328" s="24">
        <v>43122</v>
      </c>
      <c r="D328" s="27" t="s">
        <v>18</v>
      </c>
      <c r="E328" s="27" t="s">
        <v>380</v>
      </c>
      <c r="F328" s="29">
        <v>738285571</v>
      </c>
      <c r="G328" s="27" t="s">
        <v>23</v>
      </c>
      <c r="H328" s="27" t="s">
        <v>69</v>
      </c>
      <c r="I328" s="27" t="s">
        <v>1534</v>
      </c>
      <c r="J328" s="27">
        <v>21609</v>
      </c>
      <c r="K328" s="25">
        <v>4</v>
      </c>
      <c r="L328" s="27" t="s">
        <v>288</v>
      </c>
      <c r="M328" s="27" t="s">
        <v>1535</v>
      </c>
      <c r="N328" s="27" t="s">
        <v>1536</v>
      </c>
      <c r="O328" s="28"/>
      <c r="P328" s="27"/>
      <c r="Q328" s="27"/>
      <c r="R328" s="26"/>
      <c r="S328" s="75"/>
      <c r="T328" s="27" t="s">
        <v>285</v>
      </c>
      <c r="U328" s="75"/>
      <c r="V328" s="75"/>
      <c r="W328" s="75"/>
      <c r="X328" s="27" t="s">
        <v>315</v>
      </c>
      <c r="Y328" s="28" t="s">
        <v>542</v>
      </c>
      <c r="Z328" s="27"/>
    </row>
    <row r="329" spans="1:26" x14ac:dyDescent="0.25">
      <c r="A329" s="24">
        <v>43123</v>
      </c>
      <c r="B329" s="24">
        <v>43122</v>
      </c>
      <c r="C329" s="24">
        <v>43115</v>
      </c>
      <c r="D329" s="27" t="s">
        <v>549</v>
      </c>
      <c r="E329" s="27" t="s">
        <v>296</v>
      </c>
      <c r="F329" s="29">
        <v>4504580000</v>
      </c>
      <c r="G329" s="27" t="s">
        <v>48</v>
      </c>
      <c r="H329" s="27" t="s">
        <v>640</v>
      </c>
      <c r="I329" s="27" t="s">
        <v>501</v>
      </c>
      <c r="J329" s="27">
        <v>51815</v>
      </c>
      <c r="K329" s="25">
        <v>1</v>
      </c>
      <c r="L329" s="27" t="s">
        <v>357</v>
      </c>
      <c r="M329" s="27" t="s">
        <v>1537</v>
      </c>
      <c r="N329" s="27" t="s">
        <v>1538</v>
      </c>
      <c r="O329" s="28" t="s">
        <v>1674</v>
      </c>
      <c r="P329" s="27">
        <v>1</v>
      </c>
      <c r="Q329" s="27" t="s">
        <v>1774</v>
      </c>
      <c r="R329" s="26">
        <v>94.78</v>
      </c>
      <c r="S329" s="75">
        <v>43125</v>
      </c>
      <c r="T329" s="27" t="s">
        <v>285</v>
      </c>
      <c r="U329" s="75">
        <v>43137</v>
      </c>
      <c r="V329" s="75"/>
      <c r="W329" s="75"/>
      <c r="X329" s="27" t="s">
        <v>292</v>
      </c>
      <c r="Y329" s="28"/>
      <c r="Z329" s="27" t="s">
        <v>1662</v>
      </c>
    </row>
    <row r="330" spans="1:26" x14ac:dyDescent="0.25">
      <c r="A330" s="24">
        <v>43123</v>
      </c>
      <c r="B330" s="24">
        <v>43122</v>
      </c>
      <c r="C330" s="24">
        <v>43115</v>
      </c>
      <c r="D330" s="27" t="s">
        <v>549</v>
      </c>
      <c r="E330" s="27" t="s">
        <v>411</v>
      </c>
      <c r="F330" s="29">
        <v>28034301</v>
      </c>
      <c r="G330" s="27" t="s">
        <v>56</v>
      </c>
      <c r="H330" s="27" t="s">
        <v>98</v>
      </c>
      <c r="I330" s="27" t="s">
        <v>639</v>
      </c>
      <c r="J330" s="27">
        <v>24922</v>
      </c>
      <c r="K330" s="25">
        <v>4</v>
      </c>
      <c r="L330" s="27" t="s">
        <v>357</v>
      </c>
      <c r="M330" s="27" t="s">
        <v>1539</v>
      </c>
      <c r="N330" s="27" t="s">
        <v>1540</v>
      </c>
      <c r="O330" s="28" t="s">
        <v>1966</v>
      </c>
      <c r="P330" s="27">
        <v>4</v>
      </c>
      <c r="Q330" s="27" t="s">
        <v>2214</v>
      </c>
      <c r="R330" s="26">
        <v>425.4</v>
      </c>
      <c r="S330" s="75">
        <v>43134</v>
      </c>
      <c r="T330" s="27" t="s">
        <v>285</v>
      </c>
      <c r="U330" s="75">
        <v>43143</v>
      </c>
      <c r="V330" s="75"/>
      <c r="W330" s="75"/>
      <c r="X330" s="27" t="s">
        <v>292</v>
      </c>
      <c r="Y330" s="28"/>
      <c r="Z330" s="27" t="s">
        <v>1965</v>
      </c>
    </row>
    <row r="331" spans="1:26" x14ac:dyDescent="0.25">
      <c r="A331" s="24">
        <v>43123</v>
      </c>
      <c r="B331" s="24">
        <v>43122</v>
      </c>
      <c r="C331" s="24">
        <v>43118</v>
      </c>
      <c r="D331" s="27" t="s">
        <v>549</v>
      </c>
      <c r="E331" s="27" t="s">
        <v>350</v>
      </c>
      <c r="F331" s="29">
        <v>1200023142</v>
      </c>
      <c r="G331" s="27" t="s">
        <v>27</v>
      </c>
      <c r="H331" s="27" t="s">
        <v>66</v>
      </c>
      <c r="I331" s="27" t="s">
        <v>163</v>
      </c>
      <c r="J331" s="27">
        <v>25873</v>
      </c>
      <c r="K331" s="25">
        <v>2</v>
      </c>
      <c r="L331" s="27" t="s">
        <v>357</v>
      </c>
      <c r="M331" s="27" t="s">
        <v>1541</v>
      </c>
      <c r="N331" s="27" t="s">
        <v>1542</v>
      </c>
      <c r="O331" s="28" t="s">
        <v>1675</v>
      </c>
      <c r="P331" s="27">
        <v>2</v>
      </c>
      <c r="Q331" s="27" t="s">
        <v>1793</v>
      </c>
      <c r="R331" s="26">
        <v>93.72</v>
      </c>
      <c r="S331" s="75">
        <v>43129</v>
      </c>
      <c r="T331" s="27" t="s">
        <v>285</v>
      </c>
      <c r="U331" s="75">
        <v>43137</v>
      </c>
      <c r="V331" s="75"/>
      <c r="W331" s="75"/>
      <c r="X331" s="27" t="s">
        <v>292</v>
      </c>
      <c r="Y331" s="28"/>
      <c r="Z331" s="27" t="s">
        <v>1662</v>
      </c>
    </row>
    <row r="332" spans="1:26" ht="25.5" x14ac:dyDescent="0.25">
      <c r="A332" s="24">
        <v>43123</v>
      </c>
      <c r="B332" s="24">
        <v>43123</v>
      </c>
      <c r="C332" s="24">
        <v>43116</v>
      </c>
      <c r="D332" s="27" t="s">
        <v>552</v>
      </c>
      <c r="E332" s="27" t="s">
        <v>407</v>
      </c>
      <c r="F332" s="29" t="s">
        <v>6443</v>
      </c>
      <c r="G332" s="27" t="s">
        <v>5152</v>
      </c>
      <c r="H332" s="27" t="s">
        <v>5830</v>
      </c>
      <c r="I332" s="27" t="s">
        <v>5831</v>
      </c>
      <c r="J332" s="27">
        <v>29610</v>
      </c>
      <c r="K332" s="25">
        <v>2</v>
      </c>
      <c r="L332" s="27" t="s">
        <v>288</v>
      </c>
      <c r="M332" s="27" t="s">
        <v>6444</v>
      </c>
      <c r="N332" s="27" t="s">
        <v>5832</v>
      </c>
      <c r="O332" s="28">
        <v>127936041</v>
      </c>
      <c r="P332" s="27"/>
      <c r="Q332" s="27"/>
      <c r="R332" s="26"/>
      <c r="S332" s="75"/>
      <c r="T332" s="27" t="s">
        <v>285</v>
      </c>
      <c r="U332" s="75"/>
      <c r="V332" s="75"/>
      <c r="W332" s="75"/>
      <c r="X332" s="27" t="s">
        <v>295</v>
      </c>
      <c r="Y332" s="28" t="s">
        <v>6883</v>
      </c>
      <c r="Z332" s="27" t="s">
        <v>1662</v>
      </c>
    </row>
    <row r="333" spans="1:26" x14ac:dyDescent="0.25">
      <c r="A333" s="24">
        <v>43123</v>
      </c>
      <c r="B333" s="24">
        <v>43122</v>
      </c>
      <c r="C333" s="24">
        <v>43112</v>
      </c>
      <c r="D333" s="27" t="s">
        <v>552</v>
      </c>
      <c r="E333" s="27" t="s">
        <v>415</v>
      </c>
      <c r="F333" s="29">
        <v>183102217</v>
      </c>
      <c r="G333" s="27" t="s">
        <v>23</v>
      </c>
      <c r="H333" s="27" t="s">
        <v>109</v>
      </c>
      <c r="I333" s="27" t="s">
        <v>133</v>
      </c>
      <c r="J333" s="27">
        <v>11333</v>
      </c>
      <c r="K333" s="25">
        <v>4</v>
      </c>
      <c r="L333" s="27" t="s">
        <v>288</v>
      </c>
      <c r="M333" s="27" t="s">
        <v>1543</v>
      </c>
      <c r="N333" s="27" t="s">
        <v>1544</v>
      </c>
      <c r="O333" s="28">
        <v>127935549</v>
      </c>
      <c r="P333" s="27">
        <v>4</v>
      </c>
      <c r="Q333" s="27" t="s">
        <v>1783</v>
      </c>
      <c r="R333" s="26">
        <v>539.24</v>
      </c>
      <c r="S333" s="75">
        <v>43125</v>
      </c>
      <c r="T333" s="27" t="s">
        <v>285</v>
      </c>
      <c r="U333" s="75" t="s">
        <v>567</v>
      </c>
      <c r="V333" s="75"/>
      <c r="W333" s="75"/>
      <c r="X333" s="27" t="s">
        <v>292</v>
      </c>
      <c r="Y333" s="28"/>
      <c r="Z333" s="27" t="s">
        <v>1662</v>
      </c>
    </row>
    <row r="334" spans="1:26" x14ac:dyDescent="0.25">
      <c r="A334" s="24">
        <v>43123</v>
      </c>
      <c r="B334" s="24">
        <v>43122</v>
      </c>
      <c r="C334" s="24">
        <v>43112</v>
      </c>
      <c r="D334" s="27" t="s">
        <v>552</v>
      </c>
      <c r="E334" s="27" t="s">
        <v>308</v>
      </c>
      <c r="F334" s="29">
        <v>1010988</v>
      </c>
      <c r="G334" s="27" t="s">
        <v>36</v>
      </c>
      <c r="H334" s="27" t="s">
        <v>54</v>
      </c>
      <c r="I334" s="27" t="s">
        <v>99</v>
      </c>
      <c r="J334" s="27">
        <v>43355</v>
      </c>
      <c r="K334" s="25">
        <v>4</v>
      </c>
      <c r="L334" s="27" t="s">
        <v>288</v>
      </c>
      <c r="M334" s="27" t="s">
        <v>1545</v>
      </c>
      <c r="N334" s="27" t="s">
        <v>1546</v>
      </c>
      <c r="O334" s="28">
        <v>127935580</v>
      </c>
      <c r="P334" s="27">
        <v>4</v>
      </c>
      <c r="Q334" s="27" t="s">
        <v>1697</v>
      </c>
      <c r="R334" s="26">
        <v>234.04</v>
      </c>
      <c r="S334" s="75">
        <v>43124</v>
      </c>
      <c r="T334" s="27" t="s">
        <v>285</v>
      </c>
      <c r="U334" s="75" t="s">
        <v>567</v>
      </c>
      <c r="V334" s="75"/>
      <c r="W334" s="75"/>
      <c r="X334" s="27" t="s">
        <v>292</v>
      </c>
      <c r="Y334" s="28"/>
      <c r="Z334" s="27" t="s">
        <v>1662</v>
      </c>
    </row>
    <row r="335" spans="1:26" ht="25.5" x14ac:dyDescent="0.25">
      <c r="A335" s="24">
        <v>43123</v>
      </c>
      <c r="B335" s="24">
        <v>43122</v>
      </c>
      <c r="C335" s="24">
        <v>43112</v>
      </c>
      <c r="D335" s="27" t="s">
        <v>552</v>
      </c>
      <c r="E335" s="27" t="s">
        <v>340</v>
      </c>
      <c r="F335" s="29" t="s">
        <v>8187</v>
      </c>
      <c r="G335" s="27" t="s">
        <v>21</v>
      </c>
      <c r="H335" s="27" t="s">
        <v>499</v>
      </c>
      <c r="I335" s="27" t="s">
        <v>216</v>
      </c>
      <c r="J335" s="27">
        <v>21132</v>
      </c>
      <c r="K335" s="25">
        <v>1</v>
      </c>
      <c r="L335" s="27" t="s">
        <v>288</v>
      </c>
      <c r="M335" s="27" t="s">
        <v>1547</v>
      </c>
      <c r="N335" s="27" t="s">
        <v>1548</v>
      </c>
      <c r="O335" s="28" t="s">
        <v>2476</v>
      </c>
      <c r="P335" s="27">
        <v>1</v>
      </c>
      <c r="Q335" s="27">
        <v>128787185</v>
      </c>
      <c r="R335" s="26">
        <v>153.37</v>
      </c>
      <c r="S335" s="75">
        <v>43143</v>
      </c>
      <c r="T335" s="27" t="s">
        <v>285</v>
      </c>
      <c r="U335" s="75">
        <v>43143</v>
      </c>
      <c r="V335" s="75"/>
      <c r="W335" s="75"/>
      <c r="X335" s="27" t="s">
        <v>292</v>
      </c>
      <c r="Y335" s="28" t="s">
        <v>2473</v>
      </c>
      <c r="Z335" s="27" t="s">
        <v>1662</v>
      </c>
    </row>
    <row r="336" spans="1:26" x14ac:dyDescent="0.25">
      <c r="A336" s="24">
        <v>43123</v>
      </c>
      <c r="B336" s="24">
        <v>43122</v>
      </c>
      <c r="C336" s="24">
        <v>43112</v>
      </c>
      <c r="D336" s="27" t="s">
        <v>552</v>
      </c>
      <c r="E336" s="27" t="s">
        <v>366</v>
      </c>
      <c r="F336" s="29">
        <v>795698918</v>
      </c>
      <c r="G336" s="27" t="s">
        <v>23</v>
      </c>
      <c r="H336" s="27" t="s">
        <v>54</v>
      </c>
      <c r="I336" s="27" t="s">
        <v>472</v>
      </c>
      <c r="J336" s="27">
        <v>41002</v>
      </c>
      <c r="K336" s="25">
        <v>4</v>
      </c>
      <c r="L336" s="27" t="s">
        <v>288</v>
      </c>
      <c r="M336" s="27" t="s">
        <v>1549</v>
      </c>
      <c r="N336" s="27" t="s">
        <v>1550</v>
      </c>
      <c r="O336" s="28"/>
      <c r="P336" s="27"/>
      <c r="Q336" s="27"/>
      <c r="R336" s="26"/>
      <c r="S336" s="75"/>
      <c r="T336" s="27" t="s">
        <v>285</v>
      </c>
      <c r="U336" s="75"/>
      <c r="V336" s="75"/>
      <c r="W336" s="75"/>
      <c r="X336" s="27" t="s">
        <v>315</v>
      </c>
      <c r="Y336" s="28" t="s">
        <v>542</v>
      </c>
      <c r="Z336" s="27"/>
    </row>
    <row r="337" spans="1:26" x14ac:dyDescent="0.25">
      <c r="A337" s="24">
        <v>43123</v>
      </c>
      <c r="B337" s="24">
        <v>43123</v>
      </c>
      <c r="C337" s="24">
        <v>43112</v>
      </c>
      <c r="D337" s="27" t="s">
        <v>552</v>
      </c>
      <c r="E337" s="27" t="s">
        <v>368</v>
      </c>
      <c r="F337" s="29">
        <v>402602047</v>
      </c>
      <c r="G337" s="27" t="s">
        <v>23</v>
      </c>
      <c r="H337" s="27" t="s">
        <v>120</v>
      </c>
      <c r="I337" s="27" t="s">
        <v>1551</v>
      </c>
      <c r="J337" s="27">
        <v>27362</v>
      </c>
      <c r="K337" s="25">
        <v>4</v>
      </c>
      <c r="L337" s="27" t="s">
        <v>288</v>
      </c>
      <c r="M337" s="27" t="s">
        <v>1552</v>
      </c>
      <c r="N337" s="27" t="s">
        <v>1553</v>
      </c>
      <c r="O337" s="28"/>
      <c r="P337" s="27"/>
      <c r="Q337" s="27"/>
      <c r="R337" s="26"/>
      <c r="S337" s="75"/>
      <c r="T337" s="27" t="s">
        <v>285</v>
      </c>
      <c r="U337" s="75"/>
      <c r="V337" s="75"/>
      <c r="W337" s="75"/>
      <c r="X337" s="27" t="s">
        <v>315</v>
      </c>
      <c r="Y337" s="28" t="s">
        <v>542</v>
      </c>
      <c r="Z337" s="27"/>
    </row>
    <row r="338" spans="1:26" x14ac:dyDescent="0.25">
      <c r="A338" s="24">
        <v>43123</v>
      </c>
      <c r="B338" s="24">
        <v>43123</v>
      </c>
      <c r="C338" s="24">
        <v>43112</v>
      </c>
      <c r="D338" s="27" t="s">
        <v>552</v>
      </c>
      <c r="E338" s="27" t="s">
        <v>381</v>
      </c>
      <c r="F338" s="29">
        <v>1010997</v>
      </c>
      <c r="G338" s="27" t="s">
        <v>36</v>
      </c>
      <c r="H338" s="27" t="s">
        <v>28</v>
      </c>
      <c r="I338" s="27" t="s">
        <v>99</v>
      </c>
      <c r="J338" s="27">
        <v>22495</v>
      </c>
      <c r="K338" s="25">
        <v>4</v>
      </c>
      <c r="L338" s="27" t="s">
        <v>288</v>
      </c>
      <c r="M338" s="27" t="s">
        <v>1554</v>
      </c>
      <c r="N338" s="27" t="s">
        <v>1555</v>
      </c>
      <c r="O338" s="28">
        <v>127935671</v>
      </c>
      <c r="P338" s="27">
        <v>4</v>
      </c>
      <c r="Q338" s="27" t="s">
        <v>1696</v>
      </c>
      <c r="R338" s="26">
        <v>196.16</v>
      </c>
      <c r="S338" s="75">
        <v>43124</v>
      </c>
      <c r="T338" s="27" t="s">
        <v>285</v>
      </c>
      <c r="U338" s="75">
        <v>43137</v>
      </c>
      <c r="V338" s="75"/>
      <c r="W338" s="75"/>
      <c r="X338" s="27" t="s">
        <v>292</v>
      </c>
      <c r="Y338" s="28"/>
      <c r="Z338" s="27" t="s">
        <v>1662</v>
      </c>
    </row>
    <row r="339" spans="1:26" x14ac:dyDescent="0.25">
      <c r="A339" s="24">
        <v>43123</v>
      </c>
      <c r="B339" s="24">
        <v>43123</v>
      </c>
      <c r="C339" s="24">
        <v>43112</v>
      </c>
      <c r="D339" s="27" t="s">
        <v>552</v>
      </c>
      <c r="E339" s="27" t="s">
        <v>385</v>
      </c>
      <c r="F339" s="29" t="s">
        <v>6445</v>
      </c>
      <c r="G339" s="27" t="s">
        <v>53</v>
      </c>
      <c r="H339" s="27" t="s">
        <v>111</v>
      </c>
      <c r="I339" s="27" t="s">
        <v>452</v>
      </c>
      <c r="J339" s="27">
        <v>27979</v>
      </c>
      <c r="K339" s="25">
        <v>1</v>
      </c>
      <c r="L339" s="27" t="s">
        <v>288</v>
      </c>
      <c r="M339" s="27" t="s">
        <v>1556</v>
      </c>
      <c r="N339" s="27" t="s">
        <v>1557</v>
      </c>
      <c r="O339" s="28">
        <v>127935742</v>
      </c>
      <c r="P339" s="27">
        <v>1</v>
      </c>
      <c r="Q339" s="27" t="s">
        <v>7845</v>
      </c>
      <c r="R339" s="26">
        <v>113.53</v>
      </c>
      <c r="S339" s="75">
        <v>43157</v>
      </c>
      <c r="T339" s="27" t="s">
        <v>285</v>
      </c>
      <c r="U339" s="75">
        <v>43175</v>
      </c>
      <c r="V339" s="75"/>
      <c r="W339" s="75"/>
      <c r="X339" s="27" t="s">
        <v>292</v>
      </c>
      <c r="Y339" s="28" t="s">
        <v>2413</v>
      </c>
      <c r="Z339" s="27" t="s">
        <v>1662</v>
      </c>
    </row>
    <row r="340" spans="1:26" x14ac:dyDescent="0.25">
      <c r="A340" s="24">
        <v>43123</v>
      </c>
      <c r="B340" s="24">
        <v>43123</v>
      </c>
      <c r="C340" s="24">
        <v>43112</v>
      </c>
      <c r="D340" s="27" t="s">
        <v>552</v>
      </c>
      <c r="E340" s="27" t="s">
        <v>385</v>
      </c>
      <c r="F340" s="29" t="s">
        <v>6445</v>
      </c>
      <c r="G340" s="27" t="s">
        <v>53</v>
      </c>
      <c r="H340" s="27" t="s">
        <v>111</v>
      </c>
      <c r="I340" s="27" t="s">
        <v>452</v>
      </c>
      <c r="J340" s="27">
        <v>27979</v>
      </c>
      <c r="K340" s="25">
        <v>1</v>
      </c>
      <c r="L340" s="27" t="s">
        <v>288</v>
      </c>
      <c r="M340" s="27" t="s">
        <v>1556</v>
      </c>
      <c r="N340" s="27" t="s">
        <v>1557</v>
      </c>
      <c r="O340" s="28">
        <v>127935743</v>
      </c>
      <c r="P340" s="27">
        <v>1</v>
      </c>
      <c r="Q340" s="27" t="s">
        <v>7846</v>
      </c>
      <c r="R340" s="26">
        <v>113.53</v>
      </c>
      <c r="S340" s="75">
        <v>43157</v>
      </c>
      <c r="T340" s="27" t="s">
        <v>285</v>
      </c>
      <c r="U340" s="75">
        <v>43175</v>
      </c>
      <c r="V340" s="75"/>
      <c r="W340" s="75"/>
      <c r="X340" s="27" t="s">
        <v>292</v>
      </c>
      <c r="Y340" s="28" t="s">
        <v>2413</v>
      </c>
      <c r="Z340" s="27" t="s">
        <v>1662</v>
      </c>
    </row>
    <row r="341" spans="1:26" x14ac:dyDescent="0.25">
      <c r="A341" s="24">
        <v>43123</v>
      </c>
      <c r="B341" s="24">
        <v>43123</v>
      </c>
      <c r="C341" s="24">
        <v>43112</v>
      </c>
      <c r="D341" s="27" t="s">
        <v>552</v>
      </c>
      <c r="E341" s="27" t="s">
        <v>392</v>
      </c>
      <c r="F341" s="29">
        <v>3640</v>
      </c>
      <c r="G341" s="27" t="s">
        <v>19</v>
      </c>
      <c r="H341" s="27" t="s">
        <v>198</v>
      </c>
      <c r="I341" s="27" t="s">
        <v>271</v>
      </c>
      <c r="J341" s="27">
        <v>22982</v>
      </c>
      <c r="K341" s="25">
        <v>4</v>
      </c>
      <c r="L341" s="27" t="s">
        <v>288</v>
      </c>
      <c r="M341" s="27" t="s">
        <v>1558</v>
      </c>
      <c r="N341" s="27" t="s">
        <v>1559</v>
      </c>
      <c r="O341" s="28">
        <v>127935753</v>
      </c>
      <c r="P341" s="27">
        <v>4</v>
      </c>
      <c r="Q341" s="27" t="s">
        <v>1692</v>
      </c>
      <c r="R341" s="26">
        <v>702.04</v>
      </c>
      <c r="S341" s="75">
        <v>43124</v>
      </c>
      <c r="T341" s="27" t="s">
        <v>285</v>
      </c>
      <c r="U341" s="75">
        <v>43138</v>
      </c>
      <c r="V341" s="75"/>
      <c r="W341" s="75"/>
      <c r="X341" s="27" t="s">
        <v>292</v>
      </c>
      <c r="Y341" s="28"/>
      <c r="Z341" s="27" t="s">
        <v>1662</v>
      </c>
    </row>
    <row r="342" spans="1:26" x14ac:dyDescent="0.25">
      <c r="A342" s="24">
        <v>43123</v>
      </c>
      <c r="B342" s="24">
        <v>43123</v>
      </c>
      <c r="C342" s="24">
        <v>43112</v>
      </c>
      <c r="D342" s="27" t="s">
        <v>552</v>
      </c>
      <c r="E342" s="27" t="s">
        <v>399</v>
      </c>
      <c r="F342" s="29">
        <v>1011002</v>
      </c>
      <c r="G342" s="27" t="s">
        <v>36</v>
      </c>
      <c r="H342" s="27" t="s">
        <v>274</v>
      </c>
      <c r="I342" s="27" t="s">
        <v>99</v>
      </c>
      <c r="J342" s="27">
        <v>33339</v>
      </c>
      <c r="K342" s="25">
        <v>4</v>
      </c>
      <c r="L342" s="27" t="s">
        <v>288</v>
      </c>
      <c r="M342" s="27" t="s">
        <v>1560</v>
      </c>
      <c r="N342" s="27" t="s">
        <v>1561</v>
      </c>
      <c r="O342" s="28">
        <v>127935707</v>
      </c>
      <c r="P342" s="27">
        <v>4</v>
      </c>
      <c r="Q342" s="27">
        <v>127935707</v>
      </c>
      <c r="R342" s="26">
        <v>189.72</v>
      </c>
      <c r="S342" s="75">
        <v>43124</v>
      </c>
      <c r="T342" s="27" t="s">
        <v>285</v>
      </c>
      <c r="U342" s="75">
        <v>43124</v>
      </c>
      <c r="V342" s="75"/>
      <c r="W342" s="75"/>
      <c r="X342" s="27" t="s">
        <v>292</v>
      </c>
      <c r="Y342" s="28"/>
      <c r="Z342" s="27"/>
    </row>
    <row r="343" spans="1:26" ht="51" x14ac:dyDescent="0.25">
      <c r="A343" s="24">
        <v>43123</v>
      </c>
      <c r="B343" s="24">
        <v>43123</v>
      </c>
      <c r="C343" s="24">
        <v>43112</v>
      </c>
      <c r="D343" s="27" t="s">
        <v>552</v>
      </c>
      <c r="E343" s="27" t="s">
        <v>402</v>
      </c>
      <c r="F343" s="29" t="s">
        <v>6402</v>
      </c>
      <c r="G343" s="27" t="s">
        <v>41</v>
      </c>
      <c r="H343" s="27" t="s">
        <v>158</v>
      </c>
      <c r="I343" s="27" t="s">
        <v>255</v>
      </c>
      <c r="J343" s="27">
        <v>28509</v>
      </c>
      <c r="K343" s="25">
        <v>1</v>
      </c>
      <c r="L343" s="27" t="s">
        <v>288</v>
      </c>
      <c r="M343" s="27" t="s">
        <v>1562</v>
      </c>
      <c r="N343" s="27" t="s">
        <v>1563</v>
      </c>
      <c r="O343" s="28" t="s">
        <v>7940</v>
      </c>
      <c r="P343" s="27">
        <v>1</v>
      </c>
      <c r="Q343" s="27" t="s">
        <v>8575</v>
      </c>
      <c r="R343" s="26">
        <v>124.4</v>
      </c>
      <c r="S343" s="75">
        <v>43179</v>
      </c>
      <c r="T343" s="27" t="s">
        <v>285</v>
      </c>
      <c r="U343" s="75" t="s">
        <v>497</v>
      </c>
      <c r="V343" s="75"/>
      <c r="W343" s="75"/>
      <c r="X343" s="27" t="s">
        <v>292</v>
      </c>
      <c r="Y343" s="28" t="s">
        <v>7942</v>
      </c>
      <c r="Z343" s="27" t="s">
        <v>1662</v>
      </c>
    </row>
    <row r="344" spans="1:26" x14ac:dyDescent="0.25">
      <c r="A344" s="24">
        <v>43123</v>
      </c>
      <c r="B344" s="24">
        <v>43123</v>
      </c>
      <c r="C344" s="24">
        <v>43112</v>
      </c>
      <c r="D344" s="27" t="s">
        <v>552</v>
      </c>
      <c r="E344" s="27" t="s">
        <v>423</v>
      </c>
      <c r="F344" s="29">
        <v>1011698</v>
      </c>
      <c r="G344" s="27" t="s">
        <v>36</v>
      </c>
      <c r="H344" s="27" t="s">
        <v>57</v>
      </c>
      <c r="I344" s="27" t="s">
        <v>1564</v>
      </c>
      <c r="J344" s="27">
        <v>11533</v>
      </c>
      <c r="K344" s="25">
        <v>4</v>
      </c>
      <c r="L344" s="27" t="s">
        <v>288</v>
      </c>
      <c r="M344" s="27" t="s">
        <v>1565</v>
      </c>
      <c r="N344" s="27" t="s">
        <v>1566</v>
      </c>
      <c r="O344" s="28">
        <v>127935859</v>
      </c>
      <c r="P344" s="27">
        <v>4</v>
      </c>
      <c r="Q344" s="27" t="s">
        <v>1690</v>
      </c>
      <c r="R344" s="26">
        <v>255.24</v>
      </c>
      <c r="S344" s="75">
        <v>43124</v>
      </c>
      <c r="T344" s="27" t="s">
        <v>285</v>
      </c>
      <c r="U344" s="75" t="s">
        <v>567</v>
      </c>
      <c r="V344" s="75"/>
      <c r="W344" s="75"/>
      <c r="X344" s="27" t="s">
        <v>292</v>
      </c>
      <c r="Y344" s="28"/>
      <c r="Z344" s="27" t="s">
        <v>1662</v>
      </c>
    </row>
    <row r="345" spans="1:26" x14ac:dyDescent="0.25">
      <c r="A345" s="24">
        <v>43123</v>
      </c>
      <c r="B345" s="24">
        <v>43123</v>
      </c>
      <c r="C345" s="24">
        <v>43112</v>
      </c>
      <c r="D345" s="27" t="s">
        <v>552</v>
      </c>
      <c r="E345" s="27" t="s">
        <v>534</v>
      </c>
      <c r="F345" s="29">
        <v>2903</v>
      </c>
      <c r="G345" s="27" t="s">
        <v>19</v>
      </c>
      <c r="H345" s="27" t="s">
        <v>234</v>
      </c>
      <c r="I345" s="27" t="s">
        <v>450</v>
      </c>
      <c r="J345" s="27">
        <v>4303</v>
      </c>
      <c r="K345" s="25">
        <v>2</v>
      </c>
      <c r="L345" s="27" t="s">
        <v>288</v>
      </c>
      <c r="M345" s="27" t="s">
        <v>1567</v>
      </c>
      <c r="N345" s="27" t="s">
        <v>1568</v>
      </c>
      <c r="O345" s="28">
        <v>127935910</v>
      </c>
      <c r="P345" s="27">
        <v>2</v>
      </c>
      <c r="Q345" s="27" t="s">
        <v>1784</v>
      </c>
      <c r="R345" s="26">
        <v>352.46</v>
      </c>
      <c r="S345" s="75">
        <v>43125</v>
      </c>
      <c r="T345" s="27" t="s">
        <v>285</v>
      </c>
      <c r="U345" s="75">
        <v>43129</v>
      </c>
      <c r="V345" s="75"/>
      <c r="W345" s="75"/>
      <c r="X345" s="27" t="s">
        <v>292</v>
      </c>
      <c r="Y345" s="28"/>
      <c r="Z345" s="27" t="s">
        <v>1662</v>
      </c>
    </row>
    <row r="346" spans="1:26" x14ac:dyDescent="0.25">
      <c r="A346" s="24">
        <v>43123</v>
      </c>
      <c r="B346" s="24">
        <v>43123</v>
      </c>
      <c r="C346" s="24">
        <v>43113</v>
      </c>
      <c r="D346" s="27" t="s">
        <v>552</v>
      </c>
      <c r="E346" s="27" t="s">
        <v>350</v>
      </c>
      <c r="F346" s="29">
        <v>1009519</v>
      </c>
      <c r="G346" s="27" t="s">
        <v>36</v>
      </c>
      <c r="H346" s="27" t="s">
        <v>550</v>
      </c>
      <c r="I346" s="27" t="s">
        <v>516</v>
      </c>
      <c r="J346" s="27">
        <v>25815</v>
      </c>
      <c r="K346" s="25">
        <v>3</v>
      </c>
      <c r="L346" s="27" t="s">
        <v>288</v>
      </c>
      <c r="M346" s="27" t="s">
        <v>1569</v>
      </c>
      <c r="N346" s="27" t="s">
        <v>1570</v>
      </c>
      <c r="O346" s="28">
        <v>127935888</v>
      </c>
      <c r="P346" s="27">
        <v>3</v>
      </c>
      <c r="Q346" s="27" t="s">
        <v>1688</v>
      </c>
      <c r="R346" s="26">
        <v>414.66</v>
      </c>
      <c r="S346" s="75">
        <v>43124</v>
      </c>
      <c r="T346" s="27" t="s">
        <v>285</v>
      </c>
      <c r="U346" s="75" t="s">
        <v>567</v>
      </c>
      <c r="V346" s="75"/>
      <c r="W346" s="75"/>
      <c r="X346" s="27" t="s">
        <v>292</v>
      </c>
      <c r="Y346" s="28"/>
      <c r="Z346" s="27" t="s">
        <v>1662</v>
      </c>
    </row>
    <row r="347" spans="1:26" x14ac:dyDescent="0.25">
      <c r="A347" s="24">
        <v>43123</v>
      </c>
      <c r="B347" s="24">
        <v>43123</v>
      </c>
      <c r="C347" s="24">
        <v>43113</v>
      </c>
      <c r="D347" s="27" t="s">
        <v>552</v>
      </c>
      <c r="E347" s="27" t="s">
        <v>350</v>
      </c>
      <c r="F347" s="29">
        <v>1009519</v>
      </c>
      <c r="G347" s="27" t="s">
        <v>36</v>
      </c>
      <c r="H347" s="27" t="s">
        <v>550</v>
      </c>
      <c r="I347" s="27" t="s">
        <v>516</v>
      </c>
      <c r="J347" s="27">
        <v>25815</v>
      </c>
      <c r="K347" s="25">
        <v>2</v>
      </c>
      <c r="L347" s="27" t="s">
        <v>288</v>
      </c>
      <c r="M347" s="27" t="s">
        <v>1569</v>
      </c>
      <c r="N347" s="27" t="s">
        <v>1570</v>
      </c>
      <c r="O347" s="28">
        <v>127935889</v>
      </c>
      <c r="P347" s="27">
        <v>2</v>
      </c>
      <c r="Q347" s="27" t="s">
        <v>1689</v>
      </c>
      <c r="R347" s="26">
        <v>276.44</v>
      </c>
      <c r="S347" s="75">
        <v>43124</v>
      </c>
      <c r="T347" s="27" t="s">
        <v>285</v>
      </c>
      <c r="U347" s="75" t="s">
        <v>567</v>
      </c>
      <c r="V347" s="75"/>
      <c r="W347" s="75"/>
      <c r="X347" s="27" t="s">
        <v>292</v>
      </c>
      <c r="Y347" s="28"/>
      <c r="Z347" s="27" t="s">
        <v>1662</v>
      </c>
    </row>
    <row r="348" spans="1:26" x14ac:dyDescent="0.25">
      <c r="A348" s="24">
        <v>43123</v>
      </c>
      <c r="B348" s="24">
        <v>43123</v>
      </c>
      <c r="C348" s="24">
        <v>43113</v>
      </c>
      <c r="D348" s="27" t="s">
        <v>552</v>
      </c>
      <c r="E348" s="27" t="s">
        <v>354</v>
      </c>
      <c r="F348" s="29" t="s">
        <v>6652</v>
      </c>
      <c r="G348" s="27" t="s">
        <v>77</v>
      </c>
      <c r="H348" s="27" t="s">
        <v>109</v>
      </c>
      <c r="I348" s="27" t="s">
        <v>565</v>
      </c>
      <c r="J348" s="27">
        <v>29612</v>
      </c>
      <c r="K348" s="25">
        <v>2</v>
      </c>
      <c r="L348" s="27" t="s">
        <v>288</v>
      </c>
      <c r="M348" s="27" t="s">
        <v>1571</v>
      </c>
      <c r="N348" s="27" t="s">
        <v>1572</v>
      </c>
      <c r="O348" s="28">
        <v>127935939</v>
      </c>
      <c r="P348" s="27">
        <v>2</v>
      </c>
      <c r="Q348" s="27" t="s">
        <v>2912</v>
      </c>
      <c r="R348" s="26">
        <v>231.12</v>
      </c>
      <c r="S348" s="75">
        <v>43117</v>
      </c>
      <c r="T348" s="27" t="s">
        <v>285</v>
      </c>
      <c r="U348" s="75" t="s">
        <v>567</v>
      </c>
      <c r="V348" s="75"/>
      <c r="W348" s="75"/>
      <c r="X348" s="27" t="s">
        <v>292</v>
      </c>
      <c r="Y348" s="28" t="s">
        <v>2413</v>
      </c>
      <c r="Z348" s="27" t="s">
        <v>1662</v>
      </c>
    </row>
    <row r="349" spans="1:26" ht="25.5" x14ac:dyDescent="0.25">
      <c r="A349" s="24">
        <v>43123</v>
      </c>
      <c r="B349" s="24">
        <v>43123</v>
      </c>
      <c r="C349" s="24">
        <v>43113</v>
      </c>
      <c r="D349" s="27" t="s">
        <v>552</v>
      </c>
      <c r="E349" s="27" t="s">
        <v>375</v>
      </c>
      <c r="F349" s="29">
        <v>70539</v>
      </c>
      <c r="G349" s="27" t="s">
        <v>39</v>
      </c>
      <c r="H349" s="27" t="s">
        <v>116</v>
      </c>
      <c r="I349" s="27" t="s">
        <v>148</v>
      </c>
      <c r="J349" s="27">
        <v>42402</v>
      </c>
      <c r="K349" s="25">
        <v>4</v>
      </c>
      <c r="L349" s="27" t="s">
        <v>288</v>
      </c>
      <c r="M349" s="27" t="s">
        <v>1573</v>
      </c>
      <c r="N349" s="27" t="s">
        <v>1574</v>
      </c>
      <c r="O349" s="28" t="s">
        <v>2478</v>
      </c>
      <c r="P349" s="27">
        <v>4</v>
      </c>
      <c r="Q349" s="27" t="s">
        <v>2540</v>
      </c>
      <c r="R349" s="26">
        <v>921.68</v>
      </c>
      <c r="S349" s="75">
        <v>43141</v>
      </c>
      <c r="T349" s="27" t="s">
        <v>285</v>
      </c>
      <c r="U349" s="75" t="s">
        <v>567</v>
      </c>
      <c r="V349" s="75"/>
      <c r="W349" s="75"/>
      <c r="X349" s="27" t="s">
        <v>292</v>
      </c>
      <c r="Y349" s="28" t="s">
        <v>2473</v>
      </c>
      <c r="Z349" s="27" t="s">
        <v>1662</v>
      </c>
    </row>
    <row r="350" spans="1:26" x14ac:dyDescent="0.25">
      <c r="A350" s="24">
        <v>43123</v>
      </c>
      <c r="B350" s="24">
        <v>43123</v>
      </c>
      <c r="C350" s="24">
        <v>43113</v>
      </c>
      <c r="D350" s="27" t="s">
        <v>552</v>
      </c>
      <c r="E350" s="27" t="s">
        <v>381</v>
      </c>
      <c r="F350" s="29">
        <v>27062</v>
      </c>
      <c r="G350" s="27" t="s">
        <v>39</v>
      </c>
      <c r="H350" s="27" t="s">
        <v>95</v>
      </c>
      <c r="I350" s="27" t="s">
        <v>1575</v>
      </c>
      <c r="J350" s="27">
        <v>22522</v>
      </c>
      <c r="K350" s="25">
        <v>2</v>
      </c>
      <c r="L350" s="27" t="s">
        <v>288</v>
      </c>
      <c r="M350" s="27" t="s">
        <v>1576</v>
      </c>
      <c r="N350" s="27" t="s">
        <v>1577</v>
      </c>
      <c r="O350" s="28">
        <v>127935672</v>
      </c>
      <c r="P350" s="27">
        <v>2</v>
      </c>
      <c r="Q350" s="27" t="s">
        <v>1695</v>
      </c>
      <c r="R350" s="26">
        <v>199.66</v>
      </c>
      <c r="S350" s="75">
        <v>43124</v>
      </c>
      <c r="T350" s="27" t="s">
        <v>285</v>
      </c>
      <c r="U350" s="75">
        <v>43137</v>
      </c>
      <c r="V350" s="75"/>
      <c r="W350" s="75"/>
      <c r="X350" s="27" t="s">
        <v>292</v>
      </c>
      <c r="Y350" s="28"/>
      <c r="Z350" s="27" t="s">
        <v>1662</v>
      </c>
    </row>
    <row r="351" spans="1:26" x14ac:dyDescent="0.25">
      <c r="A351" s="24">
        <v>43123</v>
      </c>
      <c r="B351" s="24">
        <v>43123</v>
      </c>
      <c r="C351" s="24">
        <v>43113</v>
      </c>
      <c r="D351" s="27" t="s">
        <v>552</v>
      </c>
      <c r="E351" s="27" t="s">
        <v>381</v>
      </c>
      <c r="F351" s="29">
        <v>55411</v>
      </c>
      <c r="G351" s="27" t="s">
        <v>39</v>
      </c>
      <c r="H351" s="27" t="s">
        <v>80</v>
      </c>
      <c r="I351" s="27" t="s">
        <v>1575</v>
      </c>
      <c r="J351" s="27">
        <v>22522</v>
      </c>
      <c r="K351" s="25">
        <v>2</v>
      </c>
      <c r="L351" s="27" t="s">
        <v>288</v>
      </c>
      <c r="M351" s="27" t="s">
        <v>1576</v>
      </c>
      <c r="N351" s="27" t="s">
        <v>1578</v>
      </c>
      <c r="O351" s="28">
        <v>127935673</v>
      </c>
      <c r="P351" s="27">
        <v>2</v>
      </c>
      <c r="Q351" s="27" t="s">
        <v>1694</v>
      </c>
      <c r="R351" s="26">
        <v>254.34</v>
      </c>
      <c r="S351" s="75">
        <v>43124</v>
      </c>
      <c r="T351" s="27" t="s">
        <v>285</v>
      </c>
      <c r="U351" s="75">
        <v>43137</v>
      </c>
      <c r="V351" s="75"/>
      <c r="W351" s="75"/>
      <c r="X351" s="27" t="s">
        <v>292</v>
      </c>
      <c r="Y351" s="28"/>
      <c r="Z351" s="27" t="s">
        <v>1662</v>
      </c>
    </row>
    <row r="352" spans="1:26" x14ac:dyDescent="0.25">
      <c r="A352" s="24">
        <v>43123</v>
      </c>
      <c r="B352" s="24">
        <v>43123</v>
      </c>
      <c r="C352" s="24">
        <v>43113</v>
      </c>
      <c r="D352" s="27" t="s">
        <v>552</v>
      </c>
      <c r="E352" s="27" t="s">
        <v>389</v>
      </c>
      <c r="F352" s="29">
        <v>92513</v>
      </c>
      <c r="G352" s="27" t="s">
        <v>21</v>
      </c>
      <c r="H352" s="27" t="s">
        <v>57</v>
      </c>
      <c r="I352" s="27" t="s">
        <v>446</v>
      </c>
      <c r="J352" s="27">
        <v>27023</v>
      </c>
      <c r="K352" s="25">
        <v>2</v>
      </c>
      <c r="L352" s="27" t="s">
        <v>288</v>
      </c>
      <c r="M352" s="27" t="s">
        <v>1579</v>
      </c>
      <c r="N352" s="27" t="s">
        <v>1580</v>
      </c>
      <c r="O352" s="28">
        <v>127935936</v>
      </c>
      <c r="P352" s="27">
        <v>2</v>
      </c>
      <c r="Q352" s="27" t="s">
        <v>1785</v>
      </c>
      <c r="R352" s="26">
        <v>92.1</v>
      </c>
      <c r="S352" s="75">
        <v>43126</v>
      </c>
      <c r="T352" s="27" t="s">
        <v>285</v>
      </c>
      <c r="U352" s="75">
        <v>43138</v>
      </c>
      <c r="V352" s="75"/>
      <c r="W352" s="75"/>
      <c r="X352" s="27" t="s">
        <v>292</v>
      </c>
      <c r="Y352" s="28"/>
      <c r="Z352" s="27" t="s">
        <v>1662</v>
      </c>
    </row>
    <row r="353" spans="1:26" x14ac:dyDescent="0.25">
      <c r="A353" s="24">
        <v>43123</v>
      </c>
      <c r="B353" s="24">
        <v>43123</v>
      </c>
      <c r="C353" s="24">
        <v>43113</v>
      </c>
      <c r="D353" s="27" t="s">
        <v>552</v>
      </c>
      <c r="E353" s="27" t="s">
        <v>392</v>
      </c>
      <c r="F353" s="29">
        <v>43030</v>
      </c>
      <c r="G353" s="27" t="s">
        <v>19</v>
      </c>
      <c r="H353" s="27" t="s">
        <v>167</v>
      </c>
      <c r="I353" s="27" t="s">
        <v>594</v>
      </c>
      <c r="J353" s="27">
        <v>22862</v>
      </c>
      <c r="K353" s="25">
        <v>1</v>
      </c>
      <c r="L353" s="27" t="s">
        <v>288</v>
      </c>
      <c r="M353" s="27" t="s">
        <v>1581</v>
      </c>
      <c r="N353" s="27" t="s">
        <v>1582</v>
      </c>
      <c r="O353" s="28">
        <v>127935754</v>
      </c>
      <c r="P353" s="27">
        <v>1</v>
      </c>
      <c r="Q353" s="27" t="s">
        <v>1691</v>
      </c>
      <c r="R353" s="26">
        <v>114.95</v>
      </c>
      <c r="S353" s="75">
        <v>43124</v>
      </c>
      <c r="T353" s="27" t="s">
        <v>285</v>
      </c>
      <c r="U353" s="75">
        <v>43138</v>
      </c>
      <c r="V353" s="75"/>
      <c r="W353" s="75"/>
      <c r="X353" s="27" t="s">
        <v>292</v>
      </c>
      <c r="Y353" s="28"/>
      <c r="Z353" s="27" t="s">
        <v>1662</v>
      </c>
    </row>
    <row r="354" spans="1:26" x14ac:dyDescent="0.25">
      <c r="A354" s="24">
        <v>43123</v>
      </c>
      <c r="B354" s="24">
        <v>43123</v>
      </c>
      <c r="C354" s="24">
        <v>43113</v>
      </c>
      <c r="D354" s="27" t="s">
        <v>552</v>
      </c>
      <c r="E354" s="27" t="s">
        <v>483</v>
      </c>
      <c r="F354" s="29">
        <v>32556</v>
      </c>
      <c r="G354" s="27" t="s">
        <v>19</v>
      </c>
      <c r="H354" s="27" t="s">
        <v>240</v>
      </c>
      <c r="I354" s="27" t="s">
        <v>588</v>
      </c>
      <c r="J354" s="27">
        <v>26328</v>
      </c>
      <c r="K354" s="25">
        <v>2</v>
      </c>
      <c r="L354" s="27" t="s">
        <v>288</v>
      </c>
      <c r="M354" s="27" t="s">
        <v>1583</v>
      </c>
      <c r="N354" s="27" t="s">
        <v>1584</v>
      </c>
      <c r="O354" s="28">
        <v>127935975</v>
      </c>
      <c r="P354" s="27">
        <v>2</v>
      </c>
      <c r="Q354" s="27" t="s">
        <v>1786</v>
      </c>
      <c r="R354" s="26">
        <v>453.96</v>
      </c>
      <c r="S354" s="75">
        <v>43125</v>
      </c>
      <c r="T354" s="27" t="s">
        <v>285</v>
      </c>
      <c r="U354" s="75" t="s">
        <v>567</v>
      </c>
      <c r="V354" s="75"/>
      <c r="W354" s="75"/>
      <c r="X354" s="27" t="s">
        <v>292</v>
      </c>
      <c r="Y354" s="28"/>
      <c r="Z354" s="27" t="s">
        <v>1662</v>
      </c>
    </row>
    <row r="355" spans="1:26" x14ac:dyDescent="0.25">
      <c r="A355" s="24">
        <v>43123</v>
      </c>
      <c r="B355" s="24">
        <v>43123</v>
      </c>
      <c r="C355" s="24">
        <v>43113</v>
      </c>
      <c r="D355" s="27" t="s">
        <v>552</v>
      </c>
      <c r="E355" s="27" t="s">
        <v>483</v>
      </c>
      <c r="F355" s="29">
        <v>79569</v>
      </c>
      <c r="G355" s="27" t="s">
        <v>19</v>
      </c>
      <c r="H355" s="27" t="s">
        <v>589</v>
      </c>
      <c r="I355" s="27" t="s">
        <v>588</v>
      </c>
      <c r="J355" s="27">
        <v>26328</v>
      </c>
      <c r="K355" s="25">
        <v>2</v>
      </c>
      <c r="L355" s="27" t="s">
        <v>288</v>
      </c>
      <c r="M355" s="27" t="s">
        <v>1583</v>
      </c>
      <c r="N355" s="27" t="s">
        <v>1584</v>
      </c>
      <c r="O355" s="28">
        <v>127935976</v>
      </c>
      <c r="P355" s="27">
        <v>2</v>
      </c>
      <c r="Q355" s="27" t="s">
        <v>1787</v>
      </c>
      <c r="R355" s="26">
        <v>460.12</v>
      </c>
      <c r="S355" s="75">
        <v>43125</v>
      </c>
      <c r="T355" s="27" t="s">
        <v>285</v>
      </c>
      <c r="U355" s="75" t="s">
        <v>567</v>
      </c>
      <c r="V355" s="75"/>
      <c r="W355" s="75"/>
      <c r="X355" s="27" t="s">
        <v>292</v>
      </c>
      <c r="Y355" s="28"/>
      <c r="Z355" s="27" t="s">
        <v>1662</v>
      </c>
    </row>
    <row r="356" spans="1:26" ht="51" hidden="1" x14ac:dyDescent="0.25">
      <c r="A356" s="24">
        <v>43123</v>
      </c>
      <c r="B356" s="24">
        <v>43123</v>
      </c>
      <c r="C356" s="24">
        <v>43115</v>
      </c>
      <c r="D356" s="27" t="s">
        <v>552</v>
      </c>
      <c r="E356" s="27" t="s">
        <v>402</v>
      </c>
      <c r="F356" s="29" t="s">
        <v>6403</v>
      </c>
      <c r="G356" s="27" t="s">
        <v>53</v>
      </c>
      <c r="H356" s="27" t="s">
        <v>141</v>
      </c>
      <c r="I356" s="27" t="s">
        <v>227</v>
      </c>
      <c r="J356" s="27">
        <v>28639</v>
      </c>
      <c r="K356" s="25">
        <v>1</v>
      </c>
      <c r="L356" s="27" t="s">
        <v>288</v>
      </c>
      <c r="M356" s="27" t="s">
        <v>1585</v>
      </c>
      <c r="N356" s="27" t="s">
        <v>1586</v>
      </c>
      <c r="O356" s="28" t="s">
        <v>7941</v>
      </c>
      <c r="P356" s="27"/>
      <c r="Q356" s="27"/>
      <c r="R356" s="26"/>
      <c r="S356" s="75"/>
      <c r="T356" s="27" t="s">
        <v>285</v>
      </c>
      <c r="U356" s="75"/>
      <c r="V356" s="75"/>
      <c r="W356" s="75"/>
      <c r="X356" s="27" t="s">
        <v>321</v>
      </c>
      <c r="Y356" s="28" t="s">
        <v>7942</v>
      </c>
      <c r="Z356" s="27" t="s">
        <v>1662</v>
      </c>
    </row>
    <row r="357" spans="1:26" x14ac:dyDescent="0.25">
      <c r="A357" s="24">
        <v>43123</v>
      </c>
      <c r="B357" s="24">
        <v>43123</v>
      </c>
      <c r="C357" s="24">
        <v>43115</v>
      </c>
      <c r="D357" s="27" t="s">
        <v>552</v>
      </c>
      <c r="E357" s="27" t="s">
        <v>399</v>
      </c>
      <c r="F357" s="29">
        <v>92604</v>
      </c>
      <c r="G357" s="27" t="s">
        <v>21</v>
      </c>
      <c r="H357" s="27" t="s">
        <v>47</v>
      </c>
      <c r="I357" s="27" t="s">
        <v>22</v>
      </c>
      <c r="J357" s="27">
        <v>33424</v>
      </c>
      <c r="K357" s="25">
        <v>4</v>
      </c>
      <c r="L357" s="27" t="s">
        <v>288</v>
      </c>
      <c r="M357" s="27" t="s">
        <v>1587</v>
      </c>
      <c r="N357" s="27" t="s">
        <v>1588</v>
      </c>
      <c r="O357" s="28">
        <v>127935708</v>
      </c>
      <c r="P357" s="27">
        <v>4</v>
      </c>
      <c r="Q357" s="27">
        <v>127404944</v>
      </c>
      <c r="R357" s="26">
        <v>176.4</v>
      </c>
      <c r="S357" s="75">
        <v>43124</v>
      </c>
      <c r="T357" s="27" t="s">
        <v>285</v>
      </c>
      <c r="U357" s="75">
        <v>43124</v>
      </c>
      <c r="V357" s="75"/>
      <c r="W357" s="75"/>
      <c r="X357" s="27" t="s">
        <v>292</v>
      </c>
      <c r="Y357" s="28"/>
      <c r="Z357" s="27"/>
    </row>
    <row r="358" spans="1:26" x14ac:dyDescent="0.25">
      <c r="A358" s="24">
        <v>43123</v>
      </c>
      <c r="B358" s="24">
        <v>43123</v>
      </c>
      <c r="C358" s="24">
        <v>43115</v>
      </c>
      <c r="D358" s="27" t="s">
        <v>552</v>
      </c>
      <c r="E358" s="27" t="s">
        <v>381</v>
      </c>
      <c r="F358" s="29">
        <v>19627</v>
      </c>
      <c r="G358" s="27" t="s">
        <v>19</v>
      </c>
      <c r="H358" s="27" t="s">
        <v>1589</v>
      </c>
      <c r="I358" s="27" t="s">
        <v>231</v>
      </c>
      <c r="J358" s="27">
        <v>22522</v>
      </c>
      <c r="K358" s="25">
        <v>2</v>
      </c>
      <c r="L358" s="27" t="s">
        <v>288</v>
      </c>
      <c r="M358" s="27" t="s">
        <v>1590</v>
      </c>
      <c r="N358" s="27" t="s">
        <v>1591</v>
      </c>
      <c r="O358" s="28">
        <v>127935674</v>
      </c>
      <c r="P358" s="27">
        <v>2</v>
      </c>
      <c r="Q358" s="27" t="s">
        <v>1693</v>
      </c>
      <c r="R358" s="26">
        <v>247.22</v>
      </c>
      <c r="S358" s="75">
        <v>43124</v>
      </c>
      <c r="T358" s="27" t="s">
        <v>285</v>
      </c>
      <c r="U358" s="75">
        <v>43137</v>
      </c>
      <c r="V358" s="75"/>
      <c r="W358" s="75"/>
      <c r="X358" s="27" t="s">
        <v>292</v>
      </c>
      <c r="Y358" s="28"/>
      <c r="Z358" s="27" t="s">
        <v>1662</v>
      </c>
    </row>
    <row r="359" spans="1:26" x14ac:dyDescent="0.25">
      <c r="A359" s="24">
        <v>43123</v>
      </c>
      <c r="B359" s="24">
        <v>43123</v>
      </c>
      <c r="C359" s="24">
        <v>43115</v>
      </c>
      <c r="D359" s="27" t="s">
        <v>552</v>
      </c>
      <c r="E359" s="27" t="s">
        <v>346</v>
      </c>
      <c r="F359" s="29">
        <v>1004716</v>
      </c>
      <c r="G359" s="27" t="s">
        <v>36</v>
      </c>
      <c r="H359" s="27" t="s">
        <v>166</v>
      </c>
      <c r="I359" s="27" t="s">
        <v>189</v>
      </c>
      <c r="J359" s="27">
        <v>42059</v>
      </c>
      <c r="K359" s="25">
        <v>4</v>
      </c>
      <c r="L359" s="27" t="s">
        <v>288</v>
      </c>
      <c r="M359" s="27" t="s">
        <v>1592</v>
      </c>
      <c r="N359" s="27" t="s">
        <v>1593</v>
      </c>
      <c r="O359" s="28">
        <v>127936024</v>
      </c>
      <c r="P359" s="27">
        <v>4</v>
      </c>
      <c r="Q359" s="27">
        <v>127936024</v>
      </c>
      <c r="R359" s="26">
        <v>265.60000000000002</v>
      </c>
      <c r="S359" s="75">
        <v>43115</v>
      </c>
      <c r="T359" s="27" t="s">
        <v>285</v>
      </c>
      <c r="U359" s="75">
        <v>43124</v>
      </c>
      <c r="V359" s="75"/>
      <c r="W359" s="75"/>
      <c r="X359" s="27" t="s">
        <v>292</v>
      </c>
      <c r="Y359" s="28"/>
      <c r="Z359" s="27"/>
    </row>
    <row r="360" spans="1:26" x14ac:dyDescent="0.25">
      <c r="A360" s="24">
        <v>43123</v>
      </c>
      <c r="B360" s="24">
        <v>43123</v>
      </c>
      <c r="C360" s="24">
        <v>43115</v>
      </c>
      <c r="D360" s="27" t="s">
        <v>552</v>
      </c>
      <c r="E360" s="27" t="s">
        <v>360</v>
      </c>
      <c r="F360" s="29">
        <v>2993</v>
      </c>
      <c r="G360" s="27" t="s">
        <v>92</v>
      </c>
      <c r="H360" s="27" t="s">
        <v>26</v>
      </c>
      <c r="I360" s="27" t="s">
        <v>1594</v>
      </c>
      <c r="J360" s="27">
        <v>26401</v>
      </c>
      <c r="K360" s="25">
        <v>4</v>
      </c>
      <c r="L360" s="27" t="s">
        <v>288</v>
      </c>
      <c r="M360" s="27" t="s">
        <v>1595</v>
      </c>
      <c r="N360" s="27" t="s">
        <v>1596</v>
      </c>
      <c r="O360" s="28">
        <v>127936060</v>
      </c>
      <c r="P360" s="27">
        <v>4</v>
      </c>
      <c r="Q360" s="27" t="s">
        <v>1687</v>
      </c>
      <c r="R360" s="26">
        <v>563.24</v>
      </c>
      <c r="S360" s="75">
        <v>43124</v>
      </c>
      <c r="T360" s="27" t="s">
        <v>285</v>
      </c>
      <c r="U360" s="75" t="s">
        <v>567</v>
      </c>
      <c r="V360" s="75"/>
      <c r="W360" s="75"/>
      <c r="X360" s="27" t="s">
        <v>292</v>
      </c>
      <c r="Y360" s="28"/>
      <c r="Z360" s="27" t="s">
        <v>1662</v>
      </c>
    </row>
    <row r="361" spans="1:26" x14ac:dyDescent="0.25">
      <c r="A361" s="24">
        <v>43124</v>
      </c>
      <c r="B361" s="24">
        <v>43123</v>
      </c>
      <c r="C361" s="24">
        <v>43123</v>
      </c>
      <c r="D361" s="27" t="s">
        <v>18</v>
      </c>
      <c r="E361" s="27" t="s">
        <v>423</v>
      </c>
      <c r="F361" s="29">
        <v>6696</v>
      </c>
      <c r="G361" s="27" t="s">
        <v>19</v>
      </c>
      <c r="H361" s="27" t="s">
        <v>198</v>
      </c>
      <c r="I361" s="27" t="s">
        <v>845</v>
      </c>
      <c r="J361" s="27">
        <v>11864</v>
      </c>
      <c r="K361" s="25">
        <v>1</v>
      </c>
      <c r="L361" s="27" t="s">
        <v>288</v>
      </c>
      <c r="M361" s="27" t="s">
        <v>1617</v>
      </c>
      <c r="N361" s="27" t="s">
        <v>1618</v>
      </c>
      <c r="O361" s="28">
        <v>128037538</v>
      </c>
      <c r="P361" s="27">
        <v>1</v>
      </c>
      <c r="Q361" s="27" t="s">
        <v>1799</v>
      </c>
      <c r="R361" s="26">
        <v>212.24</v>
      </c>
      <c r="S361" s="75">
        <v>43128</v>
      </c>
      <c r="T361" s="27" t="s">
        <v>285</v>
      </c>
      <c r="U361" s="75" t="s">
        <v>567</v>
      </c>
      <c r="V361" s="75"/>
      <c r="W361" s="75"/>
      <c r="X361" s="27" t="s">
        <v>292</v>
      </c>
      <c r="Y361" s="28"/>
      <c r="Z361" s="27"/>
    </row>
    <row r="362" spans="1:26" x14ac:dyDescent="0.25">
      <c r="A362" s="24">
        <v>43124</v>
      </c>
      <c r="B362" s="24">
        <v>43123</v>
      </c>
      <c r="C362" s="24">
        <v>43123</v>
      </c>
      <c r="D362" s="27" t="s">
        <v>18</v>
      </c>
      <c r="E362" s="27" t="s">
        <v>423</v>
      </c>
      <c r="F362" s="29">
        <v>6696</v>
      </c>
      <c r="G362" s="27" t="s">
        <v>19</v>
      </c>
      <c r="H362" s="27" t="s">
        <v>198</v>
      </c>
      <c r="I362" s="27" t="s">
        <v>845</v>
      </c>
      <c r="J362" s="27">
        <v>11864</v>
      </c>
      <c r="K362" s="25">
        <v>2</v>
      </c>
      <c r="L362" s="27" t="s">
        <v>288</v>
      </c>
      <c r="M362" s="27" t="s">
        <v>1617</v>
      </c>
      <c r="N362" s="27" t="s">
        <v>1618</v>
      </c>
      <c r="O362" s="28">
        <v>128037538</v>
      </c>
      <c r="P362" s="27">
        <v>2</v>
      </c>
      <c r="Q362" s="27" t="s">
        <v>1800</v>
      </c>
      <c r="R362" s="26">
        <v>424.48</v>
      </c>
      <c r="S362" s="75">
        <v>43126</v>
      </c>
      <c r="T362" s="27" t="s">
        <v>285</v>
      </c>
      <c r="U362" s="75" t="s">
        <v>567</v>
      </c>
      <c r="V362" s="75"/>
      <c r="W362" s="75"/>
      <c r="X362" s="27" t="s">
        <v>292</v>
      </c>
      <c r="Y362" s="28"/>
      <c r="Z362" s="27" t="s">
        <v>1737</v>
      </c>
    </row>
    <row r="363" spans="1:26" x14ac:dyDescent="0.25">
      <c r="A363" s="24">
        <v>43124</v>
      </c>
      <c r="B363" s="24">
        <v>43124</v>
      </c>
      <c r="C363" s="24">
        <v>43128</v>
      </c>
      <c r="D363" s="27" t="s">
        <v>18</v>
      </c>
      <c r="E363" s="27" t="s">
        <v>352</v>
      </c>
      <c r="F363" s="29">
        <v>10507</v>
      </c>
      <c r="G363" s="27" t="s">
        <v>92</v>
      </c>
      <c r="H363" s="27" t="s">
        <v>97</v>
      </c>
      <c r="I363" s="27" t="s">
        <v>1619</v>
      </c>
      <c r="J363" s="27">
        <v>33269</v>
      </c>
      <c r="K363" s="25">
        <v>2</v>
      </c>
      <c r="L363" s="27" t="s">
        <v>357</v>
      </c>
      <c r="M363" s="27" t="s">
        <v>1620</v>
      </c>
      <c r="N363" s="27" t="s">
        <v>1621</v>
      </c>
      <c r="O363" s="28" t="s">
        <v>1736</v>
      </c>
      <c r="P363" s="27">
        <v>2</v>
      </c>
      <c r="Q363" s="27" t="s">
        <v>2292</v>
      </c>
      <c r="R363" s="26">
        <v>464.18</v>
      </c>
      <c r="S363" s="75">
        <v>43136</v>
      </c>
      <c r="T363" s="27" t="s">
        <v>285</v>
      </c>
      <c r="U363" s="75" t="s">
        <v>567</v>
      </c>
      <c r="V363" s="75"/>
      <c r="W363" s="75"/>
      <c r="X363" s="27" t="s">
        <v>292</v>
      </c>
      <c r="Y363" s="28"/>
      <c r="Z363" s="27" t="s">
        <v>1737</v>
      </c>
    </row>
    <row r="364" spans="1:26" x14ac:dyDescent="0.25">
      <c r="A364" s="24">
        <v>43124</v>
      </c>
      <c r="B364" s="24">
        <v>43124</v>
      </c>
      <c r="C364" s="24">
        <v>43123</v>
      </c>
      <c r="D364" s="27" t="s">
        <v>18</v>
      </c>
      <c r="E364" s="27" t="s">
        <v>415</v>
      </c>
      <c r="F364" s="29">
        <v>352810</v>
      </c>
      <c r="G364" s="27" t="s">
        <v>25</v>
      </c>
      <c r="H364" s="27" t="s">
        <v>1622</v>
      </c>
      <c r="I364" s="27" t="s">
        <v>838</v>
      </c>
      <c r="J364" s="27">
        <v>11460</v>
      </c>
      <c r="K364" s="25">
        <v>4</v>
      </c>
      <c r="L364" s="27" t="s">
        <v>288</v>
      </c>
      <c r="M364" s="27" t="s">
        <v>1623</v>
      </c>
      <c r="N364" s="27" t="s">
        <v>1624</v>
      </c>
      <c r="O364" s="28">
        <v>128037556</v>
      </c>
      <c r="P364" s="27">
        <v>4</v>
      </c>
      <c r="Q364" s="27" t="s">
        <v>1977</v>
      </c>
      <c r="R364" s="26">
        <v>847.52</v>
      </c>
      <c r="S364" s="75">
        <v>43129</v>
      </c>
      <c r="T364" s="27" t="s">
        <v>285</v>
      </c>
      <c r="U364" s="75">
        <v>43143</v>
      </c>
      <c r="V364" s="75"/>
      <c r="W364" s="75"/>
      <c r="X364" s="27" t="s">
        <v>292</v>
      </c>
      <c r="Y364" s="28"/>
      <c r="Z364" s="27" t="s">
        <v>1737</v>
      </c>
    </row>
    <row r="365" spans="1:26" x14ac:dyDescent="0.25">
      <c r="A365" s="24">
        <v>43124</v>
      </c>
      <c r="B365" s="24">
        <v>43123</v>
      </c>
      <c r="C365" s="24">
        <v>43116</v>
      </c>
      <c r="D365" s="27" t="s">
        <v>552</v>
      </c>
      <c r="E365" s="27" t="s">
        <v>381</v>
      </c>
      <c r="F365" s="29">
        <v>24583</v>
      </c>
      <c r="G365" s="27" t="s">
        <v>92</v>
      </c>
      <c r="H365" s="27" t="s">
        <v>157</v>
      </c>
      <c r="I365" s="27" t="s">
        <v>1625</v>
      </c>
      <c r="J365" s="27">
        <v>22551</v>
      </c>
      <c r="K365" s="25">
        <v>1</v>
      </c>
      <c r="L365" s="27" t="s">
        <v>288</v>
      </c>
      <c r="M365" s="27" t="s">
        <v>1626</v>
      </c>
      <c r="N365" s="27" t="s">
        <v>1627</v>
      </c>
      <c r="O365" s="28">
        <v>128037596</v>
      </c>
      <c r="P365" s="27">
        <v>1</v>
      </c>
      <c r="Q365" s="27" t="s">
        <v>1978</v>
      </c>
      <c r="R365" s="26">
        <v>80.56</v>
      </c>
      <c r="S365" s="75">
        <v>43130</v>
      </c>
      <c r="T365" s="27" t="s">
        <v>285</v>
      </c>
      <c r="U365" s="75">
        <v>43137</v>
      </c>
      <c r="V365" s="75"/>
      <c r="W365" s="75"/>
      <c r="X365" s="27" t="s">
        <v>292</v>
      </c>
      <c r="Y365" s="28"/>
      <c r="Z365" s="27" t="s">
        <v>1737</v>
      </c>
    </row>
    <row r="366" spans="1:26" x14ac:dyDescent="0.25">
      <c r="A366" s="24">
        <v>43124</v>
      </c>
      <c r="B366" s="24">
        <v>43123</v>
      </c>
      <c r="C366" s="24">
        <v>43115</v>
      </c>
      <c r="D366" s="27" t="s">
        <v>552</v>
      </c>
      <c r="E366" s="27" t="s">
        <v>383</v>
      </c>
      <c r="F366" s="29">
        <v>9200</v>
      </c>
      <c r="G366" s="27" t="s">
        <v>19</v>
      </c>
      <c r="H366" s="27" t="s">
        <v>146</v>
      </c>
      <c r="I366" s="27" t="s">
        <v>1628</v>
      </c>
      <c r="J366" s="27">
        <v>29472</v>
      </c>
      <c r="K366" s="25">
        <v>2</v>
      </c>
      <c r="L366" s="27" t="s">
        <v>288</v>
      </c>
      <c r="M366" s="27" t="s">
        <v>1629</v>
      </c>
      <c r="N366" s="27" t="s">
        <v>1630</v>
      </c>
      <c r="O366" s="28">
        <v>128037766</v>
      </c>
      <c r="P366" s="27">
        <v>2</v>
      </c>
      <c r="Q366" s="27" t="s">
        <v>1979</v>
      </c>
      <c r="R366" s="26">
        <v>437.84</v>
      </c>
      <c r="S366" s="75">
        <v>43130</v>
      </c>
      <c r="T366" s="27" t="s">
        <v>285</v>
      </c>
      <c r="U366" s="75">
        <v>43136</v>
      </c>
      <c r="V366" s="75"/>
      <c r="W366" s="75"/>
      <c r="X366" s="27" t="s">
        <v>292</v>
      </c>
      <c r="Y366" s="28"/>
      <c r="Z366" s="27" t="s">
        <v>1737</v>
      </c>
    </row>
    <row r="367" spans="1:26" x14ac:dyDescent="0.25">
      <c r="A367" s="24">
        <v>43124</v>
      </c>
      <c r="B367" s="24">
        <v>43123</v>
      </c>
      <c r="C367" s="24">
        <v>43116</v>
      </c>
      <c r="D367" s="27" t="s">
        <v>552</v>
      </c>
      <c r="E367" s="27" t="s">
        <v>388</v>
      </c>
      <c r="F367" s="29">
        <v>2446700</v>
      </c>
      <c r="G367" s="27" t="s">
        <v>32</v>
      </c>
      <c r="H367" s="27" t="s">
        <v>198</v>
      </c>
      <c r="I367" s="27" t="s">
        <v>448</v>
      </c>
      <c r="J367" s="27">
        <v>34893</v>
      </c>
      <c r="K367" s="25">
        <v>4</v>
      </c>
      <c r="L367" s="27" t="s">
        <v>288</v>
      </c>
      <c r="M367" s="27" t="s">
        <v>1631</v>
      </c>
      <c r="N367" s="27" t="s">
        <v>1632</v>
      </c>
      <c r="O367" s="28">
        <v>128037938</v>
      </c>
      <c r="P367" s="27"/>
      <c r="Q367" s="27"/>
      <c r="R367" s="26"/>
      <c r="S367" s="75"/>
      <c r="T367" s="27" t="s">
        <v>285</v>
      </c>
      <c r="U367" s="75"/>
      <c r="V367" s="75"/>
      <c r="W367" s="75"/>
      <c r="X367" s="27" t="s">
        <v>295</v>
      </c>
      <c r="Y367" s="28" t="s">
        <v>1882</v>
      </c>
      <c r="Z367" s="27" t="s">
        <v>1737</v>
      </c>
    </row>
    <row r="368" spans="1:26" x14ac:dyDescent="0.25">
      <c r="A368" s="24">
        <v>43124</v>
      </c>
      <c r="B368" s="24">
        <v>43123</v>
      </c>
      <c r="C368" s="24">
        <v>43116</v>
      </c>
      <c r="D368" s="27" t="s">
        <v>552</v>
      </c>
      <c r="E368" s="27" t="s">
        <v>400</v>
      </c>
      <c r="F368" s="29">
        <v>19713</v>
      </c>
      <c r="G368" s="27" t="s">
        <v>19</v>
      </c>
      <c r="H368" s="27" t="s">
        <v>265</v>
      </c>
      <c r="I368" s="27" t="s">
        <v>231</v>
      </c>
      <c r="J368" s="27">
        <v>21542</v>
      </c>
      <c r="K368" s="25">
        <v>1</v>
      </c>
      <c r="L368" s="27" t="s">
        <v>288</v>
      </c>
      <c r="M368" s="27" t="s">
        <v>1633</v>
      </c>
      <c r="N368" s="27" t="s">
        <v>1634</v>
      </c>
      <c r="O368" s="28">
        <v>128038009</v>
      </c>
      <c r="P368" s="27">
        <v>1</v>
      </c>
      <c r="Q368" s="27" t="s">
        <v>1634</v>
      </c>
      <c r="R368" s="26">
        <v>222.03</v>
      </c>
      <c r="S368" s="75">
        <v>43140</v>
      </c>
      <c r="T368" s="27" t="s">
        <v>285</v>
      </c>
      <c r="U368" s="75" t="s">
        <v>567</v>
      </c>
      <c r="V368" s="75"/>
      <c r="W368" s="75"/>
      <c r="X368" s="27" t="s">
        <v>292</v>
      </c>
      <c r="Y368" s="28" t="s">
        <v>2413</v>
      </c>
      <c r="Z368" s="27" t="s">
        <v>1737</v>
      </c>
    </row>
    <row r="369" spans="1:26" ht="51" x14ac:dyDescent="0.25">
      <c r="A369" s="24">
        <v>43124</v>
      </c>
      <c r="B369" s="24">
        <v>43123</v>
      </c>
      <c r="C369" s="24">
        <v>43116</v>
      </c>
      <c r="D369" s="27" t="s">
        <v>552</v>
      </c>
      <c r="E369" s="27" t="s">
        <v>416</v>
      </c>
      <c r="F369" s="29">
        <v>18386</v>
      </c>
      <c r="G369" s="27" t="s">
        <v>19</v>
      </c>
      <c r="H369" s="27" t="s">
        <v>714</v>
      </c>
      <c r="I369" s="27" t="s">
        <v>1635</v>
      </c>
      <c r="J369" s="27">
        <v>19043</v>
      </c>
      <c r="K369" s="25">
        <v>1</v>
      </c>
      <c r="L369" s="27" t="s">
        <v>288</v>
      </c>
      <c r="M369" s="27" t="s">
        <v>1636</v>
      </c>
      <c r="N369" s="27" t="s">
        <v>1637</v>
      </c>
      <c r="O369" s="28">
        <v>128038099</v>
      </c>
      <c r="P369" s="27"/>
      <c r="Q369" s="27"/>
      <c r="R369" s="26"/>
      <c r="S369" s="75"/>
      <c r="T369" s="27" t="s">
        <v>285</v>
      </c>
      <c r="U369" s="75"/>
      <c r="V369" s="75"/>
      <c r="W369" s="75"/>
      <c r="X369" s="27" t="s">
        <v>295</v>
      </c>
      <c r="Y369" s="28" t="s">
        <v>6276</v>
      </c>
      <c r="Z369" s="27" t="s">
        <v>1737</v>
      </c>
    </row>
    <row r="370" spans="1:26" ht="25.5" x14ac:dyDescent="0.25">
      <c r="A370" s="24">
        <v>43124</v>
      </c>
      <c r="B370" s="24">
        <v>43124</v>
      </c>
      <c r="C370" s="24">
        <v>43117</v>
      </c>
      <c r="D370" s="27" t="s">
        <v>552</v>
      </c>
      <c r="E370" s="27" t="s">
        <v>287</v>
      </c>
      <c r="F370" s="29" t="s">
        <v>1638</v>
      </c>
      <c r="G370" s="27" t="s">
        <v>223</v>
      </c>
      <c r="H370" s="27" t="s">
        <v>500</v>
      </c>
      <c r="I370" s="27" t="s">
        <v>1639</v>
      </c>
      <c r="J370" s="27">
        <v>38973</v>
      </c>
      <c r="K370" s="25">
        <v>1</v>
      </c>
      <c r="L370" s="27" t="s">
        <v>288</v>
      </c>
      <c r="M370" s="27" t="s">
        <v>1640</v>
      </c>
      <c r="N370" s="27" t="s">
        <v>1641</v>
      </c>
      <c r="O370" s="28">
        <v>128038162</v>
      </c>
      <c r="P370" s="27"/>
      <c r="Q370" s="27"/>
      <c r="R370" s="26"/>
      <c r="S370" s="75"/>
      <c r="T370" s="27" t="s">
        <v>285</v>
      </c>
      <c r="U370" s="75"/>
      <c r="V370" s="75"/>
      <c r="W370" s="75"/>
      <c r="X370" s="27" t="s">
        <v>295</v>
      </c>
      <c r="Y370" s="28" t="s">
        <v>1888</v>
      </c>
      <c r="Z370" s="27" t="s">
        <v>1737</v>
      </c>
    </row>
    <row r="371" spans="1:26" x14ac:dyDescent="0.25">
      <c r="A371" s="24">
        <v>43124</v>
      </c>
      <c r="B371" s="24">
        <v>43124</v>
      </c>
      <c r="C371" s="24">
        <v>43117</v>
      </c>
      <c r="D371" s="27" t="s">
        <v>552</v>
      </c>
      <c r="E371" s="27" t="s">
        <v>338</v>
      </c>
      <c r="F371" s="29">
        <v>28294677</v>
      </c>
      <c r="G371" s="27" t="s">
        <v>56</v>
      </c>
      <c r="H371" s="27" t="s">
        <v>214</v>
      </c>
      <c r="I371" s="27" t="s">
        <v>190</v>
      </c>
      <c r="J371" s="27">
        <v>31647</v>
      </c>
      <c r="K371" s="25">
        <v>4</v>
      </c>
      <c r="L371" s="27" t="s">
        <v>288</v>
      </c>
      <c r="M371" s="27" t="s">
        <v>1642</v>
      </c>
      <c r="N371" s="27" t="s">
        <v>1643</v>
      </c>
      <c r="O371" s="28">
        <v>128038188</v>
      </c>
      <c r="P371" s="27">
        <v>4</v>
      </c>
      <c r="Q371" s="27" t="s">
        <v>1788</v>
      </c>
      <c r="R371" s="26">
        <v>243.24</v>
      </c>
      <c r="S371" s="75">
        <v>43125</v>
      </c>
      <c r="T371" s="27" t="s">
        <v>285</v>
      </c>
      <c r="U371" s="75">
        <v>43129</v>
      </c>
      <c r="V371" s="75"/>
      <c r="W371" s="75"/>
      <c r="X371" s="27" t="s">
        <v>292</v>
      </c>
      <c r="Y371" s="28"/>
      <c r="Z371" s="27" t="s">
        <v>1737</v>
      </c>
    </row>
    <row r="372" spans="1:26" x14ac:dyDescent="0.25">
      <c r="A372" s="24">
        <v>43124</v>
      </c>
      <c r="B372" s="24">
        <v>43124</v>
      </c>
      <c r="C372" s="24">
        <v>43117</v>
      </c>
      <c r="D372" s="27" t="s">
        <v>552</v>
      </c>
      <c r="E372" s="27" t="s">
        <v>360</v>
      </c>
      <c r="F372" s="29">
        <v>183102217</v>
      </c>
      <c r="G372" s="27" t="s">
        <v>23</v>
      </c>
      <c r="H372" s="27" t="s">
        <v>109</v>
      </c>
      <c r="I372" s="27" t="s">
        <v>133</v>
      </c>
      <c r="J372" s="27">
        <v>26416</v>
      </c>
      <c r="K372" s="25">
        <v>2</v>
      </c>
      <c r="L372" s="27" t="s">
        <v>288</v>
      </c>
      <c r="M372" s="27" t="s">
        <v>1644</v>
      </c>
      <c r="N372" s="27" t="s">
        <v>1645</v>
      </c>
      <c r="O372" s="28"/>
      <c r="P372" s="27"/>
      <c r="Q372" s="27"/>
      <c r="R372" s="26"/>
      <c r="S372" s="75"/>
      <c r="T372" s="27" t="s">
        <v>285</v>
      </c>
      <c r="U372" s="75"/>
      <c r="V372" s="75"/>
      <c r="W372" s="75"/>
      <c r="X372" s="27" t="s">
        <v>315</v>
      </c>
      <c r="Y372" s="28" t="s">
        <v>542</v>
      </c>
      <c r="Z372" s="27"/>
    </row>
    <row r="373" spans="1:26" x14ac:dyDescent="0.25">
      <c r="A373" s="24">
        <v>43124</v>
      </c>
      <c r="B373" s="24">
        <v>43124</v>
      </c>
      <c r="C373" s="24">
        <v>43117</v>
      </c>
      <c r="D373" s="27" t="s">
        <v>552</v>
      </c>
      <c r="E373" s="27" t="s">
        <v>375</v>
      </c>
      <c r="F373" s="29">
        <v>706069165</v>
      </c>
      <c r="G373" s="27" t="s">
        <v>23</v>
      </c>
      <c r="H373" s="27" t="s">
        <v>109</v>
      </c>
      <c r="I373" s="27" t="s">
        <v>177</v>
      </c>
      <c r="J373" s="27">
        <v>42571</v>
      </c>
      <c r="K373" s="25">
        <v>2</v>
      </c>
      <c r="L373" s="27" t="s">
        <v>288</v>
      </c>
      <c r="M373" s="27" t="s">
        <v>1646</v>
      </c>
      <c r="N373" s="27" t="s">
        <v>1647</v>
      </c>
      <c r="O373" s="28"/>
      <c r="P373" s="27"/>
      <c r="Q373" s="27"/>
      <c r="R373" s="26"/>
      <c r="S373" s="75"/>
      <c r="T373" s="27" t="s">
        <v>285</v>
      </c>
      <c r="U373" s="75"/>
      <c r="V373" s="75"/>
      <c r="W373" s="75"/>
      <c r="X373" s="27" t="s">
        <v>315</v>
      </c>
      <c r="Y373" s="28" t="s">
        <v>542</v>
      </c>
      <c r="Z373" s="27"/>
    </row>
    <row r="374" spans="1:26" ht="38.25" hidden="1" x14ac:dyDescent="0.25">
      <c r="A374" s="24">
        <v>43124</v>
      </c>
      <c r="B374" s="24">
        <v>43124</v>
      </c>
      <c r="C374" s="24">
        <v>43117</v>
      </c>
      <c r="D374" s="27" t="s">
        <v>552</v>
      </c>
      <c r="E374" s="27" t="s">
        <v>388</v>
      </c>
      <c r="F374" s="29" t="s">
        <v>6384</v>
      </c>
      <c r="G374" s="27" t="s">
        <v>19</v>
      </c>
      <c r="H374" s="27" t="s">
        <v>83</v>
      </c>
      <c r="I374" s="27" t="s">
        <v>231</v>
      </c>
      <c r="J374" s="27">
        <v>34948</v>
      </c>
      <c r="K374" s="25">
        <v>1</v>
      </c>
      <c r="L374" s="27" t="s">
        <v>288</v>
      </c>
      <c r="M374" s="27" t="s">
        <v>1648</v>
      </c>
      <c r="N374" s="27" t="s">
        <v>1649</v>
      </c>
      <c r="O374" s="28">
        <v>128038194</v>
      </c>
      <c r="P374" s="27"/>
      <c r="Q374" s="27"/>
      <c r="R374" s="26"/>
      <c r="S374" s="75"/>
      <c r="T374" s="27" t="s">
        <v>285</v>
      </c>
      <c r="U374" s="75"/>
      <c r="V374" s="75"/>
      <c r="W374" s="75"/>
      <c r="X374" s="27" t="s">
        <v>321</v>
      </c>
      <c r="Y374" s="28" t="s">
        <v>6278</v>
      </c>
      <c r="Z374" s="27" t="s">
        <v>1737</v>
      </c>
    </row>
    <row r="375" spans="1:26" x14ac:dyDescent="0.25">
      <c r="A375" s="24">
        <v>43124</v>
      </c>
      <c r="B375" s="24">
        <v>43124</v>
      </c>
      <c r="C375" s="24">
        <v>43117</v>
      </c>
      <c r="D375" s="27" t="s">
        <v>552</v>
      </c>
      <c r="E375" s="27" t="s">
        <v>388</v>
      </c>
      <c r="F375" s="29">
        <v>93224</v>
      </c>
      <c r="G375" s="27" t="s">
        <v>21</v>
      </c>
      <c r="H375" s="27" t="s">
        <v>149</v>
      </c>
      <c r="I375" s="27" t="s">
        <v>445</v>
      </c>
      <c r="J375" s="27">
        <v>34932</v>
      </c>
      <c r="K375" s="25">
        <v>1</v>
      </c>
      <c r="L375" s="27" t="s">
        <v>288</v>
      </c>
      <c r="M375" s="27" t="s">
        <v>1650</v>
      </c>
      <c r="N375" s="27" t="s">
        <v>1651</v>
      </c>
      <c r="O375" s="28">
        <v>128038312</v>
      </c>
      <c r="P375" s="27" t="s">
        <v>285</v>
      </c>
      <c r="Q375" s="27"/>
      <c r="R375" s="26"/>
      <c r="S375" s="75"/>
      <c r="T375" s="27" t="s">
        <v>285</v>
      </c>
      <c r="U375" s="75"/>
      <c r="V375" s="75"/>
      <c r="W375" s="75"/>
      <c r="X375" s="27" t="s">
        <v>295</v>
      </c>
      <c r="Y375" s="28" t="s">
        <v>3070</v>
      </c>
      <c r="Z375" s="27"/>
    </row>
    <row r="376" spans="1:26" ht="51" hidden="1" x14ac:dyDescent="0.25">
      <c r="A376" s="24">
        <v>43124</v>
      </c>
      <c r="B376" s="24">
        <v>43124</v>
      </c>
      <c r="C376" s="24">
        <v>43117</v>
      </c>
      <c r="D376" s="27" t="s">
        <v>552</v>
      </c>
      <c r="E376" s="27" t="s">
        <v>388</v>
      </c>
      <c r="F376" s="29" t="s">
        <v>6385</v>
      </c>
      <c r="G376" s="27" t="s">
        <v>21</v>
      </c>
      <c r="H376" s="27" t="s">
        <v>149</v>
      </c>
      <c r="I376" s="27" t="s">
        <v>445</v>
      </c>
      <c r="J376" s="27">
        <v>34932</v>
      </c>
      <c r="K376" s="25">
        <v>1</v>
      </c>
      <c r="L376" s="27" t="s">
        <v>288</v>
      </c>
      <c r="M376" s="27" t="s">
        <v>1650</v>
      </c>
      <c r="N376" s="27" t="s">
        <v>1651</v>
      </c>
      <c r="O376" s="28">
        <v>128038312</v>
      </c>
      <c r="P376" s="27"/>
      <c r="Q376" s="27"/>
      <c r="R376" s="26"/>
      <c r="S376" s="75"/>
      <c r="T376" s="27" t="s">
        <v>285</v>
      </c>
      <c r="U376" s="75"/>
      <c r="V376" s="75"/>
      <c r="W376" s="75"/>
      <c r="X376" s="27" t="s">
        <v>321</v>
      </c>
      <c r="Y376" s="28" t="s">
        <v>7844</v>
      </c>
      <c r="Z376" s="27" t="s">
        <v>1737</v>
      </c>
    </row>
    <row r="377" spans="1:26" x14ac:dyDescent="0.25">
      <c r="A377" s="24">
        <v>43124</v>
      </c>
      <c r="B377" s="24">
        <v>43124</v>
      </c>
      <c r="C377" s="24">
        <v>43117</v>
      </c>
      <c r="D377" s="27" t="s">
        <v>552</v>
      </c>
      <c r="E377" s="27" t="s">
        <v>399</v>
      </c>
      <c r="F377" s="29" t="s">
        <v>515</v>
      </c>
      <c r="G377" s="27" t="s">
        <v>74</v>
      </c>
      <c r="H377" s="27" t="s">
        <v>211</v>
      </c>
      <c r="I377" s="27" t="s">
        <v>193</v>
      </c>
      <c r="J377" s="27">
        <v>33512</v>
      </c>
      <c r="K377" s="25">
        <v>4</v>
      </c>
      <c r="L377" s="27" t="s">
        <v>288</v>
      </c>
      <c r="M377" s="27" t="s">
        <v>1652</v>
      </c>
      <c r="N377" s="27" t="s">
        <v>1653</v>
      </c>
      <c r="O377" s="28">
        <v>128038564</v>
      </c>
      <c r="P377" s="27">
        <v>4</v>
      </c>
      <c r="Q377" s="27">
        <v>128038564</v>
      </c>
      <c r="R377" s="26">
        <v>348.48</v>
      </c>
      <c r="S377" s="75">
        <v>43127</v>
      </c>
      <c r="T377" s="27" t="s">
        <v>285</v>
      </c>
      <c r="U377" s="75">
        <v>43129</v>
      </c>
      <c r="V377" s="75"/>
      <c r="W377" s="75"/>
      <c r="X377" s="27" t="s">
        <v>292</v>
      </c>
      <c r="Y377" s="28"/>
      <c r="Z377" s="27" t="s">
        <v>1737</v>
      </c>
    </row>
    <row r="378" spans="1:26" x14ac:dyDescent="0.25">
      <c r="A378" s="24">
        <v>43124</v>
      </c>
      <c r="B378" s="24">
        <v>43124</v>
      </c>
      <c r="C378" s="24">
        <v>43117</v>
      </c>
      <c r="D378" s="27" t="s">
        <v>552</v>
      </c>
      <c r="E378" s="27" t="s">
        <v>418</v>
      </c>
      <c r="F378" s="29">
        <v>767871537</v>
      </c>
      <c r="G378" s="27" t="s">
        <v>23</v>
      </c>
      <c r="H378" s="27" t="s">
        <v>52</v>
      </c>
      <c r="I378" s="27" t="s">
        <v>1654</v>
      </c>
      <c r="J378" s="27">
        <v>16750</v>
      </c>
      <c r="K378" s="25">
        <v>4</v>
      </c>
      <c r="L378" s="27" t="s">
        <v>288</v>
      </c>
      <c r="M378" s="27" t="s">
        <v>1655</v>
      </c>
      <c r="N378" s="27" t="s">
        <v>1656</v>
      </c>
      <c r="O378" s="28"/>
      <c r="P378" s="27"/>
      <c r="Q378" s="27"/>
      <c r="R378" s="26"/>
      <c r="S378" s="75"/>
      <c r="T378" s="27" t="s">
        <v>285</v>
      </c>
      <c r="U378" s="75"/>
      <c r="V378" s="75"/>
      <c r="W378" s="75"/>
      <c r="X378" s="27" t="s">
        <v>315</v>
      </c>
      <c r="Y378" s="28" t="s">
        <v>542</v>
      </c>
      <c r="Z378" s="27"/>
    </row>
    <row r="379" spans="1:26" ht="25.5" hidden="1" x14ac:dyDescent="0.25">
      <c r="A379" s="24">
        <v>43124</v>
      </c>
      <c r="B379" s="24">
        <v>43124</v>
      </c>
      <c r="C379" s="24">
        <v>43117</v>
      </c>
      <c r="D379" s="27" t="s">
        <v>549</v>
      </c>
      <c r="E379" s="27" t="s">
        <v>506</v>
      </c>
      <c r="F379" s="29" t="s">
        <v>6588</v>
      </c>
      <c r="G379" s="27" t="s">
        <v>118</v>
      </c>
      <c r="H379" s="27" t="s">
        <v>37</v>
      </c>
      <c r="I379" s="27" t="s">
        <v>217</v>
      </c>
      <c r="J379" s="27">
        <v>5878</v>
      </c>
      <c r="K379" s="25">
        <v>2</v>
      </c>
      <c r="L379" s="27" t="s">
        <v>357</v>
      </c>
      <c r="M379" s="27" t="s">
        <v>1657</v>
      </c>
      <c r="N379" s="27" t="s">
        <v>1658</v>
      </c>
      <c r="O379" s="28" t="s">
        <v>2480</v>
      </c>
      <c r="P379" s="27"/>
      <c r="Q379" s="27"/>
      <c r="R379" s="26"/>
      <c r="S379" s="75"/>
      <c r="T379" s="27" t="s">
        <v>285</v>
      </c>
      <c r="U379" s="75"/>
      <c r="V379" s="75"/>
      <c r="W379" s="75"/>
      <c r="X379" s="27" t="s">
        <v>321</v>
      </c>
      <c r="Y379" s="28" t="s">
        <v>2473</v>
      </c>
      <c r="Z379" s="27" t="s">
        <v>1737</v>
      </c>
    </row>
    <row r="380" spans="1:26" x14ac:dyDescent="0.25">
      <c r="A380" s="24">
        <v>43124</v>
      </c>
      <c r="B380" s="24">
        <v>43124</v>
      </c>
      <c r="C380" s="24">
        <v>43117</v>
      </c>
      <c r="D380" s="27" t="s">
        <v>549</v>
      </c>
      <c r="E380" s="27" t="s">
        <v>401</v>
      </c>
      <c r="F380" s="29">
        <v>1014719</v>
      </c>
      <c r="G380" s="27" t="s">
        <v>36</v>
      </c>
      <c r="H380" s="27" t="s">
        <v>47</v>
      </c>
      <c r="I380" s="27" t="s">
        <v>279</v>
      </c>
      <c r="J380" s="27">
        <v>25717</v>
      </c>
      <c r="K380" s="25">
        <v>2</v>
      </c>
      <c r="L380" s="27" t="s">
        <v>357</v>
      </c>
      <c r="M380" s="27" t="s">
        <v>1659</v>
      </c>
      <c r="N380" s="27" t="s">
        <v>1660</v>
      </c>
      <c r="O380" s="28" t="s">
        <v>1661</v>
      </c>
      <c r="P380" s="27">
        <v>2</v>
      </c>
      <c r="Q380" s="27" t="s">
        <v>2210</v>
      </c>
      <c r="R380" s="26">
        <v>147.26</v>
      </c>
      <c r="S380" s="75">
        <v>43136</v>
      </c>
      <c r="T380" s="27" t="s">
        <v>285</v>
      </c>
      <c r="U380" s="75" t="s">
        <v>567</v>
      </c>
      <c r="V380" s="75"/>
      <c r="W380" s="75"/>
      <c r="X380" s="27" t="s">
        <v>292</v>
      </c>
      <c r="Y380" s="28"/>
      <c r="Z380" s="27" t="s">
        <v>1662</v>
      </c>
    </row>
    <row r="381" spans="1:26" x14ac:dyDescent="0.25">
      <c r="A381" s="24">
        <v>43125</v>
      </c>
      <c r="B381" s="24">
        <v>43125</v>
      </c>
      <c r="C381" s="24">
        <v>43104</v>
      </c>
      <c r="D381" s="27" t="s">
        <v>18</v>
      </c>
      <c r="E381" s="27" t="s">
        <v>346</v>
      </c>
      <c r="F381" s="29">
        <v>2183303</v>
      </c>
      <c r="G381" s="27" t="s">
        <v>30</v>
      </c>
      <c r="H381" s="27" t="s">
        <v>131</v>
      </c>
      <c r="I381" s="27" t="s">
        <v>73</v>
      </c>
      <c r="J381" s="27">
        <v>41569</v>
      </c>
      <c r="K381" s="25">
        <v>2</v>
      </c>
      <c r="L381" s="27" t="s">
        <v>288</v>
      </c>
      <c r="M381" s="27" t="s">
        <v>1704</v>
      </c>
      <c r="N381" s="27" t="s">
        <v>1705</v>
      </c>
      <c r="O381" s="28">
        <v>128060522</v>
      </c>
      <c r="P381" s="27">
        <v>2</v>
      </c>
      <c r="Q381" s="27">
        <v>128060522</v>
      </c>
      <c r="R381" s="26">
        <v>178.42</v>
      </c>
      <c r="S381" s="75">
        <v>43126</v>
      </c>
      <c r="T381" s="27" t="s">
        <v>285</v>
      </c>
      <c r="U381" s="75">
        <v>43126</v>
      </c>
      <c r="V381" s="75"/>
      <c r="W381" s="75"/>
      <c r="X381" s="27" t="s">
        <v>292</v>
      </c>
      <c r="Y381" s="28"/>
      <c r="Z381" s="27" t="s">
        <v>1770</v>
      </c>
    </row>
    <row r="382" spans="1:26" x14ac:dyDescent="0.25">
      <c r="A382" s="24">
        <v>43125</v>
      </c>
      <c r="B382" s="24">
        <v>43125</v>
      </c>
      <c r="C382" s="24">
        <v>43115</v>
      </c>
      <c r="D382" s="27" t="s">
        <v>18</v>
      </c>
      <c r="E382" s="27" t="s">
        <v>346</v>
      </c>
      <c r="F382" s="29">
        <v>28953794</v>
      </c>
      <c r="G382" s="27" t="s">
        <v>56</v>
      </c>
      <c r="H382" s="27" t="s">
        <v>192</v>
      </c>
      <c r="I382" s="27" t="s">
        <v>208</v>
      </c>
      <c r="J382" s="27">
        <v>42085</v>
      </c>
      <c r="K382" s="25">
        <v>2</v>
      </c>
      <c r="L382" s="27" t="s">
        <v>288</v>
      </c>
      <c r="M382" s="27" t="s">
        <v>1706</v>
      </c>
      <c r="N382" s="27" t="s">
        <v>1707</v>
      </c>
      <c r="O382" s="28">
        <v>128060523</v>
      </c>
      <c r="P382" s="27">
        <v>2</v>
      </c>
      <c r="Q382" s="27">
        <v>128060523</v>
      </c>
      <c r="R382" s="26">
        <v>153.6</v>
      </c>
      <c r="S382" s="75">
        <v>43126</v>
      </c>
      <c r="T382" s="27" t="s">
        <v>285</v>
      </c>
      <c r="U382" s="75">
        <v>43126</v>
      </c>
      <c r="V382" s="75"/>
      <c r="W382" s="75"/>
      <c r="X382" s="27" t="s">
        <v>292</v>
      </c>
      <c r="Y382" s="28"/>
      <c r="Z382" s="27" t="s">
        <v>1770</v>
      </c>
    </row>
    <row r="383" spans="1:26" x14ac:dyDescent="0.25">
      <c r="A383" s="24">
        <v>43125</v>
      </c>
      <c r="B383" s="24">
        <v>43125</v>
      </c>
      <c r="C383" s="24">
        <v>43120</v>
      </c>
      <c r="D383" s="27" t="s">
        <v>18</v>
      </c>
      <c r="E383" s="27" t="s">
        <v>346</v>
      </c>
      <c r="F383" s="29">
        <v>11782</v>
      </c>
      <c r="G383" s="27" t="s">
        <v>92</v>
      </c>
      <c r="H383" s="27" t="s">
        <v>68</v>
      </c>
      <c r="I383" s="27" t="s">
        <v>492</v>
      </c>
      <c r="J383" s="27">
        <v>42295</v>
      </c>
      <c r="K383" s="25">
        <v>1</v>
      </c>
      <c r="L383" s="27" t="s">
        <v>357</v>
      </c>
      <c r="M383" s="27" t="s">
        <v>1708</v>
      </c>
      <c r="N383" s="27" t="s">
        <v>1709</v>
      </c>
      <c r="O383" s="28" t="s">
        <v>1771</v>
      </c>
      <c r="P383" s="27"/>
      <c r="Q383" s="27"/>
      <c r="R383" s="26"/>
      <c r="S383" s="75"/>
      <c r="T383" s="27" t="s">
        <v>285</v>
      </c>
      <c r="U383" s="75"/>
      <c r="V383" s="75"/>
      <c r="W383" s="75"/>
      <c r="X383" s="27" t="s">
        <v>295</v>
      </c>
      <c r="Y383" s="28" t="s">
        <v>1779</v>
      </c>
      <c r="Z383" s="27" t="s">
        <v>1770</v>
      </c>
    </row>
    <row r="384" spans="1:26" x14ac:dyDescent="0.25">
      <c r="A384" s="24">
        <v>43125</v>
      </c>
      <c r="B384" s="24">
        <v>43125</v>
      </c>
      <c r="C384" s="24">
        <v>43105</v>
      </c>
      <c r="D384" s="27" t="s">
        <v>18</v>
      </c>
      <c r="E384" s="27" t="s">
        <v>346</v>
      </c>
      <c r="F384" s="29" t="s">
        <v>1710</v>
      </c>
      <c r="G384" s="27" t="s">
        <v>74</v>
      </c>
      <c r="H384" s="27" t="s">
        <v>543</v>
      </c>
      <c r="I384" s="27" t="s">
        <v>76</v>
      </c>
      <c r="J384" s="27">
        <v>41645</v>
      </c>
      <c r="K384" s="25">
        <v>4</v>
      </c>
      <c r="L384" s="27" t="s">
        <v>288</v>
      </c>
      <c r="M384" s="27" t="s">
        <v>1711</v>
      </c>
      <c r="N384" s="27" t="s">
        <v>1712</v>
      </c>
      <c r="O384" s="28">
        <v>128060524</v>
      </c>
      <c r="P384" s="27">
        <v>4</v>
      </c>
      <c r="Q384" s="28">
        <v>128060524</v>
      </c>
      <c r="R384" s="26">
        <v>350.68</v>
      </c>
      <c r="S384" s="75">
        <v>43126</v>
      </c>
      <c r="T384" s="27" t="s">
        <v>285</v>
      </c>
      <c r="U384" s="75">
        <v>43126</v>
      </c>
      <c r="V384" s="75"/>
      <c r="W384" s="75"/>
      <c r="X384" s="27" t="s">
        <v>292</v>
      </c>
      <c r="Y384" s="28"/>
      <c r="Z384" s="27" t="s">
        <v>1770</v>
      </c>
    </row>
    <row r="385" spans="1:26" x14ac:dyDescent="0.25">
      <c r="A385" s="24">
        <v>43125</v>
      </c>
      <c r="B385" s="24">
        <v>43125</v>
      </c>
      <c r="C385" s="24">
        <v>43118</v>
      </c>
      <c r="D385" s="27" t="s">
        <v>18</v>
      </c>
      <c r="E385" s="27" t="s">
        <v>346</v>
      </c>
      <c r="F385" s="29">
        <v>11510</v>
      </c>
      <c r="G385" s="27" t="s">
        <v>92</v>
      </c>
      <c r="H385" s="27" t="s">
        <v>70</v>
      </c>
      <c r="I385" s="27" t="s">
        <v>93</v>
      </c>
      <c r="J385" s="27">
        <v>42146</v>
      </c>
      <c r="K385" s="25">
        <v>2</v>
      </c>
      <c r="L385" s="27" t="s">
        <v>288</v>
      </c>
      <c r="M385" s="27" t="s">
        <v>1713</v>
      </c>
      <c r="N385" s="27" t="s">
        <v>1714</v>
      </c>
      <c r="O385" s="28">
        <v>128060525</v>
      </c>
      <c r="P385" s="27">
        <v>2</v>
      </c>
      <c r="Q385" s="27">
        <v>128060525</v>
      </c>
      <c r="R385" s="26">
        <v>210.62</v>
      </c>
      <c r="S385" s="75">
        <v>43126</v>
      </c>
      <c r="T385" s="27" t="s">
        <v>285</v>
      </c>
      <c r="U385" s="75">
        <v>43126</v>
      </c>
      <c r="V385" s="75"/>
      <c r="W385" s="75"/>
      <c r="X385" s="27" t="s">
        <v>292</v>
      </c>
      <c r="Y385" s="28"/>
      <c r="Z385" s="27" t="s">
        <v>1770</v>
      </c>
    </row>
    <row r="386" spans="1:26" x14ac:dyDescent="0.25">
      <c r="A386" s="24">
        <v>43125</v>
      </c>
      <c r="B386" s="24">
        <v>43125</v>
      </c>
      <c r="C386" s="24">
        <v>43122</v>
      </c>
      <c r="D386" s="27" t="s">
        <v>18</v>
      </c>
      <c r="E386" s="27" t="s">
        <v>346</v>
      </c>
      <c r="F386" s="29">
        <v>94555</v>
      </c>
      <c r="G386" s="27" t="s">
        <v>39</v>
      </c>
      <c r="H386" s="27" t="s">
        <v>473</v>
      </c>
      <c r="I386" s="27" t="s">
        <v>884</v>
      </c>
      <c r="J386" s="27">
        <v>42310</v>
      </c>
      <c r="K386" s="25">
        <v>4</v>
      </c>
      <c r="L386" s="27" t="s">
        <v>288</v>
      </c>
      <c r="M386" s="27" t="s">
        <v>1715</v>
      </c>
      <c r="N386" s="27" t="s">
        <v>1716</v>
      </c>
      <c r="O386" s="28">
        <v>128060556</v>
      </c>
      <c r="P386" s="27">
        <v>4</v>
      </c>
      <c r="Q386" s="27">
        <v>128060556</v>
      </c>
      <c r="R386" s="26">
        <v>557.67999999999995</v>
      </c>
      <c r="S386" s="75">
        <v>43126</v>
      </c>
      <c r="T386" s="27" t="s">
        <v>285</v>
      </c>
      <c r="U386" s="75">
        <v>43126</v>
      </c>
      <c r="V386" s="75"/>
      <c r="W386" s="75"/>
      <c r="X386" s="27" t="s">
        <v>292</v>
      </c>
      <c r="Y386" s="28"/>
      <c r="Z386" s="27" t="s">
        <v>1770</v>
      </c>
    </row>
    <row r="387" spans="1:26" x14ac:dyDescent="0.25">
      <c r="A387" s="24">
        <v>43125</v>
      </c>
      <c r="B387" s="24">
        <v>43125</v>
      </c>
      <c r="C387" s="24">
        <v>43118</v>
      </c>
      <c r="D387" s="27" t="s">
        <v>18</v>
      </c>
      <c r="E387" s="27" t="s">
        <v>346</v>
      </c>
      <c r="F387" s="29">
        <v>15497160000</v>
      </c>
      <c r="G387" s="27" t="s">
        <v>53</v>
      </c>
      <c r="H387" s="27" t="s">
        <v>128</v>
      </c>
      <c r="I387" s="27" t="s">
        <v>209</v>
      </c>
      <c r="J387" s="27">
        <v>41937</v>
      </c>
      <c r="K387" s="25">
        <v>2</v>
      </c>
      <c r="L387" s="27" t="s">
        <v>288</v>
      </c>
      <c r="M387" s="27" t="s">
        <v>1717</v>
      </c>
      <c r="N387" s="27" t="s">
        <v>1718</v>
      </c>
      <c r="O387" s="28">
        <v>128060526</v>
      </c>
      <c r="P387" s="27">
        <v>2</v>
      </c>
      <c r="Q387" s="27" t="s">
        <v>1789</v>
      </c>
      <c r="R387" s="26">
        <v>209.04</v>
      </c>
      <c r="S387" s="75">
        <v>43126</v>
      </c>
      <c r="T387" s="27" t="s">
        <v>285</v>
      </c>
      <c r="U387" s="75">
        <v>43126</v>
      </c>
      <c r="V387" s="75"/>
      <c r="W387" s="75"/>
      <c r="X387" s="27" t="s">
        <v>292</v>
      </c>
      <c r="Y387" s="28"/>
      <c r="Z387" s="27" t="s">
        <v>1770</v>
      </c>
    </row>
    <row r="388" spans="1:26" x14ac:dyDescent="0.25">
      <c r="A388" s="24">
        <v>43125</v>
      </c>
      <c r="B388" s="24">
        <v>43125</v>
      </c>
      <c r="C388" s="24">
        <v>43124</v>
      </c>
      <c r="D388" s="27" t="s">
        <v>18</v>
      </c>
      <c r="E388" s="27" t="s">
        <v>352</v>
      </c>
      <c r="F388" s="29">
        <v>32556</v>
      </c>
      <c r="G388" s="27" t="s">
        <v>19</v>
      </c>
      <c r="H388" s="27" t="s">
        <v>240</v>
      </c>
      <c r="I388" s="27" t="s">
        <v>1719</v>
      </c>
      <c r="J388" s="27">
        <v>33302</v>
      </c>
      <c r="K388" s="25">
        <v>2</v>
      </c>
      <c r="L388" s="27" t="s">
        <v>343</v>
      </c>
      <c r="M388" s="27">
        <v>8630345674</v>
      </c>
      <c r="N388" s="27"/>
      <c r="O388" s="28"/>
      <c r="P388" s="27"/>
      <c r="Q388" s="27"/>
      <c r="R388" s="26"/>
      <c r="S388" s="75"/>
      <c r="T388" s="27" t="s">
        <v>285</v>
      </c>
      <c r="U388" s="75"/>
      <c r="V388" s="75"/>
      <c r="W388" s="75"/>
      <c r="X388" s="27" t="s">
        <v>315</v>
      </c>
      <c r="Y388" s="28" t="s">
        <v>542</v>
      </c>
      <c r="Z388" s="27"/>
    </row>
    <row r="389" spans="1:26" x14ac:dyDescent="0.25">
      <c r="A389" s="24">
        <v>43125</v>
      </c>
      <c r="B389" s="24">
        <v>43125</v>
      </c>
      <c r="C389" s="24">
        <v>43124</v>
      </c>
      <c r="D389" s="27" t="s">
        <v>18</v>
      </c>
      <c r="E389" s="27" t="s">
        <v>352</v>
      </c>
      <c r="F389" s="29">
        <v>51389</v>
      </c>
      <c r="G389" s="27" t="s">
        <v>19</v>
      </c>
      <c r="H389" s="27" t="s">
        <v>726</v>
      </c>
      <c r="I389" s="27" t="s">
        <v>1719</v>
      </c>
      <c r="J389" s="27">
        <v>33302</v>
      </c>
      <c r="K389" s="25">
        <v>2</v>
      </c>
      <c r="L389" s="27" t="s">
        <v>343</v>
      </c>
      <c r="M389" s="27">
        <v>8630345674</v>
      </c>
      <c r="N389" s="27"/>
      <c r="O389" s="28"/>
      <c r="P389" s="27"/>
      <c r="Q389" s="27"/>
      <c r="R389" s="26"/>
      <c r="S389" s="75"/>
      <c r="T389" s="27" t="s">
        <v>285</v>
      </c>
      <c r="U389" s="75"/>
      <c r="V389" s="75"/>
      <c r="W389" s="75"/>
      <c r="X389" s="27" t="s">
        <v>315</v>
      </c>
      <c r="Y389" s="28" t="s">
        <v>542</v>
      </c>
      <c r="Z389" s="27"/>
    </row>
    <row r="390" spans="1:26" ht="51" x14ac:dyDescent="0.25">
      <c r="A390" s="24">
        <v>43125</v>
      </c>
      <c r="B390" s="24">
        <v>43125</v>
      </c>
      <c r="C390" s="24">
        <v>43115</v>
      </c>
      <c r="D390" s="27" t="s">
        <v>18</v>
      </c>
      <c r="E390" s="27" t="s">
        <v>352</v>
      </c>
      <c r="F390" s="29" t="s">
        <v>6359</v>
      </c>
      <c r="G390" s="27" t="s">
        <v>56</v>
      </c>
      <c r="H390" s="27" t="s">
        <v>120</v>
      </c>
      <c r="I390" s="27" t="s">
        <v>272</v>
      </c>
      <c r="J390" s="27">
        <v>32884</v>
      </c>
      <c r="K390" s="25">
        <v>3</v>
      </c>
      <c r="L390" s="27" t="s">
        <v>357</v>
      </c>
      <c r="M390" s="27" t="s">
        <v>1720</v>
      </c>
      <c r="N390" s="27" t="s">
        <v>1721</v>
      </c>
      <c r="O390" s="28" t="s">
        <v>1967</v>
      </c>
      <c r="P390" s="27"/>
      <c r="Q390" s="27"/>
      <c r="R390" s="26"/>
      <c r="S390" s="75"/>
      <c r="T390" s="27" t="s">
        <v>285</v>
      </c>
      <c r="U390" s="75"/>
      <c r="V390" s="75"/>
      <c r="W390" s="75"/>
      <c r="X390" s="27" t="s">
        <v>333</v>
      </c>
      <c r="Y390" s="28" t="s">
        <v>8745</v>
      </c>
      <c r="Z390" s="27" t="s">
        <v>1965</v>
      </c>
    </row>
    <row r="391" spans="1:26" x14ac:dyDescent="0.25">
      <c r="A391" s="24">
        <v>43125</v>
      </c>
      <c r="B391" s="24">
        <v>43125</v>
      </c>
      <c r="C391" s="24">
        <v>43118</v>
      </c>
      <c r="D391" s="27" t="s">
        <v>18</v>
      </c>
      <c r="E391" s="27" t="s">
        <v>290</v>
      </c>
      <c r="F391" s="29">
        <v>37585</v>
      </c>
      <c r="G391" s="27" t="s">
        <v>39</v>
      </c>
      <c r="H391" s="27" t="s">
        <v>26</v>
      </c>
      <c r="I391" s="27"/>
      <c r="J391" s="27">
        <v>39516</v>
      </c>
      <c r="K391" s="25">
        <v>1</v>
      </c>
      <c r="L391" s="27" t="s">
        <v>367</v>
      </c>
      <c r="M391" s="27">
        <v>201068</v>
      </c>
      <c r="N391" s="27">
        <v>326175552</v>
      </c>
      <c r="O391" s="28"/>
      <c r="P391" s="27"/>
      <c r="Q391" s="27"/>
      <c r="R391" s="26"/>
      <c r="S391" s="75"/>
      <c r="T391" s="27" t="s">
        <v>286</v>
      </c>
      <c r="U391" s="75"/>
      <c r="V391" s="75"/>
      <c r="W391" s="75"/>
      <c r="X391" s="27" t="s">
        <v>304</v>
      </c>
      <c r="Y391" s="28" t="s">
        <v>542</v>
      </c>
      <c r="Z391" s="27"/>
    </row>
    <row r="392" spans="1:26" x14ac:dyDescent="0.25">
      <c r="A392" s="24">
        <v>43125</v>
      </c>
      <c r="B392" s="24">
        <v>43125</v>
      </c>
      <c r="C392" s="24">
        <v>43115</v>
      </c>
      <c r="D392" s="27" t="s">
        <v>552</v>
      </c>
      <c r="E392" s="27" t="s">
        <v>429</v>
      </c>
      <c r="F392" s="29">
        <v>1015416</v>
      </c>
      <c r="G392" s="27" t="s">
        <v>36</v>
      </c>
      <c r="H392" s="27" t="s">
        <v>115</v>
      </c>
      <c r="I392" s="27" t="s">
        <v>276</v>
      </c>
      <c r="J392" s="27">
        <v>22655</v>
      </c>
      <c r="K392" s="25">
        <v>2</v>
      </c>
      <c r="L392" s="27" t="s">
        <v>288</v>
      </c>
      <c r="M392" s="27" t="s">
        <v>1724</v>
      </c>
      <c r="N392" s="27" t="s">
        <v>1725</v>
      </c>
      <c r="O392" s="28">
        <v>128060688</v>
      </c>
      <c r="P392" s="27">
        <v>2</v>
      </c>
      <c r="Q392" s="27" t="s">
        <v>1801</v>
      </c>
      <c r="R392" s="26">
        <v>209.24</v>
      </c>
      <c r="S392" s="75">
        <v>43129</v>
      </c>
      <c r="T392" s="27" t="s">
        <v>285</v>
      </c>
      <c r="U392" s="75">
        <v>43140</v>
      </c>
      <c r="V392" s="75"/>
      <c r="W392" s="75"/>
      <c r="X392" s="27" t="s">
        <v>292</v>
      </c>
      <c r="Y392" s="28"/>
      <c r="Z392" s="27" t="s">
        <v>1770</v>
      </c>
    </row>
    <row r="393" spans="1:26" x14ac:dyDescent="0.25">
      <c r="A393" s="24">
        <v>43125</v>
      </c>
      <c r="B393" s="24">
        <v>43125</v>
      </c>
      <c r="C393" s="24">
        <v>43118</v>
      </c>
      <c r="D393" s="27" t="s">
        <v>552</v>
      </c>
      <c r="E393" s="27" t="s">
        <v>316</v>
      </c>
      <c r="F393" s="29">
        <v>267028902</v>
      </c>
      <c r="G393" s="27" t="s">
        <v>50</v>
      </c>
      <c r="H393" s="27" t="s">
        <v>547</v>
      </c>
      <c r="I393" s="27" t="s">
        <v>1726</v>
      </c>
      <c r="J393" s="27">
        <v>30521</v>
      </c>
      <c r="K393" s="25">
        <v>1</v>
      </c>
      <c r="L393" s="27" t="s">
        <v>288</v>
      </c>
      <c r="M393" s="27" t="s">
        <v>1727</v>
      </c>
      <c r="N393" s="27" t="s">
        <v>1728</v>
      </c>
      <c r="O393" s="28"/>
      <c r="P393" s="27"/>
      <c r="Q393" s="27"/>
      <c r="R393" s="26"/>
      <c r="S393" s="75"/>
      <c r="T393" s="27" t="s">
        <v>285</v>
      </c>
      <c r="U393" s="75"/>
      <c r="V393" s="75"/>
      <c r="W393" s="75"/>
      <c r="X393" s="27" t="s">
        <v>315</v>
      </c>
      <c r="Y393" s="28" t="s">
        <v>542</v>
      </c>
      <c r="Z393" s="27"/>
    </row>
    <row r="394" spans="1:26" x14ac:dyDescent="0.25">
      <c r="A394" s="24">
        <v>43125</v>
      </c>
      <c r="B394" s="24">
        <v>43125</v>
      </c>
      <c r="C394" s="24">
        <v>43118</v>
      </c>
      <c r="D394" s="27" t="s">
        <v>552</v>
      </c>
      <c r="E394" s="27" t="s">
        <v>354</v>
      </c>
      <c r="F394" s="29">
        <v>1805300</v>
      </c>
      <c r="G394" s="27" t="s">
        <v>32</v>
      </c>
      <c r="H394" s="27" t="s">
        <v>194</v>
      </c>
      <c r="I394" s="27" t="s">
        <v>86</v>
      </c>
      <c r="J394" s="27">
        <v>29754</v>
      </c>
      <c r="K394" s="25">
        <v>1</v>
      </c>
      <c r="L394" s="27" t="s">
        <v>288</v>
      </c>
      <c r="M394" s="27" t="s">
        <v>1729</v>
      </c>
      <c r="N394" s="27" t="s">
        <v>1730</v>
      </c>
      <c r="O394" s="28">
        <v>128060789</v>
      </c>
      <c r="P394" s="27">
        <v>1</v>
      </c>
      <c r="Q394" s="27" t="s">
        <v>1802</v>
      </c>
      <c r="R394" s="26">
        <v>242.5</v>
      </c>
      <c r="S394" s="75">
        <v>43126</v>
      </c>
      <c r="T394" s="27" t="s">
        <v>285</v>
      </c>
      <c r="U394" s="75">
        <v>43137</v>
      </c>
      <c r="V394" s="75"/>
      <c r="W394" s="75"/>
      <c r="X394" s="27" t="s">
        <v>292</v>
      </c>
      <c r="Y394" s="28"/>
      <c r="Z394" s="27" t="s">
        <v>1770</v>
      </c>
    </row>
    <row r="395" spans="1:26" ht="25.5" x14ac:dyDescent="0.25">
      <c r="A395" s="24">
        <v>43125</v>
      </c>
      <c r="B395" s="24">
        <v>43125</v>
      </c>
      <c r="C395" s="24">
        <v>43118</v>
      </c>
      <c r="D395" s="27" t="s">
        <v>552</v>
      </c>
      <c r="E395" s="27" t="s">
        <v>376</v>
      </c>
      <c r="F395" s="29">
        <v>28953792</v>
      </c>
      <c r="G395" s="27" t="s">
        <v>56</v>
      </c>
      <c r="H395" s="27" t="s">
        <v>37</v>
      </c>
      <c r="I395" s="27" t="s">
        <v>208</v>
      </c>
      <c r="J395" s="27">
        <v>24215</v>
      </c>
      <c r="K395" s="25">
        <v>4</v>
      </c>
      <c r="L395" s="27" t="s">
        <v>288</v>
      </c>
      <c r="M395" s="27" t="s">
        <v>1731</v>
      </c>
      <c r="N395" s="27" t="s">
        <v>1732</v>
      </c>
      <c r="O395" s="28" t="s">
        <v>2477</v>
      </c>
      <c r="P395" s="27">
        <v>4</v>
      </c>
      <c r="Q395" s="27" t="s">
        <v>2612</v>
      </c>
      <c r="R395" s="26">
        <v>281.32</v>
      </c>
      <c r="S395" s="75">
        <v>43143</v>
      </c>
      <c r="T395" s="27" t="s">
        <v>285</v>
      </c>
      <c r="U395" s="75" t="s">
        <v>567</v>
      </c>
      <c r="V395" s="75"/>
      <c r="W395" s="75"/>
      <c r="X395" s="27" t="s">
        <v>292</v>
      </c>
      <c r="Y395" s="28" t="s">
        <v>2473</v>
      </c>
      <c r="Z395" s="27" t="s">
        <v>1770</v>
      </c>
    </row>
    <row r="396" spans="1:26" x14ac:dyDescent="0.25">
      <c r="A396" s="24">
        <v>43125</v>
      </c>
      <c r="B396" s="24">
        <v>43125</v>
      </c>
      <c r="C396" s="24">
        <v>43118</v>
      </c>
      <c r="D396" s="27" t="s">
        <v>552</v>
      </c>
      <c r="E396" s="27" t="s">
        <v>384</v>
      </c>
      <c r="F396" s="29">
        <v>92596</v>
      </c>
      <c r="G396" s="27" t="s">
        <v>21</v>
      </c>
      <c r="H396" s="27" t="s">
        <v>104</v>
      </c>
      <c r="I396" s="27" t="s">
        <v>22</v>
      </c>
      <c r="J396" s="27">
        <v>26702</v>
      </c>
      <c r="K396" s="25">
        <v>1</v>
      </c>
      <c r="L396" s="27" t="s">
        <v>288</v>
      </c>
      <c r="M396" s="27" t="s">
        <v>1733</v>
      </c>
      <c r="N396" s="27" t="s">
        <v>1734</v>
      </c>
      <c r="O396" s="28">
        <v>128060918</v>
      </c>
      <c r="P396" s="27"/>
      <c r="Q396" s="27"/>
      <c r="R396" s="26"/>
      <c r="S396" s="75"/>
      <c r="T396" s="27" t="s">
        <v>285</v>
      </c>
      <c r="U396" s="75"/>
      <c r="V396" s="75"/>
      <c r="W396" s="75"/>
      <c r="X396" s="27" t="s">
        <v>295</v>
      </c>
      <c r="Y396" s="28" t="s">
        <v>1869</v>
      </c>
      <c r="Z396" s="27" t="s">
        <v>1770</v>
      </c>
    </row>
    <row r="397" spans="1:26" x14ac:dyDescent="0.25">
      <c r="A397" s="24">
        <v>43126</v>
      </c>
      <c r="B397" s="24">
        <v>43126</v>
      </c>
      <c r="C397" s="24">
        <v>43125</v>
      </c>
      <c r="D397" s="27" t="s">
        <v>18</v>
      </c>
      <c r="E397" s="27" t="s">
        <v>1738</v>
      </c>
      <c r="F397" s="29">
        <v>741131680</v>
      </c>
      <c r="G397" s="27" t="s">
        <v>23</v>
      </c>
      <c r="H397" s="27" t="s">
        <v>100</v>
      </c>
      <c r="I397" s="27" t="s">
        <v>754</v>
      </c>
      <c r="J397" s="27">
        <v>2110</v>
      </c>
      <c r="K397" s="25">
        <v>1</v>
      </c>
      <c r="L397" s="27" t="s">
        <v>288</v>
      </c>
      <c r="M397" s="27"/>
      <c r="N397" s="27"/>
      <c r="O397" s="28"/>
      <c r="P397" s="27"/>
      <c r="Q397" s="27"/>
      <c r="R397" s="26"/>
      <c r="S397" s="75"/>
      <c r="T397" s="27" t="s">
        <v>286</v>
      </c>
      <c r="U397" s="75"/>
      <c r="V397" s="75"/>
      <c r="W397" s="75"/>
      <c r="X397" s="27" t="s">
        <v>315</v>
      </c>
      <c r="Y397" s="28" t="s">
        <v>542</v>
      </c>
      <c r="Z397" s="27"/>
    </row>
    <row r="398" spans="1:26" x14ac:dyDescent="0.25">
      <c r="A398" s="24">
        <v>43126</v>
      </c>
      <c r="B398" s="24">
        <v>43126</v>
      </c>
      <c r="C398" s="24">
        <v>43125</v>
      </c>
      <c r="D398" s="27" t="s">
        <v>18</v>
      </c>
      <c r="E398" s="27" t="s">
        <v>397</v>
      </c>
      <c r="F398" s="29">
        <v>28504</v>
      </c>
      <c r="G398" s="27" t="s">
        <v>19</v>
      </c>
      <c r="H398" s="27" t="s">
        <v>37</v>
      </c>
      <c r="I398" s="27" t="s">
        <v>1768</v>
      </c>
      <c r="J398" s="27">
        <v>24331</v>
      </c>
      <c r="K398" s="25">
        <v>4</v>
      </c>
      <c r="L398" s="27" t="s">
        <v>343</v>
      </c>
      <c r="M398" s="27"/>
      <c r="N398" s="27" t="s">
        <v>1790</v>
      </c>
      <c r="O398" s="28"/>
      <c r="P398" s="27"/>
      <c r="Q398" s="27"/>
      <c r="R398" s="26"/>
      <c r="S398" s="75"/>
      <c r="T398" s="27" t="s">
        <v>285</v>
      </c>
      <c r="U398" s="75"/>
      <c r="V398" s="75"/>
      <c r="W398" s="75"/>
      <c r="X398" s="27" t="s">
        <v>315</v>
      </c>
      <c r="Y398" s="28" t="s">
        <v>542</v>
      </c>
      <c r="Z398" s="27"/>
    </row>
    <row r="399" spans="1:26" x14ac:dyDescent="0.25">
      <c r="A399" s="24">
        <v>43126</v>
      </c>
      <c r="B399" s="24">
        <v>43126</v>
      </c>
      <c r="C399" s="24">
        <v>43125</v>
      </c>
      <c r="D399" s="27" t="s">
        <v>18</v>
      </c>
      <c r="E399" s="27" t="s">
        <v>470</v>
      </c>
      <c r="F399" s="29">
        <v>210110</v>
      </c>
      <c r="G399" s="27" t="s">
        <v>41</v>
      </c>
      <c r="H399" s="27" t="s">
        <v>136</v>
      </c>
      <c r="I399" s="27" t="s">
        <v>1769</v>
      </c>
      <c r="J399" s="27">
        <v>32663</v>
      </c>
      <c r="K399" s="25">
        <v>2</v>
      </c>
      <c r="L399" s="27" t="s">
        <v>355</v>
      </c>
      <c r="M399" s="27">
        <v>8780472926</v>
      </c>
      <c r="N399" s="27">
        <v>8780472926</v>
      </c>
      <c r="O399" s="28"/>
      <c r="P399" s="27"/>
      <c r="Q399" s="27"/>
      <c r="R399" s="26"/>
      <c r="S399" s="75"/>
      <c r="T399" s="27" t="s">
        <v>286</v>
      </c>
      <c r="U399" s="75"/>
      <c r="V399" s="75"/>
      <c r="W399" s="75"/>
      <c r="X399" s="27" t="s">
        <v>315</v>
      </c>
      <c r="Y399" s="28" t="s">
        <v>542</v>
      </c>
      <c r="Z399" s="27"/>
    </row>
    <row r="400" spans="1:26" x14ac:dyDescent="0.25">
      <c r="A400" s="24">
        <v>43126</v>
      </c>
      <c r="B400" s="24">
        <v>43126</v>
      </c>
      <c r="C400" s="24">
        <v>43119</v>
      </c>
      <c r="D400" s="27" t="s">
        <v>1741</v>
      </c>
      <c r="E400" s="27" t="s">
        <v>366</v>
      </c>
      <c r="F400" s="29">
        <v>35096</v>
      </c>
      <c r="G400" s="27" t="s">
        <v>19</v>
      </c>
      <c r="H400" s="27" t="s">
        <v>1740</v>
      </c>
      <c r="I400" s="27" t="s">
        <v>1739</v>
      </c>
      <c r="J400" s="27">
        <v>41991</v>
      </c>
      <c r="K400" s="25">
        <v>1</v>
      </c>
      <c r="L400" s="27" t="s">
        <v>343</v>
      </c>
      <c r="M400" s="27">
        <v>2582320</v>
      </c>
      <c r="N400" s="27"/>
      <c r="O400" s="28"/>
      <c r="P400" s="27"/>
      <c r="Q400" s="27"/>
      <c r="R400" s="26"/>
      <c r="S400" s="75"/>
      <c r="T400" s="27" t="s">
        <v>285</v>
      </c>
      <c r="U400" s="75"/>
      <c r="V400" s="75"/>
      <c r="W400" s="75"/>
      <c r="X400" s="27" t="s">
        <v>315</v>
      </c>
      <c r="Y400" s="28" t="s">
        <v>542</v>
      </c>
      <c r="Z400" s="27"/>
    </row>
    <row r="401" spans="1:26" x14ac:dyDescent="0.25">
      <c r="A401" s="24">
        <v>43126</v>
      </c>
      <c r="B401" s="24">
        <v>43126</v>
      </c>
      <c r="C401" s="24">
        <v>43119</v>
      </c>
      <c r="D401" s="27" t="s">
        <v>1741</v>
      </c>
      <c r="E401" s="27" t="s">
        <v>368</v>
      </c>
      <c r="F401" s="29">
        <v>43199</v>
      </c>
      <c r="G401" s="27" t="s">
        <v>19</v>
      </c>
      <c r="H401" s="27" t="s">
        <v>68</v>
      </c>
      <c r="I401" s="27" t="s">
        <v>1742</v>
      </c>
      <c r="J401" s="27">
        <v>27690</v>
      </c>
      <c r="K401" s="25">
        <v>1</v>
      </c>
      <c r="L401" s="27" t="s">
        <v>343</v>
      </c>
      <c r="M401" s="27">
        <v>8630344887</v>
      </c>
      <c r="N401" s="27">
        <v>8630344887</v>
      </c>
      <c r="O401" s="28"/>
      <c r="P401" s="27"/>
      <c r="Q401" s="27"/>
      <c r="R401" s="26"/>
      <c r="S401" s="75"/>
      <c r="T401" s="27" t="s">
        <v>285</v>
      </c>
      <c r="U401" s="75"/>
      <c r="V401" s="75"/>
      <c r="W401" s="75"/>
      <c r="X401" s="27" t="s">
        <v>315</v>
      </c>
      <c r="Y401" s="28" t="s">
        <v>542</v>
      </c>
      <c r="Z401" s="27"/>
    </row>
    <row r="402" spans="1:26" x14ac:dyDescent="0.25">
      <c r="A402" s="24">
        <v>43126</v>
      </c>
      <c r="B402" s="24">
        <v>43126</v>
      </c>
      <c r="C402" s="24">
        <v>43119</v>
      </c>
      <c r="D402" s="27" t="s">
        <v>1741</v>
      </c>
      <c r="E402" s="27" t="s">
        <v>418</v>
      </c>
      <c r="F402" s="29">
        <v>15701</v>
      </c>
      <c r="G402" s="27" t="s">
        <v>19</v>
      </c>
      <c r="H402" s="27" t="s">
        <v>1743</v>
      </c>
      <c r="I402" s="27" t="s">
        <v>1744</v>
      </c>
      <c r="J402" s="27">
        <v>16762</v>
      </c>
      <c r="K402" s="25">
        <v>5</v>
      </c>
      <c r="L402" s="27" t="s">
        <v>343</v>
      </c>
      <c r="M402" s="27">
        <v>8640720025</v>
      </c>
      <c r="N402" s="27">
        <v>8640720025</v>
      </c>
      <c r="O402" s="28"/>
      <c r="P402" s="27"/>
      <c r="Q402" s="27"/>
      <c r="R402" s="26"/>
      <c r="S402" s="75"/>
      <c r="T402" s="27" t="s">
        <v>285</v>
      </c>
      <c r="U402" s="75"/>
      <c r="V402" s="75"/>
      <c r="W402" s="75"/>
      <c r="X402" s="27" t="s">
        <v>315</v>
      </c>
      <c r="Y402" s="28" t="s">
        <v>542</v>
      </c>
      <c r="Z402" s="27"/>
    </row>
    <row r="403" spans="1:26" x14ac:dyDescent="0.25">
      <c r="A403" s="24">
        <v>43126</v>
      </c>
      <c r="B403" s="24">
        <v>43126</v>
      </c>
      <c r="C403" s="24">
        <v>43122</v>
      </c>
      <c r="D403" s="27" t="s">
        <v>1741</v>
      </c>
      <c r="E403" s="27" t="s">
        <v>366</v>
      </c>
      <c r="F403" s="29">
        <v>20497</v>
      </c>
      <c r="G403" s="27" t="s">
        <v>19</v>
      </c>
      <c r="H403" s="27" t="s">
        <v>978</v>
      </c>
      <c r="I403" s="27" t="s">
        <v>1745</v>
      </c>
      <c r="J403" s="27">
        <v>42068</v>
      </c>
      <c r="K403" s="25">
        <v>2</v>
      </c>
      <c r="L403" s="27" t="s">
        <v>343</v>
      </c>
      <c r="M403" s="27">
        <v>8920257729</v>
      </c>
      <c r="N403" s="27">
        <v>8920257729</v>
      </c>
      <c r="O403" s="28"/>
      <c r="P403" s="27"/>
      <c r="Q403" s="27"/>
      <c r="R403" s="26"/>
      <c r="S403" s="75"/>
      <c r="T403" s="27" t="s">
        <v>285</v>
      </c>
      <c r="U403" s="75"/>
      <c r="V403" s="75"/>
      <c r="W403" s="75"/>
      <c r="X403" s="27" t="s">
        <v>315</v>
      </c>
      <c r="Y403" s="28" t="s">
        <v>542</v>
      </c>
      <c r="Z403" s="27"/>
    </row>
    <row r="404" spans="1:26" x14ac:dyDescent="0.25">
      <c r="A404" s="24">
        <v>43126</v>
      </c>
      <c r="B404" s="24">
        <v>43126</v>
      </c>
      <c r="C404" s="24">
        <v>43118</v>
      </c>
      <c r="D404" s="27" t="s">
        <v>549</v>
      </c>
      <c r="E404" s="27" t="s">
        <v>389</v>
      </c>
      <c r="F404" s="29">
        <v>79263</v>
      </c>
      <c r="G404" s="27" t="s">
        <v>92</v>
      </c>
      <c r="H404" s="27" t="s">
        <v>68</v>
      </c>
      <c r="I404" s="27" t="s">
        <v>1748</v>
      </c>
      <c r="J404" s="27">
        <v>27133</v>
      </c>
      <c r="K404" s="25">
        <v>2</v>
      </c>
      <c r="L404" s="27" t="s">
        <v>357</v>
      </c>
      <c r="M404" s="27" t="s">
        <v>1759</v>
      </c>
      <c r="N404" s="27" t="s">
        <v>1758</v>
      </c>
      <c r="O404" s="28"/>
      <c r="P404" s="27"/>
      <c r="Q404" s="27"/>
      <c r="R404" s="26"/>
      <c r="S404" s="75"/>
      <c r="T404" s="27" t="s">
        <v>285</v>
      </c>
      <c r="U404" s="75"/>
      <c r="V404" s="75"/>
      <c r="W404" s="75"/>
      <c r="X404" s="27" t="s">
        <v>315</v>
      </c>
      <c r="Y404" s="28" t="s">
        <v>542</v>
      </c>
      <c r="Z404" s="27"/>
    </row>
    <row r="405" spans="1:26" ht="25.5" x14ac:dyDescent="0.25">
      <c r="A405" s="24">
        <v>43126</v>
      </c>
      <c r="B405" s="24">
        <v>43126</v>
      </c>
      <c r="C405" s="24">
        <v>43118</v>
      </c>
      <c r="D405" s="27" t="s">
        <v>549</v>
      </c>
      <c r="E405" s="27" t="s">
        <v>389</v>
      </c>
      <c r="F405" s="29">
        <v>79688</v>
      </c>
      <c r="G405" s="27" t="s">
        <v>92</v>
      </c>
      <c r="H405" s="27" t="s">
        <v>33</v>
      </c>
      <c r="I405" s="27" t="s">
        <v>1748</v>
      </c>
      <c r="J405" s="27">
        <v>27133</v>
      </c>
      <c r="K405" s="25">
        <v>2</v>
      </c>
      <c r="L405" s="27" t="s">
        <v>357</v>
      </c>
      <c r="M405" s="27" t="s">
        <v>1747</v>
      </c>
      <c r="N405" s="27" t="s">
        <v>1746</v>
      </c>
      <c r="O405" s="28" t="s">
        <v>1968</v>
      </c>
      <c r="P405" s="27"/>
      <c r="Q405" s="27"/>
      <c r="R405" s="26"/>
      <c r="S405" s="75"/>
      <c r="T405" s="27" t="s">
        <v>285</v>
      </c>
      <c r="U405" s="75"/>
      <c r="V405" s="75"/>
      <c r="W405" s="75"/>
      <c r="X405" s="27" t="s">
        <v>295</v>
      </c>
      <c r="Y405" s="28" t="s">
        <v>2419</v>
      </c>
      <c r="Z405" s="27" t="s">
        <v>1965</v>
      </c>
    </row>
    <row r="406" spans="1:26" x14ac:dyDescent="0.25">
      <c r="A406" s="24">
        <v>43126</v>
      </c>
      <c r="B406" s="24">
        <v>43126</v>
      </c>
      <c r="C406" s="24">
        <v>43119</v>
      </c>
      <c r="D406" s="27" t="s">
        <v>549</v>
      </c>
      <c r="E406" s="27" t="s">
        <v>483</v>
      </c>
      <c r="F406" s="29">
        <v>1056</v>
      </c>
      <c r="G406" s="27" t="s">
        <v>60</v>
      </c>
      <c r="H406" s="27" t="s">
        <v>44</v>
      </c>
      <c r="I406" s="27" t="s">
        <v>1755</v>
      </c>
      <c r="J406" s="27">
        <v>26637</v>
      </c>
      <c r="K406" s="25">
        <v>2</v>
      </c>
      <c r="L406" s="27" t="s">
        <v>357</v>
      </c>
      <c r="M406" s="27" t="s">
        <v>1754</v>
      </c>
      <c r="N406" s="27" t="s">
        <v>1753</v>
      </c>
      <c r="O406" s="28" t="s">
        <v>1792</v>
      </c>
      <c r="P406" s="27">
        <v>2</v>
      </c>
      <c r="Q406" s="27" t="s">
        <v>1976</v>
      </c>
      <c r="R406" s="26">
        <v>155.08000000000001</v>
      </c>
      <c r="S406" s="75">
        <v>43129</v>
      </c>
      <c r="T406" s="27" t="s">
        <v>285</v>
      </c>
      <c r="U406" s="75" t="s">
        <v>567</v>
      </c>
      <c r="V406" s="75"/>
      <c r="W406" s="75"/>
      <c r="X406" s="27" t="s">
        <v>292</v>
      </c>
      <c r="Y406" s="28"/>
      <c r="Z406" s="27" t="s">
        <v>1965</v>
      </c>
    </row>
    <row r="407" spans="1:26" x14ac:dyDescent="0.25">
      <c r="A407" s="24">
        <v>43125</v>
      </c>
      <c r="B407" s="24">
        <v>43125</v>
      </c>
      <c r="C407" s="24">
        <v>43118</v>
      </c>
      <c r="D407" s="27" t="s">
        <v>552</v>
      </c>
      <c r="E407" s="27" t="s">
        <v>384</v>
      </c>
      <c r="F407" s="29">
        <v>92596</v>
      </c>
      <c r="G407" s="27" t="s">
        <v>21</v>
      </c>
      <c r="H407" s="27" t="s">
        <v>104</v>
      </c>
      <c r="I407" s="27" t="s">
        <v>22</v>
      </c>
      <c r="J407" s="27">
        <v>26702</v>
      </c>
      <c r="K407" s="25">
        <v>3</v>
      </c>
      <c r="L407" s="27" t="s">
        <v>288</v>
      </c>
      <c r="M407" s="27" t="s">
        <v>1733</v>
      </c>
      <c r="N407" s="27" t="s">
        <v>1734</v>
      </c>
      <c r="O407" s="28">
        <v>128060918</v>
      </c>
      <c r="P407" s="27">
        <v>3</v>
      </c>
      <c r="Q407" s="27" t="s">
        <v>1803</v>
      </c>
      <c r="R407" s="26">
        <v>127.23</v>
      </c>
      <c r="S407" s="75">
        <v>43126</v>
      </c>
      <c r="T407" s="27" t="s">
        <v>285</v>
      </c>
      <c r="U407" s="75" t="s">
        <v>567</v>
      </c>
      <c r="V407" s="75"/>
      <c r="W407" s="75"/>
      <c r="X407" s="27" t="s">
        <v>292</v>
      </c>
      <c r="Y407" s="28"/>
      <c r="Z407" s="27"/>
    </row>
    <row r="408" spans="1:26" x14ac:dyDescent="0.25">
      <c r="A408" s="24">
        <v>43126</v>
      </c>
      <c r="B408" s="24">
        <v>43126</v>
      </c>
      <c r="C408" s="24">
        <v>43119</v>
      </c>
      <c r="D408" s="27" t="s">
        <v>552</v>
      </c>
      <c r="E408" s="27" t="s">
        <v>348</v>
      </c>
      <c r="F408" s="29">
        <v>46616</v>
      </c>
      <c r="G408" s="27" t="s">
        <v>19</v>
      </c>
      <c r="H408" s="27" t="s">
        <v>173</v>
      </c>
      <c r="I408" s="27" t="s">
        <v>271</v>
      </c>
      <c r="J408" s="27">
        <v>29463</v>
      </c>
      <c r="K408" s="25">
        <v>4</v>
      </c>
      <c r="L408" s="27" t="s">
        <v>288</v>
      </c>
      <c r="M408" s="27" t="s">
        <v>1749</v>
      </c>
      <c r="N408" s="27" t="s">
        <v>1791</v>
      </c>
      <c r="O408" s="28">
        <v>128120935</v>
      </c>
      <c r="P408" s="27">
        <v>4</v>
      </c>
      <c r="Q408" s="27" t="s">
        <v>2481</v>
      </c>
      <c r="R408" s="26">
        <v>618.12</v>
      </c>
      <c r="S408" s="75">
        <v>43131</v>
      </c>
      <c r="T408" s="27" t="s">
        <v>285</v>
      </c>
      <c r="U408" s="75" t="s">
        <v>567</v>
      </c>
      <c r="V408" s="75"/>
      <c r="W408" s="75"/>
      <c r="X408" s="27" t="s">
        <v>292</v>
      </c>
      <c r="Y408" s="28" t="s">
        <v>2413</v>
      </c>
      <c r="Z408" s="27" t="s">
        <v>1770</v>
      </c>
    </row>
    <row r="409" spans="1:26" x14ac:dyDescent="0.25">
      <c r="A409" s="24">
        <v>43125</v>
      </c>
      <c r="B409" s="24">
        <v>43126</v>
      </c>
      <c r="C409" s="24">
        <v>43119</v>
      </c>
      <c r="D409" s="27" t="s">
        <v>552</v>
      </c>
      <c r="E409" s="27" t="s">
        <v>397</v>
      </c>
      <c r="F409" s="29" t="s">
        <v>6640</v>
      </c>
      <c r="G409" s="27" t="s">
        <v>36</v>
      </c>
      <c r="H409" s="27" t="s">
        <v>37</v>
      </c>
      <c r="I409" s="27" t="s">
        <v>160</v>
      </c>
      <c r="J409" s="27">
        <v>24153</v>
      </c>
      <c r="K409" s="25">
        <v>2</v>
      </c>
      <c r="L409" s="27" t="s">
        <v>288</v>
      </c>
      <c r="M409" s="27" t="s">
        <v>1751</v>
      </c>
      <c r="N409" s="27" t="s">
        <v>1750</v>
      </c>
      <c r="O409" s="28">
        <v>128120935</v>
      </c>
      <c r="P409" s="27">
        <v>1</v>
      </c>
      <c r="Q409" s="27" t="s">
        <v>1804</v>
      </c>
      <c r="R409" s="26">
        <v>160.19999999999999</v>
      </c>
      <c r="S409" s="75">
        <v>43127</v>
      </c>
      <c r="T409" s="27" t="s">
        <v>285</v>
      </c>
      <c r="U409" s="75" t="s">
        <v>497</v>
      </c>
      <c r="V409" s="75"/>
      <c r="W409" s="75"/>
      <c r="X409" s="27"/>
      <c r="Y409" s="28"/>
      <c r="Z409" s="27"/>
    </row>
    <row r="410" spans="1:26" x14ac:dyDescent="0.25">
      <c r="A410" s="24">
        <v>43126</v>
      </c>
      <c r="B410" s="24">
        <v>43126</v>
      </c>
      <c r="C410" s="24">
        <v>43119</v>
      </c>
      <c r="D410" s="27" t="s">
        <v>552</v>
      </c>
      <c r="E410" s="27" t="s">
        <v>397</v>
      </c>
      <c r="F410" s="29" t="s">
        <v>6640</v>
      </c>
      <c r="G410" s="27" t="s">
        <v>36</v>
      </c>
      <c r="H410" s="27" t="s">
        <v>37</v>
      </c>
      <c r="I410" s="27" t="s">
        <v>160</v>
      </c>
      <c r="J410" s="27">
        <v>24153</v>
      </c>
      <c r="K410" s="25">
        <v>2</v>
      </c>
      <c r="L410" s="27" t="s">
        <v>288</v>
      </c>
      <c r="M410" s="27" t="s">
        <v>1751</v>
      </c>
      <c r="N410" s="27" t="s">
        <v>1750</v>
      </c>
      <c r="O410" s="28">
        <v>128121060</v>
      </c>
      <c r="P410" s="27">
        <v>1</v>
      </c>
      <c r="Q410" s="27" t="s">
        <v>1804</v>
      </c>
      <c r="R410" s="26">
        <v>160.19999999999999</v>
      </c>
      <c r="S410" s="75">
        <v>43127</v>
      </c>
      <c r="T410" s="27" t="s">
        <v>285</v>
      </c>
      <c r="U410" s="75" t="s">
        <v>567</v>
      </c>
      <c r="V410" s="75"/>
      <c r="W410" s="75"/>
      <c r="X410" s="27" t="s">
        <v>292</v>
      </c>
      <c r="Y410" s="28"/>
      <c r="Z410" s="27" t="s">
        <v>1770</v>
      </c>
    </row>
    <row r="411" spans="1:26" x14ac:dyDescent="0.25">
      <c r="A411" s="24">
        <v>43126</v>
      </c>
      <c r="B411" s="24">
        <v>43126</v>
      </c>
      <c r="C411" s="24">
        <v>43119</v>
      </c>
      <c r="D411" s="27" t="s">
        <v>552</v>
      </c>
      <c r="E411" s="27" t="s">
        <v>397</v>
      </c>
      <c r="F411" s="29">
        <v>2386700</v>
      </c>
      <c r="G411" s="27" t="s">
        <v>36</v>
      </c>
      <c r="H411" s="27" t="s">
        <v>1752</v>
      </c>
      <c r="I411" s="27" t="s">
        <v>160</v>
      </c>
      <c r="J411" s="27">
        <v>24153</v>
      </c>
      <c r="K411" s="25">
        <v>2</v>
      </c>
      <c r="L411" s="27" t="s">
        <v>288</v>
      </c>
      <c r="M411" s="27" t="s">
        <v>1751</v>
      </c>
      <c r="N411" s="27" t="s">
        <v>1750</v>
      </c>
      <c r="O411" s="28">
        <v>128121061</v>
      </c>
      <c r="P411" s="27">
        <v>2</v>
      </c>
      <c r="Q411" s="27" t="s">
        <v>1804</v>
      </c>
      <c r="R411" s="26">
        <v>160.19999999999999</v>
      </c>
      <c r="S411" s="75">
        <v>43127</v>
      </c>
      <c r="T411" s="27" t="s">
        <v>285</v>
      </c>
      <c r="U411" s="75" t="s">
        <v>567</v>
      </c>
      <c r="V411" s="75"/>
      <c r="W411" s="75"/>
      <c r="X411" s="27" t="s">
        <v>292</v>
      </c>
      <c r="Y411" s="28"/>
      <c r="Z411" s="27" t="s">
        <v>1770</v>
      </c>
    </row>
    <row r="412" spans="1:26" x14ac:dyDescent="0.25">
      <c r="A412" s="24">
        <v>43126</v>
      </c>
      <c r="B412" s="24">
        <v>43126</v>
      </c>
      <c r="C412" s="24">
        <v>43119</v>
      </c>
      <c r="D412" s="27" t="s">
        <v>552</v>
      </c>
      <c r="E412" s="27" t="s">
        <v>401</v>
      </c>
      <c r="F412" s="29">
        <v>28953894</v>
      </c>
      <c r="G412" s="27" t="s">
        <v>56</v>
      </c>
      <c r="H412" s="27" t="s">
        <v>125</v>
      </c>
      <c r="I412" s="27" t="s">
        <v>208</v>
      </c>
      <c r="J412" s="27">
        <v>25774</v>
      </c>
      <c r="K412" s="25">
        <v>1</v>
      </c>
      <c r="L412" s="27" t="s">
        <v>288</v>
      </c>
      <c r="M412" s="27" t="s">
        <v>1757</v>
      </c>
      <c r="N412" s="27" t="s">
        <v>1756</v>
      </c>
      <c r="O412" s="28">
        <v>128121128</v>
      </c>
      <c r="P412" s="27">
        <v>1</v>
      </c>
      <c r="Q412" s="27" t="s">
        <v>1875</v>
      </c>
      <c r="R412" s="26">
        <v>109.17</v>
      </c>
      <c r="S412" s="75">
        <v>43129</v>
      </c>
      <c r="T412" s="27" t="s">
        <v>285</v>
      </c>
      <c r="U412" s="75" t="s">
        <v>567</v>
      </c>
      <c r="V412" s="75"/>
      <c r="W412" s="75"/>
      <c r="X412" s="27" t="s">
        <v>292</v>
      </c>
      <c r="Y412" s="28"/>
      <c r="Z412" s="27" t="s">
        <v>1770</v>
      </c>
    </row>
    <row r="413" spans="1:26" x14ac:dyDescent="0.25">
      <c r="A413" s="24">
        <v>43126</v>
      </c>
      <c r="B413" s="24">
        <v>43126</v>
      </c>
      <c r="C413" s="24">
        <v>43119</v>
      </c>
      <c r="D413" s="27" t="s">
        <v>552</v>
      </c>
      <c r="E413" s="27" t="s">
        <v>409</v>
      </c>
      <c r="F413" s="29">
        <v>1012851</v>
      </c>
      <c r="G413" s="27" t="s">
        <v>36</v>
      </c>
      <c r="H413" s="27" t="s">
        <v>28</v>
      </c>
      <c r="I413" s="27" t="s">
        <v>160</v>
      </c>
      <c r="J413" s="27">
        <v>28976</v>
      </c>
      <c r="K413" s="25">
        <v>4</v>
      </c>
      <c r="L413" s="27" t="s">
        <v>288</v>
      </c>
      <c r="M413" s="27" t="s">
        <v>1761</v>
      </c>
      <c r="N413" s="27" t="s">
        <v>1760</v>
      </c>
      <c r="O413" s="28">
        <v>128121211</v>
      </c>
      <c r="P413" s="27">
        <v>4</v>
      </c>
      <c r="Q413" s="27" t="s">
        <v>1982</v>
      </c>
      <c r="R413" s="26">
        <v>164.4</v>
      </c>
      <c r="S413" s="75">
        <v>43130</v>
      </c>
      <c r="T413" s="27" t="s">
        <v>285</v>
      </c>
      <c r="U413" s="75">
        <v>43136</v>
      </c>
      <c r="V413" s="75"/>
      <c r="W413" s="75"/>
      <c r="X413" s="27" t="s">
        <v>292</v>
      </c>
      <c r="Y413" s="28"/>
      <c r="Z413" s="27" t="s">
        <v>1770</v>
      </c>
    </row>
    <row r="414" spans="1:26" x14ac:dyDescent="0.25">
      <c r="A414" s="24">
        <v>43126</v>
      </c>
      <c r="B414" s="24">
        <v>43126</v>
      </c>
      <c r="C414" s="24">
        <v>43118</v>
      </c>
      <c r="D414" s="27" t="s">
        <v>552</v>
      </c>
      <c r="E414" s="27" t="s">
        <v>419</v>
      </c>
      <c r="F414" s="29">
        <v>1014505</v>
      </c>
      <c r="G414" s="27" t="s">
        <v>36</v>
      </c>
      <c r="H414" s="27" t="s">
        <v>95</v>
      </c>
      <c r="I414" s="27" t="s">
        <v>107</v>
      </c>
      <c r="J414" s="27">
        <v>16514</v>
      </c>
      <c r="K414" s="25">
        <v>2</v>
      </c>
      <c r="L414" s="27" t="s">
        <v>288</v>
      </c>
      <c r="M414" s="27" t="s">
        <v>1765</v>
      </c>
      <c r="N414" s="27" t="s">
        <v>1764</v>
      </c>
      <c r="O414" s="28">
        <v>128121291</v>
      </c>
      <c r="P414" s="27">
        <v>2</v>
      </c>
      <c r="Q414" s="27" t="s">
        <v>1982</v>
      </c>
      <c r="R414" s="26">
        <v>164.4</v>
      </c>
      <c r="S414" s="75">
        <v>43130</v>
      </c>
      <c r="T414" s="27" t="s">
        <v>285</v>
      </c>
      <c r="U414" s="75">
        <v>43143</v>
      </c>
      <c r="V414" s="75"/>
      <c r="W414" s="75"/>
      <c r="X414" s="27" t="s">
        <v>292</v>
      </c>
      <c r="Y414" s="28"/>
      <c r="Z414" s="27" t="s">
        <v>1770</v>
      </c>
    </row>
    <row r="415" spans="1:26" x14ac:dyDescent="0.25">
      <c r="A415" s="24">
        <v>43126</v>
      </c>
      <c r="B415" s="24">
        <v>43126</v>
      </c>
      <c r="C415" s="24">
        <v>43119</v>
      </c>
      <c r="D415" s="27" t="s">
        <v>552</v>
      </c>
      <c r="E415" s="27" t="s">
        <v>425</v>
      </c>
      <c r="F415" s="29">
        <v>15494950000</v>
      </c>
      <c r="G415" s="27" t="s">
        <v>48</v>
      </c>
      <c r="H415" s="27" t="s">
        <v>57</v>
      </c>
      <c r="I415" s="27" t="s">
        <v>250</v>
      </c>
      <c r="J415" s="27">
        <v>7252</v>
      </c>
      <c r="K415" s="25">
        <v>2</v>
      </c>
      <c r="L415" s="27" t="s">
        <v>288</v>
      </c>
      <c r="M415" s="27" t="s">
        <v>1763</v>
      </c>
      <c r="N415" s="27" t="s">
        <v>1762</v>
      </c>
      <c r="O415" s="28">
        <v>128121323</v>
      </c>
      <c r="P415" s="27">
        <v>2</v>
      </c>
      <c r="Q415" s="27" t="s">
        <v>1983</v>
      </c>
      <c r="R415" s="26">
        <v>156.68</v>
      </c>
      <c r="S415" s="75">
        <v>43130</v>
      </c>
      <c r="T415" s="27" t="s">
        <v>285</v>
      </c>
      <c r="U415" s="75">
        <v>43138</v>
      </c>
      <c r="V415" s="75"/>
      <c r="W415" s="75"/>
      <c r="X415" s="27" t="s">
        <v>292</v>
      </c>
      <c r="Y415" s="28"/>
      <c r="Z415" s="27" t="s">
        <v>1770</v>
      </c>
    </row>
    <row r="416" spans="1:26" x14ac:dyDescent="0.25">
      <c r="A416" s="24">
        <v>43126</v>
      </c>
      <c r="B416" s="24">
        <v>43126</v>
      </c>
      <c r="C416" s="24">
        <v>43119</v>
      </c>
      <c r="D416" s="27" t="s">
        <v>552</v>
      </c>
      <c r="E416" s="27" t="s">
        <v>425</v>
      </c>
      <c r="F416" s="29" t="s">
        <v>6633</v>
      </c>
      <c r="G416" s="27" t="s">
        <v>21</v>
      </c>
      <c r="H416" s="27" t="s">
        <v>55</v>
      </c>
      <c r="I416" s="27" t="s">
        <v>179</v>
      </c>
      <c r="J416" s="27">
        <v>7243</v>
      </c>
      <c r="K416" s="25">
        <v>2</v>
      </c>
      <c r="L416" s="27" t="s">
        <v>288</v>
      </c>
      <c r="M416" s="27" t="s">
        <v>1767</v>
      </c>
      <c r="N416" s="27" t="s">
        <v>1766</v>
      </c>
      <c r="O416" s="28">
        <v>128121194</v>
      </c>
      <c r="P416" s="27">
        <v>2</v>
      </c>
      <c r="Q416" s="27" t="s">
        <v>1983</v>
      </c>
      <c r="R416" s="26">
        <v>156.68</v>
      </c>
      <c r="S416" s="75">
        <v>43130</v>
      </c>
      <c r="T416" s="27" t="s">
        <v>285</v>
      </c>
      <c r="U416" s="75" t="s">
        <v>567</v>
      </c>
      <c r="V416" s="75"/>
      <c r="W416" s="75"/>
      <c r="X416" s="27" t="s">
        <v>292</v>
      </c>
      <c r="Y416" s="28"/>
      <c r="Z416" s="27" t="s">
        <v>1770</v>
      </c>
    </row>
    <row r="417" spans="1:26" x14ac:dyDescent="0.25">
      <c r="A417" s="24">
        <v>43126</v>
      </c>
      <c r="B417" s="24">
        <v>43126</v>
      </c>
      <c r="C417" s="24">
        <v>43119</v>
      </c>
      <c r="D417" s="27" t="s">
        <v>552</v>
      </c>
      <c r="E417" s="27" t="s">
        <v>430</v>
      </c>
      <c r="F417" s="29">
        <v>24186</v>
      </c>
      <c r="G417" s="27" t="s">
        <v>19</v>
      </c>
      <c r="H417" s="27" t="s">
        <v>31</v>
      </c>
      <c r="I417" s="27" t="s">
        <v>1007</v>
      </c>
      <c r="J417" s="27">
        <v>22847</v>
      </c>
      <c r="K417" s="25">
        <v>1</v>
      </c>
      <c r="L417" s="27" t="s">
        <v>288</v>
      </c>
      <c r="M417" s="27" t="s">
        <v>5858</v>
      </c>
      <c r="N417" s="27" t="s">
        <v>5859</v>
      </c>
      <c r="O417" s="28">
        <v>128121387</v>
      </c>
      <c r="P417" s="27">
        <v>1</v>
      </c>
      <c r="Q417" s="27" t="s">
        <v>2806</v>
      </c>
      <c r="R417" s="26">
        <v>166.03</v>
      </c>
      <c r="S417" s="75">
        <v>43132</v>
      </c>
      <c r="T417" s="27" t="s">
        <v>285</v>
      </c>
      <c r="U417" s="75" t="s">
        <v>567</v>
      </c>
      <c r="V417" s="75"/>
      <c r="W417" s="75"/>
      <c r="X417" s="27" t="s">
        <v>292</v>
      </c>
      <c r="Y417" s="28" t="s">
        <v>2413</v>
      </c>
      <c r="Z417" s="27" t="s">
        <v>1770</v>
      </c>
    </row>
    <row r="418" spans="1:26" x14ac:dyDescent="0.25">
      <c r="A418" s="24">
        <v>43125</v>
      </c>
      <c r="B418" s="24">
        <v>43125</v>
      </c>
      <c r="C418" s="24">
        <v>43120</v>
      </c>
      <c r="D418" s="27" t="s">
        <v>18</v>
      </c>
      <c r="E418" s="27" t="s">
        <v>346</v>
      </c>
      <c r="F418" s="29">
        <v>11782</v>
      </c>
      <c r="G418" s="27" t="s">
        <v>92</v>
      </c>
      <c r="H418" s="27" t="s">
        <v>68</v>
      </c>
      <c r="I418" s="27" t="s">
        <v>492</v>
      </c>
      <c r="J418" s="27">
        <v>42295</v>
      </c>
      <c r="K418" s="25">
        <v>1</v>
      </c>
      <c r="L418" s="27" t="s">
        <v>357</v>
      </c>
      <c r="M418" s="27" t="s">
        <v>1772</v>
      </c>
      <c r="N418" s="27" t="s">
        <v>1773</v>
      </c>
      <c r="O418" s="28"/>
      <c r="P418" s="27">
        <v>1</v>
      </c>
      <c r="Q418" s="27" t="s">
        <v>1771</v>
      </c>
      <c r="R418" s="26">
        <v>167.33</v>
      </c>
      <c r="S418" s="75">
        <v>43125</v>
      </c>
      <c r="T418" s="27" t="s">
        <v>285</v>
      </c>
      <c r="U418" s="75">
        <v>43126</v>
      </c>
      <c r="V418" s="75"/>
      <c r="W418" s="75"/>
      <c r="X418" s="27" t="s">
        <v>292</v>
      </c>
      <c r="Y418" s="28"/>
      <c r="Z418" s="27"/>
    </row>
    <row r="419" spans="1:26" x14ac:dyDescent="0.25">
      <c r="A419" s="24">
        <v>43129</v>
      </c>
      <c r="B419" s="24">
        <v>43103</v>
      </c>
      <c r="C419" s="24">
        <v>43102</v>
      </c>
      <c r="D419" s="27" t="s">
        <v>18</v>
      </c>
      <c r="E419" s="27" t="s">
        <v>381</v>
      </c>
      <c r="F419" s="29">
        <v>1200023139</v>
      </c>
      <c r="G419" s="27" t="s">
        <v>27</v>
      </c>
      <c r="H419" s="27" t="s">
        <v>123</v>
      </c>
      <c r="I419" s="27" t="s">
        <v>163</v>
      </c>
      <c r="J419" s="27">
        <v>22306</v>
      </c>
      <c r="K419" s="25">
        <v>1</v>
      </c>
      <c r="L419" s="27" t="s">
        <v>357</v>
      </c>
      <c r="M419" s="27" t="s">
        <v>1806</v>
      </c>
      <c r="N419" s="27" t="s">
        <v>1807</v>
      </c>
      <c r="O419" s="28"/>
      <c r="P419" s="27"/>
      <c r="Q419" s="27"/>
      <c r="R419" s="26"/>
      <c r="S419" s="75"/>
      <c r="T419" s="27" t="s">
        <v>285</v>
      </c>
      <c r="U419" s="75"/>
      <c r="V419" s="75"/>
      <c r="W419" s="75"/>
      <c r="X419" s="27" t="s">
        <v>295</v>
      </c>
      <c r="Y419" s="28" t="s">
        <v>1808</v>
      </c>
      <c r="Z419" s="27"/>
    </row>
    <row r="420" spans="1:26" x14ac:dyDescent="0.25">
      <c r="A420" s="24">
        <v>43129</v>
      </c>
      <c r="B420" s="24">
        <v>43125</v>
      </c>
      <c r="C420" s="24">
        <v>43124</v>
      </c>
      <c r="D420" s="27" t="s">
        <v>18</v>
      </c>
      <c r="E420" s="27" t="s">
        <v>428</v>
      </c>
      <c r="F420" s="29" t="s">
        <v>1809</v>
      </c>
      <c r="G420" s="27" t="s">
        <v>323</v>
      </c>
      <c r="H420" s="27" t="s">
        <v>485</v>
      </c>
      <c r="I420" s="27" t="s">
        <v>1810</v>
      </c>
      <c r="J420" s="27">
        <v>38463</v>
      </c>
      <c r="K420" s="25">
        <v>4</v>
      </c>
      <c r="L420" s="27" t="s">
        <v>367</v>
      </c>
      <c r="M420" s="27">
        <v>202493</v>
      </c>
      <c r="N420" s="27">
        <v>326176815</v>
      </c>
      <c r="O420" s="28"/>
      <c r="P420" s="27"/>
      <c r="Q420" s="27"/>
      <c r="R420" s="26"/>
      <c r="S420" s="75"/>
      <c r="T420" s="27" t="s">
        <v>285</v>
      </c>
      <c r="U420" s="75"/>
      <c r="V420" s="75"/>
      <c r="W420" s="75"/>
      <c r="X420" s="27" t="s">
        <v>289</v>
      </c>
      <c r="Y420" s="28" t="s">
        <v>542</v>
      </c>
      <c r="Z420" s="27"/>
    </row>
    <row r="421" spans="1:26" x14ac:dyDescent="0.25">
      <c r="A421" s="24">
        <v>43129</v>
      </c>
      <c r="B421" s="24">
        <v>43125</v>
      </c>
      <c r="C421" s="24">
        <v>43117</v>
      </c>
      <c r="D421" s="27" t="s">
        <v>18</v>
      </c>
      <c r="E421" s="27" t="s">
        <v>346</v>
      </c>
      <c r="F421" s="29">
        <v>4505840000</v>
      </c>
      <c r="G421" s="27" t="s">
        <v>48</v>
      </c>
      <c r="H421" s="27" t="s">
        <v>178</v>
      </c>
      <c r="I421" s="27" t="s">
        <v>471</v>
      </c>
      <c r="J421" s="27">
        <v>42181</v>
      </c>
      <c r="K421" s="25">
        <v>2</v>
      </c>
      <c r="L421" s="27" t="s">
        <v>288</v>
      </c>
      <c r="M421" s="27" t="s">
        <v>1811</v>
      </c>
      <c r="N421" s="27" t="s">
        <v>1812</v>
      </c>
      <c r="O421" s="28">
        <v>128223084</v>
      </c>
      <c r="P421" s="27">
        <v>2</v>
      </c>
      <c r="Q421" s="28" t="s">
        <v>1985</v>
      </c>
      <c r="R421" s="26">
        <v>524.17999999999995</v>
      </c>
      <c r="S421" s="75">
        <v>43130</v>
      </c>
      <c r="T421" s="27" t="s">
        <v>285</v>
      </c>
      <c r="U421" s="75">
        <v>43137</v>
      </c>
      <c r="V421" s="75"/>
      <c r="W421" s="75"/>
      <c r="X421" s="27" t="s">
        <v>292</v>
      </c>
      <c r="Y421" s="28"/>
      <c r="Z421" s="27" t="s">
        <v>1965</v>
      </c>
    </row>
    <row r="422" spans="1:26" x14ac:dyDescent="0.25">
      <c r="A422" s="24">
        <v>43129</v>
      </c>
      <c r="B422" s="24">
        <v>43126</v>
      </c>
      <c r="C422" s="24">
        <v>43120</v>
      </c>
      <c r="D422" s="27" t="s">
        <v>18</v>
      </c>
      <c r="E422" s="27" t="s">
        <v>352</v>
      </c>
      <c r="F422" s="29">
        <v>706588163</v>
      </c>
      <c r="G422" s="27" t="s">
        <v>23</v>
      </c>
      <c r="H422" s="27" t="s">
        <v>52</v>
      </c>
      <c r="I422" s="27" t="s">
        <v>1813</v>
      </c>
      <c r="J422" s="27">
        <v>33106</v>
      </c>
      <c r="K422" s="25">
        <v>4</v>
      </c>
      <c r="L422" s="27" t="s">
        <v>288</v>
      </c>
      <c r="M422" s="27" t="s">
        <v>1814</v>
      </c>
      <c r="N422" s="27" t="s">
        <v>1815</v>
      </c>
      <c r="O422" s="28"/>
      <c r="P422" s="27"/>
      <c r="Q422" s="27"/>
      <c r="R422" s="26"/>
      <c r="S422" s="75"/>
      <c r="T422" s="27" t="s">
        <v>285</v>
      </c>
      <c r="U422" s="75"/>
      <c r="V422" s="75"/>
      <c r="W422" s="75"/>
      <c r="X422" s="27" t="s">
        <v>315</v>
      </c>
      <c r="Y422" s="28" t="s">
        <v>542</v>
      </c>
      <c r="Z422" s="27"/>
    </row>
    <row r="423" spans="1:26" x14ac:dyDescent="0.25">
      <c r="A423" s="24">
        <v>43129</v>
      </c>
      <c r="B423" s="24">
        <v>43126</v>
      </c>
      <c r="C423" s="24">
        <v>43119</v>
      </c>
      <c r="D423" s="27" t="s">
        <v>18</v>
      </c>
      <c r="E423" s="27" t="s">
        <v>393</v>
      </c>
      <c r="F423" s="29">
        <v>93013</v>
      </c>
      <c r="G423" s="27" t="s">
        <v>21</v>
      </c>
      <c r="H423" s="27" t="s">
        <v>20</v>
      </c>
      <c r="I423" s="27" t="s">
        <v>1816</v>
      </c>
      <c r="J423" s="27">
        <v>13795</v>
      </c>
      <c r="K423" s="25">
        <v>4</v>
      </c>
      <c r="L423" s="27" t="s">
        <v>288</v>
      </c>
      <c r="M423" s="27" t="s">
        <v>1817</v>
      </c>
      <c r="N423" s="27" t="s">
        <v>1818</v>
      </c>
      <c r="O423" s="28">
        <v>128223053</v>
      </c>
      <c r="P423" s="27">
        <v>4</v>
      </c>
      <c r="Q423" s="27" t="s">
        <v>1984</v>
      </c>
      <c r="R423" s="26">
        <v>235.32</v>
      </c>
      <c r="S423" s="75">
        <v>43131</v>
      </c>
      <c r="T423" s="27" t="s">
        <v>285</v>
      </c>
      <c r="U423" s="75">
        <v>43138</v>
      </c>
      <c r="V423" s="75"/>
      <c r="W423" s="75"/>
      <c r="X423" s="27" t="s">
        <v>292</v>
      </c>
      <c r="Y423" s="28"/>
      <c r="Z423" s="27" t="s">
        <v>1965</v>
      </c>
    </row>
    <row r="424" spans="1:26" x14ac:dyDescent="0.25">
      <c r="A424" s="24">
        <v>43129</v>
      </c>
      <c r="B424" s="24">
        <v>43126</v>
      </c>
      <c r="C424" s="24">
        <v>43119</v>
      </c>
      <c r="D424" s="27" t="s">
        <v>18</v>
      </c>
      <c r="E424" s="27" t="s">
        <v>405</v>
      </c>
      <c r="F424" s="29">
        <v>94750</v>
      </c>
      <c r="G424" s="27" t="s">
        <v>273</v>
      </c>
      <c r="H424" s="27" t="s">
        <v>224</v>
      </c>
      <c r="I424" s="27" t="s">
        <v>469</v>
      </c>
      <c r="J424" s="27">
        <v>28846</v>
      </c>
      <c r="K424" s="25">
        <v>5</v>
      </c>
      <c r="L424" s="27" t="s">
        <v>288</v>
      </c>
      <c r="M424" s="27" t="s">
        <v>1819</v>
      </c>
      <c r="N424" s="27" t="s">
        <v>1820</v>
      </c>
      <c r="O424" s="28">
        <v>128223086</v>
      </c>
      <c r="P424" s="27">
        <v>5</v>
      </c>
      <c r="Q424" s="27" t="s">
        <v>1986</v>
      </c>
      <c r="R424" s="26">
        <v>234.3</v>
      </c>
      <c r="S424" s="75">
        <v>43130</v>
      </c>
      <c r="T424" s="27" t="s">
        <v>285</v>
      </c>
      <c r="U424" s="75" t="s">
        <v>567</v>
      </c>
      <c r="V424" s="75"/>
      <c r="W424" s="75"/>
      <c r="X424" s="27" t="s">
        <v>292</v>
      </c>
      <c r="Y424" s="28"/>
      <c r="Z424" s="27" t="s">
        <v>1965</v>
      </c>
    </row>
    <row r="425" spans="1:26" x14ac:dyDescent="0.25">
      <c r="A425" s="24">
        <v>43129</v>
      </c>
      <c r="B425" s="24">
        <v>43127</v>
      </c>
      <c r="C425" s="24">
        <v>43126</v>
      </c>
      <c r="D425" s="27" t="s">
        <v>18</v>
      </c>
      <c r="E425" s="27" t="s">
        <v>405</v>
      </c>
      <c r="F425" s="29">
        <v>15481220000</v>
      </c>
      <c r="G425" s="27" t="s">
        <v>53</v>
      </c>
      <c r="H425" s="27" t="s">
        <v>70</v>
      </c>
      <c r="I425" s="27" t="s">
        <v>468</v>
      </c>
      <c r="J425" s="27">
        <v>29110</v>
      </c>
      <c r="K425" s="25">
        <v>1</v>
      </c>
      <c r="L425" s="27" t="s">
        <v>288</v>
      </c>
      <c r="M425" s="27" t="s">
        <v>1821</v>
      </c>
      <c r="N425" s="27" t="s">
        <v>1822</v>
      </c>
      <c r="O425" s="28">
        <v>128223110</v>
      </c>
      <c r="P425" s="27">
        <v>1</v>
      </c>
      <c r="Q425" s="27" t="s">
        <v>1987</v>
      </c>
      <c r="R425" s="26">
        <v>81.2</v>
      </c>
      <c r="S425" s="75">
        <v>43130</v>
      </c>
      <c r="T425" s="27" t="s">
        <v>285</v>
      </c>
      <c r="U425" s="75" t="s">
        <v>567</v>
      </c>
      <c r="V425" s="75"/>
      <c r="W425" s="75"/>
      <c r="X425" s="27" t="s">
        <v>292</v>
      </c>
      <c r="Y425" s="28"/>
      <c r="Z425" s="27" t="s">
        <v>1965</v>
      </c>
    </row>
    <row r="426" spans="1:26" x14ac:dyDescent="0.25">
      <c r="A426" s="24">
        <v>43129</v>
      </c>
      <c r="B426" s="24">
        <v>43127</v>
      </c>
      <c r="C426" s="24">
        <v>43126</v>
      </c>
      <c r="D426" s="27" t="s">
        <v>18</v>
      </c>
      <c r="E426" s="27" t="s">
        <v>352</v>
      </c>
      <c r="F426" s="29">
        <v>1011698</v>
      </c>
      <c r="G426" s="27" t="s">
        <v>1309</v>
      </c>
      <c r="H426" s="27" t="s">
        <v>57</v>
      </c>
      <c r="I426" s="27" t="s">
        <v>1823</v>
      </c>
      <c r="J426" s="27">
        <v>33377</v>
      </c>
      <c r="K426" s="25">
        <v>4</v>
      </c>
      <c r="L426" s="27" t="s">
        <v>288</v>
      </c>
      <c r="M426" s="27" t="s">
        <v>1824</v>
      </c>
      <c r="N426" s="27" t="s">
        <v>1825</v>
      </c>
      <c r="O426" s="28">
        <v>128223146</v>
      </c>
      <c r="P426" s="27">
        <v>4</v>
      </c>
      <c r="Q426" s="27" t="s">
        <v>1988</v>
      </c>
      <c r="R426" s="26">
        <v>255.24</v>
      </c>
      <c r="S426" s="75">
        <v>43130</v>
      </c>
      <c r="T426" s="27" t="s">
        <v>285</v>
      </c>
      <c r="U426" s="75" t="s">
        <v>567</v>
      </c>
      <c r="V426" s="75"/>
      <c r="W426" s="75"/>
      <c r="X426" s="27" t="s">
        <v>292</v>
      </c>
      <c r="Y426" s="28"/>
      <c r="Z426" s="27" t="s">
        <v>1965</v>
      </c>
    </row>
    <row r="427" spans="1:26" x14ac:dyDescent="0.25">
      <c r="A427" s="24">
        <v>43129</v>
      </c>
      <c r="B427" s="24">
        <v>43127</v>
      </c>
      <c r="C427" s="24">
        <v>43127</v>
      </c>
      <c r="D427" s="27" t="s">
        <v>18</v>
      </c>
      <c r="E427" s="27" t="s">
        <v>352</v>
      </c>
      <c r="F427" s="29">
        <v>3520470000</v>
      </c>
      <c r="G427" s="27" t="s">
        <v>53</v>
      </c>
      <c r="H427" s="27" t="s">
        <v>123</v>
      </c>
      <c r="I427" s="27" t="s">
        <v>1826</v>
      </c>
      <c r="J427" s="27">
        <v>33418</v>
      </c>
      <c r="K427" s="25">
        <v>2</v>
      </c>
      <c r="L427" s="27" t="s">
        <v>357</v>
      </c>
      <c r="M427" s="27" t="s">
        <v>1827</v>
      </c>
      <c r="N427" s="27" t="s">
        <v>1828</v>
      </c>
      <c r="O427" s="28" t="s">
        <v>1829</v>
      </c>
      <c r="P427" s="27">
        <v>2</v>
      </c>
      <c r="Q427" s="27" t="s">
        <v>1871</v>
      </c>
      <c r="R427" s="26">
        <v>494.12</v>
      </c>
      <c r="S427" s="75">
        <v>43127</v>
      </c>
      <c r="T427" s="27" t="s">
        <v>285</v>
      </c>
      <c r="U427" s="75" t="s">
        <v>567</v>
      </c>
      <c r="V427" s="75"/>
      <c r="W427" s="75"/>
      <c r="X427" s="27" t="s">
        <v>292</v>
      </c>
      <c r="Y427" s="28"/>
      <c r="Z427" s="27"/>
    </row>
    <row r="428" spans="1:26" x14ac:dyDescent="0.25">
      <c r="A428" s="24">
        <v>43129</v>
      </c>
      <c r="B428" s="24">
        <v>43127</v>
      </c>
      <c r="C428" s="24">
        <v>43127</v>
      </c>
      <c r="D428" s="27" t="s">
        <v>18</v>
      </c>
      <c r="E428" s="27" t="s">
        <v>352</v>
      </c>
      <c r="F428" s="29">
        <v>3528020000</v>
      </c>
      <c r="G428" s="27" t="s">
        <v>53</v>
      </c>
      <c r="H428" s="27" t="s">
        <v>1830</v>
      </c>
      <c r="I428" s="27" t="s">
        <v>1826</v>
      </c>
      <c r="J428" s="27">
        <v>33418</v>
      </c>
      <c r="K428" s="25">
        <v>2</v>
      </c>
      <c r="L428" s="27" t="s">
        <v>357</v>
      </c>
      <c r="M428" s="27" t="s">
        <v>1827</v>
      </c>
      <c r="N428" s="27" t="s">
        <v>1828</v>
      </c>
      <c r="O428" s="28" t="s">
        <v>1829</v>
      </c>
      <c r="P428" s="27">
        <v>2</v>
      </c>
      <c r="Q428" s="27" t="s">
        <v>1871</v>
      </c>
      <c r="R428" s="26">
        <v>491.98</v>
      </c>
      <c r="S428" s="75">
        <v>43127</v>
      </c>
      <c r="T428" s="27" t="s">
        <v>285</v>
      </c>
      <c r="U428" s="75" t="s">
        <v>567</v>
      </c>
      <c r="V428" s="75"/>
      <c r="W428" s="75"/>
      <c r="X428" s="27" t="s">
        <v>292</v>
      </c>
      <c r="Y428" s="28"/>
      <c r="Z428" s="27"/>
    </row>
    <row r="429" spans="1:26" x14ac:dyDescent="0.25">
      <c r="A429" s="24">
        <v>43129</v>
      </c>
      <c r="B429" s="24">
        <v>43127</v>
      </c>
      <c r="C429" s="24">
        <v>43122</v>
      </c>
      <c r="D429" s="27" t="s">
        <v>18</v>
      </c>
      <c r="E429" s="27" t="s">
        <v>378</v>
      </c>
      <c r="F429" s="29">
        <v>31808</v>
      </c>
      <c r="G429" s="27" t="s">
        <v>60</v>
      </c>
      <c r="H429" s="27" t="s">
        <v>28</v>
      </c>
      <c r="I429" s="27" t="s">
        <v>62</v>
      </c>
      <c r="J429" s="27">
        <v>32769</v>
      </c>
      <c r="K429" s="25">
        <v>4</v>
      </c>
      <c r="L429" s="27" t="s">
        <v>357</v>
      </c>
      <c r="M429" s="27" t="s">
        <v>1831</v>
      </c>
      <c r="N429" s="27" t="s">
        <v>1832</v>
      </c>
      <c r="O429" s="28" t="s">
        <v>1969</v>
      </c>
      <c r="P429" s="27">
        <v>4</v>
      </c>
      <c r="Q429" s="27" t="s">
        <v>1975</v>
      </c>
      <c r="R429" s="26">
        <v>218.88</v>
      </c>
      <c r="S429" s="75">
        <v>43130</v>
      </c>
      <c r="T429" s="27" t="s">
        <v>285</v>
      </c>
      <c r="U429" s="75" t="s">
        <v>567</v>
      </c>
      <c r="V429" s="75"/>
      <c r="W429" s="75"/>
      <c r="X429" s="27" t="s">
        <v>292</v>
      </c>
      <c r="Y429" s="28"/>
      <c r="Z429" s="27" t="s">
        <v>1965</v>
      </c>
    </row>
    <row r="430" spans="1:26" x14ac:dyDescent="0.25">
      <c r="A430" s="24">
        <v>43129</v>
      </c>
      <c r="B430" s="24">
        <v>43127</v>
      </c>
      <c r="C430" s="24">
        <v>43126</v>
      </c>
      <c r="D430" s="27" t="s">
        <v>18</v>
      </c>
      <c r="E430" s="27" t="s">
        <v>287</v>
      </c>
      <c r="F430" s="29">
        <v>40855</v>
      </c>
      <c r="G430" s="27" t="s">
        <v>92</v>
      </c>
      <c r="H430" s="27" t="s">
        <v>244</v>
      </c>
      <c r="I430" s="27" t="s">
        <v>1161</v>
      </c>
      <c r="J430" s="27">
        <v>39340</v>
      </c>
      <c r="K430" s="25">
        <v>4</v>
      </c>
      <c r="L430" s="27" t="s">
        <v>343</v>
      </c>
      <c r="M430" s="27">
        <v>8640722160</v>
      </c>
      <c r="N430" s="27">
        <v>8640722160</v>
      </c>
      <c r="O430" s="28"/>
      <c r="P430" s="27"/>
      <c r="Q430" s="27"/>
      <c r="R430" s="26"/>
      <c r="S430" s="75"/>
      <c r="T430" s="27" t="s">
        <v>285</v>
      </c>
      <c r="U430" s="75"/>
      <c r="V430" s="75"/>
      <c r="W430" s="75"/>
      <c r="X430" s="27" t="s">
        <v>315</v>
      </c>
      <c r="Y430" s="28" t="s">
        <v>542</v>
      </c>
      <c r="Z430" s="27"/>
    </row>
    <row r="431" spans="1:26" x14ac:dyDescent="0.25">
      <c r="A431" s="24">
        <v>43129</v>
      </c>
      <c r="B431" s="24">
        <v>43129</v>
      </c>
      <c r="C431" s="24">
        <v>43117</v>
      </c>
      <c r="D431" s="27" t="s">
        <v>18</v>
      </c>
      <c r="E431" s="27" t="s">
        <v>372</v>
      </c>
      <c r="F431" s="29">
        <v>1011696</v>
      </c>
      <c r="G431" s="27" t="s">
        <v>36</v>
      </c>
      <c r="H431" s="27" t="s">
        <v>157</v>
      </c>
      <c r="I431" s="27" t="s">
        <v>99</v>
      </c>
      <c r="J431" s="27">
        <v>28913</v>
      </c>
      <c r="K431" s="25">
        <v>4</v>
      </c>
      <c r="L431" s="27" t="s">
        <v>288</v>
      </c>
      <c r="M431" s="27" t="s">
        <v>1833</v>
      </c>
      <c r="N431" s="27" t="s">
        <v>1834</v>
      </c>
      <c r="O431" s="28">
        <v>128223200</v>
      </c>
      <c r="P431" s="27">
        <v>4</v>
      </c>
      <c r="Q431" s="27" t="s">
        <v>1989</v>
      </c>
      <c r="R431" s="26">
        <v>190.2</v>
      </c>
      <c r="S431" s="75">
        <v>43130</v>
      </c>
      <c r="T431" s="27" t="s">
        <v>285</v>
      </c>
      <c r="U431" s="75">
        <v>43137</v>
      </c>
      <c r="V431" s="75"/>
      <c r="W431" s="75"/>
      <c r="X431" s="27" t="s">
        <v>292</v>
      </c>
      <c r="Y431" s="28"/>
      <c r="Z431" s="27" t="s">
        <v>1965</v>
      </c>
    </row>
    <row r="432" spans="1:26" x14ac:dyDescent="0.25">
      <c r="A432" s="24">
        <v>43129</v>
      </c>
      <c r="B432" s="24">
        <v>43129</v>
      </c>
      <c r="C432" s="24">
        <v>43124</v>
      </c>
      <c r="D432" s="27" t="s">
        <v>18</v>
      </c>
      <c r="E432" s="27" t="s">
        <v>346</v>
      </c>
      <c r="F432" s="29">
        <v>11612</v>
      </c>
      <c r="G432" s="27" t="s">
        <v>92</v>
      </c>
      <c r="H432" s="27" t="s">
        <v>241</v>
      </c>
      <c r="I432" s="27" t="s">
        <v>1835</v>
      </c>
      <c r="J432" s="27">
        <v>42424</v>
      </c>
      <c r="K432" s="25">
        <v>1</v>
      </c>
      <c r="L432" s="27" t="s">
        <v>357</v>
      </c>
      <c r="M432" s="27" t="s">
        <v>1836</v>
      </c>
      <c r="N432" s="27" t="s">
        <v>1837</v>
      </c>
      <c r="O432" s="28" t="s">
        <v>1970</v>
      </c>
      <c r="P432" s="27">
        <v>1</v>
      </c>
      <c r="Q432" s="27" t="s">
        <v>1974</v>
      </c>
      <c r="R432" s="26">
        <v>124.74</v>
      </c>
      <c r="S432" s="75">
        <v>43130</v>
      </c>
      <c r="T432" s="27" t="s">
        <v>285</v>
      </c>
      <c r="U432" s="75" t="s">
        <v>567</v>
      </c>
      <c r="V432" s="75"/>
      <c r="W432" s="75"/>
      <c r="X432" s="27" t="s">
        <v>292</v>
      </c>
      <c r="Y432" s="28"/>
      <c r="Z432" s="27" t="s">
        <v>1965</v>
      </c>
    </row>
    <row r="433" spans="1:26" x14ac:dyDescent="0.25">
      <c r="A433" s="24">
        <v>43129</v>
      </c>
      <c r="B433" s="24">
        <v>43129</v>
      </c>
      <c r="C433" s="24">
        <v>43124</v>
      </c>
      <c r="D433" s="27" t="s">
        <v>18</v>
      </c>
      <c r="E433" s="27" t="s">
        <v>346</v>
      </c>
      <c r="F433" s="29">
        <v>11612</v>
      </c>
      <c r="G433" s="27" t="s">
        <v>92</v>
      </c>
      <c r="H433" s="27" t="s">
        <v>241</v>
      </c>
      <c r="I433" s="27" t="s">
        <v>1835</v>
      </c>
      <c r="J433" s="27">
        <v>42424</v>
      </c>
      <c r="K433" s="25">
        <v>1</v>
      </c>
      <c r="L433" s="27" t="s">
        <v>357</v>
      </c>
      <c r="M433" s="27" t="s">
        <v>1838</v>
      </c>
      <c r="N433" s="27" t="s">
        <v>1839</v>
      </c>
      <c r="O433" s="28" t="s">
        <v>1970</v>
      </c>
      <c r="P433" s="27">
        <v>1</v>
      </c>
      <c r="Q433" s="27" t="s">
        <v>1974</v>
      </c>
      <c r="R433" s="26">
        <v>124.74</v>
      </c>
      <c r="S433" s="75">
        <v>43130</v>
      </c>
      <c r="T433" s="27" t="s">
        <v>285</v>
      </c>
      <c r="U433" s="75" t="s">
        <v>567</v>
      </c>
      <c r="V433" s="75"/>
      <c r="W433" s="75"/>
      <c r="X433" s="27" t="s">
        <v>292</v>
      </c>
      <c r="Y433" s="28"/>
      <c r="Z433" s="27" t="s">
        <v>1965</v>
      </c>
    </row>
    <row r="434" spans="1:26" x14ac:dyDescent="0.25">
      <c r="A434" s="24">
        <v>43129</v>
      </c>
      <c r="B434" s="24">
        <v>43129</v>
      </c>
      <c r="C434" s="24">
        <v>43118</v>
      </c>
      <c r="D434" s="27" t="s">
        <v>18</v>
      </c>
      <c r="E434" s="27" t="s">
        <v>423</v>
      </c>
      <c r="F434" s="29">
        <v>10769</v>
      </c>
      <c r="G434" s="27" t="s">
        <v>19</v>
      </c>
      <c r="H434" s="27" t="s">
        <v>71</v>
      </c>
      <c r="I434" s="27" t="s">
        <v>1840</v>
      </c>
      <c r="J434" s="27">
        <v>11750</v>
      </c>
      <c r="K434" s="25">
        <v>4</v>
      </c>
      <c r="L434" s="27" t="s">
        <v>367</v>
      </c>
      <c r="M434" s="27">
        <v>201178</v>
      </c>
      <c r="N434" s="27">
        <v>326175650</v>
      </c>
      <c r="O434" s="28"/>
      <c r="P434" s="27"/>
      <c r="Q434" s="27"/>
      <c r="R434" s="26"/>
      <c r="S434" s="75"/>
      <c r="T434" s="27" t="s">
        <v>285</v>
      </c>
      <c r="U434" s="75"/>
      <c r="V434" s="75"/>
      <c r="W434" s="75"/>
      <c r="X434" s="27" t="s">
        <v>289</v>
      </c>
      <c r="Y434" s="28" t="s">
        <v>542</v>
      </c>
      <c r="Z434" s="27"/>
    </row>
    <row r="435" spans="1:26" ht="25.5" x14ac:dyDescent="0.25">
      <c r="A435" s="24">
        <v>43129</v>
      </c>
      <c r="B435" s="24">
        <v>43129</v>
      </c>
      <c r="C435" s="24">
        <v>43112</v>
      </c>
      <c r="D435" s="27" t="s">
        <v>18</v>
      </c>
      <c r="E435" s="27" t="s">
        <v>380</v>
      </c>
      <c r="F435" s="29">
        <v>227</v>
      </c>
      <c r="G435" s="27" t="s">
        <v>92</v>
      </c>
      <c r="H435" s="27" t="s">
        <v>714</v>
      </c>
      <c r="I435" s="27" t="s">
        <v>1841</v>
      </c>
      <c r="J435" s="27">
        <v>21430</v>
      </c>
      <c r="K435" s="25">
        <v>1</v>
      </c>
      <c r="L435" s="27" t="s">
        <v>357</v>
      </c>
      <c r="M435" s="27" t="s">
        <v>1842</v>
      </c>
      <c r="N435" s="27" t="s">
        <v>1843</v>
      </c>
      <c r="O435" s="28" t="s">
        <v>1971</v>
      </c>
      <c r="P435" s="27"/>
      <c r="Q435" s="27"/>
      <c r="R435" s="26"/>
      <c r="S435" s="75"/>
      <c r="T435" s="27" t="s">
        <v>285</v>
      </c>
      <c r="U435" s="75"/>
      <c r="V435" s="75"/>
      <c r="W435" s="75"/>
      <c r="X435" s="27" t="s">
        <v>295</v>
      </c>
      <c r="Y435" s="28" t="s">
        <v>3075</v>
      </c>
      <c r="Z435" s="27" t="s">
        <v>1965</v>
      </c>
    </row>
    <row r="436" spans="1:26" x14ac:dyDescent="0.25">
      <c r="A436" s="24">
        <v>43129</v>
      </c>
      <c r="B436" s="24">
        <v>43129</v>
      </c>
      <c r="C436" s="24">
        <v>43122</v>
      </c>
      <c r="D436" s="27" t="s">
        <v>18</v>
      </c>
      <c r="E436" s="27" t="s">
        <v>397</v>
      </c>
      <c r="F436" s="29">
        <v>91190</v>
      </c>
      <c r="G436" s="27" t="s">
        <v>21</v>
      </c>
      <c r="H436" s="27" t="s">
        <v>69</v>
      </c>
      <c r="I436" s="27" t="s">
        <v>106</v>
      </c>
      <c r="J436" s="27">
        <v>24229</v>
      </c>
      <c r="K436" s="25">
        <v>4</v>
      </c>
      <c r="L436" s="27" t="s">
        <v>288</v>
      </c>
      <c r="M436" s="27" t="s">
        <v>1844</v>
      </c>
      <c r="N436" s="27" t="s">
        <v>1845</v>
      </c>
      <c r="O436" s="28">
        <v>128223204</v>
      </c>
      <c r="P436" s="27">
        <v>4</v>
      </c>
      <c r="Q436" s="27" t="s">
        <v>1992</v>
      </c>
      <c r="R436" s="26">
        <v>241.44</v>
      </c>
      <c r="S436" s="75">
        <v>43131</v>
      </c>
      <c r="T436" s="27" t="s">
        <v>285</v>
      </c>
      <c r="U436" s="75">
        <v>43131</v>
      </c>
      <c r="V436" s="75"/>
      <c r="W436" s="75"/>
      <c r="X436" s="27" t="s">
        <v>292</v>
      </c>
      <c r="Y436" s="28"/>
      <c r="Z436" s="27" t="s">
        <v>1965</v>
      </c>
    </row>
    <row r="437" spans="1:26" x14ac:dyDescent="0.25">
      <c r="A437" s="24">
        <v>43129</v>
      </c>
      <c r="B437" s="24">
        <v>43126</v>
      </c>
      <c r="C437" s="24">
        <v>43112</v>
      </c>
      <c r="D437" s="27" t="s">
        <v>665</v>
      </c>
      <c r="E437" s="27" t="s">
        <v>388</v>
      </c>
      <c r="F437" s="29">
        <v>29432</v>
      </c>
      <c r="G437" s="27" t="s">
        <v>39</v>
      </c>
      <c r="H437" s="27" t="s">
        <v>473</v>
      </c>
      <c r="I437" s="27" t="s">
        <v>1846</v>
      </c>
      <c r="J437" s="27">
        <v>34725</v>
      </c>
      <c r="K437" s="25">
        <v>1</v>
      </c>
      <c r="L437" s="27" t="s">
        <v>343</v>
      </c>
      <c r="M437" s="27">
        <v>8780470601</v>
      </c>
      <c r="N437" s="27">
        <v>8780470601</v>
      </c>
      <c r="O437" s="28"/>
      <c r="P437" s="27"/>
      <c r="Q437" s="27"/>
      <c r="R437" s="26"/>
      <c r="S437" s="75"/>
      <c r="T437" s="27" t="s">
        <v>285</v>
      </c>
      <c r="U437" s="75"/>
      <c r="V437" s="75"/>
      <c r="W437" s="75"/>
      <c r="X437" s="27" t="s">
        <v>315</v>
      </c>
      <c r="Y437" s="28" t="s">
        <v>542</v>
      </c>
      <c r="Z437" s="27"/>
    </row>
    <row r="438" spans="1:26" x14ac:dyDescent="0.25">
      <c r="A438" s="24">
        <v>43129</v>
      </c>
      <c r="B438" s="24">
        <v>43126</v>
      </c>
      <c r="C438" s="24">
        <v>43108</v>
      </c>
      <c r="D438" s="27" t="s">
        <v>665</v>
      </c>
      <c r="E438" s="27" t="s">
        <v>401</v>
      </c>
      <c r="F438" s="29">
        <v>3450</v>
      </c>
      <c r="G438" s="27" t="s">
        <v>39</v>
      </c>
      <c r="H438" s="27" t="s">
        <v>246</v>
      </c>
      <c r="I438" s="27" t="s">
        <v>1847</v>
      </c>
      <c r="J438" s="27">
        <v>25445</v>
      </c>
      <c r="K438" s="25">
        <v>2</v>
      </c>
      <c r="L438" s="27" t="s">
        <v>343</v>
      </c>
      <c r="M438" s="27">
        <v>8640716117</v>
      </c>
      <c r="N438" s="27">
        <v>8640716117</v>
      </c>
      <c r="O438" s="28"/>
      <c r="P438" s="27"/>
      <c r="Q438" s="27"/>
      <c r="R438" s="26"/>
      <c r="S438" s="75"/>
      <c r="T438" s="27" t="s">
        <v>285</v>
      </c>
      <c r="U438" s="75"/>
      <c r="V438" s="75"/>
      <c r="W438" s="75"/>
      <c r="X438" s="27" t="s">
        <v>315</v>
      </c>
      <c r="Y438" s="28" t="s">
        <v>542</v>
      </c>
      <c r="Z438" s="27"/>
    </row>
    <row r="439" spans="1:26" x14ac:dyDescent="0.25">
      <c r="A439" s="24">
        <v>43129</v>
      </c>
      <c r="B439" s="24">
        <v>43126</v>
      </c>
      <c r="C439" s="24">
        <v>43109</v>
      </c>
      <c r="D439" s="27" t="s">
        <v>665</v>
      </c>
      <c r="E439" s="27" t="s">
        <v>375</v>
      </c>
      <c r="F439" s="29">
        <v>87432</v>
      </c>
      <c r="G439" s="27" t="s">
        <v>19</v>
      </c>
      <c r="H439" s="27" t="s">
        <v>47</v>
      </c>
      <c r="I439" s="27" t="s">
        <v>1158</v>
      </c>
      <c r="J439" s="27">
        <v>42084</v>
      </c>
      <c r="K439" s="25">
        <v>1</v>
      </c>
      <c r="L439" s="27" t="s">
        <v>343</v>
      </c>
      <c r="M439" s="27">
        <v>8640716432</v>
      </c>
      <c r="N439" s="27">
        <v>8640716432</v>
      </c>
      <c r="O439" s="28"/>
      <c r="P439" s="27"/>
      <c r="Q439" s="27"/>
      <c r="R439" s="26"/>
      <c r="S439" s="75"/>
      <c r="T439" s="27" t="s">
        <v>285</v>
      </c>
      <c r="U439" s="75"/>
      <c r="V439" s="75"/>
      <c r="W439" s="75"/>
      <c r="X439" s="27" t="s">
        <v>315</v>
      </c>
      <c r="Y439" s="28" t="s">
        <v>542</v>
      </c>
      <c r="Z439" s="27"/>
    </row>
    <row r="440" spans="1:26" x14ac:dyDescent="0.25">
      <c r="A440" s="24">
        <v>43129</v>
      </c>
      <c r="B440" s="24">
        <v>43126</v>
      </c>
      <c r="C440" s="24">
        <v>43110</v>
      </c>
      <c r="D440" s="27" t="s">
        <v>665</v>
      </c>
      <c r="E440" s="27" t="s">
        <v>290</v>
      </c>
      <c r="F440" s="29">
        <v>41120</v>
      </c>
      <c r="G440" s="27" t="s">
        <v>19</v>
      </c>
      <c r="H440" s="27" t="s">
        <v>572</v>
      </c>
      <c r="I440" s="27" t="s">
        <v>1840</v>
      </c>
      <c r="J440" s="27">
        <v>39163</v>
      </c>
      <c r="K440" s="25">
        <v>4</v>
      </c>
      <c r="L440" s="27" t="s">
        <v>343</v>
      </c>
      <c r="M440" s="27">
        <v>8640716838</v>
      </c>
      <c r="N440" s="27">
        <v>8640716838</v>
      </c>
      <c r="O440" s="28"/>
      <c r="P440" s="27"/>
      <c r="Q440" s="27"/>
      <c r="R440" s="26"/>
      <c r="S440" s="75"/>
      <c r="T440" s="27" t="s">
        <v>285</v>
      </c>
      <c r="U440" s="75"/>
      <c r="V440" s="75"/>
      <c r="W440" s="75"/>
      <c r="X440" s="27" t="s">
        <v>315</v>
      </c>
      <c r="Y440" s="28" t="s">
        <v>542</v>
      </c>
      <c r="Z440" s="27"/>
    </row>
    <row r="441" spans="1:26" x14ac:dyDescent="0.25">
      <c r="A441" s="24">
        <v>43129</v>
      </c>
      <c r="B441" s="24">
        <v>43126</v>
      </c>
      <c r="C441" s="24">
        <v>43111</v>
      </c>
      <c r="D441" s="27" t="s">
        <v>665</v>
      </c>
      <c r="E441" s="27" t="s">
        <v>391</v>
      </c>
      <c r="F441" s="29">
        <v>38853</v>
      </c>
      <c r="G441" s="27" t="s">
        <v>39</v>
      </c>
      <c r="H441" s="27" t="s">
        <v>24</v>
      </c>
      <c r="I441" s="27" t="s">
        <v>1848</v>
      </c>
      <c r="J441" s="27">
        <v>24884</v>
      </c>
      <c r="K441" s="25">
        <v>2</v>
      </c>
      <c r="L441" s="27" t="s">
        <v>343</v>
      </c>
      <c r="M441" s="27">
        <v>8640717394</v>
      </c>
      <c r="N441" s="27">
        <v>8640717394</v>
      </c>
      <c r="O441" s="28"/>
      <c r="P441" s="27"/>
      <c r="Q441" s="27"/>
      <c r="R441" s="26"/>
      <c r="S441" s="75"/>
      <c r="T441" s="27" t="s">
        <v>285</v>
      </c>
      <c r="U441" s="75"/>
      <c r="V441" s="75"/>
      <c r="W441" s="75"/>
      <c r="X441" s="27" t="s">
        <v>315</v>
      </c>
      <c r="Y441" s="28" t="s">
        <v>542</v>
      </c>
      <c r="Z441" s="27"/>
    </row>
    <row r="442" spans="1:26" x14ac:dyDescent="0.25">
      <c r="A442" s="24">
        <v>43129</v>
      </c>
      <c r="B442" s="24">
        <v>43126</v>
      </c>
      <c r="C442" s="24">
        <v>43111</v>
      </c>
      <c r="D442" s="27" t="s">
        <v>665</v>
      </c>
      <c r="E442" s="27" t="s">
        <v>290</v>
      </c>
      <c r="F442" s="29">
        <v>7685</v>
      </c>
      <c r="G442" s="27" t="s">
        <v>39</v>
      </c>
      <c r="H442" s="27" t="s">
        <v>640</v>
      </c>
      <c r="I442" s="27" t="s">
        <v>1849</v>
      </c>
      <c r="J442" s="27">
        <v>39238</v>
      </c>
      <c r="K442" s="25">
        <v>2</v>
      </c>
      <c r="L442" s="27" t="s">
        <v>343</v>
      </c>
      <c r="M442" s="27">
        <v>8640717475</v>
      </c>
      <c r="N442" s="27">
        <v>8640717475</v>
      </c>
      <c r="O442" s="28"/>
      <c r="P442" s="27"/>
      <c r="Q442" s="27"/>
      <c r="R442" s="26"/>
      <c r="S442" s="75"/>
      <c r="T442" s="27" t="s">
        <v>285</v>
      </c>
      <c r="U442" s="75"/>
      <c r="V442" s="75"/>
      <c r="W442" s="75"/>
      <c r="X442" s="27" t="s">
        <v>315</v>
      </c>
      <c r="Y442" s="28" t="s">
        <v>542</v>
      </c>
      <c r="Z442" s="27"/>
    </row>
    <row r="443" spans="1:26" x14ac:dyDescent="0.25">
      <c r="A443" s="24">
        <v>43129</v>
      </c>
      <c r="B443" s="24">
        <v>43126</v>
      </c>
      <c r="C443" s="24">
        <v>43113</v>
      </c>
      <c r="D443" s="27" t="s">
        <v>665</v>
      </c>
      <c r="E443" s="27" t="s">
        <v>305</v>
      </c>
      <c r="F443" s="29">
        <v>62471</v>
      </c>
      <c r="G443" s="27" t="s">
        <v>19</v>
      </c>
      <c r="H443" s="27" t="s">
        <v>726</v>
      </c>
      <c r="I443" s="27" t="s">
        <v>1850</v>
      </c>
      <c r="J443" s="27">
        <v>39467</v>
      </c>
      <c r="K443" s="25">
        <v>1</v>
      </c>
      <c r="L443" s="27" t="s">
        <v>343</v>
      </c>
      <c r="M443" s="27">
        <v>8630344061</v>
      </c>
      <c r="N443" s="27">
        <v>8630344061</v>
      </c>
      <c r="O443" s="28"/>
      <c r="P443" s="27"/>
      <c r="Q443" s="27"/>
      <c r="R443" s="26"/>
      <c r="S443" s="75"/>
      <c r="T443" s="27" t="s">
        <v>285</v>
      </c>
      <c r="U443" s="75"/>
      <c r="V443" s="75"/>
      <c r="W443" s="75"/>
      <c r="X443" s="27" t="s">
        <v>315</v>
      </c>
      <c r="Y443" s="28" t="s">
        <v>542</v>
      </c>
      <c r="Z443" s="27"/>
    </row>
    <row r="444" spans="1:26" x14ac:dyDescent="0.25">
      <c r="A444" s="24">
        <v>43129</v>
      </c>
      <c r="B444" s="24">
        <v>43126</v>
      </c>
      <c r="C444" s="24">
        <v>43120</v>
      </c>
      <c r="D444" s="27" t="s">
        <v>549</v>
      </c>
      <c r="E444" s="27" t="s">
        <v>391</v>
      </c>
      <c r="F444" s="29" t="s">
        <v>1851</v>
      </c>
      <c r="G444" s="27" t="s">
        <v>74</v>
      </c>
      <c r="H444" s="27" t="s">
        <v>54</v>
      </c>
      <c r="I444" s="27" t="s">
        <v>1852</v>
      </c>
      <c r="J444" s="27">
        <v>25161</v>
      </c>
      <c r="K444" s="25">
        <v>4</v>
      </c>
      <c r="L444" s="27" t="s">
        <v>357</v>
      </c>
      <c r="M444" s="27" t="s">
        <v>1853</v>
      </c>
      <c r="N444" s="27" t="s">
        <v>1854</v>
      </c>
      <c r="O444" s="28" t="s">
        <v>1876</v>
      </c>
      <c r="P444" s="27">
        <v>4</v>
      </c>
      <c r="Q444" s="27" t="s">
        <v>1876</v>
      </c>
      <c r="R444" s="26">
        <v>218.96</v>
      </c>
      <c r="S444" s="75">
        <v>43130</v>
      </c>
      <c r="T444" s="27" t="s">
        <v>285</v>
      </c>
      <c r="U444" s="75">
        <v>43130</v>
      </c>
      <c r="V444" s="75"/>
      <c r="W444" s="75"/>
      <c r="X444" s="27" t="s">
        <v>292</v>
      </c>
      <c r="Y444" s="28"/>
      <c r="Z444" s="27"/>
    </row>
    <row r="445" spans="1:26" x14ac:dyDescent="0.25">
      <c r="A445" s="24">
        <v>43129</v>
      </c>
      <c r="B445" s="24">
        <v>43126</v>
      </c>
      <c r="C445" s="24">
        <v>43120</v>
      </c>
      <c r="D445" s="27" t="s">
        <v>549</v>
      </c>
      <c r="E445" s="27" t="s">
        <v>375</v>
      </c>
      <c r="F445" s="29">
        <v>1200034478</v>
      </c>
      <c r="G445" s="27" t="s">
        <v>27</v>
      </c>
      <c r="H445" s="27" t="s">
        <v>59</v>
      </c>
      <c r="I445" s="27" t="s">
        <v>203</v>
      </c>
      <c r="J445" s="27">
        <v>42538</v>
      </c>
      <c r="K445" s="25">
        <v>1</v>
      </c>
      <c r="L445" s="27" t="s">
        <v>357</v>
      </c>
      <c r="M445" s="27" t="s">
        <v>1855</v>
      </c>
      <c r="N445" s="27" t="s">
        <v>1856</v>
      </c>
      <c r="O445" s="28" t="s">
        <v>1972</v>
      </c>
      <c r="P445" s="27">
        <v>1</v>
      </c>
      <c r="Q445" s="27" t="s">
        <v>2226</v>
      </c>
      <c r="R445" s="26">
        <v>34.19</v>
      </c>
      <c r="S445" s="75">
        <v>43130</v>
      </c>
      <c r="T445" s="27" t="s">
        <v>285</v>
      </c>
      <c r="U445" s="75" t="s">
        <v>567</v>
      </c>
      <c r="V445" s="75"/>
      <c r="W445" s="75"/>
      <c r="X445" s="27" t="s">
        <v>292</v>
      </c>
      <c r="Y445" s="28"/>
      <c r="Z445" s="27" t="s">
        <v>1965</v>
      </c>
    </row>
    <row r="446" spans="1:26" x14ac:dyDescent="0.25">
      <c r="A446" s="24">
        <v>43129</v>
      </c>
      <c r="B446" s="24">
        <v>43126</v>
      </c>
      <c r="C446" s="24">
        <v>43120</v>
      </c>
      <c r="D446" s="27" t="s">
        <v>549</v>
      </c>
      <c r="E446" s="27" t="s">
        <v>360</v>
      </c>
      <c r="F446" s="29">
        <v>28037113</v>
      </c>
      <c r="G446" s="27" t="s">
        <v>56</v>
      </c>
      <c r="H446" s="27" t="s">
        <v>1857</v>
      </c>
      <c r="I446" s="27" t="s">
        <v>639</v>
      </c>
      <c r="J446" s="27">
        <v>26511</v>
      </c>
      <c r="K446" s="25">
        <v>4</v>
      </c>
      <c r="L446" s="27" t="s">
        <v>357</v>
      </c>
      <c r="M446" s="27" t="s">
        <v>1858</v>
      </c>
      <c r="N446" s="27" t="s">
        <v>1859</v>
      </c>
      <c r="O446" s="28" t="s">
        <v>1973</v>
      </c>
      <c r="P446" s="27">
        <v>4</v>
      </c>
      <c r="Q446" s="27" t="s">
        <v>2225</v>
      </c>
      <c r="R446" s="26">
        <v>883.76</v>
      </c>
      <c r="S446" s="75">
        <v>43131</v>
      </c>
      <c r="T446" s="27" t="s">
        <v>285</v>
      </c>
      <c r="U446" s="75" t="s">
        <v>567</v>
      </c>
      <c r="V446" s="75"/>
      <c r="W446" s="75"/>
      <c r="X446" s="27" t="s">
        <v>292</v>
      </c>
      <c r="Y446" s="28"/>
      <c r="Z446" s="27" t="s">
        <v>1965</v>
      </c>
    </row>
    <row r="447" spans="1:26" ht="25.5" x14ac:dyDescent="0.25">
      <c r="A447" s="24">
        <v>43129</v>
      </c>
      <c r="B447" s="24">
        <v>43126</v>
      </c>
      <c r="C447" s="24">
        <v>43120</v>
      </c>
      <c r="D447" s="27" t="s">
        <v>549</v>
      </c>
      <c r="E447" s="27" t="s">
        <v>360</v>
      </c>
      <c r="F447" s="41" t="s">
        <v>1889</v>
      </c>
      <c r="G447" s="27" t="s">
        <v>34</v>
      </c>
      <c r="H447" s="27" t="s">
        <v>1860</v>
      </c>
      <c r="I447" s="27" t="s">
        <v>444</v>
      </c>
      <c r="J447" s="27">
        <v>26521</v>
      </c>
      <c r="K447" s="25">
        <v>2</v>
      </c>
      <c r="L447" s="27" t="s">
        <v>357</v>
      </c>
      <c r="M447" s="27" t="s">
        <v>1861</v>
      </c>
      <c r="N447" s="27" t="s">
        <v>1862</v>
      </c>
      <c r="O447" s="28" t="s">
        <v>6890</v>
      </c>
      <c r="P447" s="27">
        <v>2</v>
      </c>
      <c r="Q447" s="27" t="s">
        <v>7677</v>
      </c>
      <c r="R447" s="26">
        <v>126.16</v>
      </c>
      <c r="S447" s="75">
        <v>43166</v>
      </c>
      <c r="T447" s="27" t="s">
        <v>285</v>
      </c>
      <c r="U447" s="75" t="s">
        <v>567</v>
      </c>
      <c r="V447" s="75"/>
      <c r="W447" s="75"/>
      <c r="X447" s="27" t="s">
        <v>292</v>
      </c>
      <c r="Y447" s="28" t="s">
        <v>6861</v>
      </c>
      <c r="Z447" s="27" t="s">
        <v>1965</v>
      </c>
    </row>
    <row r="448" spans="1:26" x14ac:dyDescent="0.25">
      <c r="A448" s="24">
        <v>43129</v>
      </c>
      <c r="B448" s="24">
        <v>43126</v>
      </c>
      <c r="C448" s="24">
        <v>43120</v>
      </c>
      <c r="D448" s="27" t="s">
        <v>552</v>
      </c>
      <c r="E448" s="27" t="s">
        <v>483</v>
      </c>
      <c r="F448" s="29">
        <v>131674</v>
      </c>
      <c r="G448" s="27" t="s">
        <v>92</v>
      </c>
      <c r="H448" s="27" t="s">
        <v>128</v>
      </c>
      <c r="I448" s="27" t="s">
        <v>792</v>
      </c>
      <c r="J448" s="27">
        <v>26657</v>
      </c>
      <c r="K448" s="25">
        <v>1</v>
      </c>
      <c r="L448" s="27" t="s">
        <v>288</v>
      </c>
      <c r="M448" s="27" t="s">
        <v>1863</v>
      </c>
      <c r="N448" s="27" t="s">
        <v>1864</v>
      </c>
      <c r="O448" s="28">
        <v>128223277</v>
      </c>
      <c r="P448" s="27">
        <v>1</v>
      </c>
      <c r="Q448" s="27" t="s">
        <v>1993</v>
      </c>
      <c r="R448" s="26">
        <v>153.33000000000001</v>
      </c>
      <c r="S448" s="75">
        <v>43130</v>
      </c>
      <c r="T448" s="27" t="s">
        <v>285</v>
      </c>
      <c r="U448" s="75">
        <v>43143</v>
      </c>
      <c r="V448" s="75"/>
      <c r="W448" s="75"/>
      <c r="X448" s="27" t="s">
        <v>292</v>
      </c>
      <c r="Y448" s="28"/>
      <c r="Z448" s="27" t="s">
        <v>1965</v>
      </c>
    </row>
    <row r="449" spans="1:26" ht="25.5" x14ac:dyDescent="0.25">
      <c r="A449" s="24">
        <v>43129</v>
      </c>
      <c r="B449" s="24">
        <v>43126</v>
      </c>
      <c r="C449" s="24">
        <v>43120</v>
      </c>
      <c r="D449" s="27" t="s">
        <v>552</v>
      </c>
      <c r="E449" s="27" t="s">
        <v>428</v>
      </c>
      <c r="F449" s="29" t="s">
        <v>6412</v>
      </c>
      <c r="G449" s="27" t="s">
        <v>19</v>
      </c>
      <c r="H449" s="27" t="s">
        <v>24</v>
      </c>
      <c r="I449" s="27" t="s">
        <v>231</v>
      </c>
      <c r="J449" s="27">
        <v>38309</v>
      </c>
      <c r="K449" s="25">
        <v>1</v>
      </c>
      <c r="L449" s="27" t="s">
        <v>288</v>
      </c>
      <c r="M449" s="27" t="s">
        <v>1865</v>
      </c>
      <c r="N449" s="27" t="s">
        <v>1866</v>
      </c>
      <c r="O449" s="28" t="s">
        <v>6869</v>
      </c>
      <c r="P449" s="27">
        <v>1</v>
      </c>
      <c r="Q449" s="27" t="s">
        <v>7521</v>
      </c>
      <c r="R449" s="26">
        <v>166.54</v>
      </c>
      <c r="S449" s="75">
        <v>43164</v>
      </c>
      <c r="T449" s="27" t="s">
        <v>285</v>
      </c>
      <c r="U449" s="75" t="s">
        <v>567</v>
      </c>
      <c r="V449" s="75"/>
      <c r="W449" s="75"/>
      <c r="X449" s="27" t="s">
        <v>292</v>
      </c>
      <c r="Y449" s="28" t="s">
        <v>6861</v>
      </c>
      <c r="Z449" s="27" t="s">
        <v>1965</v>
      </c>
    </row>
    <row r="450" spans="1:26" ht="25.5" x14ac:dyDescent="0.25">
      <c r="A450" s="24">
        <v>43129</v>
      </c>
      <c r="B450" s="24">
        <v>43126</v>
      </c>
      <c r="C450" s="24">
        <v>43120</v>
      </c>
      <c r="D450" s="27" t="s">
        <v>552</v>
      </c>
      <c r="E450" s="27" t="s">
        <v>428</v>
      </c>
      <c r="F450" s="29" t="s">
        <v>6581</v>
      </c>
      <c r="G450" s="27" t="s">
        <v>48</v>
      </c>
      <c r="H450" s="27" t="s">
        <v>466</v>
      </c>
      <c r="I450" s="27" t="s">
        <v>578</v>
      </c>
      <c r="J450" s="27">
        <v>38283</v>
      </c>
      <c r="K450" s="25">
        <v>4</v>
      </c>
      <c r="L450" s="27" t="s">
        <v>288</v>
      </c>
      <c r="M450" s="27" t="s">
        <v>1867</v>
      </c>
      <c r="N450" s="27" t="s">
        <v>1868</v>
      </c>
      <c r="O450" s="28" t="s">
        <v>6870</v>
      </c>
      <c r="P450" s="27">
        <v>4</v>
      </c>
      <c r="Q450" s="27" t="s">
        <v>7522</v>
      </c>
      <c r="R450" s="26">
        <v>533.04</v>
      </c>
      <c r="S450" s="75">
        <v>43164</v>
      </c>
      <c r="T450" s="27" t="s">
        <v>285</v>
      </c>
      <c r="U450" s="75" t="s">
        <v>567</v>
      </c>
      <c r="V450" s="75"/>
      <c r="W450" s="75"/>
      <c r="X450" s="27" t="s">
        <v>292</v>
      </c>
      <c r="Y450" s="28" t="s">
        <v>6861</v>
      </c>
      <c r="Z450" s="27" t="s">
        <v>1965</v>
      </c>
    </row>
    <row r="451" spans="1:26" x14ac:dyDescent="0.25">
      <c r="A451" s="24">
        <v>43130</v>
      </c>
      <c r="B451" s="24">
        <v>43129</v>
      </c>
      <c r="C451" s="24">
        <v>43125</v>
      </c>
      <c r="D451" s="27" t="s">
        <v>18</v>
      </c>
      <c r="E451" s="27" t="s">
        <v>380</v>
      </c>
      <c r="F451" s="29">
        <v>758065571</v>
      </c>
      <c r="G451" s="27" t="s">
        <v>23</v>
      </c>
      <c r="H451" s="27" t="s">
        <v>109</v>
      </c>
      <c r="I451" s="27" t="s">
        <v>147</v>
      </c>
      <c r="J451" s="27">
        <v>21721</v>
      </c>
      <c r="K451" s="25">
        <v>4</v>
      </c>
      <c r="L451" s="27" t="s">
        <v>288</v>
      </c>
      <c r="M451" s="27" t="s">
        <v>1890</v>
      </c>
      <c r="N451" s="27" t="s">
        <v>1891</v>
      </c>
      <c r="O451" s="28"/>
      <c r="P451" s="27"/>
      <c r="Q451" s="27"/>
      <c r="R451" s="26"/>
      <c r="S451" s="75"/>
      <c r="T451" s="27" t="s">
        <v>285</v>
      </c>
      <c r="U451" s="75"/>
      <c r="V451" s="75"/>
      <c r="W451" s="75"/>
      <c r="X451" s="27" t="s">
        <v>315</v>
      </c>
      <c r="Y451" s="28" t="s">
        <v>542</v>
      </c>
      <c r="Z451" s="27"/>
    </row>
    <row r="452" spans="1:26" x14ac:dyDescent="0.25">
      <c r="A452" s="24">
        <v>43130</v>
      </c>
      <c r="B452" s="24">
        <v>43129</v>
      </c>
      <c r="C452" s="24">
        <v>43129</v>
      </c>
      <c r="D452" s="27" t="s">
        <v>18</v>
      </c>
      <c r="E452" s="27" t="s">
        <v>386</v>
      </c>
      <c r="F452" s="29">
        <v>569</v>
      </c>
      <c r="G452" s="27" t="s">
        <v>19</v>
      </c>
      <c r="H452" s="27" t="s">
        <v>199</v>
      </c>
      <c r="I452" s="27" t="s">
        <v>1892</v>
      </c>
      <c r="J452" s="27">
        <v>19449</v>
      </c>
      <c r="K452" s="25">
        <v>4</v>
      </c>
      <c r="L452" s="27" t="s">
        <v>288</v>
      </c>
      <c r="M452" s="27" t="s">
        <v>1893</v>
      </c>
      <c r="N452" s="27" t="s">
        <v>1894</v>
      </c>
      <c r="O452" s="28">
        <v>128319726</v>
      </c>
      <c r="P452" s="27">
        <v>4</v>
      </c>
      <c r="Q452" s="27" t="s">
        <v>2187</v>
      </c>
      <c r="R452" s="26">
        <v>736.68</v>
      </c>
      <c r="S452" s="75">
        <v>43134</v>
      </c>
      <c r="T452" s="27" t="s">
        <v>285</v>
      </c>
      <c r="U452" s="75">
        <v>43137</v>
      </c>
      <c r="V452" s="75"/>
      <c r="W452" s="75"/>
      <c r="X452" s="27" t="s">
        <v>292</v>
      </c>
      <c r="Y452" s="28"/>
      <c r="Z452" s="27" t="s">
        <v>1991</v>
      </c>
    </row>
    <row r="453" spans="1:26" x14ac:dyDescent="0.25">
      <c r="A453" s="24">
        <v>43130</v>
      </c>
      <c r="B453" s="24">
        <v>43129</v>
      </c>
      <c r="C453" s="24">
        <v>43124</v>
      </c>
      <c r="D453" s="27" t="s">
        <v>18</v>
      </c>
      <c r="E453" s="27" t="s">
        <v>386</v>
      </c>
      <c r="F453" s="29">
        <v>32377</v>
      </c>
      <c r="G453" s="27" t="s">
        <v>60</v>
      </c>
      <c r="H453" s="27" t="s">
        <v>173</v>
      </c>
      <c r="I453" s="27" t="s">
        <v>67</v>
      </c>
      <c r="J453" s="27">
        <v>19434</v>
      </c>
      <c r="K453" s="25">
        <v>1</v>
      </c>
      <c r="L453" s="27" t="s">
        <v>357</v>
      </c>
      <c r="M453" s="27" t="s">
        <v>1895</v>
      </c>
      <c r="N453" s="27" t="s">
        <v>1896</v>
      </c>
      <c r="O453" s="28" t="s">
        <v>1897</v>
      </c>
      <c r="P453" s="27">
        <v>1</v>
      </c>
      <c r="Q453" s="27" t="s">
        <v>2520</v>
      </c>
      <c r="R453" s="26">
        <v>125.23</v>
      </c>
      <c r="S453" s="75">
        <v>43143</v>
      </c>
      <c r="T453" s="27" t="s">
        <v>285</v>
      </c>
      <c r="U453" s="75">
        <v>43151</v>
      </c>
      <c r="V453" s="75"/>
      <c r="W453" s="75"/>
      <c r="X453" s="27" t="s">
        <v>292</v>
      </c>
      <c r="Y453" s="28"/>
      <c r="Z453" s="27" t="s">
        <v>1965</v>
      </c>
    </row>
    <row r="454" spans="1:26" x14ac:dyDescent="0.25">
      <c r="A454" s="24">
        <v>43130</v>
      </c>
      <c r="B454" s="24">
        <v>43129</v>
      </c>
      <c r="C454" s="24">
        <v>43129</v>
      </c>
      <c r="D454" s="27" t="s">
        <v>18</v>
      </c>
      <c r="E454" s="27" t="s">
        <v>362</v>
      </c>
      <c r="F454" s="29">
        <v>2315200</v>
      </c>
      <c r="G454" s="27" t="s">
        <v>32</v>
      </c>
      <c r="H454" s="27" t="s">
        <v>502</v>
      </c>
      <c r="I454" s="27" t="s">
        <v>1898</v>
      </c>
      <c r="J454" s="27">
        <v>22463</v>
      </c>
      <c r="K454" s="25">
        <v>1</v>
      </c>
      <c r="L454" s="27" t="s">
        <v>288</v>
      </c>
      <c r="M454" s="27" t="s">
        <v>1899</v>
      </c>
      <c r="N454" s="27" t="s">
        <v>1900</v>
      </c>
      <c r="O454" s="28">
        <v>128319820</v>
      </c>
      <c r="P454" s="27">
        <v>1</v>
      </c>
      <c r="Q454" s="27">
        <v>128319820</v>
      </c>
      <c r="R454" s="26">
        <v>343.15</v>
      </c>
      <c r="S454" s="75">
        <v>43134</v>
      </c>
      <c r="T454" s="27" t="s">
        <v>285</v>
      </c>
      <c r="U454" s="75">
        <v>43136</v>
      </c>
      <c r="V454" s="75"/>
      <c r="W454" s="75"/>
      <c r="X454" s="27" t="s">
        <v>292</v>
      </c>
      <c r="Y454" s="28"/>
      <c r="Z454" s="27" t="s">
        <v>1991</v>
      </c>
    </row>
    <row r="455" spans="1:26" ht="38.25" x14ac:dyDescent="0.25">
      <c r="A455" s="24">
        <v>43130</v>
      </c>
      <c r="B455" s="24">
        <v>43129</v>
      </c>
      <c r="C455" s="24">
        <v>43129</v>
      </c>
      <c r="D455" s="27" t="s">
        <v>18</v>
      </c>
      <c r="E455" s="27" t="s">
        <v>313</v>
      </c>
      <c r="F455" s="29">
        <v>2632200</v>
      </c>
      <c r="G455" s="27" t="s">
        <v>32</v>
      </c>
      <c r="H455" s="27" t="s">
        <v>236</v>
      </c>
      <c r="I455" s="27" t="s">
        <v>1901</v>
      </c>
      <c r="J455" s="27">
        <v>25727</v>
      </c>
      <c r="K455" s="25">
        <v>1</v>
      </c>
      <c r="L455" s="27" t="s">
        <v>355</v>
      </c>
      <c r="M455" s="27">
        <v>2583792</v>
      </c>
      <c r="N455" s="27"/>
      <c r="O455" s="28"/>
      <c r="P455" s="27"/>
      <c r="Q455" s="27"/>
      <c r="R455" s="26"/>
      <c r="S455" s="75"/>
      <c r="T455" s="27" t="s">
        <v>285</v>
      </c>
      <c r="U455" s="75"/>
      <c r="V455" s="75"/>
      <c r="W455" s="75"/>
      <c r="X455" s="27" t="s">
        <v>431</v>
      </c>
      <c r="Y455" s="28" t="s">
        <v>2972</v>
      </c>
      <c r="Z455" s="27"/>
    </row>
    <row r="456" spans="1:26" x14ac:dyDescent="0.25">
      <c r="A456" s="24">
        <v>43130</v>
      </c>
      <c r="B456" s="24">
        <v>43130</v>
      </c>
      <c r="C456" s="24">
        <v>43127</v>
      </c>
      <c r="D456" s="27" t="s">
        <v>18</v>
      </c>
      <c r="E456" s="27" t="s">
        <v>380</v>
      </c>
      <c r="F456" s="29">
        <v>1200035476</v>
      </c>
      <c r="G456" s="27" t="s">
        <v>27</v>
      </c>
      <c r="H456" s="27" t="s">
        <v>124</v>
      </c>
      <c r="I456" s="27" t="s">
        <v>29</v>
      </c>
      <c r="J456" s="27">
        <v>21785</v>
      </c>
      <c r="K456" s="25">
        <v>2</v>
      </c>
      <c r="L456" s="27" t="s">
        <v>357</v>
      </c>
      <c r="M456" s="27" t="s">
        <v>1902</v>
      </c>
      <c r="N456" s="27" t="s">
        <v>1903</v>
      </c>
      <c r="O456" s="28" t="s">
        <v>1904</v>
      </c>
      <c r="P456" s="27">
        <v>2</v>
      </c>
      <c r="Q456" s="27" t="s">
        <v>2355</v>
      </c>
      <c r="R456" s="26">
        <v>89.5</v>
      </c>
      <c r="S456" s="75">
        <v>43137</v>
      </c>
      <c r="T456" s="27" t="s">
        <v>285</v>
      </c>
      <c r="U456" s="75" t="s">
        <v>567</v>
      </c>
      <c r="V456" s="75"/>
      <c r="W456" s="75"/>
      <c r="X456" s="27" t="s">
        <v>292</v>
      </c>
      <c r="Y456" s="28"/>
      <c r="Z456" s="27" t="s">
        <v>1965</v>
      </c>
    </row>
    <row r="457" spans="1:26" x14ac:dyDescent="0.25">
      <c r="A457" s="24">
        <v>43130</v>
      </c>
      <c r="B457" s="24">
        <v>43129</v>
      </c>
      <c r="C457" s="24">
        <v>43120</v>
      </c>
      <c r="D457" s="27" t="s">
        <v>549</v>
      </c>
      <c r="E457" s="27" t="s">
        <v>368</v>
      </c>
      <c r="F457" s="29">
        <v>147620</v>
      </c>
      <c r="G457" s="27" t="s">
        <v>25</v>
      </c>
      <c r="H457" s="27" t="s">
        <v>201</v>
      </c>
      <c r="I457" s="27" t="s">
        <v>187</v>
      </c>
      <c r="J457" s="27">
        <v>27735</v>
      </c>
      <c r="K457" s="25">
        <v>2</v>
      </c>
      <c r="L457" s="27" t="s">
        <v>357</v>
      </c>
      <c r="M457" s="27" t="s">
        <v>1905</v>
      </c>
      <c r="N457" s="27" t="s">
        <v>1906</v>
      </c>
      <c r="O457" s="28" t="s">
        <v>1907</v>
      </c>
      <c r="P457" s="27">
        <v>2</v>
      </c>
      <c r="Q457" s="27" t="s">
        <v>1907</v>
      </c>
      <c r="R457" s="26">
        <v>150.9</v>
      </c>
      <c r="S457" s="75">
        <v>43130</v>
      </c>
      <c r="T457" s="27" t="s">
        <v>285</v>
      </c>
      <c r="U457" s="75">
        <v>43138</v>
      </c>
      <c r="V457" s="75"/>
      <c r="W457" s="75"/>
      <c r="X457" s="27" t="s">
        <v>292</v>
      </c>
      <c r="Y457" s="28"/>
      <c r="Z457" s="27" t="s">
        <v>1965</v>
      </c>
    </row>
    <row r="458" spans="1:26" x14ac:dyDescent="0.25">
      <c r="A458" s="24">
        <v>43130</v>
      </c>
      <c r="B458" s="24">
        <v>43129</v>
      </c>
      <c r="C458" s="24">
        <v>43122</v>
      </c>
      <c r="D458" s="27" t="s">
        <v>549</v>
      </c>
      <c r="E458" s="27" t="s">
        <v>319</v>
      </c>
      <c r="F458" s="29">
        <v>93210</v>
      </c>
      <c r="G458" s="27" t="s">
        <v>60</v>
      </c>
      <c r="H458" s="27" t="s">
        <v>61</v>
      </c>
      <c r="I458" s="27" t="s">
        <v>1908</v>
      </c>
      <c r="J458" s="27">
        <v>27182</v>
      </c>
      <c r="K458" s="25">
        <v>1</v>
      </c>
      <c r="L458" s="27" t="s">
        <v>357</v>
      </c>
      <c r="M458" s="27" t="s">
        <v>1909</v>
      </c>
      <c r="N458" s="27" t="s">
        <v>1910</v>
      </c>
      <c r="O458" s="28"/>
      <c r="P458" s="27"/>
      <c r="Q458" s="27"/>
      <c r="R458" s="26"/>
      <c r="S458" s="75"/>
      <c r="T458" s="27" t="s">
        <v>285</v>
      </c>
      <c r="U458" s="75"/>
      <c r="V458" s="75"/>
      <c r="W458" s="75"/>
      <c r="X458" s="27" t="s">
        <v>295</v>
      </c>
      <c r="Y458" s="28" t="s">
        <v>1911</v>
      </c>
      <c r="Z458" s="27"/>
    </row>
    <row r="459" spans="1:26" x14ac:dyDescent="0.25">
      <c r="A459" s="24">
        <v>43130</v>
      </c>
      <c r="B459" s="24">
        <v>43129</v>
      </c>
      <c r="C459" s="24">
        <v>43122</v>
      </c>
      <c r="D459" s="27" t="s">
        <v>549</v>
      </c>
      <c r="E459" s="27" t="s">
        <v>358</v>
      </c>
      <c r="F459" s="29">
        <v>1011341</v>
      </c>
      <c r="G459" s="27" t="s">
        <v>36</v>
      </c>
      <c r="H459" s="27" t="s">
        <v>1912</v>
      </c>
      <c r="I459" s="27" t="s">
        <v>1913</v>
      </c>
      <c r="J459" s="27">
        <v>31119</v>
      </c>
      <c r="K459" s="25">
        <v>2</v>
      </c>
      <c r="L459" s="27" t="s">
        <v>357</v>
      </c>
      <c r="M459" s="27" t="s">
        <v>1914</v>
      </c>
      <c r="N459" s="27" t="s">
        <v>1915</v>
      </c>
      <c r="O459" s="28" t="s">
        <v>1916</v>
      </c>
      <c r="P459" s="27">
        <v>2</v>
      </c>
      <c r="Q459" s="27" t="s">
        <v>2215</v>
      </c>
      <c r="R459" s="26">
        <v>193.3</v>
      </c>
      <c r="S459" s="75">
        <v>43133</v>
      </c>
      <c r="T459" s="27" t="s">
        <v>285</v>
      </c>
      <c r="U459" s="75">
        <v>43137</v>
      </c>
      <c r="V459" s="75"/>
      <c r="W459" s="75"/>
      <c r="X459" s="27" t="s">
        <v>292</v>
      </c>
      <c r="Y459" s="28"/>
      <c r="Z459" s="27" t="s">
        <v>1965</v>
      </c>
    </row>
    <row r="460" spans="1:26" x14ac:dyDescent="0.25">
      <c r="A460" s="24">
        <v>43130</v>
      </c>
      <c r="B460" s="24">
        <v>43129</v>
      </c>
      <c r="C460" s="24">
        <v>43119</v>
      </c>
      <c r="D460" s="27" t="s">
        <v>549</v>
      </c>
      <c r="E460" s="27" t="s">
        <v>413</v>
      </c>
      <c r="F460" s="29">
        <v>66105</v>
      </c>
      <c r="G460" s="27" t="s">
        <v>118</v>
      </c>
      <c r="H460" s="27" t="s">
        <v>128</v>
      </c>
      <c r="I460" s="27" t="s">
        <v>1917</v>
      </c>
      <c r="J460" s="27">
        <v>19547</v>
      </c>
      <c r="K460" s="25">
        <v>1</v>
      </c>
      <c r="L460" s="27" t="s">
        <v>357</v>
      </c>
      <c r="M460" s="27" t="s">
        <v>1918</v>
      </c>
      <c r="N460" s="27" t="s">
        <v>1919</v>
      </c>
      <c r="O460" s="28" t="s">
        <v>1920</v>
      </c>
      <c r="P460" s="27">
        <v>1</v>
      </c>
      <c r="Q460" s="27" t="s">
        <v>1920</v>
      </c>
      <c r="R460" s="26">
        <v>89.52</v>
      </c>
      <c r="S460" s="75">
        <v>43130</v>
      </c>
      <c r="T460" s="27" t="s">
        <v>285</v>
      </c>
      <c r="U460" s="75">
        <v>43131</v>
      </c>
      <c r="V460" s="75"/>
      <c r="W460" s="75"/>
      <c r="X460" s="27" t="s">
        <v>292</v>
      </c>
      <c r="Y460" s="28"/>
      <c r="Z460" s="27" t="s">
        <v>1965</v>
      </c>
    </row>
    <row r="461" spans="1:26" x14ac:dyDescent="0.25">
      <c r="A461" s="24">
        <v>43130</v>
      </c>
      <c r="B461" s="24">
        <v>43130</v>
      </c>
      <c r="C461" s="24">
        <v>43123</v>
      </c>
      <c r="D461" s="27" t="s">
        <v>549</v>
      </c>
      <c r="E461" s="27" t="s">
        <v>483</v>
      </c>
      <c r="F461" s="29">
        <v>108180</v>
      </c>
      <c r="G461" s="27" t="s">
        <v>92</v>
      </c>
      <c r="H461" s="27" t="s">
        <v>68</v>
      </c>
      <c r="I461" s="27" t="s">
        <v>1922</v>
      </c>
      <c r="J461" s="27">
        <v>26714</v>
      </c>
      <c r="K461" s="25">
        <v>2</v>
      </c>
      <c r="L461" s="27" t="s">
        <v>357</v>
      </c>
      <c r="M461" s="27" t="s">
        <v>1923</v>
      </c>
      <c r="N461" s="27" t="s">
        <v>1924</v>
      </c>
      <c r="O461" s="28" t="s">
        <v>1925</v>
      </c>
      <c r="P461" s="27">
        <v>2</v>
      </c>
      <c r="Q461" s="27" t="s">
        <v>2222</v>
      </c>
      <c r="R461" s="26">
        <v>468.82</v>
      </c>
      <c r="S461" s="75">
        <v>43132</v>
      </c>
      <c r="T461" s="27" t="s">
        <v>285</v>
      </c>
      <c r="U461" s="75" t="s">
        <v>567</v>
      </c>
      <c r="V461" s="75"/>
      <c r="W461" s="75"/>
      <c r="X461" s="27" t="s">
        <v>292</v>
      </c>
      <c r="Y461" s="28"/>
      <c r="Z461" s="27" t="s">
        <v>1965</v>
      </c>
    </row>
    <row r="462" spans="1:26" x14ac:dyDescent="0.25">
      <c r="A462" s="24">
        <v>43130</v>
      </c>
      <c r="B462" s="24">
        <v>43130</v>
      </c>
      <c r="C462" s="24">
        <v>43123</v>
      </c>
      <c r="D462" s="27" t="s">
        <v>549</v>
      </c>
      <c r="E462" s="27" t="s">
        <v>430</v>
      </c>
      <c r="F462" s="29">
        <v>15501020000</v>
      </c>
      <c r="G462" s="27" t="s">
        <v>53</v>
      </c>
      <c r="H462" s="27" t="s">
        <v>70</v>
      </c>
      <c r="I462" s="27" t="s">
        <v>1926</v>
      </c>
      <c r="J462" s="27">
        <v>22961</v>
      </c>
      <c r="K462" s="25">
        <v>1</v>
      </c>
      <c r="L462" s="27" t="s">
        <v>357</v>
      </c>
      <c r="M462" s="27" t="s">
        <v>1927</v>
      </c>
      <c r="N462" s="27" t="s">
        <v>1928</v>
      </c>
      <c r="O462" s="28" t="s">
        <v>1929</v>
      </c>
      <c r="P462" s="27">
        <v>1</v>
      </c>
      <c r="Q462" s="27" t="s">
        <v>2218</v>
      </c>
      <c r="R462" s="26">
        <v>115.83</v>
      </c>
      <c r="S462" s="75">
        <v>43133</v>
      </c>
      <c r="T462" s="27" t="s">
        <v>285</v>
      </c>
      <c r="U462" s="75" t="s">
        <v>567</v>
      </c>
      <c r="V462" s="75"/>
      <c r="W462" s="75"/>
      <c r="X462" s="27" t="s">
        <v>292</v>
      </c>
      <c r="Y462" s="28"/>
      <c r="Z462" s="27" t="s">
        <v>1965</v>
      </c>
    </row>
    <row r="463" spans="1:26" x14ac:dyDescent="0.25">
      <c r="A463" s="24">
        <v>43130</v>
      </c>
      <c r="B463" s="24">
        <v>43130</v>
      </c>
      <c r="C463" s="24">
        <v>43123</v>
      </c>
      <c r="D463" s="27" t="s">
        <v>549</v>
      </c>
      <c r="E463" s="27" t="s">
        <v>316</v>
      </c>
      <c r="F463" s="29">
        <v>2183143</v>
      </c>
      <c r="G463" s="27" t="s">
        <v>30</v>
      </c>
      <c r="H463" s="27" t="s">
        <v>101</v>
      </c>
      <c r="I463" s="27" t="s">
        <v>114</v>
      </c>
      <c r="J463" s="27">
        <v>30659</v>
      </c>
      <c r="K463" s="25">
        <v>2</v>
      </c>
      <c r="L463" s="27" t="s">
        <v>357</v>
      </c>
      <c r="M463" s="27" t="s">
        <v>1930</v>
      </c>
      <c r="N463" s="27" t="s">
        <v>1931</v>
      </c>
      <c r="O463" s="28" t="s">
        <v>1932</v>
      </c>
      <c r="P463" s="27">
        <v>2</v>
      </c>
      <c r="Q463" s="27" t="s">
        <v>2522</v>
      </c>
      <c r="R463" s="26">
        <v>162.54</v>
      </c>
      <c r="S463" s="75">
        <v>43140</v>
      </c>
      <c r="T463" s="27" t="s">
        <v>285</v>
      </c>
      <c r="U463" s="75">
        <v>43145</v>
      </c>
      <c r="V463" s="75"/>
      <c r="W463" s="75"/>
      <c r="X463" s="27" t="s">
        <v>292</v>
      </c>
      <c r="Y463" s="28"/>
      <c r="Z463" s="27" t="s">
        <v>1965</v>
      </c>
    </row>
    <row r="464" spans="1:26" x14ac:dyDescent="0.25">
      <c r="A464" s="24">
        <v>43130</v>
      </c>
      <c r="B464" s="24">
        <v>43129</v>
      </c>
      <c r="C464" s="24">
        <v>43122</v>
      </c>
      <c r="D464" s="27" t="s">
        <v>552</v>
      </c>
      <c r="E464" s="27" t="s">
        <v>313</v>
      </c>
      <c r="F464" s="29">
        <v>1014973</v>
      </c>
      <c r="G464" s="27" t="s">
        <v>36</v>
      </c>
      <c r="H464" s="27" t="s">
        <v>52</v>
      </c>
      <c r="I464" s="27" t="s">
        <v>1933</v>
      </c>
      <c r="J464" s="27">
        <v>25463</v>
      </c>
      <c r="K464" s="25">
        <v>1</v>
      </c>
      <c r="L464" s="27" t="s">
        <v>288</v>
      </c>
      <c r="M464" s="27" t="s">
        <v>1934</v>
      </c>
      <c r="N464" s="27" t="s">
        <v>1935</v>
      </c>
      <c r="O464" s="28">
        <v>128319938</v>
      </c>
      <c r="P464" s="27">
        <v>1</v>
      </c>
      <c r="Q464" s="27" t="s">
        <v>2188</v>
      </c>
      <c r="R464" s="26">
        <v>141.97999999999999</v>
      </c>
      <c r="S464" s="75">
        <v>43132</v>
      </c>
      <c r="T464" s="27" t="s">
        <v>285</v>
      </c>
      <c r="U464" s="75" t="s">
        <v>567</v>
      </c>
      <c r="V464" s="75"/>
      <c r="W464" s="75"/>
      <c r="X464" s="27" t="s">
        <v>292</v>
      </c>
      <c r="Y464" s="28"/>
      <c r="Z464" s="27" t="s">
        <v>1991</v>
      </c>
    </row>
    <row r="465" spans="1:26" x14ac:dyDescent="0.25">
      <c r="A465" s="24">
        <v>43130</v>
      </c>
      <c r="B465" s="24">
        <v>43129</v>
      </c>
      <c r="C465" s="24">
        <v>43122</v>
      </c>
      <c r="D465" s="27" t="s">
        <v>552</v>
      </c>
      <c r="E465" s="27" t="s">
        <v>328</v>
      </c>
      <c r="F465" s="29">
        <v>94555</v>
      </c>
      <c r="G465" s="27" t="s">
        <v>39</v>
      </c>
      <c r="H465" s="27" t="s">
        <v>473</v>
      </c>
      <c r="I465" s="27" t="s">
        <v>884</v>
      </c>
      <c r="J465" s="27">
        <v>18657</v>
      </c>
      <c r="K465" s="25">
        <v>4</v>
      </c>
      <c r="L465" s="27" t="s">
        <v>288</v>
      </c>
      <c r="M465" s="27" t="s">
        <v>1936</v>
      </c>
      <c r="N465" s="27" t="s">
        <v>1937</v>
      </c>
      <c r="O465" s="28">
        <v>128319968</v>
      </c>
      <c r="P465" s="27">
        <v>4</v>
      </c>
      <c r="Q465" s="27" t="s">
        <v>2189</v>
      </c>
      <c r="R465" s="26">
        <v>557.67999999999995</v>
      </c>
      <c r="S465" s="75">
        <v>43132</v>
      </c>
      <c r="T465" s="27" t="s">
        <v>285</v>
      </c>
      <c r="U465" s="75" t="s">
        <v>567</v>
      </c>
      <c r="V465" s="75"/>
      <c r="W465" s="75"/>
      <c r="X465" s="27" t="s">
        <v>292</v>
      </c>
      <c r="Y465" s="28"/>
      <c r="Z465" s="27" t="s">
        <v>1991</v>
      </c>
    </row>
    <row r="466" spans="1:26" x14ac:dyDescent="0.25">
      <c r="A466" s="24">
        <v>43130</v>
      </c>
      <c r="B466" s="24">
        <v>43129</v>
      </c>
      <c r="C466" s="24">
        <v>43122</v>
      </c>
      <c r="D466" s="27" t="s">
        <v>552</v>
      </c>
      <c r="E466" s="27" t="s">
        <v>331</v>
      </c>
      <c r="F466" s="29" t="s">
        <v>538</v>
      </c>
      <c r="G466" s="27" t="s">
        <v>74</v>
      </c>
      <c r="H466" s="27" t="s">
        <v>95</v>
      </c>
      <c r="I466" s="27" t="s">
        <v>76</v>
      </c>
      <c r="J466" s="27">
        <v>32541</v>
      </c>
      <c r="K466" s="25">
        <v>2</v>
      </c>
      <c r="L466" s="27" t="s">
        <v>288</v>
      </c>
      <c r="M466" s="27" t="s">
        <v>1938</v>
      </c>
      <c r="N466" s="27" t="s">
        <v>1990</v>
      </c>
      <c r="O466" s="28">
        <v>128329064</v>
      </c>
      <c r="P466" s="27">
        <v>2</v>
      </c>
      <c r="Q466" s="27" t="s">
        <v>2196</v>
      </c>
      <c r="R466" s="26">
        <v>163.74</v>
      </c>
      <c r="S466" s="75">
        <v>43132</v>
      </c>
      <c r="T466" s="27" t="s">
        <v>285</v>
      </c>
      <c r="U466" s="75">
        <v>43137</v>
      </c>
      <c r="V466" s="75"/>
      <c r="W466" s="75"/>
      <c r="X466" s="27" t="s">
        <v>292</v>
      </c>
      <c r="Y466" s="28"/>
      <c r="Z466" s="27" t="s">
        <v>1991</v>
      </c>
    </row>
    <row r="467" spans="1:26" x14ac:dyDescent="0.25">
      <c r="A467" s="24">
        <v>43130</v>
      </c>
      <c r="B467" s="24">
        <v>43129</v>
      </c>
      <c r="C467" s="24">
        <v>43122</v>
      </c>
      <c r="D467" s="27" t="s">
        <v>552</v>
      </c>
      <c r="E467" s="27" t="s">
        <v>366</v>
      </c>
      <c r="F467" s="29">
        <v>1014507</v>
      </c>
      <c r="G467" s="27" t="s">
        <v>36</v>
      </c>
      <c r="H467" s="27" t="s">
        <v>61</v>
      </c>
      <c r="I467" s="27" t="s">
        <v>107</v>
      </c>
      <c r="J467" s="27">
        <v>42126</v>
      </c>
      <c r="K467" s="25">
        <v>2</v>
      </c>
      <c r="L467" s="27" t="s">
        <v>288</v>
      </c>
      <c r="M467" s="27" t="s">
        <v>1939</v>
      </c>
      <c r="N467" s="27" t="s">
        <v>1940</v>
      </c>
      <c r="O467" s="28">
        <v>128320397</v>
      </c>
      <c r="P467" s="27">
        <v>2</v>
      </c>
      <c r="Q467" s="27" t="s">
        <v>2190</v>
      </c>
      <c r="R467" s="26">
        <v>171.46</v>
      </c>
      <c r="S467" s="75">
        <v>43132</v>
      </c>
      <c r="T467" s="27" t="s">
        <v>285</v>
      </c>
      <c r="U467" s="75">
        <v>43137</v>
      </c>
      <c r="V467" s="75"/>
      <c r="W467" s="75"/>
      <c r="X467" s="27" t="s">
        <v>292</v>
      </c>
      <c r="Y467" s="28"/>
      <c r="Z467" s="27" t="s">
        <v>1991</v>
      </c>
    </row>
    <row r="468" spans="1:26" x14ac:dyDescent="0.25">
      <c r="A468" s="24">
        <v>43130</v>
      </c>
      <c r="B468" s="24">
        <v>43129</v>
      </c>
      <c r="C468" s="24">
        <v>43122</v>
      </c>
      <c r="D468" s="27" t="s">
        <v>552</v>
      </c>
      <c r="E468" s="27" t="s">
        <v>366</v>
      </c>
      <c r="F468" s="29">
        <v>1014507</v>
      </c>
      <c r="G468" s="27" t="s">
        <v>36</v>
      </c>
      <c r="H468" s="27" t="s">
        <v>61</v>
      </c>
      <c r="I468" s="27" t="s">
        <v>107</v>
      </c>
      <c r="J468" s="27">
        <v>42126</v>
      </c>
      <c r="K468" s="25">
        <v>2</v>
      </c>
      <c r="L468" s="27" t="s">
        <v>288</v>
      </c>
      <c r="M468" s="27" t="s">
        <v>1939</v>
      </c>
      <c r="N468" s="27" t="s">
        <v>1940</v>
      </c>
      <c r="O468" s="28">
        <v>128320397</v>
      </c>
      <c r="P468" s="27">
        <v>2</v>
      </c>
      <c r="Q468" s="27" t="s">
        <v>2190</v>
      </c>
      <c r="R468" s="26">
        <v>171.46</v>
      </c>
      <c r="S468" s="75">
        <v>43132</v>
      </c>
      <c r="T468" s="27" t="s">
        <v>285</v>
      </c>
      <c r="U468" s="75" t="s">
        <v>567</v>
      </c>
      <c r="V468" s="75"/>
      <c r="W468" s="75"/>
      <c r="X468" s="27" t="s">
        <v>292</v>
      </c>
      <c r="Y468" s="28"/>
      <c r="Z468" s="27" t="s">
        <v>1991</v>
      </c>
    </row>
    <row r="469" spans="1:26" x14ac:dyDescent="0.25">
      <c r="A469" s="24">
        <v>43130</v>
      </c>
      <c r="B469" s="24">
        <v>43129</v>
      </c>
      <c r="C469" s="24">
        <v>43122</v>
      </c>
      <c r="D469" s="27" t="s">
        <v>552</v>
      </c>
      <c r="E469" s="27" t="s">
        <v>370</v>
      </c>
      <c r="F469" s="29">
        <v>183102217</v>
      </c>
      <c r="G469" s="27" t="s">
        <v>23</v>
      </c>
      <c r="H469" s="27" t="s">
        <v>109</v>
      </c>
      <c r="I469" s="27" t="s">
        <v>133</v>
      </c>
      <c r="J469" s="27">
        <v>24321</v>
      </c>
      <c r="K469" s="25">
        <v>4</v>
      </c>
      <c r="L469" s="27" t="s">
        <v>288</v>
      </c>
      <c r="M469" s="27" t="s">
        <v>1941</v>
      </c>
      <c r="N469" s="27" t="s">
        <v>1942</v>
      </c>
      <c r="O469" s="28"/>
      <c r="P469" s="27"/>
      <c r="Q469" s="27"/>
      <c r="R469" s="26"/>
      <c r="S469" s="75"/>
      <c r="T469" s="27" t="s">
        <v>285</v>
      </c>
      <c r="U469" s="75"/>
      <c r="V469" s="75"/>
      <c r="W469" s="75"/>
      <c r="X469" s="27" t="s">
        <v>315</v>
      </c>
      <c r="Y469" s="28" t="s">
        <v>542</v>
      </c>
      <c r="Z469" s="27"/>
    </row>
    <row r="470" spans="1:26" ht="25.5" hidden="1" x14ac:dyDescent="0.25">
      <c r="A470" s="24">
        <v>43130</v>
      </c>
      <c r="B470" s="24">
        <v>43130</v>
      </c>
      <c r="C470" s="24">
        <v>43122</v>
      </c>
      <c r="D470" s="27" t="s">
        <v>552</v>
      </c>
      <c r="E470" s="27" t="s">
        <v>381</v>
      </c>
      <c r="F470" s="29" t="s">
        <v>6377</v>
      </c>
      <c r="G470" s="27" t="s">
        <v>21</v>
      </c>
      <c r="H470" s="27" t="s">
        <v>224</v>
      </c>
      <c r="I470" s="27" t="s">
        <v>1260</v>
      </c>
      <c r="J470" s="27">
        <v>22671</v>
      </c>
      <c r="K470" s="25">
        <v>4</v>
      </c>
      <c r="L470" s="27" t="s">
        <v>288</v>
      </c>
      <c r="M470" s="27" t="s">
        <v>1943</v>
      </c>
      <c r="N470" s="27" t="s">
        <v>1944</v>
      </c>
      <c r="O470" s="28" t="s">
        <v>6866</v>
      </c>
      <c r="P470" s="27"/>
      <c r="Q470" s="27"/>
      <c r="R470" s="26"/>
      <c r="S470" s="75"/>
      <c r="T470" s="27" t="s">
        <v>285</v>
      </c>
      <c r="U470" s="75"/>
      <c r="V470" s="75"/>
      <c r="W470" s="75"/>
      <c r="X470" s="27" t="s">
        <v>321</v>
      </c>
      <c r="Y470" s="28" t="s">
        <v>6861</v>
      </c>
      <c r="Z470" s="27" t="s">
        <v>1991</v>
      </c>
    </row>
    <row r="471" spans="1:26" x14ac:dyDescent="0.25">
      <c r="A471" s="24">
        <v>43130</v>
      </c>
      <c r="B471" s="24">
        <v>43130</v>
      </c>
      <c r="C471" s="24">
        <v>43122</v>
      </c>
      <c r="D471" s="27" t="s">
        <v>552</v>
      </c>
      <c r="E471" s="27" t="s">
        <v>388</v>
      </c>
      <c r="F471" s="29">
        <v>28294100</v>
      </c>
      <c r="G471" s="27" t="s">
        <v>56</v>
      </c>
      <c r="H471" s="27" t="s">
        <v>71</v>
      </c>
      <c r="I471" s="27" t="s">
        <v>190</v>
      </c>
      <c r="J471" s="27">
        <v>35194</v>
      </c>
      <c r="K471" s="25">
        <v>4</v>
      </c>
      <c r="L471" s="27" t="s">
        <v>288</v>
      </c>
      <c r="M471" s="27" t="s">
        <v>1945</v>
      </c>
      <c r="N471" s="27" t="s">
        <v>1946</v>
      </c>
      <c r="O471" s="28">
        <v>128320541</v>
      </c>
      <c r="P471" s="27">
        <v>4</v>
      </c>
      <c r="Q471" s="27" t="s">
        <v>2294</v>
      </c>
      <c r="R471" s="26">
        <v>277</v>
      </c>
      <c r="S471" s="75">
        <v>43136</v>
      </c>
      <c r="T471" s="27" t="s">
        <v>285</v>
      </c>
      <c r="U471" s="75">
        <v>43138</v>
      </c>
      <c r="V471" s="75"/>
      <c r="W471" s="75"/>
      <c r="X471" s="27" t="s">
        <v>292</v>
      </c>
      <c r="Y471" s="28"/>
      <c r="Z471" s="27" t="s">
        <v>1991</v>
      </c>
    </row>
    <row r="472" spans="1:26" x14ac:dyDescent="0.25">
      <c r="A472" s="24">
        <v>43130</v>
      </c>
      <c r="B472" s="24">
        <v>43130</v>
      </c>
      <c r="C472" s="24">
        <v>43122</v>
      </c>
      <c r="D472" s="27" t="s">
        <v>552</v>
      </c>
      <c r="E472" s="27" t="s">
        <v>389</v>
      </c>
      <c r="F472" s="29">
        <v>92603</v>
      </c>
      <c r="G472" s="27" t="s">
        <v>21</v>
      </c>
      <c r="H472" s="27" t="s">
        <v>167</v>
      </c>
      <c r="I472" s="27" t="s">
        <v>22</v>
      </c>
      <c r="J472" s="27">
        <v>27205</v>
      </c>
      <c r="K472" s="25">
        <v>2</v>
      </c>
      <c r="L472" s="27" t="s">
        <v>288</v>
      </c>
      <c r="M472" s="27" t="s">
        <v>1947</v>
      </c>
      <c r="N472" s="27" t="s">
        <v>1948</v>
      </c>
      <c r="O472" s="28">
        <v>128320570</v>
      </c>
      <c r="P472" s="27"/>
      <c r="Q472" s="27"/>
      <c r="R472" s="26"/>
      <c r="S472" s="75"/>
      <c r="T472" s="27" t="s">
        <v>285</v>
      </c>
      <c r="U472" s="75"/>
      <c r="V472" s="75"/>
      <c r="W472" s="75"/>
      <c r="X472" s="27" t="s">
        <v>295</v>
      </c>
      <c r="Y472" s="28" t="s">
        <v>2811</v>
      </c>
      <c r="Z472" s="27" t="s">
        <v>1991</v>
      </c>
    </row>
    <row r="473" spans="1:26" x14ac:dyDescent="0.25">
      <c r="A473" s="24">
        <v>43130</v>
      </c>
      <c r="B473" s="24">
        <v>43130</v>
      </c>
      <c r="C473" s="24">
        <v>43122</v>
      </c>
      <c r="D473" s="27" t="s">
        <v>552</v>
      </c>
      <c r="E473" s="27" t="s">
        <v>398</v>
      </c>
      <c r="F473" s="29">
        <v>93682</v>
      </c>
      <c r="G473" s="27" t="s">
        <v>21</v>
      </c>
      <c r="H473" s="27" t="s">
        <v>120</v>
      </c>
      <c r="I473" s="27" t="s">
        <v>79</v>
      </c>
      <c r="J473" s="27">
        <v>23409</v>
      </c>
      <c r="K473" s="25">
        <v>4</v>
      </c>
      <c r="L473" s="27" t="s">
        <v>288</v>
      </c>
      <c r="M473" s="27" t="s">
        <v>1949</v>
      </c>
      <c r="N473" s="27" t="s">
        <v>1950</v>
      </c>
      <c r="O473" s="28">
        <v>128320701</v>
      </c>
      <c r="P473" s="27">
        <v>4</v>
      </c>
      <c r="Q473" s="27" t="s">
        <v>2191</v>
      </c>
      <c r="R473" s="26">
        <v>140.19999999999999</v>
      </c>
      <c r="S473" s="75">
        <v>43133</v>
      </c>
      <c r="T473" s="27" t="s">
        <v>285</v>
      </c>
      <c r="U473" s="75">
        <v>43136</v>
      </c>
      <c r="V473" s="75"/>
      <c r="W473" s="75"/>
      <c r="X473" s="27" t="s">
        <v>292</v>
      </c>
      <c r="Y473" s="28"/>
      <c r="Z473" s="27" t="s">
        <v>1991</v>
      </c>
    </row>
    <row r="474" spans="1:26" x14ac:dyDescent="0.25">
      <c r="A474" s="24">
        <v>43130</v>
      </c>
      <c r="B474" s="24">
        <v>43130</v>
      </c>
      <c r="C474" s="24">
        <v>43122</v>
      </c>
      <c r="D474" s="27" t="s">
        <v>552</v>
      </c>
      <c r="E474" s="27" t="s">
        <v>408</v>
      </c>
      <c r="F474" s="29">
        <v>1011696</v>
      </c>
      <c r="G474" s="27" t="s">
        <v>36</v>
      </c>
      <c r="H474" s="27" t="s">
        <v>157</v>
      </c>
      <c r="I474" s="27" t="s">
        <v>99</v>
      </c>
      <c r="J474" s="27">
        <v>21211</v>
      </c>
      <c r="K474" s="25">
        <v>4</v>
      </c>
      <c r="L474" s="27" t="s">
        <v>288</v>
      </c>
      <c r="M474" s="27" t="s">
        <v>1951</v>
      </c>
      <c r="N474" s="27" t="s">
        <v>1952</v>
      </c>
      <c r="O474" s="28">
        <v>128320752</v>
      </c>
      <c r="P474" s="27"/>
      <c r="Q474" s="27"/>
      <c r="R474" s="26"/>
      <c r="S474" s="75"/>
      <c r="T474" s="27" t="s">
        <v>285</v>
      </c>
      <c r="U474" s="75"/>
      <c r="V474" s="75"/>
      <c r="W474" s="75"/>
      <c r="X474" s="27" t="s">
        <v>295</v>
      </c>
      <c r="Y474" s="28" t="s">
        <v>3065</v>
      </c>
      <c r="Z474" s="27" t="s">
        <v>1991</v>
      </c>
    </row>
    <row r="475" spans="1:26" x14ac:dyDescent="0.25">
      <c r="A475" s="24">
        <v>43130</v>
      </c>
      <c r="B475" s="24">
        <v>43130</v>
      </c>
      <c r="C475" s="24">
        <v>43122</v>
      </c>
      <c r="D475" s="27" t="s">
        <v>552</v>
      </c>
      <c r="E475" s="27" t="s">
        <v>417</v>
      </c>
      <c r="F475" s="29">
        <v>1991</v>
      </c>
      <c r="G475" s="27" t="s">
        <v>19</v>
      </c>
      <c r="H475" s="27" t="s">
        <v>70</v>
      </c>
      <c r="I475" s="27" t="s">
        <v>1953</v>
      </c>
      <c r="J475" s="27">
        <v>23617</v>
      </c>
      <c r="K475" s="25">
        <v>1</v>
      </c>
      <c r="L475" s="27" t="s">
        <v>288</v>
      </c>
      <c r="M475" s="27" t="s">
        <v>1954</v>
      </c>
      <c r="N475" s="27" t="s">
        <v>1955</v>
      </c>
      <c r="O475" s="28">
        <v>128320841</v>
      </c>
      <c r="P475" s="27">
        <v>1</v>
      </c>
      <c r="Q475" s="27" t="s">
        <v>2192</v>
      </c>
      <c r="R475" s="26">
        <v>134.49</v>
      </c>
      <c r="S475" s="75">
        <v>43132</v>
      </c>
      <c r="T475" s="27" t="s">
        <v>285</v>
      </c>
      <c r="U475" s="75">
        <v>43143</v>
      </c>
      <c r="V475" s="75"/>
      <c r="W475" s="75"/>
      <c r="X475" s="27" t="s">
        <v>292</v>
      </c>
      <c r="Y475" s="28"/>
      <c r="Z475" s="27" t="s">
        <v>1991</v>
      </c>
    </row>
    <row r="476" spans="1:26" x14ac:dyDescent="0.25">
      <c r="A476" s="24">
        <v>43130</v>
      </c>
      <c r="B476" s="24">
        <v>43130</v>
      </c>
      <c r="C476" s="24">
        <v>43122</v>
      </c>
      <c r="D476" s="27" t="s">
        <v>552</v>
      </c>
      <c r="E476" s="27" t="s">
        <v>420</v>
      </c>
      <c r="F476" s="29">
        <v>254450</v>
      </c>
      <c r="G476" s="27" t="s">
        <v>25</v>
      </c>
      <c r="H476" s="27" t="s">
        <v>194</v>
      </c>
      <c r="I476" s="27" t="s">
        <v>129</v>
      </c>
      <c r="J476" s="27">
        <v>9593</v>
      </c>
      <c r="K476" s="25">
        <v>4</v>
      </c>
      <c r="L476" s="27" t="s">
        <v>288</v>
      </c>
      <c r="M476" s="27" t="s">
        <v>1956</v>
      </c>
      <c r="N476" s="27" t="s">
        <v>1957</v>
      </c>
      <c r="O476" s="28">
        <v>128320883</v>
      </c>
      <c r="P476" s="27">
        <v>4</v>
      </c>
      <c r="Q476" s="27" t="s">
        <v>2193</v>
      </c>
      <c r="R476" s="26">
        <v>499.72</v>
      </c>
      <c r="S476" s="75">
        <v>43132</v>
      </c>
      <c r="T476" s="27" t="s">
        <v>285</v>
      </c>
      <c r="U476" s="75">
        <v>43143</v>
      </c>
      <c r="V476" s="75"/>
      <c r="W476" s="75"/>
      <c r="X476" s="27" t="s">
        <v>292</v>
      </c>
      <c r="Y476" s="28"/>
      <c r="Z476" s="27" t="s">
        <v>1991</v>
      </c>
    </row>
    <row r="477" spans="1:26" x14ac:dyDescent="0.25">
      <c r="A477" s="24">
        <v>43130</v>
      </c>
      <c r="B477" s="24">
        <v>43130</v>
      </c>
      <c r="C477" s="24">
        <v>43122</v>
      </c>
      <c r="D477" s="27" t="s">
        <v>552</v>
      </c>
      <c r="E477" s="27" t="s">
        <v>430</v>
      </c>
      <c r="F477" s="29">
        <v>8807</v>
      </c>
      <c r="G477" s="27" t="s">
        <v>105</v>
      </c>
      <c r="H477" s="27" t="s">
        <v>111</v>
      </c>
      <c r="I477" s="27" t="s">
        <v>801</v>
      </c>
      <c r="J477" s="27">
        <v>22926</v>
      </c>
      <c r="K477" s="25">
        <v>4</v>
      </c>
      <c r="L477" s="27" t="s">
        <v>288</v>
      </c>
      <c r="M477" s="27" t="s">
        <v>1958</v>
      </c>
      <c r="N477" s="27" t="s">
        <v>1959</v>
      </c>
      <c r="O477" s="28">
        <v>128321078</v>
      </c>
      <c r="P477" s="27">
        <v>4</v>
      </c>
      <c r="Q477" s="27" t="s">
        <v>2194</v>
      </c>
      <c r="R477" s="26">
        <v>227.48</v>
      </c>
      <c r="S477" s="75">
        <v>43132</v>
      </c>
      <c r="T477" s="27" t="s">
        <v>285</v>
      </c>
      <c r="U477" s="75" t="s">
        <v>567</v>
      </c>
      <c r="V477" s="75"/>
      <c r="W477" s="75"/>
      <c r="X477" s="27" t="s">
        <v>292</v>
      </c>
      <c r="Y477" s="28"/>
      <c r="Z477" s="27" t="s">
        <v>1991</v>
      </c>
    </row>
    <row r="478" spans="1:26" x14ac:dyDescent="0.25">
      <c r="A478" s="24">
        <v>43130</v>
      </c>
      <c r="B478" s="24">
        <v>43130</v>
      </c>
      <c r="C478" s="24">
        <v>43122</v>
      </c>
      <c r="D478" s="27" t="s">
        <v>552</v>
      </c>
      <c r="E478" s="27" t="s">
        <v>429</v>
      </c>
      <c r="F478" s="29">
        <v>732401500</v>
      </c>
      <c r="G478" s="27" t="s">
        <v>23</v>
      </c>
      <c r="H478" s="27" t="s">
        <v>59</v>
      </c>
      <c r="I478" s="27" t="s">
        <v>453</v>
      </c>
      <c r="J478" s="27">
        <v>22826</v>
      </c>
      <c r="K478" s="25">
        <v>4</v>
      </c>
      <c r="L478" s="27" t="s">
        <v>288</v>
      </c>
      <c r="M478" s="27" t="s">
        <v>1960</v>
      </c>
      <c r="N478" s="27" t="s">
        <v>1961</v>
      </c>
      <c r="O478" s="28"/>
      <c r="P478" s="27"/>
      <c r="Q478" s="27"/>
      <c r="R478" s="26"/>
      <c r="S478" s="75"/>
      <c r="T478" s="27" t="s">
        <v>285</v>
      </c>
      <c r="U478" s="75"/>
      <c r="V478" s="75"/>
      <c r="W478" s="75"/>
      <c r="X478" s="27" t="s">
        <v>315</v>
      </c>
      <c r="Y478" s="28" t="s">
        <v>542</v>
      </c>
      <c r="Z478" s="27"/>
    </row>
    <row r="479" spans="1:26" x14ac:dyDescent="0.25">
      <c r="A479" s="24">
        <v>43130</v>
      </c>
      <c r="B479" s="24">
        <v>43129</v>
      </c>
      <c r="C479" s="24">
        <v>43124</v>
      </c>
      <c r="D479" s="27" t="s">
        <v>1419</v>
      </c>
      <c r="E479" s="27" t="s">
        <v>360</v>
      </c>
      <c r="F479" s="29" t="s">
        <v>537</v>
      </c>
      <c r="G479" s="27" t="s">
        <v>535</v>
      </c>
      <c r="H479" s="27" t="s">
        <v>537</v>
      </c>
      <c r="I479" s="27" t="s">
        <v>536</v>
      </c>
      <c r="J479" s="27">
        <v>26591</v>
      </c>
      <c r="K479" s="25">
        <v>2</v>
      </c>
      <c r="L479" s="27" t="s">
        <v>288</v>
      </c>
      <c r="M479" s="27" t="s">
        <v>1962</v>
      </c>
      <c r="N479" s="27" t="s">
        <v>1963</v>
      </c>
      <c r="O479" s="28">
        <v>128321172</v>
      </c>
      <c r="P479" s="27">
        <v>2</v>
      </c>
      <c r="Q479" s="27" t="s">
        <v>2195</v>
      </c>
      <c r="R479" s="26">
        <v>8.42</v>
      </c>
      <c r="S479" s="75">
        <v>43132</v>
      </c>
      <c r="T479" s="27" t="s">
        <v>285</v>
      </c>
      <c r="U479" s="75" t="s">
        <v>497</v>
      </c>
      <c r="V479" s="75"/>
      <c r="W479" s="75"/>
      <c r="X479" s="27" t="s">
        <v>292</v>
      </c>
      <c r="Y479" s="28"/>
      <c r="Z479" s="27" t="s">
        <v>1991</v>
      </c>
    </row>
    <row r="480" spans="1:26" x14ac:dyDescent="0.25">
      <c r="A480" s="24">
        <v>43130</v>
      </c>
      <c r="B480" s="24">
        <v>43130</v>
      </c>
      <c r="C480" s="24">
        <v>43122</v>
      </c>
      <c r="D480" s="27" t="s">
        <v>1419</v>
      </c>
      <c r="E480" s="27" t="s">
        <v>370</v>
      </c>
      <c r="F480" s="29">
        <v>17764</v>
      </c>
      <c r="G480" s="27" t="s">
        <v>39</v>
      </c>
      <c r="H480" s="27" t="s">
        <v>1964</v>
      </c>
      <c r="I480" s="27" t="s">
        <v>1161</v>
      </c>
      <c r="J480" s="27">
        <v>24282</v>
      </c>
      <c r="K480" s="25">
        <v>1</v>
      </c>
      <c r="L480" s="27" t="s">
        <v>343</v>
      </c>
      <c r="M480" s="27">
        <v>8920258016</v>
      </c>
      <c r="N480" s="27">
        <v>8920258016</v>
      </c>
      <c r="O480" s="28"/>
      <c r="P480" s="27"/>
      <c r="Q480" s="27"/>
      <c r="R480" s="26"/>
      <c r="S480" s="75"/>
      <c r="T480" s="27" t="s">
        <v>285</v>
      </c>
      <c r="U480" s="75"/>
      <c r="V480" s="75"/>
      <c r="W480" s="75"/>
      <c r="X480" s="27" t="s">
        <v>315</v>
      </c>
      <c r="Y480" s="28" t="s">
        <v>542</v>
      </c>
      <c r="Z480" s="27"/>
    </row>
    <row r="481" spans="1:26" x14ac:dyDescent="0.25">
      <c r="A481" s="24">
        <v>43131</v>
      </c>
      <c r="B481" s="24">
        <v>43129</v>
      </c>
      <c r="C481" s="24">
        <v>43129</v>
      </c>
      <c r="D481" s="27" t="s">
        <v>18</v>
      </c>
      <c r="E481" s="27" t="s">
        <v>424</v>
      </c>
      <c r="F481" s="29">
        <v>15500210000</v>
      </c>
      <c r="G481" s="27" t="s">
        <v>53</v>
      </c>
      <c r="H481" s="27" t="s">
        <v>473</v>
      </c>
      <c r="I481" s="27" t="s">
        <v>1994</v>
      </c>
      <c r="J481" s="27">
        <v>6188</v>
      </c>
      <c r="K481" s="25">
        <v>2</v>
      </c>
      <c r="L481" s="27" t="s">
        <v>357</v>
      </c>
      <c r="M481" s="27" t="s">
        <v>1995</v>
      </c>
      <c r="N481" s="27" t="s">
        <v>1996</v>
      </c>
      <c r="O481" s="28" t="s">
        <v>2051</v>
      </c>
      <c r="P481" s="27">
        <v>2</v>
      </c>
      <c r="Q481" s="27" t="s">
        <v>2211</v>
      </c>
      <c r="R481" s="26">
        <v>348.4</v>
      </c>
      <c r="S481" s="75">
        <v>43136</v>
      </c>
      <c r="T481" s="27" t="s">
        <v>285</v>
      </c>
      <c r="U481" s="75">
        <v>43136</v>
      </c>
      <c r="V481" s="75"/>
      <c r="W481" s="75"/>
      <c r="X481" s="27" t="s">
        <v>292</v>
      </c>
      <c r="Y481" s="28"/>
      <c r="Z481" s="27" t="s">
        <v>2046</v>
      </c>
    </row>
    <row r="482" spans="1:26" x14ac:dyDescent="0.25">
      <c r="A482" s="24">
        <v>43131</v>
      </c>
      <c r="B482" s="24">
        <v>43129</v>
      </c>
      <c r="C482" s="24">
        <v>43129</v>
      </c>
      <c r="D482" s="27" t="s">
        <v>18</v>
      </c>
      <c r="E482" s="27" t="s">
        <v>424</v>
      </c>
      <c r="F482" s="29">
        <v>15498290000</v>
      </c>
      <c r="G482" s="27" t="s">
        <v>53</v>
      </c>
      <c r="H482" s="27" t="s">
        <v>88</v>
      </c>
      <c r="I482" s="27" t="s">
        <v>1997</v>
      </c>
      <c r="J482" s="27">
        <v>6188</v>
      </c>
      <c r="K482" s="25">
        <v>2</v>
      </c>
      <c r="L482" s="27" t="s">
        <v>357</v>
      </c>
      <c r="M482" s="27" t="s">
        <v>1995</v>
      </c>
      <c r="N482" s="27" t="s">
        <v>1996</v>
      </c>
      <c r="O482" s="28" t="s">
        <v>2051</v>
      </c>
      <c r="P482" s="27">
        <v>2</v>
      </c>
      <c r="Q482" s="27" t="s">
        <v>2293</v>
      </c>
      <c r="R482" s="26">
        <v>391.42</v>
      </c>
      <c r="S482" s="75">
        <v>43136</v>
      </c>
      <c r="T482" s="27" t="s">
        <v>285</v>
      </c>
      <c r="U482" s="75">
        <v>43143</v>
      </c>
      <c r="V482" s="75"/>
      <c r="W482" s="75"/>
      <c r="X482" s="27" t="s">
        <v>292</v>
      </c>
      <c r="Y482" s="28"/>
      <c r="Z482" s="27" t="s">
        <v>2046</v>
      </c>
    </row>
    <row r="483" spans="1:26" x14ac:dyDescent="0.25">
      <c r="A483" s="24">
        <v>43131</v>
      </c>
      <c r="B483" s="24">
        <v>43129</v>
      </c>
      <c r="C483" s="24">
        <v>43122</v>
      </c>
      <c r="D483" s="27" t="s">
        <v>18</v>
      </c>
      <c r="E483" s="27" t="s">
        <v>352</v>
      </c>
      <c r="F483" s="29">
        <v>2169653</v>
      </c>
      <c r="G483" s="27" t="s">
        <v>30</v>
      </c>
      <c r="H483" s="27" t="s">
        <v>128</v>
      </c>
      <c r="I483" s="27" t="s">
        <v>1998</v>
      </c>
      <c r="J483" s="27">
        <v>33214</v>
      </c>
      <c r="K483" s="25">
        <v>1</v>
      </c>
      <c r="L483" s="27" t="s">
        <v>367</v>
      </c>
      <c r="M483" s="27">
        <v>33214</v>
      </c>
      <c r="N483" s="27">
        <v>326176343</v>
      </c>
      <c r="O483" s="28"/>
      <c r="P483" s="27"/>
      <c r="Q483" s="27"/>
      <c r="R483" s="26"/>
      <c r="S483" s="75"/>
      <c r="T483" s="27" t="s">
        <v>285</v>
      </c>
      <c r="U483" s="75"/>
      <c r="V483" s="75"/>
      <c r="W483" s="75"/>
      <c r="X483" s="27" t="s">
        <v>289</v>
      </c>
      <c r="Y483" s="28" t="s">
        <v>542</v>
      </c>
      <c r="Z483" s="27"/>
    </row>
    <row r="484" spans="1:26" x14ac:dyDescent="0.25">
      <c r="A484" s="24">
        <v>43131</v>
      </c>
      <c r="B484" s="24">
        <v>43129</v>
      </c>
      <c r="C484" s="24">
        <v>43130</v>
      </c>
      <c r="D484" s="27" t="s">
        <v>18</v>
      </c>
      <c r="E484" s="27" t="s">
        <v>397</v>
      </c>
      <c r="F484" s="29">
        <v>1021396</v>
      </c>
      <c r="G484" s="27" t="s">
        <v>36</v>
      </c>
      <c r="H484" s="27" t="s">
        <v>232</v>
      </c>
      <c r="I484" s="27" t="s">
        <v>1999</v>
      </c>
      <c r="J484" s="27">
        <v>24441</v>
      </c>
      <c r="K484" s="25">
        <v>4</v>
      </c>
      <c r="L484" s="27" t="s">
        <v>357</v>
      </c>
      <c r="M484" s="27" t="s">
        <v>2000</v>
      </c>
      <c r="N484" s="27" t="s">
        <v>2001</v>
      </c>
      <c r="O484" s="28" t="s">
        <v>2048</v>
      </c>
      <c r="P484" s="27">
        <v>4</v>
      </c>
      <c r="Q484" s="27" t="s">
        <v>2408</v>
      </c>
      <c r="R484" s="26">
        <v>433</v>
      </c>
      <c r="S484" s="75">
        <v>43137</v>
      </c>
      <c r="T484" s="27" t="s">
        <v>285</v>
      </c>
      <c r="U484" s="75">
        <v>43145</v>
      </c>
      <c r="V484" s="75"/>
      <c r="W484" s="75"/>
      <c r="X484" s="27" t="s">
        <v>292</v>
      </c>
      <c r="Y484" s="28"/>
      <c r="Z484" s="27" t="s">
        <v>2046</v>
      </c>
    </row>
    <row r="485" spans="1:26" x14ac:dyDescent="0.25">
      <c r="A485" s="24">
        <v>43131</v>
      </c>
      <c r="B485" s="24">
        <v>43129</v>
      </c>
      <c r="C485" s="24">
        <v>43130</v>
      </c>
      <c r="D485" s="27" t="s">
        <v>18</v>
      </c>
      <c r="E485" s="27" t="s">
        <v>424</v>
      </c>
      <c r="F485" s="29" t="s">
        <v>2002</v>
      </c>
      <c r="G485" s="27" t="s">
        <v>38</v>
      </c>
      <c r="H485" s="27" t="s">
        <v>37</v>
      </c>
      <c r="I485" s="27" t="s">
        <v>2003</v>
      </c>
      <c r="J485" s="27">
        <v>6194</v>
      </c>
      <c r="K485" s="25">
        <v>2</v>
      </c>
      <c r="L485" s="27" t="s">
        <v>367</v>
      </c>
      <c r="M485" s="27">
        <v>203988</v>
      </c>
      <c r="N485" s="27">
        <v>326178195</v>
      </c>
      <c r="O485" s="28"/>
      <c r="P485" s="27"/>
      <c r="Q485" s="27"/>
      <c r="R485" s="26"/>
      <c r="S485" s="75"/>
      <c r="T485" s="27" t="s">
        <v>285</v>
      </c>
      <c r="U485" s="75"/>
      <c r="V485" s="75"/>
      <c r="W485" s="75"/>
      <c r="X485" s="27" t="s">
        <v>289</v>
      </c>
      <c r="Y485" s="28" t="s">
        <v>542</v>
      </c>
      <c r="Z485" s="27"/>
    </row>
    <row r="486" spans="1:26" x14ac:dyDescent="0.25">
      <c r="A486" s="24">
        <v>43131</v>
      </c>
      <c r="B486" s="24">
        <v>43129</v>
      </c>
      <c r="C486" s="24">
        <v>43122</v>
      </c>
      <c r="D486" s="27" t="s">
        <v>18</v>
      </c>
      <c r="E486" s="27" t="s">
        <v>352</v>
      </c>
      <c r="F486" s="29">
        <v>147610</v>
      </c>
      <c r="G486" s="27" t="s">
        <v>25</v>
      </c>
      <c r="H486" s="27" t="s">
        <v>124</v>
      </c>
      <c r="I486" s="27" t="s">
        <v>187</v>
      </c>
      <c r="J486" s="27">
        <v>33187</v>
      </c>
      <c r="K486" s="25">
        <v>2</v>
      </c>
      <c r="L486" s="27" t="s">
        <v>357</v>
      </c>
      <c r="M486" s="27" t="s">
        <v>2004</v>
      </c>
      <c r="N486" s="27" t="s">
        <v>2005</v>
      </c>
      <c r="O486" s="28" t="s">
        <v>2346</v>
      </c>
      <c r="P486" s="27">
        <v>2</v>
      </c>
      <c r="Q486" s="27" t="s">
        <v>2519</v>
      </c>
      <c r="R486" s="26">
        <v>141.08000000000001</v>
      </c>
      <c r="S486" s="75">
        <v>43133</v>
      </c>
      <c r="T486" s="27" t="s">
        <v>285</v>
      </c>
      <c r="U486" s="75" t="s">
        <v>567</v>
      </c>
      <c r="V486" s="75"/>
      <c r="W486" s="75"/>
      <c r="X486" s="27" t="s">
        <v>292</v>
      </c>
      <c r="Y486" s="28"/>
      <c r="Z486" s="27" t="s">
        <v>2386</v>
      </c>
    </row>
    <row r="487" spans="1:26" x14ac:dyDescent="0.25">
      <c r="A487" s="24">
        <v>43131</v>
      </c>
      <c r="B487" s="24">
        <v>43129</v>
      </c>
      <c r="C487" s="24">
        <v>43113</v>
      </c>
      <c r="D487" s="27" t="s">
        <v>18</v>
      </c>
      <c r="E487" s="27" t="s">
        <v>313</v>
      </c>
      <c r="F487" s="29">
        <v>2175593</v>
      </c>
      <c r="G487" s="27" t="s">
        <v>30</v>
      </c>
      <c r="H487" s="27" t="s">
        <v>128</v>
      </c>
      <c r="I487" s="27" t="s">
        <v>254</v>
      </c>
      <c r="J487" s="27">
        <v>25712</v>
      </c>
      <c r="K487" s="25">
        <v>4</v>
      </c>
      <c r="L487" s="27" t="s">
        <v>357</v>
      </c>
      <c r="M487" s="27" t="s">
        <v>2006</v>
      </c>
      <c r="N487" s="27" t="s">
        <v>2007</v>
      </c>
      <c r="O487" s="28" t="s">
        <v>2052</v>
      </c>
      <c r="P487" s="27">
        <v>4</v>
      </c>
      <c r="Q487" s="27" t="s">
        <v>2221</v>
      </c>
      <c r="R487" s="26">
        <v>251.32</v>
      </c>
      <c r="S487" s="75">
        <v>43132</v>
      </c>
      <c r="T487" s="27" t="s">
        <v>285</v>
      </c>
      <c r="U487" s="75" t="s">
        <v>567</v>
      </c>
      <c r="V487" s="75"/>
      <c r="W487" s="75"/>
      <c r="X487" s="27" t="s">
        <v>292</v>
      </c>
      <c r="Y487" s="28"/>
      <c r="Z487" s="27" t="s">
        <v>2046</v>
      </c>
    </row>
    <row r="488" spans="1:26" x14ac:dyDescent="0.25">
      <c r="A488" s="24">
        <v>43131</v>
      </c>
      <c r="B488" s="24">
        <v>43131</v>
      </c>
      <c r="C488" s="24">
        <v>43123</v>
      </c>
      <c r="D488" s="27" t="s">
        <v>18</v>
      </c>
      <c r="E488" s="27" t="s">
        <v>352</v>
      </c>
      <c r="F488" s="29" t="s">
        <v>6360</v>
      </c>
      <c r="G488" s="27" t="s">
        <v>56</v>
      </c>
      <c r="H488" s="27" t="s">
        <v>70</v>
      </c>
      <c r="I488" s="27" t="s">
        <v>190</v>
      </c>
      <c r="J488" s="27">
        <v>33236</v>
      </c>
      <c r="K488" s="25">
        <v>4</v>
      </c>
      <c r="L488" s="27" t="s">
        <v>355</v>
      </c>
      <c r="M488" s="27"/>
      <c r="N488" s="27"/>
      <c r="O488" s="28">
        <v>49517</v>
      </c>
      <c r="P488" s="27">
        <v>4</v>
      </c>
      <c r="Q488" s="27">
        <v>4112921</v>
      </c>
      <c r="R488" s="26">
        <v>265.76</v>
      </c>
      <c r="S488" s="75">
        <v>43131</v>
      </c>
      <c r="T488" s="27" t="s">
        <v>285</v>
      </c>
      <c r="U488" s="75" t="s">
        <v>567</v>
      </c>
      <c r="V488" s="75"/>
      <c r="W488" s="75"/>
      <c r="X488" s="27" t="s">
        <v>292</v>
      </c>
      <c r="Y488" s="28" t="s">
        <v>6426</v>
      </c>
      <c r="Z488" s="27" t="s">
        <v>2046</v>
      </c>
    </row>
    <row r="489" spans="1:26" x14ac:dyDescent="0.25">
      <c r="A489" s="24">
        <v>43131</v>
      </c>
      <c r="B489" s="24">
        <v>43129</v>
      </c>
      <c r="C489" s="24">
        <v>43124</v>
      </c>
      <c r="D489" s="27" t="s">
        <v>549</v>
      </c>
      <c r="E489" s="27" t="s">
        <v>296</v>
      </c>
      <c r="F489" s="29">
        <v>15498030000</v>
      </c>
      <c r="G489" s="27" t="s">
        <v>48</v>
      </c>
      <c r="H489" s="27" t="s">
        <v>151</v>
      </c>
      <c r="I489" s="27" t="s">
        <v>454</v>
      </c>
      <c r="J489" s="27">
        <v>52249</v>
      </c>
      <c r="K489" s="25">
        <v>4</v>
      </c>
      <c r="L489" s="27" t="s">
        <v>357</v>
      </c>
      <c r="M489" s="27" t="s">
        <v>2008</v>
      </c>
      <c r="N489" s="27" t="s">
        <v>2009</v>
      </c>
      <c r="O489" s="28" t="s">
        <v>2347</v>
      </c>
      <c r="P489" s="27">
        <v>4</v>
      </c>
      <c r="Q489" s="27" t="s">
        <v>2405</v>
      </c>
      <c r="R489" s="26">
        <v>231.44</v>
      </c>
      <c r="S489" s="75">
        <v>43138</v>
      </c>
      <c r="T489" s="27" t="s">
        <v>285</v>
      </c>
      <c r="U489" s="75" t="s">
        <v>567</v>
      </c>
      <c r="V489" s="75"/>
      <c r="W489" s="75"/>
      <c r="X489" s="27" t="s">
        <v>292</v>
      </c>
      <c r="Y489" s="28"/>
      <c r="Z489" s="27" t="s">
        <v>2232</v>
      </c>
    </row>
    <row r="490" spans="1:26" ht="38.25" x14ac:dyDescent="0.25">
      <c r="A490" s="24">
        <v>43131</v>
      </c>
      <c r="B490" s="24">
        <v>43129</v>
      </c>
      <c r="C490" s="24">
        <v>43124</v>
      </c>
      <c r="D490" s="27" t="s">
        <v>549</v>
      </c>
      <c r="E490" s="27" t="s">
        <v>338</v>
      </c>
      <c r="F490" s="29" t="s">
        <v>6347</v>
      </c>
      <c r="G490" s="27" t="s">
        <v>25</v>
      </c>
      <c r="H490" s="27" t="s">
        <v>157</v>
      </c>
      <c r="I490" s="27" t="s">
        <v>187</v>
      </c>
      <c r="J490" s="27">
        <v>31836</v>
      </c>
      <c r="K490" s="25">
        <v>4</v>
      </c>
      <c r="L490" s="27" t="s">
        <v>357</v>
      </c>
      <c r="M490" s="27" t="s">
        <v>2010</v>
      </c>
      <c r="N490" s="27" t="s">
        <v>2011</v>
      </c>
      <c r="O490" s="28" t="s">
        <v>7931</v>
      </c>
      <c r="P490" s="27">
        <v>4</v>
      </c>
      <c r="Q490" s="27" t="s">
        <v>8897</v>
      </c>
      <c r="R490" s="26">
        <v>218.36</v>
      </c>
      <c r="S490" s="75">
        <v>43180</v>
      </c>
      <c r="T490" s="27" t="s">
        <v>285</v>
      </c>
      <c r="U490" s="75" t="s">
        <v>497</v>
      </c>
      <c r="V490" s="75"/>
      <c r="W490" s="75"/>
      <c r="X490" s="27" t="s">
        <v>292</v>
      </c>
      <c r="Y490" s="28" t="s">
        <v>7932</v>
      </c>
      <c r="Z490" s="27" t="s">
        <v>2046</v>
      </c>
    </row>
    <row r="491" spans="1:26" x14ac:dyDescent="0.25">
      <c r="A491" s="24">
        <v>43131</v>
      </c>
      <c r="B491" s="24">
        <v>43129</v>
      </c>
      <c r="C491" s="24">
        <v>43124</v>
      </c>
      <c r="D491" s="27" t="s">
        <v>549</v>
      </c>
      <c r="E491" s="27" t="s">
        <v>360</v>
      </c>
      <c r="F491" s="29">
        <v>1200036493</v>
      </c>
      <c r="G491" s="27" t="s">
        <v>27</v>
      </c>
      <c r="H491" s="27" t="s">
        <v>167</v>
      </c>
      <c r="I491" s="27" t="s">
        <v>203</v>
      </c>
      <c r="J491" s="27">
        <v>26588</v>
      </c>
      <c r="K491" s="25">
        <v>1</v>
      </c>
      <c r="L491" s="27" t="s">
        <v>357</v>
      </c>
      <c r="M491" s="27" t="s">
        <v>2012</v>
      </c>
      <c r="N491" s="27" t="s">
        <v>2013</v>
      </c>
      <c r="O491" s="28" t="s">
        <v>2050</v>
      </c>
      <c r="P491" s="27">
        <v>1</v>
      </c>
      <c r="Q491" s="27" t="s">
        <v>2217</v>
      </c>
      <c r="R491" s="26">
        <v>42.48</v>
      </c>
      <c r="S491" s="75">
        <v>43133</v>
      </c>
      <c r="T491" s="27" t="s">
        <v>285</v>
      </c>
      <c r="U491" s="75" t="s">
        <v>567</v>
      </c>
      <c r="V491" s="75"/>
      <c r="W491" s="75"/>
      <c r="X491" s="27" t="s">
        <v>292</v>
      </c>
      <c r="Y491" s="28"/>
      <c r="Z491" s="27" t="s">
        <v>2046</v>
      </c>
    </row>
    <row r="492" spans="1:26" x14ac:dyDescent="0.25">
      <c r="A492" s="24">
        <v>43131</v>
      </c>
      <c r="B492" s="24">
        <v>43129</v>
      </c>
      <c r="C492" s="24">
        <v>43124</v>
      </c>
      <c r="D492" s="27" t="s">
        <v>549</v>
      </c>
      <c r="E492" s="27" t="s">
        <v>370</v>
      </c>
      <c r="F492" s="29">
        <v>2170273</v>
      </c>
      <c r="G492" s="27" t="s">
        <v>30</v>
      </c>
      <c r="H492" s="27" t="s">
        <v>28</v>
      </c>
      <c r="I492" s="27" t="s">
        <v>459</v>
      </c>
      <c r="J492" s="27">
        <v>24390</v>
      </c>
      <c r="K492" s="25">
        <v>4</v>
      </c>
      <c r="L492" s="27" t="s">
        <v>357</v>
      </c>
      <c r="M492" s="27" t="s">
        <v>2014</v>
      </c>
      <c r="N492" s="27" t="s">
        <v>2015</v>
      </c>
      <c r="O492" s="28" t="s">
        <v>2047</v>
      </c>
      <c r="P492" s="27"/>
      <c r="Q492" s="27"/>
      <c r="R492" s="26"/>
      <c r="S492" s="75"/>
      <c r="T492" s="27" t="s">
        <v>285</v>
      </c>
      <c r="U492" s="75"/>
      <c r="V492" s="75"/>
      <c r="W492" s="75"/>
      <c r="X492" s="27" t="s">
        <v>295</v>
      </c>
      <c r="Y492" s="28" t="s">
        <v>3077</v>
      </c>
      <c r="Z492" s="27" t="s">
        <v>2046</v>
      </c>
    </row>
    <row r="493" spans="1:26" x14ac:dyDescent="0.25">
      <c r="A493" s="24">
        <v>43131</v>
      </c>
      <c r="B493" s="24">
        <v>43131</v>
      </c>
      <c r="C493" s="24">
        <v>43126</v>
      </c>
      <c r="D493" s="27" t="s">
        <v>549</v>
      </c>
      <c r="E493" s="27" t="s">
        <v>346</v>
      </c>
      <c r="F493" s="29">
        <v>2185533</v>
      </c>
      <c r="G493" s="27" t="s">
        <v>30</v>
      </c>
      <c r="H493" s="27" t="s">
        <v>88</v>
      </c>
      <c r="I493" s="27" t="s">
        <v>2016</v>
      </c>
      <c r="J493" s="27">
        <v>42536</v>
      </c>
      <c r="K493" s="25">
        <v>4</v>
      </c>
      <c r="L493" s="27" t="s">
        <v>357</v>
      </c>
      <c r="M493" s="27" t="s">
        <v>2017</v>
      </c>
      <c r="N493" s="27" t="s">
        <v>2018</v>
      </c>
      <c r="O493" s="28" t="s">
        <v>2049</v>
      </c>
      <c r="P493" s="27">
        <v>4</v>
      </c>
      <c r="Q493" s="27" t="s">
        <v>2223</v>
      </c>
      <c r="R493" s="26">
        <v>532.32000000000005</v>
      </c>
      <c r="S493" s="75">
        <v>43132</v>
      </c>
      <c r="T493" s="27" t="s">
        <v>285</v>
      </c>
      <c r="U493" s="75" t="s">
        <v>567</v>
      </c>
      <c r="V493" s="75"/>
      <c r="W493" s="75"/>
      <c r="X493" s="27" t="s">
        <v>292</v>
      </c>
      <c r="Y493" s="28"/>
      <c r="Z493" s="27" t="s">
        <v>2046</v>
      </c>
    </row>
    <row r="494" spans="1:26" ht="25.5" x14ac:dyDescent="0.25">
      <c r="A494" s="24">
        <v>43131</v>
      </c>
      <c r="B494" s="24">
        <v>43129</v>
      </c>
      <c r="C494" s="24">
        <v>43123</v>
      </c>
      <c r="D494" s="27" t="s">
        <v>552</v>
      </c>
      <c r="E494" s="27" t="s">
        <v>354</v>
      </c>
      <c r="F494" s="29">
        <v>3233</v>
      </c>
      <c r="G494" s="27" t="s">
        <v>92</v>
      </c>
      <c r="H494" s="27" t="s">
        <v>61</v>
      </c>
      <c r="I494" s="27" t="s">
        <v>93</v>
      </c>
      <c r="J494" s="27">
        <v>29925</v>
      </c>
      <c r="K494" s="25">
        <v>2</v>
      </c>
      <c r="L494" s="27" t="s">
        <v>288</v>
      </c>
      <c r="M494" s="27" t="s">
        <v>2019</v>
      </c>
      <c r="N494" s="27" t="s">
        <v>2020</v>
      </c>
      <c r="O494" s="28">
        <v>128416423</v>
      </c>
      <c r="P494" s="27"/>
      <c r="Q494" s="27"/>
      <c r="R494" s="26"/>
      <c r="S494" s="75"/>
      <c r="T494" s="27" t="s">
        <v>285</v>
      </c>
      <c r="U494" s="75"/>
      <c r="V494" s="75"/>
      <c r="W494" s="75"/>
      <c r="X494" s="27" t="s">
        <v>295</v>
      </c>
      <c r="Y494" s="28" t="s">
        <v>3078</v>
      </c>
      <c r="Z494" s="27" t="s">
        <v>2182</v>
      </c>
    </row>
    <row r="495" spans="1:26" x14ac:dyDescent="0.25">
      <c r="A495" s="24">
        <v>43131</v>
      </c>
      <c r="B495" s="24">
        <v>43129</v>
      </c>
      <c r="C495" s="24">
        <v>43123</v>
      </c>
      <c r="D495" s="27" t="s">
        <v>552</v>
      </c>
      <c r="E495" s="27" t="s">
        <v>376</v>
      </c>
      <c r="F495" s="29" t="s">
        <v>2021</v>
      </c>
      <c r="G495" s="27" t="s">
        <v>223</v>
      </c>
      <c r="H495" s="27" t="s">
        <v>2022</v>
      </c>
      <c r="I495" s="27" t="s">
        <v>2023</v>
      </c>
      <c r="J495" s="27">
        <v>24333</v>
      </c>
      <c r="K495" s="25">
        <v>2</v>
      </c>
      <c r="L495" s="27" t="s">
        <v>288</v>
      </c>
      <c r="M495" s="27" t="s">
        <v>2024</v>
      </c>
      <c r="N495" s="27" t="s">
        <v>2025</v>
      </c>
      <c r="O495" s="28">
        <v>128416429</v>
      </c>
      <c r="P495" s="27">
        <v>2</v>
      </c>
      <c r="Q495" s="27" t="s">
        <v>2204</v>
      </c>
      <c r="R495" s="26">
        <v>40.24</v>
      </c>
      <c r="S495" s="75">
        <v>43133</v>
      </c>
      <c r="T495" s="27" t="s">
        <v>285</v>
      </c>
      <c r="U495" s="75" t="s">
        <v>567</v>
      </c>
      <c r="V495" s="75"/>
      <c r="W495" s="75"/>
      <c r="X495" s="27" t="s">
        <v>292</v>
      </c>
      <c r="Y495" s="28"/>
      <c r="Z495" s="27" t="s">
        <v>2182</v>
      </c>
    </row>
    <row r="496" spans="1:26" x14ac:dyDescent="0.25">
      <c r="A496" s="24">
        <v>43131</v>
      </c>
      <c r="B496" s="24">
        <v>43129</v>
      </c>
      <c r="C496" s="24">
        <v>43123</v>
      </c>
      <c r="D496" s="27" t="s">
        <v>552</v>
      </c>
      <c r="E496" s="27" t="s">
        <v>379</v>
      </c>
      <c r="F496" s="29">
        <v>1006103</v>
      </c>
      <c r="G496" s="27" t="s">
        <v>36</v>
      </c>
      <c r="H496" s="27" t="s">
        <v>54</v>
      </c>
      <c r="I496" s="27" t="s">
        <v>2026</v>
      </c>
      <c r="J496" s="27">
        <v>24524</v>
      </c>
      <c r="K496" s="25">
        <v>2</v>
      </c>
      <c r="L496" s="27" t="s">
        <v>288</v>
      </c>
      <c r="M496" s="27" t="s">
        <v>2027</v>
      </c>
      <c r="N496" s="27" t="s">
        <v>2028</v>
      </c>
      <c r="O496" s="28">
        <v>128416457</v>
      </c>
      <c r="P496" s="27">
        <v>2</v>
      </c>
      <c r="Q496" s="27" t="s">
        <v>2205</v>
      </c>
      <c r="R496" s="26">
        <v>144.22</v>
      </c>
      <c r="S496" s="75">
        <v>43133</v>
      </c>
      <c r="T496" s="27" t="s">
        <v>285</v>
      </c>
      <c r="U496" s="75">
        <v>43136</v>
      </c>
      <c r="V496" s="75"/>
      <c r="W496" s="75"/>
      <c r="X496" s="27" t="s">
        <v>292</v>
      </c>
      <c r="Y496" s="28"/>
      <c r="Z496" s="27" t="s">
        <v>2182</v>
      </c>
    </row>
    <row r="497" spans="1:26" x14ac:dyDescent="0.25">
      <c r="A497" s="24">
        <v>43131</v>
      </c>
      <c r="B497" s="24">
        <v>43129</v>
      </c>
      <c r="C497" s="24">
        <v>43123</v>
      </c>
      <c r="D497" s="27" t="s">
        <v>552</v>
      </c>
      <c r="E497" s="27" t="s">
        <v>385</v>
      </c>
      <c r="F497" s="29">
        <v>58509</v>
      </c>
      <c r="G497" s="27" t="s">
        <v>39</v>
      </c>
      <c r="H497" s="27" t="s">
        <v>169</v>
      </c>
      <c r="I497" s="27" t="s">
        <v>2029</v>
      </c>
      <c r="J497" s="27">
        <v>28215</v>
      </c>
      <c r="K497" s="25">
        <v>7</v>
      </c>
      <c r="L497" s="27" t="s">
        <v>288</v>
      </c>
      <c r="M497" s="27" t="s">
        <v>2030</v>
      </c>
      <c r="N497" s="27" t="s">
        <v>2031</v>
      </c>
      <c r="O497" s="28">
        <v>128416461</v>
      </c>
      <c r="P497" s="27">
        <v>7</v>
      </c>
      <c r="Q497" s="27" t="s">
        <v>2206</v>
      </c>
      <c r="R497" s="26">
        <v>1225.21</v>
      </c>
      <c r="S497" s="75">
        <v>43133</v>
      </c>
      <c r="T497" s="27" t="s">
        <v>285</v>
      </c>
      <c r="U497" s="75">
        <v>43137</v>
      </c>
      <c r="V497" s="75"/>
      <c r="W497" s="75"/>
      <c r="X497" s="27" t="s">
        <v>292</v>
      </c>
      <c r="Y497" s="28"/>
      <c r="Z497" s="27" t="s">
        <v>2182</v>
      </c>
    </row>
    <row r="498" spans="1:26" x14ac:dyDescent="0.25">
      <c r="A498" s="24">
        <v>43131</v>
      </c>
      <c r="B498" s="24">
        <v>43129</v>
      </c>
      <c r="C498" s="24">
        <v>43123</v>
      </c>
      <c r="D498" s="27" t="s">
        <v>552</v>
      </c>
      <c r="E498" s="27" t="s">
        <v>336</v>
      </c>
      <c r="F498" s="29">
        <v>217100</v>
      </c>
      <c r="G498" s="27" t="s">
        <v>41</v>
      </c>
      <c r="H498" s="27" t="s">
        <v>26</v>
      </c>
      <c r="I498" s="27" t="s">
        <v>1023</v>
      </c>
      <c r="J498" s="27">
        <v>29911</v>
      </c>
      <c r="K498" s="25">
        <v>1</v>
      </c>
      <c r="L498" s="27" t="s">
        <v>288</v>
      </c>
      <c r="M498" s="27" t="s">
        <v>2032</v>
      </c>
      <c r="N498" s="27" t="s">
        <v>2033</v>
      </c>
      <c r="O498" s="28">
        <v>128416499</v>
      </c>
      <c r="P498" s="27"/>
      <c r="Q498" s="27"/>
      <c r="R498" s="26"/>
      <c r="S498" s="75"/>
      <c r="T498" s="27" t="s">
        <v>285</v>
      </c>
      <c r="U498" s="75"/>
      <c r="V498" s="75"/>
      <c r="W498" s="75"/>
      <c r="X498" s="27" t="s">
        <v>295</v>
      </c>
      <c r="Y498" s="28" t="s">
        <v>2620</v>
      </c>
      <c r="Z498" s="27" t="s">
        <v>2182</v>
      </c>
    </row>
    <row r="499" spans="1:26" x14ac:dyDescent="0.25">
      <c r="A499" s="24">
        <v>43131</v>
      </c>
      <c r="B499" s="24">
        <v>43129</v>
      </c>
      <c r="C499" s="24">
        <v>43123</v>
      </c>
      <c r="D499" s="27" t="s">
        <v>552</v>
      </c>
      <c r="E499" s="27" t="s">
        <v>336</v>
      </c>
      <c r="F499" s="29">
        <v>217100</v>
      </c>
      <c r="G499" s="27" t="s">
        <v>41</v>
      </c>
      <c r="H499" s="27" t="s">
        <v>26</v>
      </c>
      <c r="I499" s="27" t="s">
        <v>1023</v>
      </c>
      <c r="J499" s="27">
        <v>29911</v>
      </c>
      <c r="K499" s="25">
        <v>3</v>
      </c>
      <c r="L499" s="27" t="s">
        <v>288</v>
      </c>
      <c r="M499" s="27" t="s">
        <v>2032</v>
      </c>
      <c r="N499" s="27" t="s">
        <v>2034</v>
      </c>
      <c r="O499" s="28">
        <v>128416510</v>
      </c>
      <c r="P499" s="27"/>
      <c r="Q499" s="27"/>
      <c r="R499" s="26"/>
      <c r="S499" s="75"/>
      <c r="T499" s="27" t="s">
        <v>285</v>
      </c>
      <c r="U499" s="75"/>
      <c r="V499" s="75"/>
      <c r="W499" s="75"/>
      <c r="X499" s="27" t="s">
        <v>295</v>
      </c>
      <c r="Y499" s="28" t="s">
        <v>2620</v>
      </c>
      <c r="Z499" s="27" t="s">
        <v>2182</v>
      </c>
    </row>
    <row r="500" spans="1:26" x14ac:dyDescent="0.25">
      <c r="A500" s="24">
        <v>43131</v>
      </c>
      <c r="B500" s="24">
        <v>43131</v>
      </c>
      <c r="C500" s="24">
        <v>43123</v>
      </c>
      <c r="D500" s="27" t="s">
        <v>552</v>
      </c>
      <c r="E500" s="27" t="s">
        <v>388</v>
      </c>
      <c r="F500" s="29">
        <v>1010991</v>
      </c>
      <c r="G500" s="27" t="s">
        <v>36</v>
      </c>
      <c r="H500" s="27" t="s">
        <v>224</v>
      </c>
      <c r="I500" s="27" t="s">
        <v>99</v>
      </c>
      <c r="J500" s="27">
        <v>35212</v>
      </c>
      <c r="K500" s="25">
        <v>1</v>
      </c>
      <c r="L500" s="27" t="s">
        <v>288</v>
      </c>
      <c r="M500" s="27" t="s">
        <v>2035</v>
      </c>
      <c r="N500" s="27" t="s">
        <v>2036</v>
      </c>
      <c r="O500" s="28">
        <v>128416372</v>
      </c>
      <c r="P500" s="27">
        <v>1</v>
      </c>
      <c r="Q500" s="27" t="s">
        <v>2203</v>
      </c>
      <c r="R500" s="26">
        <v>44.99</v>
      </c>
      <c r="S500" s="75">
        <v>43133</v>
      </c>
      <c r="T500" s="27" t="s">
        <v>285</v>
      </c>
      <c r="U500" s="75">
        <v>43136</v>
      </c>
      <c r="V500" s="75"/>
      <c r="W500" s="75"/>
      <c r="X500" s="27" t="s">
        <v>292</v>
      </c>
      <c r="Y500" s="28"/>
      <c r="Z500" s="27" t="s">
        <v>2182</v>
      </c>
    </row>
    <row r="501" spans="1:26" ht="51" hidden="1" x14ac:dyDescent="0.25">
      <c r="A501" s="24">
        <v>43131</v>
      </c>
      <c r="B501" s="24">
        <v>43131</v>
      </c>
      <c r="C501" s="24">
        <v>43123</v>
      </c>
      <c r="D501" s="27" t="s">
        <v>552</v>
      </c>
      <c r="E501" s="27" t="s">
        <v>400</v>
      </c>
      <c r="F501" s="29" t="s">
        <v>6399</v>
      </c>
      <c r="G501" s="27" t="s">
        <v>36</v>
      </c>
      <c r="H501" s="27" t="s">
        <v>95</v>
      </c>
      <c r="I501" s="27" t="s">
        <v>276</v>
      </c>
      <c r="J501" s="27">
        <v>21731</v>
      </c>
      <c r="K501" s="25">
        <v>2</v>
      </c>
      <c r="L501" s="27" t="s">
        <v>288</v>
      </c>
      <c r="M501" s="27" t="s">
        <v>2037</v>
      </c>
      <c r="N501" s="27" t="s">
        <v>2038</v>
      </c>
      <c r="O501" s="28" t="s">
        <v>9887</v>
      </c>
      <c r="P501" s="27"/>
      <c r="Q501" s="27"/>
      <c r="R501" s="26"/>
      <c r="S501" s="75"/>
      <c r="T501" s="27" t="s">
        <v>285</v>
      </c>
      <c r="U501" s="75"/>
      <c r="V501" s="75"/>
      <c r="W501" s="75"/>
      <c r="X501" s="27" t="s">
        <v>321</v>
      </c>
      <c r="Y501" s="46" t="s">
        <v>9461</v>
      </c>
      <c r="Z501" s="27" t="s">
        <v>9888</v>
      </c>
    </row>
    <row r="502" spans="1:26" x14ac:dyDescent="0.25">
      <c r="A502" s="24">
        <v>43131</v>
      </c>
      <c r="B502" s="24">
        <v>43131</v>
      </c>
      <c r="C502" s="24">
        <v>43123</v>
      </c>
      <c r="D502" s="27" t="s">
        <v>552</v>
      </c>
      <c r="E502" s="27" t="s">
        <v>406</v>
      </c>
      <c r="F502" s="29">
        <v>90000019348</v>
      </c>
      <c r="G502" s="27" t="s">
        <v>77</v>
      </c>
      <c r="H502" s="27" t="s">
        <v>57</v>
      </c>
      <c r="I502" s="27" t="s">
        <v>491</v>
      </c>
      <c r="J502" s="27">
        <v>25518</v>
      </c>
      <c r="K502" s="25">
        <v>3</v>
      </c>
      <c r="L502" s="27" t="s">
        <v>288</v>
      </c>
      <c r="M502" s="27" t="s">
        <v>2039</v>
      </c>
      <c r="N502" s="27" t="s">
        <v>2040</v>
      </c>
      <c r="O502" s="28">
        <v>128416611</v>
      </c>
      <c r="P502" s="27">
        <v>3</v>
      </c>
      <c r="Q502" s="27" t="s">
        <v>2529</v>
      </c>
      <c r="R502" s="26">
        <v>240.27</v>
      </c>
      <c r="S502" s="75">
        <v>43142</v>
      </c>
      <c r="T502" s="27" t="s">
        <v>285</v>
      </c>
      <c r="U502" s="75">
        <v>43145</v>
      </c>
      <c r="V502" s="75"/>
      <c r="W502" s="75"/>
      <c r="X502" s="27" t="s">
        <v>292</v>
      </c>
      <c r="Y502" s="28"/>
      <c r="Z502" s="27" t="s">
        <v>2182</v>
      </c>
    </row>
    <row r="503" spans="1:26" ht="38.25" x14ac:dyDescent="0.25">
      <c r="A503" s="24">
        <v>43131</v>
      </c>
      <c r="B503" s="24">
        <v>43131</v>
      </c>
      <c r="C503" s="24">
        <v>43123</v>
      </c>
      <c r="D503" s="27" t="s">
        <v>552</v>
      </c>
      <c r="E503" s="27" t="s">
        <v>429</v>
      </c>
      <c r="F503" s="29" t="s">
        <v>6414</v>
      </c>
      <c r="G503" s="27" t="s">
        <v>77</v>
      </c>
      <c r="H503" s="27" t="s">
        <v>2041</v>
      </c>
      <c r="I503" s="27" t="s">
        <v>481</v>
      </c>
      <c r="J503" s="27">
        <v>22861</v>
      </c>
      <c r="K503" s="25">
        <v>1</v>
      </c>
      <c r="L503" s="27" t="s">
        <v>288</v>
      </c>
      <c r="M503" s="27" t="s">
        <v>2042</v>
      </c>
      <c r="N503" s="27" t="s">
        <v>2043</v>
      </c>
      <c r="O503" s="28">
        <v>128416680</v>
      </c>
      <c r="P503" s="27"/>
      <c r="Q503" s="27"/>
      <c r="R503" s="26"/>
      <c r="S503" s="75"/>
      <c r="T503" s="27" t="s">
        <v>285</v>
      </c>
      <c r="U503" s="75"/>
      <c r="V503" s="75"/>
      <c r="W503" s="75"/>
      <c r="X503" s="27" t="s">
        <v>295</v>
      </c>
      <c r="Y503" s="28" t="s">
        <v>8160</v>
      </c>
      <c r="Z503" s="27" t="s">
        <v>2182</v>
      </c>
    </row>
    <row r="504" spans="1:26" x14ac:dyDescent="0.25">
      <c r="A504" s="24">
        <v>43131</v>
      </c>
      <c r="B504" s="24">
        <v>43131</v>
      </c>
      <c r="C504" s="24">
        <v>43123</v>
      </c>
      <c r="D504" s="27" t="s">
        <v>552</v>
      </c>
      <c r="E504" s="27" t="s">
        <v>430</v>
      </c>
      <c r="F504" s="29">
        <v>3640</v>
      </c>
      <c r="G504" s="27" t="s">
        <v>19</v>
      </c>
      <c r="H504" s="27" t="s">
        <v>198</v>
      </c>
      <c r="I504" s="27" t="s">
        <v>271</v>
      </c>
      <c r="J504" s="27">
        <v>22833</v>
      </c>
      <c r="K504" s="25">
        <v>4</v>
      </c>
      <c r="L504" s="27" t="s">
        <v>288</v>
      </c>
      <c r="M504" s="27" t="s">
        <v>2044</v>
      </c>
      <c r="N504" s="27" t="s">
        <v>2045</v>
      </c>
      <c r="O504" s="28">
        <v>128416711</v>
      </c>
      <c r="P504" s="27">
        <v>4</v>
      </c>
      <c r="Q504" s="27" t="s">
        <v>2297</v>
      </c>
      <c r="R504" s="26">
        <v>702.04</v>
      </c>
      <c r="S504" s="75">
        <v>43133</v>
      </c>
      <c r="T504" s="27" t="s">
        <v>285</v>
      </c>
      <c r="U504" s="75" t="s">
        <v>567</v>
      </c>
      <c r="V504" s="75"/>
      <c r="W504" s="75"/>
      <c r="X504" s="27" t="s">
        <v>292</v>
      </c>
      <c r="Y504" s="28"/>
      <c r="Z504" s="27" t="s">
        <v>2182</v>
      </c>
    </row>
    <row r="505" spans="1:26" x14ac:dyDescent="0.25">
      <c r="A505" s="24">
        <v>43132</v>
      </c>
      <c r="B505" s="24">
        <v>43131</v>
      </c>
      <c r="C505" s="24">
        <v>43130</v>
      </c>
      <c r="D505" s="27" t="s">
        <v>18</v>
      </c>
      <c r="E505" s="27" t="s">
        <v>383</v>
      </c>
      <c r="F505" s="29">
        <v>15493790000</v>
      </c>
      <c r="G505" s="27" t="s">
        <v>53</v>
      </c>
      <c r="H505" s="27" t="s">
        <v>141</v>
      </c>
      <c r="I505" s="27" t="s">
        <v>2053</v>
      </c>
      <c r="J505" s="27">
        <v>25744</v>
      </c>
      <c r="K505" s="25">
        <v>4</v>
      </c>
      <c r="L505" s="27" t="s">
        <v>288</v>
      </c>
      <c r="M505" s="27" t="s">
        <v>2054</v>
      </c>
      <c r="N505" s="27" t="s">
        <v>2137</v>
      </c>
      <c r="O505" s="28">
        <v>128409907</v>
      </c>
      <c r="P505" s="27">
        <v>4</v>
      </c>
      <c r="Q505" s="27">
        <v>128409907</v>
      </c>
      <c r="R505" s="26">
        <v>556.24</v>
      </c>
      <c r="S505" s="75">
        <v>43134</v>
      </c>
      <c r="T505" s="27" t="s">
        <v>285</v>
      </c>
      <c r="U505" s="75">
        <v>43138</v>
      </c>
      <c r="V505" s="75"/>
      <c r="W505" s="75"/>
      <c r="X505" s="27" t="s">
        <v>292</v>
      </c>
      <c r="Y505" s="28"/>
      <c r="Z505" s="27" t="s">
        <v>2046</v>
      </c>
    </row>
    <row r="506" spans="1:26" x14ac:dyDescent="0.25">
      <c r="A506" s="24">
        <v>43132</v>
      </c>
      <c r="B506" s="24">
        <v>43131</v>
      </c>
      <c r="C506" s="24">
        <v>43129</v>
      </c>
      <c r="D506" s="27" t="s">
        <v>18</v>
      </c>
      <c r="E506" s="27" t="s">
        <v>313</v>
      </c>
      <c r="F506" s="29">
        <v>2639800</v>
      </c>
      <c r="G506" s="27" t="s">
        <v>32</v>
      </c>
      <c r="H506" s="27" t="s">
        <v>141</v>
      </c>
      <c r="I506" s="27" t="s">
        <v>2055</v>
      </c>
      <c r="J506" s="27">
        <v>25726</v>
      </c>
      <c r="K506" s="25">
        <v>1</v>
      </c>
      <c r="L506" s="27" t="s">
        <v>288</v>
      </c>
      <c r="M506" s="27" t="s">
        <v>2138</v>
      </c>
      <c r="N506" s="27" t="s">
        <v>2056</v>
      </c>
      <c r="O506" s="28">
        <v>128410169</v>
      </c>
      <c r="P506" s="27">
        <v>1</v>
      </c>
      <c r="Q506" s="27" t="s">
        <v>2197</v>
      </c>
      <c r="R506" s="26">
        <v>258.61</v>
      </c>
      <c r="S506" s="75">
        <v>43134</v>
      </c>
      <c r="T506" s="27" t="s">
        <v>285</v>
      </c>
      <c r="U506" s="75" t="s">
        <v>567</v>
      </c>
      <c r="V506" s="75"/>
      <c r="W506" s="75"/>
      <c r="X506" s="27" t="s">
        <v>292</v>
      </c>
      <c r="Y506" s="28"/>
      <c r="Z506" s="27" t="s">
        <v>2046</v>
      </c>
    </row>
    <row r="507" spans="1:26" ht="63.75" x14ac:dyDescent="0.25">
      <c r="A507" s="24">
        <v>43132</v>
      </c>
      <c r="B507" s="24">
        <v>43131</v>
      </c>
      <c r="C507" s="24">
        <v>43116</v>
      </c>
      <c r="D507" s="27" t="s">
        <v>18</v>
      </c>
      <c r="E507" s="27" t="s">
        <v>419</v>
      </c>
      <c r="F507" s="29" t="s">
        <v>6409</v>
      </c>
      <c r="G507" s="27" t="s">
        <v>164</v>
      </c>
      <c r="H507" s="27" t="s">
        <v>2057</v>
      </c>
      <c r="I507" s="27" t="s">
        <v>2058</v>
      </c>
      <c r="J507" s="27">
        <v>16534</v>
      </c>
      <c r="K507" s="25">
        <v>2</v>
      </c>
      <c r="L507" s="27" t="s">
        <v>309</v>
      </c>
      <c r="M507" s="27"/>
      <c r="N507" s="27"/>
      <c r="O507" s="28" t="s">
        <v>2291</v>
      </c>
      <c r="P507" s="27"/>
      <c r="Q507" s="27"/>
      <c r="R507" s="26"/>
      <c r="S507" s="75"/>
      <c r="T507" s="27" t="s">
        <v>285</v>
      </c>
      <c r="U507" s="75"/>
      <c r="V507" s="75"/>
      <c r="W507" s="75"/>
      <c r="X507" s="27" t="s">
        <v>333</v>
      </c>
      <c r="Y507" s="28" t="s">
        <v>9041</v>
      </c>
      <c r="Z507" s="27" t="s">
        <v>2232</v>
      </c>
    </row>
    <row r="508" spans="1:26" x14ac:dyDescent="0.25">
      <c r="A508" s="24">
        <v>43132</v>
      </c>
      <c r="B508" s="24">
        <v>43131</v>
      </c>
      <c r="C508" s="24">
        <v>43125</v>
      </c>
      <c r="D508" s="27" t="s">
        <v>18</v>
      </c>
      <c r="E508" s="27" t="s">
        <v>419</v>
      </c>
      <c r="F508" s="29">
        <v>92615</v>
      </c>
      <c r="G508" s="27" t="s">
        <v>21</v>
      </c>
      <c r="H508" s="27" t="s">
        <v>168</v>
      </c>
      <c r="I508" s="27" t="s">
        <v>21</v>
      </c>
      <c r="J508" s="27">
        <v>16646</v>
      </c>
      <c r="K508" s="25">
        <v>4</v>
      </c>
      <c r="L508" s="27" t="s">
        <v>288</v>
      </c>
      <c r="M508" s="27" t="s">
        <v>2059</v>
      </c>
      <c r="N508" s="27" t="s">
        <v>2139</v>
      </c>
      <c r="O508" s="28">
        <v>128410259</v>
      </c>
      <c r="P508" s="27">
        <v>4</v>
      </c>
      <c r="Q508" s="27" t="s">
        <v>2198</v>
      </c>
      <c r="R508" s="26">
        <v>519.84</v>
      </c>
      <c r="S508" s="75">
        <v>43133</v>
      </c>
      <c r="T508" s="27" t="s">
        <v>285</v>
      </c>
      <c r="U508" s="75">
        <v>43143</v>
      </c>
      <c r="V508" s="75"/>
      <c r="W508" s="75"/>
      <c r="X508" s="27" t="s">
        <v>292</v>
      </c>
      <c r="Y508" s="28"/>
      <c r="Z508" s="27" t="s">
        <v>2046</v>
      </c>
    </row>
    <row r="509" spans="1:26" x14ac:dyDescent="0.25">
      <c r="A509" s="24">
        <v>43132</v>
      </c>
      <c r="B509" s="24">
        <v>43132</v>
      </c>
      <c r="C509" s="24">
        <v>43130</v>
      </c>
      <c r="D509" s="27" t="s">
        <v>18</v>
      </c>
      <c r="E509" s="27" t="s">
        <v>378</v>
      </c>
      <c r="F509" s="29">
        <v>28622343</v>
      </c>
      <c r="G509" s="27" t="s">
        <v>56</v>
      </c>
      <c r="H509" s="27" t="s">
        <v>104</v>
      </c>
      <c r="I509" s="27" t="s">
        <v>2133</v>
      </c>
      <c r="J509" s="27">
        <v>33039</v>
      </c>
      <c r="K509" s="25">
        <v>4</v>
      </c>
      <c r="L509" s="27" t="s">
        <v>357</v>
      </c>
      <c r="M509" s="27" t="s">
        <v>2132</v>
      </c>
      <c r="N509" s="27" t="s">
        <v>2134</v>
      </c>
      <c r="O509" s="28" t="s">
        <v>2183</v>
      </c>
      <c r="P509" s="27">
        <v>4</v>
      </c>
      <c r="Q509" s="27" t="s">
        <v>2212</v>
      </c>
      <c r="R509" s="26">
        <v>229.6</v>
      </c>
      <c r="S509" s="75">
        <v>43136</v>
      </c>
      <c r="T509" s="27" t="s">
        <v>285</v>
      </c>
      <c r="U509" s="75" t="s">
        <v>567</v>
      </c>
      <c r="V509" s="75"/>
      <c r="W509" s="75"/>
      <c r="X509" s="27" t="s">
        <v>292</v>
      </c>
      <c r="Y509" s="28"/>
      <c r="Z509" s="27"/>
    </row>
    <row r="510" spans="1:26" x14ac:dyDescent="0.25">
      <c r="A510" s="24">
        <v>43132</v>
      </c>
      <c r="B510" s="24">
        <v>43131</v>
      </c>
      <c r="C510" s="24">
        <v>43131</v>
      </c>
      <c r="D510" s="27" t="s">
        <v>552</v>
      </c>
      <c r="E510" s="27" t="s">
        <v>290</v>
      </c>
      <c r="F510" s="29">
        <v>15485310000</v>
      </c>
      <c r="G510" s="27" t="s">
        <v>48</v>
      </c>
      <c r="H510" s="27" t="s">
        <v>55</v>
      </c>
      <c r="I510" s="27" t="s">
        <v>2062</v>
      </c>
      <c r="J510" s="27">
        <v>39733</v>
      </c>
      <c r="K510" s="25">
        <v>4</v>
      </c>
      <c r="L510" s="27" t="s">
        <v>288</v>
      </c>
      <c r="M510" s="27" t="s">
        <v>2061</v>
      </c>
      <c r="N510" s="27" t="s">
        <v>2060</v>
      </c>
      <c r="O510" s="28">
        <v>128470552</v>
      </c>
      <c r="P510" s="27"/>
      <c r="Q510" s="27"/>
      <c r="R510" s="26"/>
      <c r="S510" s="75"/>
      <c r="T510" s="27" t="s">
        <v>285</v>
      </c>
      <c r="U510" s="75"/>
      <c r="V510" s="75"/>
      <c r="W510" s="75"/>
      <c r="X510" s="27" t="s">
        <v>295</v>
      </c>
      <c r="Y510" s="28" t="s">
        <v>6243</v>
      </c>
      <c r="Z510" s="27" t="s">
        <v>2182</v>
      </c>
    </row>
    <row r="511" spans="1:26" x14ac:dyDescent="0.25">
      <c r="A511" s="24">
        <v>43132</v>
      </c>
      <c r="B511" s="24">
        <v>43131</v>
      </c>
      <c r="C511" s="24">
        <v>43124</v>
      </c>
      <c r="D511" s="27" t="s">
        <v>552</v>
      </c>
      <c r="E511" s="27" t="s">
        <v>346</v>
      </c>
      <c r="F511" s="29">
        <v>1014503</v>
      </c>
      <c r="G511" s="27" t="s">
        <v>36</v>
      </c>
      <c r="H511" s="27" t="s">
        <v>128</v>
      </c>
      <c r="I511" s="27" t="s">
        <v>107</v>
      </c>
      <c r="J511" s="27">
        <v>42440</v>
      </c>
      <c r="K511" s="25">
        <v>2</v>
      </c>
      <c r="L511" s="27" t="s">
        <v>288</v>
      </c>
      <c r="M511" s="27" t="s">
        <v>2083</v>
      </c>
      <c r="N511" s="27" t="s">
        <v>2082</v>
      </c>
      <c r="O511" s="28">
        <v>128410399</v>
      </c>
      <c r="P511" s="27">
        <v>2</v>
      </c>
      <c r="Q511" s="27" t="s">
        <v>2199</v>
      </c>
      <c r="R511" s="26">
        <v>158.68</v>
      </c>
      <c r="S511" s="75">
        <v>43133</v>
      </c>
      <c r="T511" s="27" t="s">
        <v>285</v>
      </c>
      <c r="U511" s="75" t="s">
        <v>567</v>
      </c>
      <c r="V511" s="75"/>
      <c r="W511" s="75"/>
      <c r="X511" s="27" t="s">
        <v>292</v>
      </c>
      <c r="Y511" s="28"/>
      <c r="Z511" s="27" t="s">
        <v>2046</v>
      </c>
    </row>
    <row r="512" spans="1:26" ht="25.5" x14ac:dyDescent="0.25">
      <c r="A512" s="24">
        <v>43132</v>
      </c>
      <c r="B512" s="24">
        <v>43131</v>
      </c>
      <c r="C512" s="24">
        <v>43124</v>
      </c>
      <c r="D512" s="27" t="s">
        <v>552</v>
      </c>
      <c r="E512" s="27" t="s">
        <v>354</v>
      </c>
      <c r="F512" s="29">
        <v>2179753</v>
      </c>
      <c r="G512" s="27" t="s">
        <v>30</v>
      </c>
      <c r="H512" s="27" t="s">
        <v>47</v>
      </c>
      <c r="I512" s="27" t="s">
        <v>73</v>
      </c>
      <c r="J512" s="27">
        <v>29982</v>
      </c>
      <c r="K512" s="25">
        <v>4</v>
      </c>
      <c r="L512" s="27" t="s">
        <v>288</v>
      </c>
      <c r="M512" s="27" t="s">
        <v>2085</v>
      </c>
      <c r="N512" s="27" t="s">
        <v>2084</v>
      </c>
      <c r="O512" s="28">
        <v>128410444</v>
      </c>
      <c r="P512" s="27"/>
      <c r="Q512" s="27"/>
      <c r="R512" s="26"/>
      <c r="S512" s="75"/>
      <c r="T512" s="27" t="s">
        <v>285</v>
      </c>
      <c r="U512" s="75"/>
      <c r="V512" s="75"/>
      <c r="W512" s="75"/>
      <c r="X512" s="27" t="s">
        <v>295</v>
      </c>
      <c r="Y512" s="28" t="s">
        <v>3079</v>
      </c>
      <c r="Z512" s="27" t="s">
        <v>2046</v>
      </c>
    </row>
    <row r="513" spans="1:26" x14ac:dyDescent="0.25">
      <c r="A513" s="24">
        <v>43132</v>
      </c>
      <c r="B513" s="24">
        <v>43131</v>
      </c>
      <c r="C513" s="24">
        <v>43124</v>
      </c>
      <c r="D513" s="27" t="s">
        <v>552</v>
      </c>
      <c r="E513" s="27" t="s">
        <v>360</v>
      </c>
      <c r="F513" s="29">
        <v>86203</v>
      </c>
      <c r="G513" s="27" t="s">
        <v>21</v>
      </c>
      <c r="H513" s="27" t="s">
        <v>508</v>
      </c>
      <c r="I513" s="27" t="s">
        <v>2088</v>
      </c>
      <c r="J513" s="27">
        <v>26591</v>
      </c>
      <c r="K513" s="25">
        <v>2</v>
      </c>
      <c r="L513" s="27" t="s">
        <v>288</v>
      </c>
      <c r="M513" s="27" t="s">
        <v>2087</v>
      </c>
      <c r="N513" s="27" t="s">
        <v>2086</v>
      </c>
      <c r="O513" s="28">
        <v>128410619</v>
      </c>
      <c r="P513" s="27">
        <v>2</v>
      </c>
      <c r="Q513" s="27" t="s">
        <v>2200</v>
      </c>
      <c r="R513" s="26">
        <v>253.42</v>
      </c>
      <c r="S513" s="75">
        <v>43133</v>
      </c>
      <c r="T513" s="27" t="s">
        <v>285</v>
      </c>
      <c r="U513" s="75" t="s">
        <v>567</v>
      </c>
      <c r="V513" s="75"/>
      <c r="W513" s="75"/>
      <c r="X513" s="27" t="s">
        <v>292</v>
      </c>
      <c r="Y513" s="28"/>
      <c r="Z513" s="27" t="s">
        <v>2046</v>
      </c>
    </row>
    <row r="514" spans="1:26" x14ac:dyDescent="0.25">
      <c r="A514" s="24">
        <v>43132</v>
      </c>
      <c r="B514" s="24">
        <v>43131</v>
      </c>
      <c r="C514" s="24">
        <v>43124</v>
      </c>
      <c r="D514" s="27" t="s">
        <v>552</v>
      </c>
      <c r="E514" s="27" t="s">
        <v>362</v>
      </c>
      <c r="F514" s="29">
        <v>91994</v>
      </c>
      <c r="G514" s="27" t="s">
        <v>273</v>
      </c>
      <c r="H514" s="27" t="s">
        <v>127</v>
      </c>
      <c r="I514" s="27" t="s">
        <v>2090</v>
      </c>
      <c r="J514" s="27">
        <v>22363</v>
      </c>
      <c r="K514" s="25">
        <v>1</v>
      </c>
      <c r="L514" s="27" t="s">
        <v>288</v>
      </c>
      <c r="M514" s="27" t="s">
        <v>2089</v>
      </c>
      <c r="N514" s="27" t="s">
        <v>2140</v>
      </c>
      <c r="O514" s="28">
        <v>128410924</v>
      </c>
      <c r="P514" s="27">
        <v>1</v>
      </c>
      <c r="Q514" s="27">
        <v>128319820</v>
      </c>
      <c r="R514" s="26">
        <v>114.25</v>
      </c>
      <c r="S514" s="75">
        <v>43125</v>
      </c>
      <c r="T514" s="27" t="s">
        <v>285</v>
      </c>
      <c r="U514" s="75">
        <v>43136</v>
      </c>
      <c r="V514" s="75"/>
      <c r="W514" s="75"/>
      <c r="X514" s="27" t="s">
        <v>292</v>
      </c>
      <c r="Y514" s="28"/>
      <c r="Z514" s="27" t="s">
        <v>2046</v>
      </c>
    </row>
    <row r="515" spans="1:26" x14ac:dyDescent="0.25">
      <c r="A515" s="24">
        <v>43132</v>
      </c>
      <c r="B515" s="24">
        <v>43132</v>
      </c>
      <c r="C515" s="24">
        <v>43124</v>
      </c>
      <c r="D515" s="27" t="s">
        <v>552</v>
      </c>
      <c r="E515" s="27" t="s">
        <v>375</v>
      </c>
      <c r="F515" s="29">
        <v>8280</v>
      </c>
      <c r="G515" s="27" t="s">
        <v>105</v>
      </c>
      <c r="H515" s="27" t="s">
        <v>228</v>
      </c>
      <c r="I515" s="27" t="s">
        <v>106</v>
      </c>
      <c r="J515" s="27">
        <v>42939</v>
      </c>
      <c r="K515" s="25">
        <v>2</v>
      </c>
      <c r="L515" s="27" t="s">
        <v>288</v>
      </c>
      <c r="M515" s="27" t="s">
        <v>2096</v>
      </c>
      <c r="N515" s="27" t="s">
        <v>2095</v>
      </c>
      <c r="O515" s="28">
        <v>128410992</v>
      </c>
      <c r="P515" s="27">
        <v>2</v>
      </c>
      <c r="Q515" s="27" t="s">
        <v>2201</v>
      </c>
      <c r="R515" s="26">
        <v>218.14</v>
      </c>
      <c r="S515" s="75">
        <v>43133</v>
      </c>
      <c r="T515" s="27" t="s">
        <v>285</v>
      </c>
      <c r="U515" s="75" t="s">
        <v>567</v>
      </c>
      <c r="V515" s="75"/>
      <c r="W515" s="75"/>
      <c r="X515" s="27" t="s">
        <v>292</v>
      </c>
      <c r="Y515" s="28"/>
      <c r="Z515" s="27" t="s">
        <v>2046</v>
      </c>
    </row>
    <row r="516" spans="1:26" x14ac:dyDescent="0.25">
      <c r="A516" s="24">
        <v>43132</v>
      </c>
      <c r="B516" s="24">
        <v>43132</v>
      </c>
      <c r="C516" s="24">
        <v>43124</v>
      </c>
      <c r="D516" s="27" t="s">
        <v>552</v>
      </c>
      <c r="E516" s="27" t="s">
        <v>376</v>
      </c>
      <c r="F516" s="29" t="s">
        <v>560</v>
      </c>
      <c r="G516" s="27" t="s">
        <v>223</v>
      </c>
      <c r="H516" s="27" t="s">
        <v>562</v>
      </c>
      <c r="I516" s="27" t="s">
        <v>563</v>
      </c>
      <c r="J516" s="27">
        <v>24333</v>
      </c>
      <c r="K516" s="25">
        <v>2</v>
      </c>
      <c r="L516" s="27" t="s">
        <v>288</v>
      </c>
      <c r="M516" s="27" t="s">
        <v>2100</v>
      </c>
      <c r="N516" s="27" t="s">
        <v>2099</v>
      </c>
      <c r="O516" s="28">
        <v>128411466</v>
      </c>
      <c r="P516" s="27">
        <v>2</v>
      </c>
      <c r="Q516" s="27" t="s">
        <v>2202</v>
      </c>
      <c r="R516" s="26">
        <v>45.42</v>
      </c>
      <c r="S516" s="75">
        <v>43133</v>
      </c>
      <c r="T516" s="27" t="s">
        <v>285</v>
      </c>
      <c r="U516" s="75" t="s">
        <v>567</v>
      </c>
      <c r="V516" s="75"/>
      <c r="W516" s="75"/>
      <c r="X516" s="27" t="s">
        <v>292</v>
      </c>
      <c r="Y516" s="28"/>
      <c r="Z516" s="27" t="s">
        <v>2046</v>
      </c>
    </row>
    <row r="517" spans="1:26" ht="38.25" hidden="1" x14ac:dyDescent="0.25">
      <c r="A517" s="24">
        <v>43132</v>
      </c>
      <c r="B517" s="24">
        <v>43132</v>
      </c>
      <c r="C517" s="24">
        <v>43124</v>
      </c>
      <c r="D517" s="27" t="s">
        <v>552</v>
      </c>
      <c r="E517" s="27" t="s">
        <v>394</v>
      </c>
      <c r="F517" s="29" t="s">
        <v>6392</v>
      </c>
      <c r="G517" s="27" t="s">
        <v>21</v>
      </c>
      <c r="H517" s="27" t="s">
        <v>69</v>
      </c>
      <c r="I517" s="27" t="s">
        <v>179</v>
      </c>
      <c r="J517" s="27">
        <v>19730</v>
      </c>
      <c r="K517" s="25">
        <v>2</v>
      </c>
      <c r="L517" s="27" t="s">
        <v>288</v>
      </c>
      <c r="M517" s="27" t="s">
        <v>2103</v>
      </c>
      <c r="N517" s="27" t="s">
        <v>2102</v>
      </c>
      <c r="O517" s="28">
        <v>128411578</v>
      </c>
      <c r="P517" s="27"/>
      <c r="Q517" s="27"/>
      <c r="R517" s="26"/>
      <c r="S517" s="75"/>
      <c r="T517" s="27" t="s">
        <v>285</v>
      </c>
      <c r="U517" s="75"/>
      <c r="V517" s="75"/>
      <c r="W517" s="75"/>
      <c r="X517" s="27" t="s">
        <v>321</v>
      </c>
      <c r="Y517" s="28" t="s">
        <v>7841</v>
      </c>
      <c r="Z517" s="27" t="s">
        <v>2046</v>
      </c>
    </row>
    <row r="518" spans="1:26" x14ac:dyDescent="0.25">
      <c r="A518" s="24">
        <v>43132</v>
      </c>
      <c r="B518" s="24">
        <v>43132</v>
      </c>
      <c r="C518" s="24">
        <v>43124</v>
      </c>
      <c r="D518" s="27" t="s">
        <v>552</v>
      </c>
      <c r="E518" s="27" t="s">
        <v>407</v>
      </c>
      <c r="F518" s="29">
        <v>15474600000</v>
      </c>
      <c r="G518" s="27" t="s">
        <v>48</v>
      </c>
      <c r="H518" s="27" t="s">
        <v>63</v>
      </c>
      <c r="I518" s="27" t="s">
        <v>270</v>
      </c>
      <c r="J518" s="27">
        <v>29854</v>
      </c>
      <c r="K518" s="25">
        <v>1</v>
      </c>
      <c r="L518" s="27" t="s">
        <v>288</v>
      </c>
      <c r="M518" s="27" t="s">
        <v>2105</v>
      </c>
      <c r="N518" s="27" t="s">
        <v>2104</v>
      </c>
      <c r="O518" s="28">
        <v>128411602</v>
      </c>
      <c r="P518" s="27">
        <v>1</v>
      </c>
      <c r="Q518" s="27" t="s">
        <v>2295</v>
      </c>
      <c r="R518" s="26">
        <v>109.03</v>
      </c>
      <c r="S518" s="75">
        <v>43133</v>
      </c>
      <c r="T518" s="27" t="s">
        <v>285</v>
      </c>
      <c r="U518" s="75" t="s">
        <v>567</v>
      </c>
      <c r="V518" s="75"/>
      <c r="W518" s="75"/>
      <c r="X518" s="27" t="s">
        <v>292</v>
      </c>
      <c r="Y518" s="28"/>
      <c r="Z518" s="27" t="s">
        <v>2046</v>
      </c>
    </row>
    <row r="519" spans="1:26" ht="25.5" x14ac:dyDescent="0.25">
      <c r="A519" s="24">
        <v>43132</v>
      </c>
      <c r="B519" s="24">
        <v>43132</v>
      </c>
      <c r="C519" s="24">
        <v>43124</v>
      </c>
      <c r="D519" s="27" t="s">
        <v>552</v>
      </c>
      <c r="E519" s="27" t="s">
        <v>407</v>
      </c>
      <c r="F519" s="29">
        <v>201280</v>
      </c>
      <c r="G519" s="27" t="s">
        <v>25</v>
      </c>
      <c r="H519" s="27" t="s">
        <v>2109</v>
      </c>
      <c r="I519" s="27" t="s">
        <v>2108</v>
      </c>
      <c r="J519" s="27">
        <v>29734</v>
      </c>
      <c r="K519" s="25">
        <v>1</v>
      </c>
      <c r="L519" s="27" t="s">
        <v>288</v>
      </c>
      <c r="M519" s="27" t="s">
        <v>2107</v>
      </c>
      <c r="N519" s="27" t="s">
        <v>2106</v>
      </c>
      <c r="O519" s="28">
        <v>128470644</v>
      </c>
      <c r="P519" s="27"/>
      <c r="Q519" s="27"/>
      <c r="R519" s="26"/>
      <c r="S519" s="75"/>
      <c r="T519" s="27" t="s">
        <v>285</v>
      </c>
      <c r="U519" s="75"/>
      <c r="V519" s="75"/>
      <c r="W519" s="75"/>
      <c r="X519" s="27" t="s">
        <v>295</v>
      </c>
      <c r="Y519" s="28" t="s">
        <v>2417</v>
      </c>
      <c r="Z519" s="27" t="s">
        <v>2182</v>
      </c>
    </row>
    <row r="520" spans="1:26" x14ac:dyDescent="0.25">
      <c r="A520" s="24">
        <v>43132</v>
      </c>
      <c r="B520" s="24">
        <v>43132</v>
      </c>
      <c r="C520" s="24">
        <v>43124</v>
      </c>
      <c r="D520" s="27" t="s">
        <v>552</v>
      </c>
      <c r="E520" s="27" t="s">
        <v>534</v>
      </c>
      <c r="F520" s="29">
        <v>1011011</v>
      </c>
      <c r="G520" s="27" t="s">
        <v>36</v>
      </c>
      <c r="H520" s="27" t="s">
        <v>206</v>
      </c>
      <c r="I520" s="27" t="s">
        <v>99</v>
      </c>
      <c r="J520" s="27">
        <v>4490</v>
      </c>
      <c r="K520" s="25">
        <v>4</v>
      </c>
      <c r="L520" s="27" t="s">
        <v>288</v>
      </c>
      <c r="M520" s="27" t="s">
        <v>2111</v>
      </c>
      <c r="N520" s="27" t="s">
        <v>2110</v>
      </c>
      <c r="O520" s="28">
        <v>128411754</v>
      </c>
      <c r="P520" s="27">
        <v>4</v>
      </c>
      <c r="Q520" s="27" t="s">
        <v>2296</v>
      </c>
      <c r="R520" s="26">
        <v>249.52</v>
      </c>
      <c r="S520" s="75">
        <v>43133</v>
      </c>
      <c r="T520" s="27" t="s">
        <v>285</v>
      </c>
      <c r="U520" s="75">
        <v>43138</v>
      </c>
      <c r="V520" s="75"/>
      <c r="W520" s="75"/>
      <c r="X520" s="27" t="s">
        <v>292</v>
      </c>
      <c r="Y520" s="28"/>
      <c r="Z520" s="27" t="s">
        <v>2046</v>
      </c>
    </row>
    <row r="521" spans="1:26" x14ac:dyDescent="0.25">
      <c r="A521" s="24">
        <v>43132</v>
      </c>
      <c r="B521" s="24">
        <v>43131</v>
      </c>
      <c r="C521" s="24">
        <v>43125</v>
      </c>
      <c r="D521" s="27" t="s">
        <v>549</v>
      </c>
      <c r="E521" s="27" t="s">
        <v>328</v>
      </c>
      <c r="F521" s="29">
        <v>1015269</v>
      </c>
      <c r="G521" s="27" t="s">
        <v>36</v>
      </c>
      <c r="H521" s="27" t="s">
        <v>248</v>
      </c>
      <c r="I521" s="27" t="s">
        <v>2065</v>
      </c>
      <c r="J521" s="27">
        <v>18718</v>
      </c>
      <c r="K521" s="25">
        <v>4</v>
      </c>
      <c r="L521" s="27" t="s">
        <v>357</v>
      </c>
      <c r="M521" s="27" t="s">
        <v>2064</v>
      </c>
      <c r="N521" s="27" t="s">
        <v>2063</v>
      </c>
      <c r="O521" s="28" t="s">
        <v>2348</v>
      </c>
      <c r="P521" s="27">
        <v>4</v>
      </c>
      <c r="Q521" s="27" t="s">
        <v>2407</v>
      </c>
      <c r="R521" s="26">
        <v>544.44000000000005</v>
      </c>
      <c r="S521" s="75">
        <v>43138</v>
      </c>
      <c r="T521" s="27" t="s">
        <v>285</v>
      </c>
      <c r="U521" s="75" t="s">
        <v>567</v>
      </c>
      <c r="V521" s="75"/>
      <c r="W521" s="75"/>
      <c r="X521" s="27" t="s">
        <v>292</v>
      </c>
      <c r="Y521" s="28"/>
      <c r="Z521" s="27" t="s">
        <v>2232</v>
      </c>
    </row>
    <row r="522" spans="1:26" x14ac:dyDescent="0.25">
      <c r="A522" s="24">
        <v>43132</v>
      </c>
      <c r="B522" s="24">
        <v>43131</v>
      </c>
      <c r="C522" s="24">
        <v>43125</v>
      </c>
      <c r="D522" s="27" t="s">
        <v>549</v>
      </c>
      <c r="E522" s="27" t="s">
        <v>364</v>
      </c>
      <c r="F522" s="29">
        <v>254350</v>
      </c>
      <c r="G522" s="27" t="s">
        <v>25</v>
      </c>
      <c r="H522" s="27" t="s">
        <v>90</v>
      </c>
      <c r="I522" s="27" t="s">
        <v>2068</v>
      </c>
      <c r="J522" s="27">
        <v>25619</v>
      </c>
      <c r="K522" s="25">
        <v>1</v>
      </c>
      <c r="L522" s="27" t="s">
        <v>357</v>
      </c>
      <c r="M522" s="27" t="s">
        <v>2067</v>
      </c>
      <c r="N522" s="27" t="s">
        <v>2066</v>
      </c>
      <c r="O522" s="28" t="s">
        <v>2349</v>
      </c>
      <c r="P522" s="27">
        <v>1</v>
      </c>
      <c r="Q522" s="27" t="s">
        <v>2354</v>
      </c>
      <c r="R522" s="26">
        <v>166.06</v>
      </c>
      <c r="S522" s="75">
        <v>43137</v>
      </c>
      <c r="T522" s="27" t="s">
        <v>285</v>
      </c>
      <c r="U522" s="75">
        <v>43138</v>
      </c>
      <c r="V522" s="75"/>
      <c r="W522" s="75"/>
      <c r="X522" s="27" t="s">
        <v>292</v>
      </c>
      <c r="Y522" s="28"/>
      <c r="Z522" s="27" t="s">
        <v>2232</v>
      </c>
    </row>
    <row r="523" spans="1:26" x14ac:dyDescent="0.25">
      <c r="A523" s="24">
        <v>43132</v>
      </c>
      <c r="B523" s="24">
        <v>43131</v>
      </c>
      <c r="C523" s="24">
        <v>43125</v>
      </c>
      <c r="D523" s="27" t="s">
        <v>549</v>
      </c>
      <c r="E523" s="27" t="s">
        <v>362</v>
      </c>
      <c r="F523" s="41" t="s">
        <v>2070</v>
      </c>
      <c r="G523" s="27" t="s">
        <v>34</v>
      </c>
      <c r="H523" s="27" t="s">
        <v>769</v>
      </c>
      <c r="I523" s="27" t="s">
        <v>559</v>
      </c>
      <c r="J523" s="27">
        <v>22377</v>
      </c>
      <c r="K523" s="25">
        <v>1</v>
      </c>
      <c r="L523" s="27" t="s">
        <v>357</v>
      </c>
      <c r="M523" s="27" t="s">
        <v>2071</v>
      </c>
      <c r="N523" s="27" t="s">
        <v>2069</v>
      </c>
      <c r="O523" s="28" t="s">
        <v>2350</v>
      </c>
      <c r="P523" s="27">
        <v>1</v>
      </c>
      <c r="Q523" s="27" t="s">
        <v>7672</v>
      </c>
      <c r="R523" s="26">
        <v>90.99</v>
      </c>
      <c r="S523" s="75">
        <v>43166</v>
      </c>
      <c r="T523" s="27" t="s">
        <v>285</v>
      </c>
      <c r="U523" s="75">
        <v>43175</v>
      </c>
      <c r="V523" s="75"/>
      <c r="W523" s="75"/>
      <c r="X523" s="27" t="s">
        <v>292</v>
      </c>
      <c r="Y523" s="28" t="s">
        <v>6426</v>
      </c>
      <c r="Z523" s="27" t="s">
        <v>2232</v>
      </c>
    </row>
    <row r="524" spans="1:26" x14ac:dyDescent="0.25">
      <c r="A524" s="24">
        <v>43132</v>
      </c>
      <c r="B524" s="24">
        <v>43131</v>
      </c>
      <c r="C524" s="24">
        <v>43125</v>
      </c>
      <c r="D524" s="27" t="s">
        <v>549</v>
      </c>
      <c r="E524" s="27" t="s">
        <v>391</v>
      </c>
      <c r="F524" s="41" t="s">
        <v>2073</v>
      </c>
      <c r="G524" s="27" t="s">
        <v>34</v>
      </c>
      <c r="H524" s="27" t="s">
        <v>194</v>
      </c>
      <c r="I524" s="27" t="s">
        <v>185</v>
      </c>
      <c r="J524" s="27">
        <v>25308</v>
      </c>
      <c r="K524" s="25">
        <v>1</v>
      </c>
      <c r="L524" s="27" t="s">
        <v>357</v>
      </c>
      <c r="M524" s="27" t="s">
        <v>2074</v>
      </c>
      <c r="N524" s="27" t="s">
        <v>2072</v>
      </c>
      <c r="O524" s="28" t="s">
        <v>2421</v>
      </c>
      <c r="P524" s="27">
        <v>1</v>
      </c>
      <c r="Q524" s="27" t="s">
        <v>2421</v>
      </c>
      <c r="R524" s="26">
        <v>55.74</v>
      </c>
      <c r="S524" s="75">
        <v>43139</v>
      </c>
      <c r="T524" s="27" t="s">
        <v>285</v>
      </c>
      <c r="U524" s="75">
        <v>43139</v>
      </c>
      <c r="V524" s="75"/>
      <c r="W524" s="75"/>
      <c r="X524" s="27" t="s">
        <v>292</v>
      </c>
      <c r="Y524" s="28"/>
      <c r="Z524" s="27"/>
    </row>
    <row r="525" spans="1:26" ht="63.75" x14ac:dyDescent="0.25">
      <c r="A525" s="24">
        <v>43132</v>
      </c>
      <c r="B525" s="24">
        <v>43132</v>
      </c>
      <c r="C525" s="24">
        <v>43126</v>
      </c>
      <c r="D525" s="27" t="s">
        <v>549</v>
      </c>
      <c r="E525" s="27" t="s">
        <v>328</v>
      </c>
      <c r="F525" s="29" t="s">
        <v>6343</v>
      </c>
      <c r="G525" s="27" t="s">
        <v>27</v>
      </c>
      <c r="H525" s="27" t="s">
        <v>28</v>
      </c>
      <c r="I525" s="27" t="s">
        <v>203</v>
      </c>
      <c r="J525" s="27">
        <v>18740</v>
      </c>
      <c r="K525" s="25">
        <v>4</v>
      </c>
      <c r="L525" s="27" t="s">
        <v>357</v>
      </c>
      <c r="M525" s="27" t="s">
        <v>2098</v>
      </c>
      <c r="N525" s="27" t="s">
        <v>2097</v>
      </c>
      <c r="O525" s="28" t="s">
        <v>2351</v>
      </c>
      <c r="P525" s="27"/>
      <c r="Q525" s="27"/>
      <c r="R525" s="26"/>
      <c r="S525" s="75"/>
      <c r="T525" s="27" t="s">
        <v>285</v>
      </c>
      <c r="U525" s="75"/>
      <c r="V525" s="75"/>
      <c r="W525" s="75"/>
      <c r="X525" s="27" t="s">
        <v>295</v>
      </c>
      <c r="Y525" s="28" t="s">
        <v>7546</v>
      </c>
      <c r="Z525" s="27" t="s">
        <v>2232</v>
      </c>
    </row>
    <row r="526" spans="1:26" x14ac:dyDescent="0.25">
      <c r="A526" s="24">
        <v>43132</v>
      </c>
      <c r="B526" s="24">
        <v>43132</v>
      </c>
      <c r="C526" s="24">
        <v>43126</v>
      </c>
      <c r="D526" s="27" t="s">
        <v>549</v>
      </c>
      <c r="E526" s="27" t="s">
        <v>354</v>
      </c>
      <c r="F526" s="29">
        <v>2959</v>
      </c>
      <c r="G526" s="27" t="s">
        <v>92</v>
      </c>
      <c r="H526" s="27" t="s">
        <v>1413</v>
      </c>
      <c r="I526" s="27" t="s">
        <v>2114</v>
      </c>
      <c r="J526" s="27">
        <v>30074</v>
      </c>
      <c r="K526" s="25">
        <v>1</v>
      </c>
      <c r="L526" s="27" t="s">
        <v>357</v>
      </c>
      <c r="M526" s="27" t="s">
        <v>2113</v>
      </c>
      <c r="N526" s="27" t="s">
        <v>2112</v>
      </c>
      <c r="O526" s="28" t="s">
        <v>2141</v>
      </c>
      <c r="P526" s="27">
        <v>1</v>
      </c>
      <c r="Q526" s="27" t="s">
        <v>2213</v>
      </c>
      <c r="R526" s="26">
        <v>109.4</v>
      </c>
      <c r="S526" s="75">
        <v>43134</v>
      </c>
      <c r="T526" s="27" t="s">
        <v>285</v>
      </c>
      <c r="U526" s="75">
        <v>43137</v>
      </c>
      <c r="V526" s="75"/>
      <c r="W526" s="75"/>
      <c r="X526" s="27" t="s">
        <v>292</v>
      </c>
      <c r="Y526" s="28"/>
      <c r="Z526" s="27" t="s">
        <v>2046</v>
      </c>
    </row>
    <row r="527" spans="1:26" x14ac:dyDescent="0.25">
      <c r="A527" s="24">
        <v>43132</v>
      </c>
      <c r="B527" s="24">
        <v>43132</v>
      </c>
      <c r="C527" s="24">
        <v>43126</v>
      </c>
      <c r="D527" s="27" t="s">
        <v>549</v>
      </c>
      <c r="E527" s="27" t="s">
        <v>354</v>
      </c>
      <c r="F527" s="29" t="s">
        <v>2118</v>
      </c>
      <c r="G527" s="27" t="s">
        <v>220</v>
      </c>
      <c r="H527" s="27" t="s">
        <v>26</v>
      </c>
      <c r="I527" s="27" t="s">
        <v>2117</v>
      </c>
      <c r="J527" s="27">
        <v>30071</v>
      </c>
      <c r="K527" s="25">
        <v>1</v>
      </c>
      <c r="L527" s="27" t="s">
        <v>357</v>
      </c>
      <c r="M527" s="27" t="s">
        <v>2116</v>
      </c>
      <c r="N527" s="27" t="s">
        <v>2115</v>
      </c>
      <c r="O527" s="28" t="s">
        <v>2141</v>
      </c>
      <c r="P527" s="27">
        <v>1</v>
      </c>
      <c r="Q527" s="27" t="s">
        <v>2213</v>
      </c>
      <c r="R527" s="26">
        <v>115.59</v>
      </c>
      <c r="S527" s="75">
        <v>43134</v>
      </c>
      <c r="T527" s="27" t="s">
        <v>285</v>
      </c>
      <c r="U527" s="75">
        <v>43137</v>
      </c>
      <c r="V527" s="75"/>
      <c r="W527" s="75"/>
      <c r="X527" s="27" t="s">
        <v>292</v>
      </c>
      <c r="Y527" s="28"/>
      <c r="Z527" s="27" t="s">
        <v>2046</v>
      </c>
    </row>
    <row r="528" spans="1:26" x14ac:dyDescent="0.25">
      <c r="A528" s="24">
        <v>43132</v>
      </c>
      <c r="B528" s="24">
        <v>43132</v>
      </c>
      <c r="C528" s="24">
        <v>43126</v>
      </c>
      <c r="D528" s="27" t="s">
        <v>549</v>
      </c>
      <c r="E528" s="27" t="s">
        <v>370</v>
      </c>
      <c r="F528" s="29">
        <v>1200018389</v>
      </c>
      <c r="G528" s="27" t="s">
        <v>27</v>
      </c>
      <c r="H528" s="27" t="s">
        <v>117</v>
      </c>
      <c r="I528" s="27" t="s">
        <v>163</v>
      </c>
      <c r="J528" s="27">
        <v>24447</v>
      </c>
      <c r="K528" s="25">
        <v>2</v>
      </c>
      <c r="L528" s="27" t="s">
        <v>357</v>
      </c>
      <c r="M528" s="27" t="s">
        <v>2120</v>
      </c>
      <c r="N528" s="27" t="s">
        <v>2119</v>
      </c>
      <c r="O528" s="28" t="s">
        <v>2142</v>
      </c>
      <c r="P528" s="27">
        <v>2</v>
      </c>
      <c r="Q528" s="27" t="s">
        <v>2216</v>
      </c>
      <c r="R528" s="26">
        <v>170.74</v>
      </c>
      <c r="S528" s="75">
        <v>43133</v>
      </c>
      <c r="T528" s="27" t="s">
        <v>285</v>
      </c>
      <c r="U528" s="75" t="s">
        <v>567</v>
      </c>
      <c r="V528" s="75"/>
      <c r="W528" s="75"/>
      <c r="X528" s="27" t="s">
        <v>292</v>
      </c>
      <c r="Y528" s="28"/>
      <c r="Z528" s="27" t="s">
        <v>2046</v>
      </c>
    </row>
    <row r="529" spans="1:26" ht="25.5" x14ac:dyDescent="0.25">
      <c r="A529" s="24">
        <v>43132</v>
      </c>
      <c r="B529" s="24">
        <v>43132</v>
      </c>
      <c r="C529" s="24">
        <v>43126</v>
      </c>
      <c r="D529" s="27" t="s">
        <v>549</v>
      </c>
      <c r="E529" s="27" t="s">
        <v>382</v>
      </c>
      <c r="F529" s="29">
        <v>28030114</v>
      </c>
      <c r="G529" s="27" t="s">
        <v>56</v>
      </c>
      <c r="H529" s="27" t="s">
        <v>121</v>
      </c>
      <c r="I529" s="27" t="s">
        <v>668</v>
      </c>
      <c r="J529" s="27">
        <v>19958</v>
      </c>
      <c r="K529" s="25">
        <v>2</v>
      </c>
      <c r="L529" s="27" t="s">
        <v>357</v>
      </c>
      <c r="M529" s="27" t="s">
        <v>2136</v>
      </c>
      <c r="N529" s="27" t="s">
        <v>2135</v>
      </c>
      <c r="O529" s="28" t="s">
        <v>2184</v>
      </c>
      <c r="P529" s="27"/>
      <c r="Q529" s="27"/>
      <c r="R529" s="26"/>
      <c r="S529" s="75"/>
      <c r="T529" s="27" t="s">
        <v>285</v>
      </c>
      <c r="U529" s="75"/>
      <c r="V529" s="75"/>
      <c r="W529" s="75"/>
      <c r="X529" s="27" t="s">
        <v>295</v>
      </c>
      <c r="Y529" s="28" t="s">
        <v>3074</v>
      </c>
      <c r="Z529" s="27" t="s">
        <v>2186</v>
      </c>
    </row>
    <row r="530" spans="1:26" x14ac:dyDescent="0.25">
      <c r="A530" s="24">
        <v>43132</v>
      </c>
      <c r="B530" s="24">
        <v>43132</v>
      </c>
      <c r="C530" s="24">
        <v>43126</v>
      </c>
      <c r="D530" s="27" t="s">
        <v>549</v>
      </c>
      <c r="E530" s="27" t="s">
        <v>428</v>
      </c>
      <c r="F530" s="29">
        <v>1011698</v>
      </c>
      <c r="G530" s="27" t="s">
        <v>36</v>
      </c>
      <c r="H530" s="27" t="s">
        <v>57</v>
      </c>
      <c r="I530" s="27" t="s">
        <v>45</v>
      </c>
      <c r="J530" s="27">
        <v>38534</v>
      </c>
      <c r="K530" s="25">
        <v>2</v>
      </c>
      <c r="L530" s="27" t="s">
        <v>357</v>
      </c>
      <c r="M530" s="27" t="s">
        <v>2122</v>
      </c>
      <c r="N530" s="27" t="s">
        <v>2121</v>
      </c>
      <c r="O530" s="28" t="s">
        <v>2185</v>
      </c>
      <c r="P530" s="27"/>
      <c r="Q530" s="27"/>
      <c r="R530" s="26"/>
      <c r="S530" s="75"/>
      <c r="T530" s="27" t="s">
        <v>285</v>
      </c>
      <c r="U530" s="75"/>
      <c r="V530" s="75"/>
      <c r="W530" s="75"/>
      <c r="X530" s="27" t="s">
        <v>295</v>
      </c>
      <c r="Y530" s="28" t="s">
        <v>2414</v>
      </c>
      <c r="Z530" s="27" t="s">
        <v>2186</v>
      </c>
    </row>
    <row r="531" spans="1:26" x14ac:dyDescent="0.25">
      <c r="A531" s="24">
        <v>43132</v>
      </c>
      <c r="B531" s="24">
        <v>43132</v>
      </c>
      <c r="C531" s="24">
        <v>43129</v>
      </c>
      <c r="D531" s="27" t="s">
        <v>553</v>
      </c>
      <c r="E531" s="27" t="s">
        <v>390</v>
      </c>
      <c r="F531" s="29">
        <v>1957400</v>
      </c>
      <c r="G531" s="27" t="s">
        <v>32</v>
      </c>
      <c r="H531" s="27" t="s">
        <v>123</v>
      </c>
      <c r="I531" s="27" t="s">
        <v>1531</v>
      </c>
      <c r="J531" s="27">
        <v>18913</v>
      </c>
      <c r="K531" s="25">
        <v>2</v>
      </c>
      <c r="L531" s="27" t="s">
        <v>288</v>
      </c>
      <c r="M531" s="27" t="s">
        <v>2124</v>
      </c>
      <c r="N531" s="27" t="s">
        <v>2123</v>
      </c>
      <c r="O531" s="28">
        <v>128411886</v>
      </c>
      <c r="P531" s="27">
        <v>2</v>
      </c>
      <c r="Q531" s="27" t="s">
        <v>2409</v>
      </c>
      <c r="R531" s="26">
        <v>356.08</v>
      </c>
      <c r="S531" s="75">
        <v>43138</v>
      </c>
      <c r="T531" s="27" t="s">
        <v>285</v>
      </c>
      <c r="U531" s="75">
        <v>43151</v>
      </c>
      <c r="V531" s="75"/>
      <c r="W531" s="75"/>
      <c r="X531" s="27" t="s">
        <v>292</v>
      </c>
      <c r="Y531" s="28"/>
      <c r="Z531" s="27" t="s">
        <v>2046</v>
      </c>
    </row>
    <row r="532" spans="1:26" x14ac:dyDescent="0.25">
      <c r="A532" s="24">
        <v>43132</v>
      </c>
      <c r="B532" s="24">
        <v>43131</v>
      </c>
      <c r="C532" s="24">
        <v>43124</v>
      </c>
      <c r="D532" s="27" t="s">
        <v>665</v>
      </c>
      <c r="E532" s="27" t="s">
        <v>417</v>
      </c>
      <c r="F532" s="29">
        <v>40321</v>
      </c>
      <c r="G532" s="27" t="s">
        <v>19</v>
      </c>
      <c r="H532" s="27" t="s">
        <v>2075</v>
      </c>
      <c r="I532" s="27" t="s">
        <v>2076</v>
      </c>
      <c r="J532" s="27">
        <v>23491</v>
      </c>
      <c r="K532" s="25">
        <v>2</v>
      </c>
      <c r="L532" s="27" t="s">
        <v>343</v>
      </c>
      <c r="M532" s="27">
        <v>8920257797</v>
      </c>
      <c r="N532" s="27">
        <v>8920257797</v>
      </c>
      <c r="O532" s="28"/>
      <c r="P532" s="27"/>
      <c r="Q532" s="27"/>
      <c r="R532" s="26"/>
      <c r="S532" s="75"/>
      <c r="T532" s="27" t="s">
        <v>285</v>
      </c>
      <c r="U532" s="75"/>
      <c r="V532" s="75"/>
      <c r="W532" s="75"/>
      <c r="X532" s="27" t="s">
        <v>315</v>
      </c>
      <c r="Y532" s="28" t="s">
        <v>542</v>
      </c>
      <c r="Z532" s="27"/>
    </row>
    <row r="533" spans="1:26" x14ac:dyDescent="0.25">
      <c r="A533" s="24">
        <v>43132</v>
      </c>
      <c r="B533" s="24">
        <v>43131</v>
      </c>
      <c r="C533" s="24">
        <v>43124</v>
      </c>
      <c r="D533" s="27" t="s">
        <v>665</v>
      </c>
      <c r="E533" s="27" t="s">
        <v>418</v>
      </c>
      <c r="F533" s="29">
        <v>68045</v>
      </c>
      <c r="G533" s="27" t="s">
        <v>39</v>
      </c>
      <c r="H533" s="27" t="s">
        <v>1743</v>
      </c>
      <c r="I533" s="27" t="s">
        <v>2077</v>
      </c>
      <c r="J533" s="27">
        <v>16839</v>
      </c>
      <c r="K533" s="25">
        <v>4</v>
      </c>
      <c r="L533" s="27" t="s">
        <v>343</v>
      </c>
      <c r="M533" s="27">
        <v>8920258054</v>
      </c>
      <c r="N533" s="27">
        <v>8920258054</v>
      </c>
      <c r="O533" s="28"/>
      <c r="P533" s="27"/>
      <c r="Q533" s="27"/>
      <c r="R533" s="26"/>
      <c r="S533" s="75"/>
      <c r="T533" s="27" t="s">
        <v>285</v>
      </c>
      <c r="U533" s="75"/>
      <c r="V533" s="75"/>
      <c r="W533" s="75"/>
      <c r="X533" s="27" t="s">
        <v>315</v>
      </c>
      <c r="Y533" s="28" t="s">
        <v>542</v>
      </c>
      <c r="Z533" s="27"/>
    </row>
    <row r="534" spans="1:26" x14ac:dyDescent="0.25">
      <c r="A534" s="24">
        <v>43132</v>
      </c>
      <c r="B534" s="24">
        <v>43131</v>
      </c>
      <c r="C534" s="24">
        <v>43125</v>
      </c>
      <c r="D534" s="27" t="s">
        <v>665</v>
      </c>
      <c r="E534" s="27" t="s">
        <v>366</v>
      </c>
      <c r="F534" s="29">
        <v>8300</v>
      </c>
      <c r="G534" s="27" t="s">
        <v>19</v>
      </c>
      <c r="H534" s="27" t="s">
        <v>543</v>
      </c>
      <c r="I534" s="27" t="s">
        <v>1768</v>
      </c>
      <c r="J534" s="27">
        <v>42247</v>
      </c>
      <c r="K534" s="25">
        <v>4</v>
      </c>
      <c r="L534" s="27" t="s">
        <v>343</v>
      </c>
      <c r="M534" s="27">
        <v>8630345702</v>
      </c>
      <c r="N534" s="27">
        <v>8630345702</v>
      </c>
      <c r="O534" s="28"/>
      <c r="P534" s="27"/>
      <c r="Q534" s="27"/>
      <c r="R534" s="26"/>
      <c r="S534" s="75"/>
      <c r="T534" s="27" t="s">
        <v>285</v>
      </c>
      <c r="U534" s="75"/>
      <c r="V534" s="75"/>
      <c r="W534" s="75"/>
      <c r="X534" s="27" t="s">
        <v>315</v>
      </c>
      <c r="Y534" s="28" t="s">
        <v>542</v>
      </c>
      <c r="Z534" s="27"/>
    </row>
    <row r="535" spans="1:26" x14ac:dyDescent="0.25">
      <c r="A535" s="24">
        <v>43132</v>
      </c>
      <c r="B535" s="24">
        <v>43131</v>
      </c>
      <c r="C535" s="24">
        <v>43124</v>
      </c>
      <c r="D535" s="27" t="s">
        <v>665</v>
      </c>
      <c r="E535" s="27" t="s">
        <v>378</v>
      </c>
      <c r="F535" s="29">
        <v>6472</v>
      </c>
      <c r="G535" s="27" t="s">
        <v>19</v>
      </c>
      <c r="H535" s="27" t="s">
        <v>137</v>
      </c>
      <c r="I535" s="27" t="s">
        <v>1158</v>
      </c>
      <c r="J535" s="27">
        <v>32840</v>
      </c>
      <c r="K535" s="25">
        <v>4</v>
      </c>
      <c r="L535" s="27" t="s">
        <v>343</v>
      </c>
      <c r="M535" s="27">
        <v>8780472644</v>
      </c>
      <c r="N535" s="27">
        <v>8780472644</v>
      </c>
      <c r="O535" s="28"/>
      <c r="P535" s="27"/>
      <c r="Q535" s="27"/>
      <c r="R535" s="26"/>
      <c r="S535" s="75"/>
      <c r="T535" s="27" t="s">
        <v>285</v>
      </c>
      <c r="U535" s="75"/>
      <c r="V535" s="75"/>
      <c r="W535" s="75"/>
      <c r="X535" s="27" t="s">
        <v>315</v>
      </c>
      <c r="Y535" s="28" t="s">
        <v>542</v>
      </c>
      <c r="Z535" s="27"/>
    </row>
    <row r="536" spans="1:26" x14ac:dyDescent="0.25">
      <c r="A536" s="24">
        <v>43132</v>
      </c>
      <c r="B536" s="24">
        <v>43132</v>
      </c>
      <c r="C536" s="24">
        <v>43123</v>
      </c>
      <c r="D536" s="27" t="s">
        <v>665</v>
      </c>
      <c r="E536" s="27" t="s">
        <v>322</v>
      </c>
      <c r="F536" s="29">
        <v>66582</v>
      </c>
      <c r="G536" s="27" t="s">
        <v>39</v>
      </c>
      <c r="H536" s="27" t="s">
        <v>59</v>
      </c>
      <c r="I536" s="27" t="s">
        <v>2101</v>
      </c>
      <c r="J536" s="27">
        <v>23724</v>
      </c>
      <c r="K536" s="25">
        <v>4</v>
      </c>
      <c r="L536" s="27" t="s">
        <v>343</v>
      </c>
      <c r="M536" s="27">
        <v>8630340968</v>
      </c>
      <c r="N536" s="27">
        <v>8630340968</v>
      </c>
      <c r="O536" s="28"/>
      <c r="P536" s="27"/>
      <c r="Q536" s="27"/>
      <c r="R536" s="26"/>
      <c r="S536" s="75"/>
      <c r="T536" s="27" t="s">
        <v>285</v>
      </c>
      <c r="U536" s="75"/>
      <c r="V536" s="75"/>
      <c r="W536" s="75"/>
      <c r="X536" s="27" t="s">
        <v>315</v>
      </c>
      <c r="Y536" s="28" t="s">
        <v>542</v>
      </c>
      <c r="Z536" s="27"/>
    </row>
    <row r="537" spans="1:26" x14ac:dyDescent="0.25">
      <c r="A537" s="24">
        <v>43132</v>
      </c>
      <c r="B537" s="24">
        <v>43132</v>
      </c>
      <c r="C537" s="24">
        <v>43441</v>
      </c>
      <c r="D537" s="27" t="s">
        <v>665</v>
      </c>
      <c r="E537" s="27" t="s">
        <v>401</v>
      </c>
      <c r="F537" s="29">
        <v>3364</v>
      </c>
      <c r="G537" s="27" t="s">
        <v>19</v>
      </c>
      <c r="H537" s="27" t="s">
        <v>70</v>
      </c>
      <c r="I537" s="27" t="s">
        <v>594</v>
      </c>
      <c r="J537" s="27">
        <v>24603</v>
      </c>
      <c r="K537" s="25">
        <v>1</v>
      </c>
      <c r="L537" s="27" t="s">
        <v>343</v>
      </c>
      <c r="M537" s="27">
        <v>8640707650</v>
      </c>
      <c r="N537" s="27">
        <v>8640707650</v>
      </c>
      <c r="O537" s="28"/>
      <c r="P537" s="27"/>
      <c r="Q537" s="27"/>
      <c r="R537" s="26"/>
      <c r="S537" s="75"/>
      <c r="T537" s="27" t="s">
        <v>285</v>
      </c>
      <c r="U537" s="75"/>
      <c r="V537" s="75"/>
      <c r="W537" s="75"/>
      <c r="X537" s="27" t="s">
        <v>315</v>
      </c>
      <c r="Y537" s="28" t="s">
        <v>542</v>
      </c>
      <c r="Z537" s="27"/>
    </row>
    <row r="538" spans="1:26" x14ac:dyDescent="0.25">
      <c r="A538" s="24">
        <v>43132</v>
      </c>
      <c r="B538" s="24">
        <v>43132</v>
      </c>
      <c r="C538" s="24">
        <v>43447</v>
      </c>
      <c r="D538" s="27" t="s">
        <v>665</v>
      </c>
      <c r="E538" s="27" t="s">
        <v>401</v>
      </c>
      <c r="F538" s="29">
        <v>41120</v>
      </c>
      <c r="G538" s="27" t="s">
        <v>19</v>
      </c>
      <c r="H538" s="27" t="s">
        <v>572</v>
      </c>
      <c r="I538" s="27" t="s">
        <v>65</v>
      </c>
      <c r="J538" s="27">
        <v>24777</v>
      </c>
      <c r="K538" s="25">
        <v>4</v>
      </c>
      <c r="L538" s="27" t="s">
        <v>343</v>
      </c>
      <c r="M538" s="27">
        <v>8640709067</v>
      </c>
      <c r="N538" s="27">
        <v>8640709067</v>
      </c>
      <c r="O538" s="28"/>
      <c r="P538" s="27"/>
      <c r="Q538" s="27"/>
      <c r="R538" s="26"/>
      <c r="S538" s="75"/>
      <c r="T538" s="27" t="s">
        <v>285</v>
      </c>
      <c r="U538" s="75"/>
      <c r="V538" s="75"/>
      <c r="W538" s="75"/>
      <c r="X538" s="27" t="s">
        <v>315</v>
      </c>
      <c r="Y538" s="28" t="s">
        <v>542</v>
      </c>
      <c r="Z538" s="27"/>
    </row>
    <row r="539" spans="1:26" x14ac:dyDescent="0.25">
      <c r="A539" s="24">
        <v>43132</v>
      </c>
      <c r="B539" s="24">
        <v>43132</v>
      </c>
      <c r="C539" s="24">
        <v>43460</v>
      </c>
      <c r="D539" s="27" t="s">
        <v>665</v>
      </c>
      <c r="E539" s="27" t="s">
        <v>338</v>
      </c>
      <c r="F539" s="29">
        <v>59625</v>
      </c>
      <c r="G539" s="27" t="s">
        <v>19</v>
      </c>
      <c r="H539" s="27" t="s">
        <v>2130</v>
      </c>
      <c r="I539" s="27" t="s">
        <v>2129</v>
      </c>
      <c r="J539" s="27">
        <v>30669</v>
      </c>
      <c r="K539" s="25">
        <v>2</v>
      </c>
      <c r="L539" s="27" t="s">
        <v>343</v>
      </c>
      <c r="M539" s="27">
        <v>8640712033</v>
      </c>
      <c r="N539" s="27">
        <v>8640712033</v>
      </c>
      <c r="O539" s="28"/>
      <c r="P539" s="27"/>
      <c r="Q539" s="27"/>
      <c r="R539" s="26"/>
      <c r="S539" s="75"/>
      <c r="T539" s="27" t="s">
        <v>285</v>
      </c>
      <c r="U539" s="75"/>
      <c r="V539" s="75"/>
      <c r="W539" s="75"/>
      <c r="X539" s="27" t="s">
        <v>315</v>
      </c>
      <c r="Y539" s="28" t="s">
        <v>542</v>
      </c>
      <c r="Z539" s="27"/>
    </row>
    <row r="540" spans="1:26" x14ac:dyDescent="0.25">
      <c r="A540" s="24">
        <v>43132</v>
      </c>
      <c r="B540" s="24">
        <v>43132</v>
      </c>
      <c r="C540" s="24">
        <v>43460</v>
      </c>
      <c r="D540" s="27" t="s">
        <v>665</v>
      </c>
      <c r="E540" s="27" t="s">
        <v>346</v>
      </c>
      <c r="F540" s="29">
        <v>43030</v>
      </c>
      <c r="G540" s="27" t="s">
        <v>19</v>
      </c>
      <c r="H540" s="27" t="s">
        <v>167</v>
      </c>
      <c r="I540" s="27" t="s">
        <v>594</v>
      </c>
      <c r="J540" s="27">
        <v>41174</v>
      </c>
      <c r="K540" s="25">
        <v>4</v>
      </c>
      <c r="L540" s="27" t="s">
        <v>343</v>
      </c>
      <c r="M540" s="27">
        <v>8780467004</v>
      </c>
      <c r="N540" s="27">
        <v>8780467004</v>
      </c>
      <c r="O540" s="28"/>
      <c r="P540" s="27"/>
      <c r="Q540" s="27"/>
      <c r="R540" s="26"/>
      <c r="S540" s="75"/>
      <c r="T540" s="27" t="s">
        <v>285</v>
      </c>
      <c r="U540" s="75"/>
      <c r="V540" s="75"/>
      <c r="W540" s="75"/>
      <c r="X540" s="27" t="s">
        <v>315</v>
      </c>
      <c r="Y540" s="28" t="s">
        <v>542</v>
      </c>
      <c r="Z540" s="27"/>
    </row>
    <row r="541" spans="1:26" x14ac:dyDescent="0.25">
      <c r="A541" s="24">
        <v>43132</v>
      </c>
      <c r="B541" s="24">
        <v>43132</v>
      </c>
      <c r="C541" s="24">
        <v>43463</v>
      </c>
      <c r="D541" s="27" t="s">
        <v>665</v>
      </c>
      <c r="E541" s="27" t="s">
        <v>336</v>
      </c>
      <c r="F541" s="29">
        <v>20209</v>
      </c>
      <c r="G541" s="27" t="s">
        <v>19</v>
      </c>
      <c r="H541" s="27" t="s">
        <v>66</v>
      </c>
      <c r="I541" s="27" t="s">
        <v>2131</v>
      </c>
      <c r="J541" s="27">
        <v>29193</v>
      </c>
      <c r="K541" s="25">
        <v>2</v>
      </c>
      <c r="L541" s="27" t="s">
        <v>343</v>
      </c>
      <c r="M541" s="27">
        <v>8640713124</v>
      </c>
      <c r="N541" s="27">
        <v>8640713124</v>
      </c>
      <c r="O541" s="28"/>
      <c r="P541" s="27"/>
      <c r="Q541" s="27"/>
      <c r="R541" s="26"/>
      <c r="S541" s="75"/>
      <c r="T541" s="27" t="s">
        <v>285</v>
      </c>
      <c r="U541" s="75"/>
      <c r="V541" s="75"/>
      <c r="W541" s="75"/>
      <c r="X541" s="27" t="s">
        <v>315</v>
      </c>
      <c r="Y541" s="28" t="s">
        <v>542</v>
      </c>
      <c r="Z541" s="27"/>
    </row>
    <row r="542" spans="1:26" ht="38.25" x14ac:dyDescent="0.25">
      <c r="A542" s="24">
        <v>43132</v>
      </c>
      <c r="B542" s="24">
        <v>43132</v>
      </c>
      <c r="C542" s="24">
        <v>43129</v>
      </c>
      <c r="D542" s="27" t="s">
        <v>539</v>
      </c>
      <c r="E542" s="27" t="s">
        <v>354</v>
      </c>
      <c r="F542" s="29" t="s">
        <v>6365</v>
      </c>
      <c r="G542" s="27" t="s">
        <v>210</v>
      </c>
      <c r="H542" s="27" t="s">
        <v>2094</v>
      </c>
      <c r="I542" s="27" t="s">
        <v>2093</v>
      </c>
      <c r="J542" s="27">
        <v>30082</v>
      </c>
      <c r="K542" s="25">
        <v>2</v>
      </c>
      <c r="L542" s="27" t="s">
        <v>288</v>
      </c>
      <c r="M542" s="27" t="s">
        <v>2092</v>
      </c>
      <c r="N542" s="27" t="s">
        <v>2091</v>
      </c>
      <c r="O542" s="28" t="s">
        <v>7936</v>
      </c>
      <c r="P542" s="27">
        <v>2</v>
      </c>
      <c r="Q542" s="27" t="s">
        <v>8156</v>
      </c>
      <c r="R542" s="26">
        <v>306.54000000000002</v>
      </c>
      <c r="S542" s="75">
        <v>43172</v>
      </c>
      <c r="T542" s="27" t="s">
        <v>285</v>
      </c>
      <c r="U542" s="75" t="s">
        <v>567</v>
      </c>
      <c r="V542" s="75"/>
      <c r="W542" s="75"/>
      <c r="X542" s="27" t="s">
        <v>292</v>
      </c>
      <c r="Y542" s="28" t="s">
        <v>7937</v>
      </c>
      <c r="Z542" s="27" t="s">
        <v>2046</v>
      </c>
    </row>
    <row r="543" spans="1:26" x14ac:dyDescent="0.25">
      <c r="A543" s="24">
        <v>43132</v>
      </c>
      <c r="B543" s="24">
        <v>43132</v>
      </c>
      <c r="C543" s="24">
        <v>43129</v>
      </c>
      <c r="D543" s="27" t="s">
        <v>539</v>
      </c>
      <c r="E543" s="27" t="s">
        <v>416</v>
      </c>
      <c r="F543" s="29">
        <v>8739</v>
      </c>
      <c r="G543" s="27" t="s">
        <v>105</v>
      </c>
      <c r="H543" s="27" t="s">
        <v>119</v>
      </c>
      <c r="I543" s="27" t="s">
        <v>801</v>
      </c>
      <c r="J543" s="27">
        <v>19335</v>
      </c>
      <c r="K543" s="25">
        <v>2</v>
      </c>
      <c r="L543" s="27" t="s">
        <v>288</v>
      </c>
      <c r="M543" s="27" t="s">
        <v>2126</v>
      </c>
      <c r="N543" s="27" t="s">
        <v>2125</v>
      </c>
      <c r="O543" s="28">
        <v>128411896</v>
      </c>
      <c r="P543" s="27">
        <v>2</v>
      </c>
      <c r="Q543" s="27" t="s">
        <v>2410</v>
      </c>
      <c r="R543" s="26">
        <v>131.6</v>
      </c>
      <c r="S543" s="75">
        <v>43138</v>
      </c>
      <c r="T543" s="27" t="s">
        <v>285</v>
      </c>
      <c r="U543" s="75">
        <v>43143</v>
      </c>
      <c r="V543" s="75"/>
      <c r="W543" s="75"/>
      <c r="X543" s="27" t="s">
        <v>292</v>
      </c>
      <c r="Y543" s="28"/>
      <c r="Z543" s="27" t="s">
        <v>2046</v>
      </c>
    </row>
    <row r="544" spans="1:26" x14ac:dyDescent="0.25">
      <c r="A544" s="24">
        <v>43132</v>
      </c>
      <c r="B544" s="24">
        <v>43132</v>
      </c>
      <c r="C544" s="24">
        <v>43129</v>
      </c>
      <c r="D544" s="27" t="s">
        <v>539</v>
      </c>
      <c r="E544" s="27" t="s">
        <v>423</v>
      </c>
      <c r="F544" s="29" t="s">
        <v>2127</v>
      </c>
      <c r="G544" s="27" t="s">
        <v>38</v>
      </c>
      <c r="H544" s="27" t="s">
        <v>120</v>
      </c>
      <c r="I544" s="27" t="s">
        <v>2128</v>
      </c>
      <c r="J544" s="27">
        <v>12059</v>
      </c>
      <c r="K544" s="25">
        <v>2</v>
      </c>
      <c r="L544" s="27" t="s">
        <v>367</v>
      </c>
      <c r="M544" s="27">
        <v>203501</v>
      </c>
      <c r="N544" s="27">
        <v>326177748</v>
      </c>
      <c r="O544" s="28"/>
      <c r="P544" s="27"/>
      <c r="Q544" s="27"/>
      <c r="R544" s="26"/>
      <c r="S544" s="75"/>
      <c r="T544" s="27" t="s">
        <v>285</v>
      </c>
      <c r="U544" s="75"/>
      <c r="V544" s="75"/>
      <c r="W544" s="75"/>
      <c r="X544" s="27" t="s">
        <v>289</v>
      </c>
      <c r="Y544" s="28" t="s">
        <v>542</v>
      </c>
      <c r="Z544" s="27"/>
    </row>
    <row r="545" spans="1:26" x14ac:dyDescent="0.25">
      <c r="A545" s="24">
        <v>43133</v>
      </c>
      <c r="B545" s="24">
        <v>43132</v>
      </c>
      <c r="C545" s="24">
        <v>43131</v>
      </c>
      <c r="D545" s="27" t="s">
        <v>18</v>
      </c>
      <c r="E545" s="27" t="s">
        <v>352</v>
      </c>
      <c r="F545" s="29">
        <v>1014536</v>
      </c>
      <c r="G545" s="27" t="s">
        <v>36</v>
      </c>
      <c r="H545" s="27" t="s">
        <v>125</v>
      </c>
      <c r="I545" s="27" t="s">
        <v>107</v>
      </c>
      <c r="J545" s="27">
        <v>33538</v>
      </c>
      <c r="K545" s="25">
        <v>4</v>
      </c>
      <c r="L545" s="27" t="s">
        <v>288</v>
      </c>
      <c r="M545" s="27" t="s">
        <v>2144</v>
      </c>
      <c r="N545" s="27" t="s">
        <v>2143</v>
      </c>
      <c r="O545" s="28">
        <v>128469441</v>
      </c>
      <c r="P545" s="27">
        <v>4</v>
      </c>
      <c r="Q545" s="27" t="s">
        <v>2207</v>
      </c>
      <c r="R545" s="26">
        <v>470.92</v>
      </c>
      <c r="S545" s="75">
        <v>43134</v>
      </c>
      <c r="T545" s="27" t="s">
        <v>285</v>
      </c>
      <c r="U545" s="75" t="s">
        <v>567</v>
      </c>
      <c r="V545" s="75"/>
      <c r="W545" s="75"/>
      <c r="X545" s="27" t="s">
        <v>292</v>
      </c>
      <c r="Y545" s="28"/>
      <c r="Z545" s="27" t="s">
        <v>2182</v>
      </c>
    </row>
    <row r="546" spans="1:26" x14ac:dyDescent="0.25">
      <c r="A546" s="24">
        <v>43133</v>
      </c>
      <c r="B546" s="24">
        <v>43133</v>
      </c>
      <c r="C546" s="24">
        <v>43126</v>
      </c>
      <c r="D546" s="27" t="s">
        <v>18</v>
      </c>
      <c r="E546" s="27" t="s">
        <v>313</v>
      </c>
      <c r="F546" s="29">
        <v>2182543</v>
      </c>
      <c r="G546" s="27" t="s">
        <v>30</v>
      </c>
      <c r="H546" s="27" t="s">
        <v>171</v>
      </c>
      <c r="I546" s="27" t="s">
        <v>603</v>
      </c>
      <c r="J546" s="27">
        <v>25679</v>
      </c>
      <c r="K546" s="25">
        <v>2</v>
      </c>
      <c r="L546" s="27" t="s">
        <v>288</v>
      </c>
      <c r="M546" s="27" t="s">
        <v>2176</v>
      </c>
      <c r="N546" s="27" t="s">
        <v>2173</v>
      </c>
      <c r="O546" s="28">
        <v>128469639</v>
      </c>
      <c r="P546" s="27">
        <v>2</v>
      </c>
      <c r="Q546" s="27" t="s">
        <v>2227</v>
      </c>
      <c r="R546" s="26">
        <v>90.02</v>
      </c>
      <c r="S546" s="75">
        <v>43135</v>
      </c>
      <c r="T546" s="27" t="s">
        <v>285</v>
      </c>
      <c r="U546" s="75" t="s">
        <v>567</v>
      </c>
      <c r="V546" s="75"/>
      <c r="W546" s="75"/>
      <c r="X546" s="27" t="s">
        <v>292</v>
      </c>
      <c r="Y546" s="28"/>
      <c r="Z546" s="27" t="s">
        <v>2182</v>
      </c>
    </row>
    <row r="547" spans="1:26" x14ac:dyDescent="0.25">
      <c r="A547" s="24">
        <v>43133</v>
      </c>
      <c r="B547" s="24">
        <v>43133</v>
      </c>
      <c r="C547" s="24">
        <v>43119</v>
      </c>
      <c r="D547" s="27" t="s">
        <v>18</v>
      </c>
      <c r="E547" s="27" t="s">
        <v>380</v>
      </c>
      <c r="F547" s="29">
        <v>90000008299</v>
      </c>
      <c r="G547" s="27" t="s">
        <v>77</v>
      </c>
      <c r="H547" s="27" t="s">
        <v>132</v>
      </c>
      <c r="I547" s="27" t="s">
        <v>2174</v>
      </c>
      <c r="J547" s="27">
        <v>21574</v>
      </c>
      <c r="K547" s="25">
        <v>2</v>
      </c>
      <c r="L547" s="27" t="s">
        <v>288</v>
      </c>
      <c r="M547" s="27" t="s">
        <v>2175</v>
      </c>
      <c r="N547" s="27" t="s">
        <v>2177</v>
      </c>
      <c r="O547" s="28">
        <v>128469738</v>
      </c>
      <c r="P547" s="27">
        <v>2</v>
      </c>
      <c r="Q547" s="27" t="s">
        <v>2208</v>
      </c>
      <c r="R547" s="26">
        <v>282.72000000000003</v>
      </c>
      <c r="S547" s="75">
        <v>43135</v>
      </c>
      <c r="T547" s="27" t="s">
        <v>285</v>
      </c>
      <c r="U547" s="75" t="s">
        <v>567</v>
      </c>
      <c r="V547" s="75"/>
      <c r="W547" s="75"/>
      <c r="X547" s="27" t="s">
        <v>292</v>
      </c>
      <c r="Y547" s="28"/>
      <c r="Z547" s="27" t="s">
        <v>2182</v>
      </c>
    </row>
    <row r="548" spans="1:26" x14ac:dyDescent="0.25">
      <c r="A548" s="24">
        <v>43133</v>
      </c>
      <c r="B548" s="24">
        <v>43132</v>
      </c>
      <c r="C548" s="24">
        <v>43131</v>
      </c>
      <c r="D548" s="27" t="s">
        <v>552</v>
      </c>
      <c r="E548" s="27" t="s">
        <v>287</v>
      </c>
      <c r="F548" s="29">
        <v>312008027</v>
      </c>
      <c r="G548" s="27" t="s">
        <v>23</v>
      </c>
      <c r="H548" s="27" t="s">
        <v>54</v>
      </c>
      <c r="I548" s="27" t="s">
        <v>804</v>
      </c>
      <c r="J548" s="27">
        <v>39307</v>
      </c>
      <c r="K548" s="25">
        <v>1</v>
      </c>
      <c r="L548" s="27" t="s">
        <v>288</v>
      </c>
      <c r="M548" s="27" t="s">
        <v>2178</v>
      </c>
      <c r="N548" s="27" t="s">
        <v>2179</v>
      </c>
      <c r="O548" s="28"/>
      <c r="P548" s="27"/>
      <c r="Q548" s="27"/>
      <c r="R548" s="26"/>
      <c r="S548" s="75"/>
      <c r="T548" s="27" t="s">
        <v>285</v>
      </c>
      <c r="U548" s="75"/>
      <c r="V548" s="75"/>
      <c r="W548" s="75"/>
      <c r="X548" s="27" t="s">
        <v>315</v>
      </c>
      <c r="Y548" s="28" t="s">
        <v>542</v>
      </c>
      <c r="Z548" s="27"/>
    </row>
    <row r="549" spans="1:26" x14ac:dyDescent="0.25">
      <c r="A549" s="24">
        <v>43133</v>
      </c>
      <c r="B549" s="24">
        <v>43132</v>
      </c>
      <c r="C549" s="24">
        <v>43125</v>
      </c>
      <c r="D549" s="27" t="s">
        <v>552</v>
      </c>
      <c r="E549" s="27" t="s">
        <v>338</v>
      </c>
      <c r="F549" s="29">
        <v>1015285</v>
      </c>
      <c r="G549" s="27" t="s">
        <v>36</v>
      </c>
      <c r="H549" s="27" t="s">
        <v>265</v>
      </c>
      <c r="I549" s="27" t="s">
        <v>276</v>
      </c>
      <c r="J549" s="27">
        <v>31868</v>
      </c>
      <c r="K549" s="25">
        <v>4</v>
      </c>
      <c r="L549" s="27" t="s">
        <v>288</v>
      </c>
      <c r="M549" s="27" t="s">
        <v>2146</v>
      </c>
      <c r="N549" s="27" t="s">
        <v>2145</v>
      </c>
      <c r="O549" s="28">
        <v>128469747</v>
      </c>
      <c r="P549" s="27">
        <v>4</v>
      </c>
      <c r="Q549" s="27" t="s">
        <v>2209</v>
      </c>
      <c r="R549" s="26">
        <v>507.52</v>
      </c>
      <c r="S549" s="75">
        <v>43135</v>
      </c>
      <c r="T549" s="27" t="s">
        <v>285</v>
      </c>
      <c r="U549" s="75">
        <v>43138</v>
      </c>
      <c r="V549" s="75"/>
      <c r="W549" s="75"/>
      <c r="X549" s="27" t="s">
        <v>292</v>
      </c>
      <c r="Y549" s="28"/>
      <c r="Z549" s="27" t="s">
        <v>2182</v>
      </c>
    </row>
    <row r="550" spans="1:26" x14ac:dyDescent="0.25">
      <c r="A550" s="24">
        <v>43133</v>
      </c>
      <c r="B550" s="24">
        <v>43132</v>
      </c>
      <c r="C550" s="24">
        <v>43125</v>
      </c>
      <c r="D550" s="27" t="s">
        <v>552</v>
      </c>
      <c r="E550" s="27" t="s">
        <v>338</v>
      </c>
      <c r="F550" s="29">
        <v>91612</v>
      </c>
      <c r="G550" s="27" t="s">
        <v>21</v>
      </c>
      <c r="H550" s="27" t="s">
        <v>234</v>
      </c>
      <c r="I550" s="27" t="s">
        <v>868</v>
      </c>
      <c r="J550" s="27">
        <v>31820</v>
      </c>
      <c r="K550" s="25">
        <v>6</v>
      </c>
      <c r="L550" s="27" t="s">
        <v>288</v>
      </c>
      <c r="M550" s="27" t="s">
        <v>2148</v>
      </c>
      <c r="N550" s="27" t="s">
        <v>2147</v>
      </c>
      <c r="O550" s="28">
        <v>128469756</v>
      </c>
      <c r="P550" s="27"/>
      <c r="Q550" s="27"/>
      <c r="R550" s="26"/>
      <c r="S550" s="75"/>
      <c r="T550" s="27" t="s">
        <v>285</v>
      </c>
      <c r="U550" s="75"/>
      <c r="V550" s="75"/>
      <c r="W550" s="75"/>
      <c r="X550" s="27" t="s">
        <v>295</v>
      </c>
      <c r="Y550" s="28" t="s">
        <v>2622</v>
      </c>
      <c r="Z550" s="27" t="s">
        <v>2182</v>
      </c>
    </row>
    <row r="551" spans="1:26" x14ac:dyDescent="0.25">
      <c r="A551" s="24">
        <v>43133</v>
      </c>
      <c r="B551" s="24">
        <v>43132</v>
      </c>
      <c r="C551" s="24">
        <v>43125</v>
      </c>
      <c r="D551" s="27" t="s">
        <v>552</v>
      </c>
      <c r="E551" s="27" t="s">
        <v>344</v>
      </c>
      <c r="F551" s="29">
        <v>98559</v>
      </c>
      <c r="G551" s="27" t="s">
        <v>39</v>
      </c>
      <c r="H551" s="27" t="s">
        <v>151</v>
      </c>
      <c r="I551" s="27" t="s">
        <v>182</v>
      </c>
      <c r="J551" s="27">
        <v>29039</v>
      </c>
      <c r="K551" s="25">
        <v>2</v>
      </c>
      <c r="L551" s="27" t="s">
        <v>288</v>
      </c>
      <c r="M551" s="27" t="s">
        <v>2150</v>
      </c>
      <c r="N551" s="27" t="s">
        <v>2149</v>
      </c>
      <c r="O551" s="28">
        <v>128469944</v>
      </c>
      <c r="P551" s="27">
        <v>2</v>
      </c>
      <c r="Q551" s="27" t="s">
        <v>2298</v>
      </c>
      <c r="R551" s="26">
        <v>133.16</v>
      </c>
      <c r="S551" s="75">
        <v>43136</v>
      </c>
      <c r="T551" s="27" t="s">
        <v>285</v>
      </c>
      <c r="U551" s="75">
        <v>43137</v>
      </c>
      <c r="V551" s="75"/>
      <c r="W551" s="75"/>
      <c r="X551" s="27" t="s">
        <v>292</v>
      </c>
      <c r="Y551" s="28"/>
      <c r="Z551" s="27" t="s">
        <v>2182</v>
      </c>
    </row>
    <row r="552" spans="1:26" x14ac:dyDescent="0.25">
      <c r="A552" s="24">
        <v>43133</v>
      </c>
      <c r="B552" s="24">
        <v>43132</v>
      </c>
      <c r="C552" s="24">
        <v>43125</v>
      </c>
      <c r="D552" s="27" t="s">
        <v>552</v>
      </c>
      <c r="E552" s="27" t="s">
        <v>375</v>
      </c>
      <c r="F552" s="29">
        <v>104388357</v>
      </c>
      <c r="G552" s="27" t="s">
        <v>23</v>
      </c>
      <c r="H552" s="27" t="s">
        <v>145</v>
      </c>
      <c r="I552" s="27" t="s">
        <v>773</v>
      </c>
      <c r="J552" s="27">
        <v>42962</v>
      </c>
      <c r="K552" s="25">
        <v>4</v>
      </c>
      <c r="L552" s="27" t="s">
        <v>288</v>
      </c>
      <c r="M552" s="27" t="s">
        <v>2152</v>
      </c>
      <c r="N552" s="27" t="s">
        <v>2151</v>
      </c>
      <c r="O552" s="28"/>
      <c r="P552" s="27"/>
      <c r="Q552" s="27"/>
      <c r="R552" s="26"/>
      <c r="S552" s="75"/>
      <c r="T552" s="27" t="s">
        <v>285</v>
      </c>
      <c r="U552" s="75"/>
      <c r="V552" s="75"/>
      <c r="W552" s="75"/>
      <c r="X552" s="27" t="s">
        <v>315</v>
      </c>
      <c r="Y552" s="28" t="s">
        <v>542</v>
      </c>
      <c r="Z552" s="27"/>
    </row>
    <row r="553" spans="1:26" ht="25.5" x14ac:dyDescent="0.25">
      <c r="A553" s="24">
        <v>43133</v>
      </c>
      <c r="B553" s="24">
        <v>43132</v>
      </c>
      <c r="C553" s="24">
        <v>43125</v>
      </c>
      <c r="D553" s="27" t="s">
        <v>552</v>
      </c>
      <c r="E553" s="27" t="s">
        <v>376</v>
      </c>
      <c r="F553" s="29" t="s">
        <v>6372</v>
      </c>
      <c r="G553" s="27" t="s">
        <v>92</v>
      </c>
      <c r="H553" s="27" t="s">
        <v>95</v>
      </c>
      <c r="I553" s="27" t="s">
        <v>93</v>
      </c>
      <c r="J553" s="27">
        <v>24385</v>
      </c>
      <c r="K553" s="25">
        <v>1</v>
      </c>
      <c r="L553" s="27" t="s">
        <v>288</v>
      </c>
      <c r="M553" s="27" t="s">
        <v>2154</v>
      </c>
      <c r="N553" s="27" t="s">
        <v>2153</v>
      </c>
      <c r="O553" s="28" t="s">
        <v>6862</v>
      </c>
      <c r="P553" s="27">
        <v>1</v>
      </c>
      <c r="Q553" s="27" t="s">
        <v>7951</v>
      </c>
      <c r="R553" s="26">
        <v>141.19</v>
      </c>
      <c r="S553" s="75">
        <v>43161</v>
      </c>
      <c r="T553" s="27" t="s">
        <v>285</v>
      </c>
      <c r="U553" s="75">
        <v>43175</v>
      </c>
      <c r="V553" s="75"/>
      <c r="W553" s="75"/>
      <c r="X553" s="27" t="s">
        <v>292</v>
      </c>
      <c r="Y553" s="28" t="s">
        <v>6861</v>
      </c>
      <c r="Z553" s="27" t="s">
        <v>2182</v>
      </c>
    </row>
    <row r="554" spans="1:26" ht="25.5" x14ac:dyDescent="0.25">
      <c r="A554" s="24">
        <v>43133</v>
      </c>
      <c r="B554" s="24">
        <v>43132</v>
      </c>
      <c r="C554" s="24">
        <v>43125</v>
      </c>
      <c r="D554" s="27" t="s">
        <v>552</v>
      </c>
      <c r="E554" s="27" t="s">
        <v>376</v>
      </c>
      <c r="F554" s="29" t="s">
        <v>6373</v>
      </c>
      <c r="G554" s="27" t="s">
        <v>21</v>
      </c>
      <c r="H554" s="27" t="s">
        <v>61</v>
      </c>
      <c r="I554" s="27" t="s">
        <v>79</v>
      </c>
      <c r="J554" s="27">
        <v>24373</v>
      </c>
      <c r="K554" s="25">
        <v>4</v>
      </c>
      <c r="L554" s="27" t="s">
        <v>288</v>
      </c>
      <c r="M554" s="27" t="s">
        <v>2156</v>
      </c>
      <c r="N554" s="27" t="s">
        <v>2155</v>
      </c>
      <c r="O554" s="28" t="s">
        <v>6864</v>
      </c>
      <c r="P554" s="27">
        <v>4</v>
      </c>
      <c r="Q554" s="27">
        <v>3022018</v>
      </c>
      <c r="R554" s="26">
        <v>252.88</v>
      </c>
      <c r="S554" s="75">
        <v>43161</v>
      </c>
      <c r="T554" s="27" t="s">
        <v>285</v>
      </c>
      <c r="U554" s="75">
        <v>43174</v>
      </c>
      <c r="V554" s="75"/>
      <c r="W554" s="75"/>
      <c r="X554" s="27" t="s">
        <v>292</v>
      </c>
      <c r="Y554" s="28" t="s">
        <v>6861</v>
      </c>
      <c r="Z554" s="27" t="s">
        <v>2182</v>
      </c>
    </row>
    <row r="555" spans="1:26" x14ac:dyDescent="0.25">
      <c r="A555" s="24">
        <v>43133</v>
      </c>
      <c r="B555" s="24">
        <v>43132</v>
      </c>
      <c r="C555" s="24">
        <v>43125</v>
      </c>
      <c r="D555" s="27" t="s">
        <v>552</v>
      </c>
      <c r="E555" s="27" t="s">
        <v>395</v>
      </c>
      <c r="F555" s="29">
        <v>217130</v>
      </c>
      <c r="G555" s="27" t="s">
        <v>41</v>
      </c>
      <c r="H555" s="27" t="s">
        <v>226</v>
      </c>
      <c r="I555" s="27" t="s">
        <v>1023</v>
      </c>
      <c r="J555" s="27">
        <v>19808</v>
      </c>
      <c r="K555" s="25">
        <v>1</v>
      </c>
      <c r="L555" s="27" t="s">
        <v>288</v>
      </c>
      <c r="M555" s="27" t="s">
        <v>2158</v>
      </c>
      <c r="N555" s="27" t="s">
        <v>2157</v>
      </c>
      <c r="O555" s="28">
        <v>128470134</v>
      </c>
      <c r="P555" s="27">
        <v>1</v>
      </c>
      <c r="Q555" s="27" t="s">
        <v>2300</v>
      </c>
      <c r="R555" s="26">
        <v>273.39999999999998</v>
      </c>
      <c r="S555" s="75">
        <v>43136</v>
      </c>
      <c r="T555" s="27" t="s">
        <v>285</v>
      </c>
      <c r="U555" s="75">
        <v>43138</v>
      </c>
      <c r="V555" s="75"/>
      <c r="W555" s="75"/>
      <c r="X555" s="27" t="s">
        <v>292</v>
      </c>
      <c r="Y555" s="28"/>
      <c r="Z555" s="27" t="s">
        <v>2182</v>
      </c>
    </row>
    <row r="556" spans="1:26" x14ac:dyDescent="0.25">
      <c r="A556" s="24">
        <v>43133</v>
      </c>
      <c r="B556" s="24">
        <v>43132</v>
      </c>
      <c r="C556" s="24">
        <v>43125</v>
      </c>
      <c r="D556" s="27" t="s">
        <v>552</v>
      </c>
      <c r="E556" s="27" t="s">
        <v>395</v>
      </c>
      <c r="F556" s="29">
        <v>217130</v>
      </c>
      <c r="G556" s="27" t="s">
        <v>41</v>
      </c>
      <c r="H556" s="27" t="s">
        <v>226</v>
      </c>
      <c r="I556" s="27" t="s">
        <v>1023</v>
      </c>
      <c r="J556" s="27">
        <v>19808</v>
      </c>
      <c r="K556" s="25">
        <v>3</v>
      </c>
      <c r="L556" s="27" t="s">
        <v>288</v>
      </c>
      <c r="M556" s="27" t="s">
        <v>2158</v>
      </c>
      <c r="N556" s="27" t="s">
        <v>2157</v>
      </c>
      <c r="O556" s="28">
        <v>128470135</v>
      </c>
      <c r="P556" s="27">
        <v>3</v>
      </c>
      <c r="Q556" s="27" t="s">
        <v>2299</v>
      </c>
      <c r="R556" s="26">
        <v>820.2</v>
      </c>
      <c r="S556" s="75">
        <v>43136</v>
      </c>
      <c r="T556" s="27" t="s">
        <v>285</v>
      </c>
      <c r="U556" s="75">
        <v>43138</v>
      </c>
      <c r="V556" s="75"/>
      <c r="W556" s="75"/>
      <c r="X556" s="27" t="s">
        <v>292</v>
      </c>
      <c r="Y556" s="28"/>
      <c r="Z556" s="27" t="s">
        <v>2182</v>
      </c>
    </row>
    <row r="557" spans="1:26" x14ac:dyDescent="0.25">
      <c r="A557" s="24">
        <v>43133</v>
      </c>
      <c r="B557" s="24">
        <v>43132</v>
      </c>
      <c r="C557" s="24">
        <v>43125</v>
      </c>
      <c r="D557" s="27" t="s">
        <v>552</v>
      </c>
      <c r="E557" s="27" t="s">
        <v>402</v>
      </c>
      <c r="F557" s="29">
        <v>92586</v>
      </c>
      <c r="G557" s="27" t="s">
        <v>21</v>
      </c>
      <c r="H557" s="27" t="s">
        <v>184</v>
      </c>
      <c r="I557" s="27" t="s">
        <v>22</v>
      </c>
      <c r="J557" s="27">
        <v>92586</v>
      </c>
      <c r="K557" s="25">
        <v>2</v>
      </c>
      <c r="L557" s="27" t="s">
        <v>288</v>
      </c>
      <c r="M557" s="27" t="s">
        <v>2163</v>
      </c>
      <c r="N557" s="27" t="s">
        <v>2180</v>
      </c>
      <c r="O557" s="28">
        <v>128470232</v>
      </c>
      <c r="P557" s="27">
        <v>2</v>
      </c>
      <c r="Q557" s="27" t="s">
        <v>2301</v>
      </c>
      <c r="R557" s="26">
        <v>63.1</v>
      </c>
      <c r="S557" s="75">
        <v>43136</v>
      </c>
      <c r="T557" s="27" t="s">
        <v>285</v>
      </c>
      <c r="U557" s="75" t="s">
        <v>567</v>
      </c>
      <c r="V557" s="75"/>
      <c r="W557" s="75"/>
      <c r="X557" s="27" t="s">
        <v>292</v>
      </c>
      <c r="Y557" s="28"/>
      <c r="Z557" s="27" t="s">
        <v>2182</v>
      </c>
    </row>
    <row r="558" spans="1:26" x14ac:dyDescent="0.25">
      <c r="A558" s="24">
        <v>43133</v>
      </c>
      <c r="B558" s="24">
        <v>43132</v>
      </c>
      <c r="C558" s="24">
        <v>43125</v>
      </c>
      <c r="D558" s="27" t="s">
        <v>552</v>
      </c>
      <c r="E558" s="27" t="s">
        <v>423</v>
      </c>
      <c r="F558" s="29">
        <v>211070</v>
      </c>
      <c r="G558" s="27" t="s">
        <v>41</v>
      </c>
      <c r="H558" s="27" t="s">
        <v>88</v>
      </c>
      <c r="I558" s="27" t="s">
        <v>255</v>
      </c>
      <c r="J558" s="27">
        <v>11956</v>
      </c>
      <c r="K558" s="25">
        <v>2</v>
      </c>
      <c r="L558" s="27" t="s">
        <v>288</v>
      </c>
      <c r="M558" s="27" t="s">
        <v>2165</v>
      </c>
      <c r="N558" s="27" t="s">
        <v>2164</v>
      </c>
      <c r="O558" s="28">
        <v>128470340</v>
      </c>
      <c r="P558" s="27">
        <v>2</v>
      </c>
      <c r="Q558" s="27" t="s">
        <v>2302</v>
      </c>
      <c r="R558" s="26">
        <v>274.27999999999997</v>
      </c>
      <c r="S558" s="75">
        <v>43135</v>
      </c>
      <c r="T558" s="27" t="s">
        <v>285</v>
      </c>
      <c r="U558" s="75" t="s">
        <v>567</v>
      </c>
      <c r="V558" s="75"/>
      <c r="W558" s="75"/>
      <c r="X558" s="27" t="s">
        <v>292</v>
      </c>
      <c r="Y558" s="28"/>
      <c r="Z558" s="27" t="s">
        <v>2182</v>
      </c>
    </row>
    <row r="559" spans="1:26" x14ac:dyDescent="0.25">
      <c r="A559" s="24">
        <v>43133</v>
      </c>
      <c r="B559" s="24">
        <v>43132</v>
      </c>
      <c r="C559" s="24">
        <v>43125</v>
      </c>
      <c r="D559" s="27" t="s">
        <v>552</v>
      </c>
      <c r="E559" s="27" t="s">
        <v>534</v>
      </c>
      <c r="F559" s="29">
        <v>1011003</v>
      </c>
      <c r="G559" s="27" t="s">
        <v>36</v>
      </c>
      <c r="H559" s="27" t="s">
        <v>47</v>
      </c>
      <c r="I559" s="27" t="s">
        <v>99</v>
      </c>
      <c r="J559" s="27">
        <v>4490</v>
      </c>
      <c r="K559" s="25">
        <v>4</v>
      </c>
      <c r="L559" s="27" t="s">
        <v>288</v>
      </c>
      <c r="M559" s="27" t="s">
        <v>2166</v>
      </c>
      <c r="N559" s="27" t="s">
        <v>2181</v>
      </c>
      <c r="O559" s="28">
        <v>128470253</v>
      </c>
      <c r="P559" s="27">
        <v>4</v>
      </c>
      <c r="Q559" s="27">
        <v>128470253</v>
      </c>
      <c r="R559" s="26">
        <v>240.92</v>
      </c>
      <c r="S559" s="75">
        <v>43136</v>
      </c>
      <c r="T559" s="27" t="s">
        <v>285</v>
      </c>
      <c r="U559" s="75">
        <v>43136</v>
      </c>
      <c r="V559" s="75"/>
      <c r="W559" s="75"/>
      <c r="X559" s="27" t="s">
        <v>292</v>
      </c>
      <c r="Y559" s="28"/>
      <c r="Z559" s="27" t="s">
        <v>2182</v>
      </c>
    </row>
    <row r="560" spans="1:26" x14ac:dyDescent="0.25">
      <c r="A560" s="24">
        <v>43133</v>
      </c>
      <c r="B560" s="24">
        <v>43133</v>
      </c>
      <c r="C560" s="24">
        <v>43126</v>
      </c>
      <c r="D560" s="27" t="s">
        <v>552</v>
      </c>
      <c r="E560" s="27" t="s">
        <v>322</v>
      </c>
      <c r="F560" s="29">
        <v>413403329</v>
      </c>
      <c r="G560" s="27" t="s">
        <v>23</v>
      </c>
      <c r="H560" s="27" t="s">
        <v>104</v>
      </c>
      <c r="I560" s="27" t="s">
        <v>138</v>
      </c>
      <c r="J560" s="27">
        <v>24533</v>
      </c>
      <c r="K560" s="25">
        <v>4</v>
      </c>
      <c r="L560" s="27" t="s">
        <v>288</v>
      </c>
      <c r="M560" s="27" t="s">
        <v>2168</v>
      </c>
      <c r="N560" s="27" t="s">
        <v>2167</v>
      </c>
      <c r="O560" s="28"/>
      <c r="P560" s="27"/>
      <c r="Q560" s="27"/>
      <c r="R560" s="26"/>
      <c r="S560" s="75"/>
      <c r="T560" s="27" t="s">
        <v>285</v>
      </c>
      <c r="U560" s="75"/>
      <c r="V560" s="75"/>
      <c r="W560" s="75"/>
      <c r="X560" s="27" t="s">
        <v>315</v>
      </c>
      <c r="Y560" s="28" t="s">
        <v>542</v>
      </c>
      <c r="Z560" s="27"/>
    </row>
    <row r="561" spans="1:26" x14ac:dyDescent="0.25">
      <c r="A561" s="24">
        <v>43133</v>
      </c>
      <c r="B561" s="24">
        <v>43133</v>
      </c>
      <c r="C561" s="24">
        <v>43126</v>
      </c>
      <c r="D561" s="27" t="s">
        <v>552</v>
      </c>
      <c r="E561" s="27" t="s">
        <v>354</v>
      </c>
      <c r="F561" s="29">
        <v>92604</v>
      </c>
      <c r="G561" s="27" t="s">
        <v>21</v>
      </c>
      <c r="H561" s="27" t="s">
        <v>47</v>
      </c>
      <c r="I561" s="27" t="s">
        <v>22</v>
      </c>
      <c r="J561" s="27">
        <v>30048</v>
      </c>
      <c r="K561" s="25">
        <v>4</v>
      </c>
      <c r="L561" s="27" t="s">
        <v>288</v>
      </c>
      <c r="M561" s="27" t="s">
        <v>2170</v>
      </c>
      <c r="N561" s="27" t="s">
        <v>2169</v>
      </c>
      <c r="O561" s="28">
        <v>128470487</v>
      </c>
      <c r="P561" s="27">
        <v>4</v>
      </c>
      <c r="Q561" s="27" t="s">
        <v>2303</v>
      </c>
      <c r="R561" s="26">
        <v>176.4</v>
      </c>
      <c r="S561" s="75">
        <v>43136</v>
      </c>
      <c r="T561" s="27" t="s">
        <v>285</v>
      </c>
      <c r="U561" s="75">
        <v>43137</v>
      </c>
      <c r="V561" s="75"/>
      <c r="W561" s="75"/>
      <c r="X561" s="27" t="s">
        <v>292</v>
      </c>
      <c r="Y561" s="28"/>
      <c r="Z561" s="27" t="s">
        <v>2182</v>
      </c>
    </row>
    <row r="562" spans="1:26" x14ac:dyDescent="0.25">
      <c r="A562" s="24">
        <v>43133</v>
      </c>
      <c r="B562" s="24">
        <v>43133</v>
      </c>
      <c r="C562" s="24">
        <v>43126</v>
      </c>
      <c r="D562" s="27" t="s">
        <v>552</v>
      </c>
      <c r="E562" s="27" t="s">
        <v>354</v>
      </c>
      <c r="F562" s="29" t="s">
        <v>6653</v>
      </c>
      <c r="G562" s="27" t="s">
        <v>92</v>
      </c>
      <c r="H562" s="27" t="s">
        <v>1186</v>
      </c>
      <c r="I562" s="27" t="s">
        <v>1227</v>
      </c>
      <c r="J562" s="27">
        <v>30042</v>
      </c>
      <c r="K562" s="25">
        <v>1</v>
      </c>
      <c r="L562" s="27" t="s">
        <v>288</v>
      </c>
      <c r="M562" s="27" t="s">
        <v>2172</v>
      </c>
      <c r="N562" s="27" t="s">
        <v>2171</v>
      </c>
      <c r="O562" s="28">
        <v>128470487</v>
      </c>
      <c r="P562" s="27">
        <v>1</v>
      </c>
      <c r="Q562" s="27" t="s">
        <v>2913</v>
      </c>
      <c r="R562" s="26">
        <v>185.76</v>
      </c>
      <c r="S562" s="75">
        <v>43136</v>
      </c>
      <c r="T562" s="27" t="s">
        <v>285</v>
      </c>
      <c r="U562" s="75" t="s">
        <v>567</v>
      </c>
      <c r="V562" s="75"/>
      <c r="W562" s="75"/>
      <c r="X562" s="27" t="s">
        <v>292</v>
      </c>
      <c r="Y562" s="28"/>
      <c r="Z562" s="27" t="s">
        <v>2182</v>
      </c>
    </row>
    <row r="563" spans="1:26" x14ac:dyDescent="0.25">
      <c r="A563" s="24">
        <v>43133</v>
      </c>
      <c r="B563" s="24">
        <v>43132</v>
      </c>
      <c r="C563" s="24">
        <v>43127</v>
      </c>
      <c r="D563" s="27" t="s">
        <v>549</v>
      </c>
      <c r="E563" s="27" t="s">
        <v>360</v>
      </c>
      <c r="F563" s="29">
        <v>1014525</v>
      </c>
      <c r="G563" s="27" t="s">
        <v>36</v>
      </c>
      <c r="H563" s="27" t="s">
        <v>2161</v>
      </c>
      <c r="I563" s="27" t="s">
        <v>2160</v>
      </c>
      <c r="J563" s="27">
        <v>26666</v>
      </c>
      <c r="K563" s="25">
        <v>2</v>
      </c>
      <c r="L563" s="27" t="s">
        <v>357</v>
      </c>
      <c r="M563" s="27" t="s">
        <v>2162</v>
      </c>
      <c r="N563" s="27" t="s">
        <v>2159</v>
      </c>
      <c r="O563" s="28" t="s">
        <v>2507</v>
      </c>
      <c r="P563" s="27">
        <v>2</v>
      </c>
      <c r="Q563" s="27" t="s">
        <v>2528</v>
      </c>
      <c r="R563" s="26">
        <v>296.27999999999997</v>
      </c>
      <c r="S563" s="75">
        <v>43140</v>
      </c>
      <c r="T563" s="27" t="s">
        <v>285</v>
      </c>
      <c r="U563" s="75" t="s">
        <v>567</v>
      </c>
      <c r="V563" s="75"/>
      <c r="W563" s="75"/>
      <c r="X563" s="27" t="s">
        <v>292</v>
      </c>
      <c r="Y563" s="28"/>
      <c r="Z563" s="27" t="s">
        <v>2508</v>
      </c>
    </row>
    <row r="564" spans="1:26" x14ac:dyDescent="0.25">
      <c r="A564" s="24">
        <v>43136</v>
      </c>
      <c r="B564" s="24">
        <v>43133</v>
      </c>
      <c r="C564" s="24">
        <v>43130</v>
      </c>
      <c r="D564" s="27" t="s">
        <v>18</v>
      </c>
      <c r="E564" s="27" t="s">
        <v>372</v>
      </c>
      <c r="F564" s="29">
        <v>23460</v>
      </c>
      <c r="G564" s="27" t="s">
        <v>19</v>
      </c>
      <c r="H564" s="27" t="s">
        <v>141</v>
      </c>
      <c r="I564" s="27" t="s">
        <v>2228</v>
      </c>
      <c r="J564" s="27">
        <v>29344</v>
      </c>
      <c r="K564" s="25">
        <v>2</v>
      </c>
      <c r="L564" s="27" t="s">
        <v>343</v>
      </c>
      <c r="M564" s="27">
        <v>8630346350</v>
      </c>
      <c r="N564" s="27">
        <v>8630346350</v>
      </c>
      <c r="O564" s="28"/>
      <c r="P564" s="27"/>
      <c r="Q564" s="27"/>
      <c r="R564" s="26"/>
      <c r="S564" s="75"/>
      <c r="T564" s="27" t="s">
        <v>285</v>
      </c>
      <c r="U564" s="75"/>
      <c r="V564" s="75"/>
      <c r="W564" s="75"/>
      <c r="X564" s="27" t="s">
        <v>315</v>
      </c>
      <c r="Y564" s="28" t="s">
        <v>542</v>
      </c>
      <c r="Z564" s="27"/>
    </row>
    <row r="565" spans="1:26" x14ac:dyDescent="0.25">
      <c r="A565" s="24">
        <v>43136</v>
      </c>
      <c r="B565" s="24">
        <v>43133</v>
      </c>
      <c r="C565" s="24">
        <v>43125</v>
      </c>
      <c r="D565" s="27" t="s">
        <v>18</v>
      </c>
      <c r="E565" s="27" t="s">
        <v>393</v>
      </c>
      <c r="F565" s="29">
        <v>6419</v>
      </c>
      <c r="G565" s="27" t="s">
        <v>105</v>
      </c>
      <c r="H565" s="27" t="s">
        <v>26</v>
      </c>
      <c r="I565" s="27" t="s">
        <v>2229</v>
      </c>
      <c r="J565" s="27">
        <v>13864</v>
      </c>
      <c r="K565" s="25">
        <v>2</v>
      </c>
      <c r="L565" s="27" t="s">
        <v>288</v>
      </c>
      <c r="M565" s="27" t="s">
        <v>2230</v>
      </c>
      <c r="N565" s="27" t="s">
        <v>2231</v>
      </c>
      <c r="O565" s="28">
        <v>128567269</v>
      </c>
      <c r="P565" s="27">
        <v>2</v>
      </c>
      <c r="Q565" s="27" t="s">
        <v>2357</v>
      </c>
      <c r="R565" s="26">
        <v>197.32</v>
      </c>
      <c r="S565" s="75">
        <v>43137</v>
      </c>
      <c r="T565" s="27" t="s">
        <v>285</v>
      </c>
      <c r="U565" s="75">
        <v>43138</v>
      </c>
      <c r="V565" s="75"/>
      <c r="W565" s="75"/>
      <c r="X565" s="27" t="s">
        <v>292</v>
      </c>
      <c r="Y565" s="28"/>
      <c r="Z565" s="27" t="s">
        <v>2232</v>
      </c>
    </row>
    <row r="566" spans="1:26" x14ac:dyDescent="0.25">
      <c r="A566" s="24">
        <v>43136</v>
      </c>
      <c r="B566" s="24">
        <v>43133</v>
      </c>
      <c r="C566" s="24">
        <v>43131</v>
      </c>
      <c r="D566" s="27" t="s">
        <v>18</v>
      </c>
      <c r="E566" s="27" t="s">
        <v>352</v>
      </c>
      <c r="F566" s="29">
        <v>362080</v>
      </c>
      <c r="G566" s="27" t="s">
        <v>25</v>
      </c>
      <c r="H566" s="27" t="s">
        <v>131</v>
      </c>
      <c r="I566" s="27" t="s">
        <v>2233</v>
      </c>
      <c r="J566" s="27">
        <v>33576</v>
      </c>
      <c r="K566" s="25">
        <v>4</v>
      </c>
      <c r="L566" s="27" t="s">
        <v>367</v>
      </c>
      <c r="M566" s="27">
        <v>204484</v>
      </c>
      <c r="N566" s="27">
        <v>326178646</v>
      </c>
      <c r="O566" s="28"/>
      <c r="P566" s="27"/>
      <c r="Q566" s="27"/>
      <c r="R566" s="26"/>
      <c r="S566" s="75"/>
      <c r="T566" s="27" t="s">
        <v>285</v>
      </c>
      <c r="U566" s="75"/>
      <c r="V566" s="75"/>
      <c r="W566" s="75"/>
      <c r="X566" s="27" t="s">
        <v>289</v>
      </c>
      <c r="Y566" s="28" t="s">
        <v>542</v>
      </c>
      <c r="Z566" s="27"/>
    </row>
    <row r="567" spans="1:26" x14ac:dyDescent="0.25">
      <c r="A567" s="24">
        <v>43136</v>
      </c>
      <c r="B567" s="24">
        <v>43134</v>
      </c>
      <c r="C567" s="24">
        <v>43133</v>
      </c>
      <c r="D567" s="27" t="s">
        <v>18</v>
      </c>
      <c r="E567" s="27" t="s">
        <v>564</v>
      </c>
      <c r="F567" s="29">
        <v>2205453</v>
      </c>
      <c r="G567" s="27" t="s">
        <v>30</v>
      </c>
      <c r="H567" s="27" t="s">
        <v>78</v>
      </c>
      <c r="I567" s="27" t="s">
        <v>2234</v>
      </c>
      <c r="J567" s="27">
        <v>1237</v>
      </c>
      <c r="K567" s="25">
        <v>4</v>
      </c>
      <c r="L567" s="27" t="s">
        <v>357</v>
      </c>
      <c r="M567" s="27" t="s">
        <v>2235</v>
      </c>
      <c r="N567" s="27" t="s">
        <v>2236</v>
      </c>
      <c r="O567" s="28" t="s">
        <v>2237</v>
      </c>
      <c r="P567" s="27">
        <v>4</v>
      </c>
      <c r="Q567" s="27" t="s">
        <v>2526</v>
      </c>
      <c r="R567" s="26">
        <v>504.72</v>
      </c>
      <c r="S567" s="75">
        <v>43140</v>
      </c>
      <c r="T567" s="27" t="s">
        <v>285</v>
      </c>
      <c r="U567" s="75" t="s">
        <v>567</v>
      </c>
      <c r="V567" s="75"/>
      <c r="W567" s="75"/>
      <c r="X567" s="27" t="s">
        <v>292</v>
      </c>
      <c r="Y567" s="28"/>
      <c r="Z567" s="27"/>
    </row>
    <row r="568" spans="1:26" x14ac:dyDescent="0.25">
      <c r="A568" s="24">
        <v>43136</v>
      </c>
      <c r="B568" s="24">
        <v>43134</v>
      </c>
      <c r="C568" s="24">
        <v>43131</v>
      </c>
      <c r="D568" s="27" t="s">
        <v>18</v>
      </c>
      <c r="E568" s="27" t="s">
        <v>397</v>
      </c>
      <c r="F568" s="29" t="s">
        <v>6396</v>
      </c>
      <c r="G568" s="27" t="s">
        <v>36</v>
      </c>
      <c r="H568" s="27" t="s">
        <v>201</v>
      </c>
      <c r="I568" s="27" t="s">
        <v>512</v>
      </c>
      <c r="J568" s="27">
        <v>24500</v>
      </c>
      <c r="K568" s="25">
        <v>2</v>
      </c>
      <c r="L568" s="27" t="s">
        <v>317</v>
      </c>
      <c r="M568" s="27">
        <v>68318</v>
      </c>
      <c r="N568" s="27">
        <v>381058416</v>
      </c>
      <c r="O568" s="28">
        <v>68632</v>
      </c>
      <c r="P568" s="27">
        <v>2</v>
      </c>
      <c r="Q568" s="27">
        <v>381058763</v>
      </c>
      <c r="R568" s="26">
        <v>295.32</v>
      </c>
      <c r="S568" s="75">
        <v>43137</v>
      </c>
      <c r="T568" s="27" t="s">
        <v>285</v>
      </c>
      <c r="U568" s="75" t="s">
        <v>497</v>
      </c>
      <c r="V568" s="75"/>
      <c r="W568" s="75"/>
      <c r="X568" s="27" t="s">
        <v>292</v>
      </c>
      <c r="Y568" s="28" t="s">
        <v>6426</v>
      </c>
      <c r="Z568" s="27" t="s">
        <v>2232</v>
      </c>
    </row>
    <row r="569" spans="1:26" x14ac:dyDescent="0.25">
      <c r="A569" s="24">
        <v>43136</v>
      </c>
      <c r="B569" s="24">
        <v>43134</v>
      </c>
      <c r="C569" s="24">
        <v>43127</v>
      </c>
      <c r="D569" s="27" t="s">
        <v>18</v>
      </c>
      <c r="E569" s="27" t="s">
        <v>397</v>
      </c>
      <c r="F569" s="29" t="s">
        <v>6397</v>
      </c>
      <c r="G569" s="27" t="s">
        <v>25</v>
      </c>
      <c r="H569" s="27" t="s">
        <v>194</v>
      </c>
      <c r="I569" s="27" t="s">
        <v>2238</v>
      </c>
      <c r="J569" s="27">
        <v>24387</v>
      </c>
      <c r="K569" s="25">
        <v>1</v>
      </c>
      <c r="L569" s="27" t="s">
        <v>317</v>
      </c>
      <c r="M569" s="27">
        <v>67993</v>
      </c>
      <c r="N569" s="27">
        <v>381058142</v>
      </c>
      <c r="O569" s="28">
        <v>68632</v>
      </c>
      <c r="P569" s="27">
        <v>1</v>
      </c>
      <c r="Q569" s="27">
        <v>381058763</v>
      </c>
      <c r="R569" s="26">
        <v>92.29</v>
      </c>
      <c r="S569" s="75">
        <v>43137</v>
      </c>
      <c r="T569" s="27" t="s">
        <v>285</v>
      </c>
      <c r="U569" s="75" t="s">
        <v>497</v>
      </c>
      <c r="V569" s="75"/>
      <c r="W569" s="75"/>
      <c r="X569" s="27" t="s">
        <v>292</v>
      </c>
      <c r="Y569" s="28" t="s">
        <v>6426</v>
      </c>
      <c r="Z569" s="27" t="s">
        <v>2232</v>
      </c>
    </row>
    <row r="570" spans="1:26" ht="38.25" x14ac:dyDescent="0.25">
      <c r="A570" s="24">
        <v>43136</v>
      </c>
      <c r="B570" s="24">
        <v>43134</v>
      </c>
      <c r="C570" s="24">
        <v>43133</v>
      </c>
      <c r="D570" s="27" t="s">
        <v>18</v>
      </c>
      <c r="E570" s="27" t="s">
        <v>380</v>
      </c>
      <c r="F570" s="29">
        <v>1997600</v>
      </c>
      <c r="G570" s="27" t="s">
        <v>32</v>
      </c>
      <c r="H570" s="27" t="s">
        <v>740</v>
      </c>
      <c r="I570" s="27" t="s">
        <v>233</v>
      </c>
      <c r="J570" s="27">
        <v>21946</v>
      </c>
      <c r="K570" s="25">
        <v>2</v>
      </c>
      <c r="L570" s="27" t="s">
        <v>355</v>
      </c>
      <c r="M570" s="27"/>
      <c r="N570" s="27"/>
      <c r="O570" s="28"/>
      <c r="P570" s="27"/>
      <c r="Q570" s="27"/>
      <c r="R570" s="26"/>
      <c r="S570" s="75"/>
      <c r="T570" s="27" t="s">
        <v>285</v>
      </c>
      <c r="U570" s="75"/>
      <c r="V570" s="75"/>
      <c r="W570" s="75"/>
      <c r="X570" s="27" t="s">
        <v>431</v>
      </c>
      <c r="Y570" s="28" t="s">
        <v>2972</v>
      </c>
      <c r="Z570" s="27"/>
    </row>
    <row r="571" spans="1:26" x14ac:dyDescent="0.25">
      <c r="A571" s="24">
        <v>43136</v>
      </c>
      <c r="B571" s="24">
        <v>43134</v>
      </c>
      <c r="C571" s="24">
        <v>43134</v>
      </c>
      <c r="D571" s="27" t="s">
        <v>18</v>
      </c>
      <c r="E571" s="27" t="s">
        <v>296</v>
      </c>
      <c r="F571" s="29">
        <v>247600</v>
      </c>
      <c r="G571" s="27" t="s">
        <v>25</v>
      </c>
      <c r="H571" s="27" t="s">
        <v>249</v>
      </c>
      <c r="I571" s="27" t="s">
        <v>2239</v>
      </c>
      <c r="J571" s="27">
        <v>52800</v>
      </c>
      <c r="K571" s="25">
        <v>2</v>
      </c>
      <c r="L571" s="27" t="s">
        <v>357</v>
      </c>
      <c r="M571" s="27" t="s">
        <v>2240</v>
      </c>
      <c r="N571" s="27" t="s">
        <v>2241</v>
      </c>
      <c r="O571" s="28" t="s">
        <v>2352</v>
      </c>
      <c r="P571" s="27">
        <v>2</v>
      </c>
      <c r="Q571" s="27" t="s">
        <v>2406</v>
      </c>
      <c r="R571" s="26">
        <v>290.2</v>
      </c>
      <c r="S571" s="75">
        <v>43138</v>
      </c>
      <c r="T571" s="27" t="s">
        <v>285</v>
      </c>
      <c r="U571" s="75" t="s">
        <v>567</v>
      </c>
      <c r="V571" s="75"/>
      <c r="W571" s="75"/>
      <c r="X571" s="27" t="s">
        <v>292</v>
      </c>
      <c r="Y571" s="28"/>
      <c r="Z571" s="27" t="s">
        <v>2232</v>
      </c>
    </row>
    <row r="572" spans="1:26" x14ac:dyDescent="0.25">
      <c r="A572" s="24">
        <v>43136</v>
      </c>
      <c r="B572" s="24">
        <v>43134</v>
      </c>
      <c r="C572" s="24">
        <v>43134</v>
      </c>
      <c r="D572" s="27" t="s">
        <v>18</v>
      </c>
      <c r="E572" s="27" t="s">
        <v>296</v>
      </c>
      <c r="F572" s="29">
        <v>247250</v>
      </c>
      <c r="G572" s="27" t="s">
        <v>25</v>
      </c>
      <c r="H572" s="27" t="s">
        <v>487</v>
      </c>
      <c r="I572" s="27" t="s">
        <v>2239</v>
      </c>
      <c r="J572" s="27">
        <v>52800</v>
      </c>
      <c r="K572" s="25">
        <v>2</v>
      </c>
      <c r="L572" s="27" t="s">
        <v>357</v>
      </c>
      <c r="M572" s="27" t="s">
        <v>2240</v>
      </c>
      <c r="N572" s="27" t="s">
        <v>2241</v>
      </c>
      <c r="O572" s="28" t="s">
        <v>2352</v>
      </c>
      <c r="P572" s="27">
        <v>2</v>
      </c>
      <c r="Q572" s="27" t="s">
        <v>2406</v>
      </c>
      <c r="R572" s="26">
        <v>314.2</v>
      </c>
      <c r="S572" s="75">
        <v>43138</v>
      </c>
      <c r="T572" s="27" t="s">
        <v>285</v>
      </c>
      <c r="U572" s="75" t="s">
        <v>567</v>
      </c>
      <c r="V572" s="75"/>
      <c r="W572" s="75"/>
      <c r="X572" s="27" t="s">
        <v>292</v>
      </c>
      <c r="Y572" s="28"/>
      <c r="Z572" s="27" t="s">
        <v>2232</v>
      </c>
    </row>
    <row r="573" spans="1:26" ht="51" hidden="1" x14ac:dyDescent="0.25">
      <c r="A573" s="24">
        <v>43136</v>
      </c>
      <c r="B573" s="24">
        <v>43134</v>
      </c>
      <c r="C573" s="24">
        <v>43132</v>
      </c>
      <c r="D573" s="27" t="s">
        <v>18</v>
      </c>
      <c r="E573" s="27" t="s">
        <v>334</v>
      </c>
      <c r="F573" s="29" t="s">
        <v>2242</v>
      </c>
      <c r="G573" s="27" t="s">
        <v>2243</v>
      </c>
      <c r="H573" s="27" t="s">
        <v>212</v>
      </c>
      <c r="I573" s="27" t="s">
        <v>2244</v>
      </c>
      <c r="J573" s="27">
        <v>30668</v>
      </c>
      <c r="K573" s="25">
        <v>5</v>
      </c>
      <c r="L573" s="27" t="s">
        <v>365</v>
      </c>
      <c r="M573" s="27">
        <v>93980993</v>
      </c>
      <c r="N573" s="27">
        <v>93980993</v>
      </c>
      <c r="O573" s="28">
        <v>60293553</v>
      </c>
      <c r="P573" s="27"/>
      <c r="Q573" s="27"/>
      <c r="R573" s="26"/>
      <c r="S573" s="75"/>
      <c r="T573" s="27" t="s">
        <v>286</v>
      </c>
      <c r="U573" s="75"/>
      <c r="V573" s="75"/>
      <c r="W573" s="75"/>
      <c r="X573" s="27" t="s">
        <v>321</v>
      </c>
      <c r="Y573" s="28" t="s">
        <v>9274</v>
      </c>
      <c r="Z573" s="27" t="s">
        <v>2547</v>
      </c>
    </row>
    <row r="574" spans="1:26" x14ac:dyDescent="0.25">
      <c r="A574" s="24">
        <v>43136</v>
      </c>
      <c r="B574" s="24">
        <v>43134</v>
      </c>
      <c r="C574" s="24">
        <v>43131</v>
      </c>
      <c r="D574" s="27" t="s">
        <v>2245</v>
      </c>
      <c r="E574" s="27" t="s">
        <v>354</v>
      </c>
      <c r="F574" s="29">
        <v>1010983</v>
      </c>
      <c r="G574" s="27" t="s">
        <v>36</v>
      </c>
      <c r="H574" s="27" t="s">
        <v>2246</v>
      </c>
      <c r="I574" s="27" t="s">
        <v>99</v>
      </c>
      <c r="J574" s="27">
        <v>29864</v>
      </c>
      <c r="K574" s="25">
        <v>2</v>
      </c>
      <c r="L574" s="27" t="s">
        <v>288</v>
      </c>
      <c r="M574" s="27" t="s">
        <v>2247</v>
      </c>
      <c r="N574" s="27" t="s">
        <v>2248</v>
      </c>
      <c r="O574" s="28">
        <v>128567328</v>
      </c>
      <c r="P574" s="27"/>
      <c r="Q574" s="27"/>
      <c r="R574" s="26"/>
      <c r="S574" s="75"/>
      <c r="T574" s="27" t="s">
        <v>285</v>
      </c>
      <c r="U574" s="75"/>
      <c r="V574" s="75"/>
      <c r="W574" s="75"/>
      <c r="X574" s="27" t="s">
        <v>295</v>
      </c>
      <c r="Y574" s="28" t="s">
        <v>2633</v>
      </c>
      <c r="Z574" s="27"/>
    </row>
    <row r="575" spans="1:26" x14ac:dyDescent="0.25">
      <c r="A575" s="24">
        <v>43136</v>
      </c>
      <c r="B575" s="24">
        <v>43134</v>
      </c>
      <c r="C575" s="24">
        <v>43131</v>
      </c>
      <c r="D575" s="27" t="s">
        <v>2245</v>
      </c>
      <c r="E575" s="27" t="s">
        <v>354</v>
      </c>
      <c r="F575" s="29">
        <v>1010983</v>
      </c>
      <c r="G575" s="27" t="s">
        <v>36</v>
      </c>
      <c r="H575" s="27" t="s">
        <v>2246</v>
      </c>
      <c r="I575" s="27" t="s">
        <v>99</v>
      </c>
      <c r="J575" s="27">
        <v>29864</v>
      </c>
      <c r="K575" s="25">
        <v>2</v>
      </c>
      <c r="L575" s="27" t="s">
        <v>288</v>
      </c>
      <c r="M575" s="27" t="s">
        <v>2247</v>
      </c>
      <c r="N575" s="27" t="s">
        <v>2248</v>
      </c>
      <c r="O575" s="28">
        <v>128567328</v>
      </c>
      <c r="P575" s="27">
        <v>2</v>
      </c>
      <c r="Q575" s="27">
        <v>128567328</v>
      </c>
      <c r="R575" s="26">
        <v>82.7</v>
      </c>
      <c r="S575" s="75">
        <v>43138</v>
      </c>
      <c r="T575" s="27" t="s">
        <v>285</v>
      </c>
      <c r="U575" s="75">
        <v>43145</v>
      </c>
      <c r="V575" s="75"/>
      <c r="W575" s="75"/>
      <c r="X575" s="27" t="s">
        <v>292</v>
      </c>
      <c r="Y575" s="28"/>
      <c r="Z575" s="27" t="s">
        <v>2232</v>
      </c>
    </row>
    <row r="576" spans="1:26" x14ac:dyDescent="0.25">
      <c r="A576" s="24">
        <v>43136</v>
      </c>
      <c r="B576" s="24">
        <v>43134</v>
      </c>
      <c r="C576" s="24">
        <v>43126</v>
      </c>
      <c r="D576" s="27" t="s">
        <v>552</v>
      </c>
      <c r="E576" s="27" t="s">
        <v>378</v>
      </c>
      <c r="F576" s="29">
        <v>91190</v>
      </c>
      <c r="G576" s="27" t="s">
        <v>21</v>
      </c>
      <c r="H576" s="27" t="s">
        <v>69</v>
      </c>
      <c r="I576" s="27" t="s">
        <v>179</v>
      </c>
      <c r="J576" s="27">
        <v>32929</v>
      </c>
      <c r="K576" s="25">
        <v>4</v>
      </c>
      <c r="L576" s="27" t="s">
        <v>288</v>
      </c>
      <c r="M576" s="27" t="s">
        <v>2249</v>
      </c>
      <c r="N576" s="27" t="s">
        <v>2250</v>
      </c>
      <c r="O576" s="28">
        <v>128567236</v>
      </c>
      <c r="P576" s="27">
        <v>4</v>
      </c>
      <c r="Q576" s="27" t="s">
        <v>2356</v>
      </c>
      <c r="R576" s="26">
        <v>241.44</v>
      </c>
      <c r="S576" s="75">
        <v>43137</v>
      </c>
      <c r="T576" s="27" t="s">
        <v>285</v>
      </c>
      <c r="U576" s="75" t="s">
        <v>567</v>
      </c>
      <c r="V576" s="75"/>
      <c r="W576" s="75"/>
      <c r="X576" s="27" t="s">
        <v>292</v>
      </c>
      <c r="Y576" s="28"/>
      <c r="Z576" s="27" t="s">
        <v>2232</v>
      </c>
    </row>
    <row r="577" spans="1:26" x14ac:dyDescent="0.25">
      <c r="A577" s="24">
        <v>43136</v>
      </c>
      <c r="B577" s="24">
        <v>43134</v>
      </c>
      <c r="C577" s="24">
        <v>43126</v>
      </c>
      <c r="D577" s="27" t="s">
        <v>552</v>
      </c>
      <c r="E577" s="27" t="s">
        <v>428</v>
      </c>
      <c r="F577" s="29">
        <v>1011698</v>
      </c>
      <c r="G577" s="27" t="s">
        <v>36</v>
      </c>
      <c r="H577" s="27" t="s">
        <v>57</v>
      </c>
      <c r="I577" s="27" t="s">
        <v>45</v>
      </c>
      <c r="J577" s="27">
        <v>38534</v>
      </c>
      <c r="K577" s="25">
        <v>2</v>
      </c>
      <c r="L577" s="27" t="s">
        <v>288</v>
      </c>
      <c r="M577" s="27" t="s">
        <v>2251</v>
      </c>
      <c r="N577" s="27" t="s">
        <v>2252</v>
      </c>
      <c r="O577" s="28">
        <v>128567312</v>
      </c>
      <c r="P577" s="27"/>
      <c r="Q577" s="27"/>
      <c r="R577" s="26"/>
      <c r="S577" s="75"/>
      <c r="T577" s="27" t="s">
        <v>285</v>
      </c>
      <c r="U577" s="75"/>
      <c r="V577" s="75"/>
      <c r="W577" s="75"/>
      <c r="X577" s="27" t="s">
        <v>295</v>
      </c>
      <c r="Y577" s="28" t="s">
        <v>2414</v>
      </c>
      <c r="Z577" s="27" t="s">
        <v>2232</v>
      </c>
    </row>
    <row r="578" spans="1:26" x14ac:dyDescent="0.25">
      <c r="A578" s="24">
        <v>43136</v>
      </c>
      <c r="B578" s="24">
        <v>43134</v>
      </c>
      <c r="C578" s="24">
        <v>43129</v>
      </c>
      <c r="D578" s="27" t="s">
        <v>552</v>
      </c>
      <c r="E578" s="27" t="s">
        <v>319</v>
      </c>
      <c r="F578" s="29">
        <v>706536492</v>
      </c>
      <c r="G578" s="27" t="s">
        <v>23</v>
      </c>
      <c r="H578" s="27" t="s">
        <v>167</v>
      </c>
      <c r="I578" s="27" t="s">
        <v>2253</v>
      </c>
      <c r="J578" s="27">
        <v>27344</v>
      </c>
      <c r="K578" s="25">
        <v>1</v>
      </c>
      <c r="L578" s="27" t="s">
        <v>288</v>
      </c>
      <c r="M578" s="27" t="s">
        <v>2254</v>
      </c>
      <c r="N578" s="27" t="s">
        <v>2255</v>
      </c>
      <c r="O578" s="28"/>
      <c r="P578" s="27"/>
      <c r="Q578" s="27" t="s">
        <v>1061</v>
      </c>
      <c r="R578" s="26"/>
      <c r="S578" s="75"/>
      <c r="T578" s="27" t="s">
        <v>285</v>
      </c>
      <c r="U578" s="75"/>
      <c r="V578" s="75"/>
      <c r="W578" s="75"/>
      <c r="X578" s="27" t="s">
        <v>315</v>
      </c>
      <c r="Y578" s="28" t="s">
        <v>542</v>
      </c>
      <c r="Z578" s="27"/>
    </row>
    <row r="579" spans="1:26" x14ac:dyDescent="0.25">
      <c r="A579" s="24">
        <v>43136</v>
      </c>
      <c r="B579" s="24">
        <v>43134</v>
      </c>
      <c r="C579" s="24">
        <v>43129</v>
      </c>
      <c r="D579" s="27" t="s">
        <v>552</v>
      </c>
      <c r="E579" s="27" t="s">
        <v>319</v>
      </c>
      <c r="F579" s="29" t="s">
        <v>284</v>
      </c>
      <c r="G579" s="27" t="s">
        <v>74</v>
      </c>
      <c r="H579" s="27" t="s">
        <v>88</v>
      </c>
      <c r="I579" s="27" t="s">
        <v>76</v>
      </c>
      <c r="J579" s="27">
        <v>27341</v>
      </c>
      <c r="K579" s="25">
        <v>4</v>
      </c>
      <c r="L579" s="27" t="s">
        <v>288</v>
      </c>
      <c r="M579" s="27" t="s">
        <v>2256</v>
      </c>
      <c r="N579" s="27" t="s">
        <v>2257</v>
      </c>
      <c r="O579" s="28">
        <v>128567316</v>
      </c>
      <c r="P579" s="27">
        <v>4</v>
      </c>
      <c r="Q579" s="27" t="s">
        <v>2411</v>
      </c>
      <c r="R579" s="26">
        <v>467.44</v>
      </c>
      <c r="S579" s="75">
        <v>43138</v>
      </c>
      <c r="T579" s="27" t="s">
        <v>285</v>
      </c>
      <c r="U579" s="75">
        <v>43145</v>
      </c>
      <c r="V579" s="75"/>
      <c r="W579" s="75"/>
      <c r="X579" s="27" t="s">
        <v>292</v>
      </c>
      <c r="Y579" s="28"/>
      <c r="Z579" s="27" t="s">
        <v>2232</v>
      </c>
    </row>
    <row r="580" spans="1:26" x14ac:dyDescent="0.25">
      <c r="A580" s="24">
        <v>43136</v>
      </c>
      <c r="B580" s="24">
        <v>43134</v>
      </c>
      <c r="C580" s="24">
        <v>43129</v>
      </c>
      <c r="D580" s="27" t="s">
        <v>552</v>
      </c>
      <c r="E580" s="27" t="s">
        <v>328</v>
      </c>
      <c r="F580" s="29">
        <v>1011007</v>
      </c>
      <c r="G580" s="27" t="s">
        <v>36</v>
      </c>
      <c r="H580" s="27" t="s">
        <v>124</v>
      </c>
      <c r="I580" s="27" t="s">
        <v>99</v>
      </c>
      <c r="J580" s="27">
        <v>18776</v>
      </c>
      <c r="K580" s="25">
        <v>2</v>
      </c>
      <c r="L580" s="27" t="s">
        <v>288</v>
      </c>
      <c r="M580" s="27" t="s">
        <v>2258</v>
      </c>
      <c r="N580" s="27" t="s">
        <v>2259</v>
      </c>
      <c r="O580" s="28">
        <v>128567678</v>
      </c>
      <c r="P580" s="27">
        <v>2</v>
      </c>
      <c r="Q580" s="27" t="s">
        <v>2358</v>
      </c>
      <c r="R580" s="26">
        <v>120.58</v>
      </c>
      <c r="S580" s="75">
        <v>43137</v>
      </c>
      <c r="T580" s="27" t="s">
        <v>285</v>
      </c>
      <c r="U580" s="75">
        <v>43138</v>
      </c>
      <c r="V580" s="75"/>
      <c r="W580" s="75"/>
      <c r="X580" s="27" t="s">
        <v>292</v>
      </c>
      <c r="Y580" s="28"/>
      <c r="Z580" s="27" t="s">
        <v>2232</v>
      </c>
    </row>
    <row r="581" spans="1:26" x14ac:dyDescent="0.25">
      <c r="A581" s="24">
        <v>43136</v>
      </c>
      <c r="B581" s="24">
        <v>43134</v>
      </c>
      <c r="C581" s="24">
        <v>43129</v>
      </c>
      <c r="D581" s="27" t="s">
        <v>552</v>
      </c>
      <c r="E581" s="27" t="s">
        <v>328</v>
      </c>
      <c r="F581" s="41">
        <v>1011007</v>
      </c>
      <c r="G581" s="27" t="s">
        <v>36</v>
      </c>
      <c r="H581" s="27" t="s">
        <v>124</v>
      </c>
      <c r="I581" s="27" t="s">
        <v>99</v>
      </c>
      <c r="J581" s="27">
        <v>18776</v>
      </c>
      <c r="K581" s="25">
        <v>2</v>
      </c>
      <c r="L581" s="27" t="s">
        <v>288</v>
      </c>
      <c r="M581" s="27" t="s">
        <v>2258</v>
      </c>
      <c r="N581" s="27" t="s">
        <v>2260</v>
      </c>
      <c r="O581" s="28">
        <v>128567624</v>
      </c>
      <c r="P581" s="27">
        <v>2</v>
      </c>
      <c r="Q581" s="27" t="s">
        <v>2358</v>
      </c>
      <c r="R581" s="26">
        <v>120.58</v>
      </c>
      <c r="S581" s="75">
        <v>43137</v>
      </c>
      <c r="T581" s="27" t="s">
        <v>285</v>
      </c>
      <c r="U581" s="75" t="s">
        <v>567</v>
      </c>
      <c r="V581" s="75"/>
      <c r="W581" s="75"/>
      <c r="X581" s="27" t="s">
        <v>292</v>
      </c>
      <c r="Y581" s="28"/>
      <c r="Z581" s="27" t="s">
        <v>2232</v>
      </c>
    </row>
    <row r="582" spans="1:26" x14ac:dyDescent="0.25">
      <c r="A582" s="24">
        <v>43136</v>
      </c>
      <c r="B582" s="24">
        <v>43134</v>
      </c>
      <c r="C582" s="24">
        <v>43129</v>
      </c>
      <c r="D582" s="27" t="s">
        <v>552</v>
      </c>
      <c r="E582" s="27" t="s">
        <v>346</v>
      </c>
      <c r="F582" s="29" t="s">
        <v>2261</v>
      </c>
      <c r="G582" s="27" t="s">
        <v>74</v>
      </c>
      <c r="H582" s="27" t="s">
        <v>150</v>
      </c>
      <c r="I582" s="27" t="s">
        <v>193</v>
      </c>
      <c r="J582" s="27">
        <v>42665</v>
      </c>
      <c r="K582" s="25">
        <v>2</v>
      </c>
      <c r="L582" s="27" t="s">
        <v>288</v>
      </c>
      <c r="M582" s="27" t="s">
        <v>2262</v>
      </c>
      <c r="N582" s="27" t="s">
        <v>2263</v>
      </c>
      <c r="O582" s="28">
        <v>128567736</v>
      </c>
      <c r="P582" s="27">
        <v>2</v>
      </c>
      <c r="Q582" s="27" t="s">
        <v>2412</v>
      </c>
      <c r="R582" s="26">
        <v>220.28</v>
      </c>
      <c r="S582" s="75">
        <v>43138</v>
      </c>
      <c r="T582" s="27" t="s">
        <v>285</v>
      </c>
      <c r="U582" s="75" t="s">
        <v>567</v>
      </c>
      <c r="V582" s="75"/>
      <c r="W582" s="75"/>
      <c r="X582" s="27" t="s">
        <v>292</v>
      </c>
      <c r="Y582" s="28"/>
      <c r="Z582" s="27" t="s">
        <v>2232</v>
      </c>
    </row>
    <row r="583" spans="1:26" x14ac:dyDescent="0.25">
      <c r="A583" s="24">
        <v>43136</v>
      </c>
      <c r="B583" s="24">
        <v>43134</v>
      </c>
      <c r="C583" s="24">
        <v>43129</v>
      </c>
      <c r="D583" s="27" t="s">
        <v>552</v>
      </c>
      <c r="E583" s="27" t="s">
        <v>399</v>
      </c>
      <c r="F583" s="29">
        <v>1013983</v>
      </c>
      <c r="G583" s="27" t="s">
        <v>36</v>
      </c>
      <c r="H583" s="27" t="s">
        <v>47</v>
      </c>
      <c r="I583" s="27" t="s">
        <v>189</v>
      </c>
      <c r="J583" s="27">
        <v>33915</v>
      </c>
      <c r="K583" s="25">
        <v>4</v>
      </c>
      <c r="L583" s="27" t="s">
        <v>288</v>
      </c>
      <c r="M583" s="27" t="s">
        <v>2264</v>
      </c>
      <c r="N583" s="27" t="s">
        <v>2265</v>
      </c>
      <c r="O583" s="28">
        <v>128567838</v>
      </c>
      <c r="P583" s="27">
        <v>4</v>
      </c>
      <c r="Q583" s="27">
        <v>128567838</v>
      </c>
      <c r="R583" s="26">
        <v>263.88</v>
      </c>
      <c r="S583" s="75">
        <v>43138</v>
      </c>
      <c r="T583" s="27" t="s">
        <v>285</v>
      </c>
      <c r="U583" s="75">
        <v>43138</v>
      </c>
      <c r="V583" s="75"/>
      <c r="W583" s="75"/>
      <c r="X583" s="27" t="s">
        <v>292</v>
      </c>
      <c r="Y583" s="28"/>
      <c r="Z583" s="27" t="s">
        <v>2232</v>
      </c>
    </row>
    <row r="584" spans="1:26" ht="38.25" x14ac:dyDescent="0.25">
      <c r="A584" s="24">
        <v>43136</v>
      </c>
      <c r="B584" s="24">
        <v>43134</v>
      </c>
      <c r="C584" s="24">
        <v>43129</v>
      </c>
      <c r="D584" s="27" t="s">
        <v>552</v>
      </c>
      <c r="E584" s="27" t="s">
        <v>399</v>
      </c>
      <c r="F584" s="29" t="s">
        <v>6398</v>
      </c>
      <c r="G584" s="27" t="s">
        <v>39</v>
      </c>
      <c r="H584" s="27" t="s">
        <v>26</v>
      </c>
      <c r="I584" s="27" t="s">
        <v>148</v>
      </c>
      <c r="J584" s="27">
        <v>33893</v>
      </c>
      <c r="K584" s="25">
        <v>1</v>
      </c>
      <c r="L584" s="27" t="s">
        <v>288</v>
      </c>
      <c r="M584" s="27" t="s">
        <v>2266</v>
      </c>
      <c r="N584" s="27" t="s">
        <v>2267</v>
      </c>
      <c r="O584" s="28">
        <v>128567841</v>
      </c>
      <c r="P584" s="27"/>
      <c r="Q584" s="27"/>
      <c r="R584" s="26"/>
      <c r="S584" s="75"/>
      <c r="T584" s="27" t="s">
        <v>285</v>
      </c>
      <c r="U584" s="75"/>
      <c r="V584" s="75"/>
      <c r="W584" s="75"/>
      <c r="X584" s="27" t="s">
        <v>333</v>
      </c>
      <c r="Y584" s="28" t="s">
        <v>6887</v>
      </c>
      <c r="Z584" s="27" t="s">
        <v>2232</v>
      </c>
    </row>
    <row r="585" spans="1:26" x14ac:dyDescent="0.25">
      <c r="A585" s="24">
        <v>43136</v>
      </c>
      <c r="B585" s="24">
        <v>43134</v>
      </c>
      <c r="C585" s="24">
        <v>43129</v>
      </c>
      <c r="D585" s="27" t="s">
        <v>549</v>
      </c>
      <c r="E585" s="27" t="s">
        <v>391</v>
      </c>
      <c r="F585" s="29" t="s">
        <v>2268</v>
      </c>
      <c r="G585" s="27" t="s">
        <v>2269</v>
      </c>
      <c r="H585" s="27" t="s">
        <v>261</v>
      </c>
      <c r="I585" s="27" t="s">
        <v>2270</v>
      </c>
      <c r="J585" s="27">
        <v>25388</v>
      </c>
      <c r="K585" s="25">
        <v>4</v>
      </c>
      <c r="L585" s="27" t="s">
        <v>357</v>
      </c>
      <c r="M585" s="27" t="s">
        <v>2271</v>
      </c>
      <c r="N585" s="27" t="s">
        <v>2272</v>
      </c>
      <c r="O585" s="28" t="s">
        <v>2421</v>
      </c>
      <c r="P585" s="27">
        <v>4</v>
      </c>
      <c r="Q585" s="27" t="s">
        <v>2421</v>
      </c>
      <c r="R585" s="26">
        <v>431.88</v>
      </c>
      <c r="S585" s="75">
        <v>43139</v>
      </c>
      <c r="T585" s="27" t="s">
        <v>285</v>
      </c>
      <c r="U585" s="75">
        <v>43139</v>
      </c>
      <c r="V585" s="75"/>
      <c r="W585" s="75"/>
      <c r="X585" s="27" t="s">
        <v>292</v>
      </c>
      <c r="Y585" s="28"/>
      <c r="Z585" s="27"/>
    </row>
    <row r="586" spans="1:26" x14ac:dyDescent="0.25">
      <c r="A586" s="24">
        <v>43136</v>
      </c>
      <c r="B586" s="24">
        <v>43134</v>
      </c>
      <c r="C586" s="24">
        <v>43116</v>
      </c>
      <c r="D586" s="27" t="s">
        <v>549</v>
      </c>
      <c r="E586" s="27" t="s">
        <v>325</v>
      </c>
      <c r="F586" s="29" t="s">
        <v>2273</v>
      </c>
      <c r="G586" s="27" t="s">
        <v>220</v>
      </c>
      <c r="H586" s="27" t="s">
        <v>234</v>
      </c>
      <c r="I586" s="27" t="s">
        <v>2274</v>
      </c>
      <c r="J586" s="27">
        <v>21368</v>
      </c>
      <c r="K586" s="25">
        <v>5</v>
      </c>
      <c r="L586" s="27" t="s">
        <v>357</v>
      </c>
      <c r="M586" s="27" t="s">
        <v>2275</v>
      </c>
      <c r="N586" s="27" t="s">
        <v>2276</v>
      </c>
      <c r="O586" s="28" t="s">
        <v>2277</v>
      </c>
      <c r="P586" s="27">
        <v>5</v>
      </c>
      <c r="Q586" s="28" t="s">
        <v>2524</v>
      </c>
      <c r="R586" s="26">
        <v>395</v>
      </c>
      <c r="S586" s="75">
        <v>43140</v>
      </c>
      <c r="T586" s="27" t="s">
        <v>285</v>
      </c>
      <c r="U586" s="75" t="s">
        <v>567</v>
      </c>
      <c r="V586" s="75"/>
      <c r="W586" s="75"/>
      <c r="X586" s="27" t="s">
        <v>292</v>
      </c>
      <c r="Y586" s="28"/>
      <c r="Z586" s="27"/>
    </row>
    <row r="587" spans="1:26" x14ac:dyDescent="0.25">
      <c r="A587" s="24">
        <v>43136</v>
      </c>
      <c r="B587" s="24">
        <v>43134</v>
      </c>
      <c r="C587" s="24">
        <v>43116</v>
      </c>
      <c r="D587" s="27" t="s">
        <v>549</v>
      </c>
      <c r="E587" s="27" t="s">
        <v>325</v>
      </c>
      <c r="F587" s="29" t="s">
        <v>2273</v>
      </c>
      <c r="G587" s="27" t="s">
        <v>220</v>
      </c>
      <c r="H587" s="27" t="s">
        <v>234</v>
      </c>
      <c r="I587" s="27" t="s">
        <v>2274</v>
      </c>
      <c r="J587" s="27">
        <v>21368</v>
      </c>
      <c r="K587" s="25">
        <v>1</v>
      </c>
      <c r="L587" s="27" t="s">
        <v>357</v>
      </c>
      <c r="M587" s="27" t="s">
        <v>2275</v>
      </c>
      <c r="N587" s="27" t="s">
        <v>2276</v>
      </c>
      <c r="O587" s="28" t="s">
        <v>2277</v>
      </c>
      <c r="P587" s="27">
        <v>1</v>
      </c>
      <c r="Q587" s="27" t="s">
        <v>2524</v>
      </c>
      <c r="R587" s="26">
        <v>79</v>
      </c>
      <c r="S587" s="75">
        <v>43140</v>
      </c>
      <c r="T587" s="27" t="s">
        <v>285</v>
      </c>
      <c r="U587" s="75" t="s">
        <v>567</v>
      </c>
      <c r="V587" s="75"/>
      <c r="W587" s="75"/>
      <c r="X587" s="27" t="s">
        <v>292</v>
      </c>
      <c r="Y587" s="28"/>
      <c r="Z587" s="27" t="s">
        <v>2232</v>
      </c>
    </row>
    <row r="588" spans="1:26" x14ac:dyDescent="0.25">
      <c r="A588" s="24">
        <v>43136</v>
      </c>
      <c r="B588" s="24">
        <v>43134</v>
      </c>
      <c r="C588" s="24">
        <v>43127</v>
      </c>
      <c r="D588" s="27" t="s">
        <v>539</v>
      </c>
      <c r="E588" s="27" t="s">
        <v>313</v>
      </c>
      <c r="F588" s="29">
        <v>2048900</v>
      </c>
      <c r="G588" s="27" t="s">
        <v>32</v>
      </c>
      <c r="H588" s="27" t="s">
        <v>141</v>
      </c>
      <c r="I588" s="27" t="s">
        <v>215</v>
      </c>
      <c r="J588" s="27">
        <v>25704</v>
      </c>
      <c r="K588" s="25">
        <v>1</v>
      </c>
      <c r="L588" s="27" t="s">
        <v>288</v>
      </c>
      <c r="M588" s="27" t="s">
        <v>2278</v>
      </c>
      <c r="N588" s="27" t="s">
        <v>2279</v>
      </c>
      <c r="O588" s="28">
        <v>128567980</v>
      </c>
      <c r="P588" s="27">
        <v>1</v>
      </c>
      <c r="Q588" s="27" t="s">
        <v>2359</v>
      </c>
      <c r="R588" s="26">
        <v>142.65</v>
      </c>
      <c r="S588" s="75">
        <v>43137</v>
      </c>
      <c r="T588" s="27" t="s">
        <v>285</v>
      </c>
      <c r="U588" s="75" t="s">
        <v>567</v>
      </c>
      <c r="V588" s="75"/>
      <c r="W588" s="75"/>
      <c r="X588" s="27" t="s">
        <v>292</v>
      </c>
      <c r="Y588" s="28"/>
      <c r="Z588" s="27" t="s">
        <v>2232</v>
      </c>
    </row>
    <row r="589" spans="1:26" x14ac:dyDescent="0.25">
      <c r="A589" s="24">
        <v>43136</v>
      </c>
      <c r="B589" s="24">
        <v>43134</v>
      </c>
      <c r="C589" s="24">
        <v>43126</v>
      </c>
      <c r="D589" s="27" t="s">
        <v>539</v>
      </c>
      <c r="E589" s="27" t="s">
        <v>319</v>
      </c>
      <c r="F589" s="29">
        <v>748108572</v>
      </c>
      <c r="G589" s="27" t="s">
        <v>23</v>
      </c>
      <c r="H589" s="27" t="s">
        <v>149</v>
      </c>
      <c r="I589" s="27" t="s">
        <v>147</v>
      </c>
      <c r="J589" s="27">
        <v>27314</v>
      </c>
      <c r="K589" s="25">
        <v>1</v>
      </c>
      <c r="L589" s="27" t="s">
        <v>288</v>
      </c>
      <c r="M589" s="27" t="s">
        <v>2280</v>
      </c>
      <c r="N589" s="27" t="s">
        <v>2281</v>
      </c>
      <c r="O589" s="28"/>
      <c r="P589" s="27"/>
      <c r="Q589" s="27"/>
      <c r="R589" s="26"/>
      <c r="S589" s="75"/>
      <c r="T589" s="27" t="s">
        <v>285</v>
      </c>
      <c r="U589" s="75"/>
      <c r="V589" s="75"/>
      <c r="W589" s="75"/>
      <c r="X589" s="27" t="s">
        <v>315</v>
      </c>
      <c r="Y589" s="28" t="s">
        <v>542</v>
      </c>
      <c r="Z589" s="27"/>
    </row>
    <row r="590" spans="1:26" ht="25.5" hidden="1" x14ac:dyDescent="0.25">
      <c r="A590" s="24">
        <v>43136</v>
      </c>
      <c r="B590" s="24">
        <v>43134</v>
      </c>
      <c r="C590" s="24">
        <v>43127</v>
      </c>
      <c r="D590" s="27" t="s">
        <v>539</v>
      </c>
      <c r="E590" s="27" t="s">
        <v>381</v>
      </c>
      <c r="F590" s="29" t="s">
        <v>6378</v>
      </c>
      <c r="G590" s="27" t="s">
        <v>36</v>
      </c>
      <c r="H590" s="27" t="s">
        <v>85</v>
      </c>
      <c r="I590" s="27" t="s">
        <v>276</v>
      </c>
      <c r="J590" s="27">
        <v>22784</v>
      </c>
      <c r="K590" s="25">
        <v>2</v>
      </c>
      <c r="L590" s="27" t="s">
        <v>288</v>
      </c>
      <c r="M590" s="27" t="s">
        <v>2282</v>
      </c>
      <c r="N590" s="27" t="s">
        <v>2283</v>
      </c>
      <c r="O590" s="28" t="s">
        <v>6867</v>
      </c>
      <c r="P590" s="27"/>
      <c r="Q590" s="27"/>
      <c r="R590" s="26"/>
      <c r="S590" s="75"/>
      <c r="T590" s="27" t="s">
        <v>285</v>
      </c>
      <c r="U590" s="75"/>
      <c r="V590" s="75"/>
      <c r="W590" s="75"/>
      <c r="X590" s="27" t="s">
        <v>321</v>
      </c>
      <c r="Y590" s="28" t="s">
        <v>6861</v>
      </c>
      <c r="Z590" s="27" t="s">
        <v>2232</v>
      </c>
    </row>
    <row r="591" spans="1:26" x14ac:dyDescent="0.25">
      <c r="A591" s="24">
        <v>43136</v>
      </c>
      <c r="B591" s="24">
        <v>43134</v>
      </c>
      <c r="C591" s="24">
        <v>43127</v>
      </c>
      <c r="D591" s="27" t="s">
        <v>539</v>
      </c>
      <c r="E591" s="27" t="s">
        <v>396</v>
      </c>
      <c r="F591" s="29" t="s">
        <v>6394</v>
      </c>
      <c r="G591" s="27" t="s">
        <v>41</v>
      </c>
      <c r="H591" s="27" t="s">
        <v>2284</v>
      </c>
      <c r="I591" s="27" t="s">
        <v>42</v>
      </c>
      <c r="J591" s="27">
        <v>15257</v>
      </c>
      <c r="K591" s="25">
        <v>2</v>
      </c>
      <c r="L591" s="27" t="s">
        <v>288</v>
      </c>
      <c r="M591" s="27" t="s">
        <v>2285</v>
      </c>
      <c r="N591" s="27" t="s">
        <v>2286</v>
      </c>
      <c r="O591" s="28">
        <v>128567855</v>
      </c>
      <c r="P591" s="27"/>
      <c r="Q591" s="27"/>
      <c r="R591" s="26"/>
      <c r="S591" s="75"/>
      <c r="T591" s="27" t="s">
        <v>285</v>
      </c>
      <c r="U591" s="75"/>
      <c r="V591" s="75"/>
      <c r="W591" s="75"/>
      <c r="X591" s="10" t="s">
        <v>289</v>
      </c>
      <c r="Y591" s="28" t="s">
        <v>542</v>
      </c>
      <c r="Z591" s="27" t="s">
        <v>2232</v>
      </c>
    </row>
    <row r="592" spans="1:26" x14ac:dyDescent="0.25">
      <c r="A592" s="24">
        <v>43136</v>
      </c>
      <c r="B592" s="24">
        <v>43134</v>
      </c>
      <c r="C592" s="24">
        <v>43127</v>
      </c>
      <c r="D592" s="27" t="s">
        <v>539</v>
      </c>
      <c r="E592" s="27" t="s">
        <v>423</v>
      </c>
      <c r="F592" s="29">
        <v>15481220000</v>
      </c>
      <c r="G592" s="27" t="s">
        <v>53</v>
      </c>
      <c r="H592" s="27" t="s">
        <v>70</v>
      </c>
      <c r="I592" s="27" t="s">
        <v>468</v>
      </c>
      <c r="J592" s="27">
        <v>12040</v>
      </c>
      <c r="K592" s="25">
        <v>2</v>
      </c>
      <c r="L592" s="27" t="s">
        <v>288</v>
      </c>
      <c r="M592" s="27" t="s">
        <v>2287</v>
      </c>
      <c r="N592" s="27" t="s">
        <v>2288</v>
      </c>
      <c r="O592" s="28">
        <v>128568116</v>
      </c>
      <c r="P592" s="27">
        <v>2</v>
      </c>
      <c r="Q592" s="27" t="s">
        <v>2360</v>
      </c>
      <c r="R592" s="26">
        <v>162.4</v>
      </c>
      <c r="S592" s="75">
        <v>43137</v>
      </c>
      <c r="T592" s="27" t="s">
        <v>285</v>
      </c>
      <c r="U592" s="75" t="s">
        <v>567</v>
      </c>
      <c r="V592" s="75"/>
      <c r="W592" s="75"/>
      <c r="X592" s="27" t="s">
        <v>292</v>
      </c>
      <c r="Y592" s="28"/>
      <c r="Z592" s="27" t="s">
        <v>2232</v>
      </c>
    </row>
    <row r="593" spans="1:26" x14ac:dyDescent="0.25">
      <c r="A593" s="24">
        <v>43136</v>
      </c>
      <c r="B593" s="24">
        <v>43134</v>
      </c>
      <c r="C593" s="24">
        <v>43130</v>
      </c>
      <c r="D593" s="27" t="s">
        <v>553</v>
      </c>
      <c r="E593" s="27" t="s">
        <v>400</v>
      </c>
      <c r="F593" s="29">
        <v>215400</v>
      </c>
      <c r="G593" s="27" t="s">
        <v>41</v>
      </c>
      <c r="H593" s="27" t="s">
        <v>2289</v>
      </c>
      <c r="I593" s="27" t="s">
        <v>2290</v>
      </c>
      <c r="J593" s="27">
        <v>21929</v>
      </c>
      <c r="K593" s="25">
        <v>4</v>
      </c>
      <c r="L593" s="27" t="s">
        <v>335</v>
      </c>
      <c r="M593" s="27">
        <v>9021283507</v>
      </c>
      <c r="N593" s="27">
        <v>9021283507</v>
      </c>
      <c r="O593" s="28">
        <v>5360</v>
      </c>
      <c r="P593" s="27"/>
      <c r="Q593" s="27"/>
      <c r="R593" s="26"/>
      <c r="S593" s="75"/>
      <c r="T593" s="27" t="s">
        <v>285</v>
      </c>
      <c r="U593" s="75"/>
      <c r="V593" s="75"/>
      <c r="W593" s="75"/>
      <c r="X593" s="27" t="s">
        <v>295</v>
      </c>
      <c r="Y593" s="28" t="s">
        <v>2808</v>
      </c>
      <c r="Z593" s="27" t="s">
        <v>2353</v>
      </c>
    </row>
    <row r="594" spans="1:26" x14ac:dyDescent="0.25">
      <c r="A594" s="24">
        <v>43137</v>
      </c>
      <c r="B594" s="24">
        <v>43136</v>
      </c>
      <c r="C594" s="24">
        <v>43131</v>
      </c>
      <c r="D594" s="27" t="s">
        <v>18</v>
      </c>
      <c r="E594" s="27" t="s">
        <v>334</v>
      </c>
      <c r="F594" s="29">
        <v>3640</v>
      </c>
      <c r="G594" s="27" t="s">
        <v>19</v>
      </c>
      <c r="H594" s="27" t="s">
        <v>198</v>
      </c>
      <c r="I594" s="27" t="s">
        <v>271</v>
      </c>
      <c r="J594" s="27">
        <v>30620</v>
      </c>
      <c r="K594" s="25">
        <v>4</v>
      </c>
      <c r="L594" s="27" t="s">
        <v>288</v>
      </c>
      <c r="M594" s="27" t="s">
        <v>2305</v>
      </c>
      <c r="N594" s="27" t="s">
        <v>2306</v>
      </c>
      <c r="O594" s="28">
        <v>128666836</v>
      </c>
      <c r="P594" s="27"/>
      <c r="Q594" s="27"/>
      <c r="R594" s="26"/>
      <c r="S594" s="75"/>
      <c r="T594" s="27" t="s">
        <v>285</v>
      </c>
      <c r="U594" s="75"/>
      <c r="V594" s="75"/>
      <c r="W594" s="75"/>
      <c r="X594" s="27" t="s">
        <v>295</v>
      </c>
      <c r="Y594" s="28" t="s">
        <v>2619</v>
      </c>
      <c r="Z594" s="27" t="s">
        <v>2353</v>
      </c>
    </row>
    <row r="595" spans="1:26" x14ac:dyDescent="0.25">
      <c r="A595" s="24">
        <v>43137</v>
      </c>
      <c r="B595" s="24">
        <v>43136</v>
      </c>
      <c r="C595" s="24">
        <v>43133</v>
      </c>
      <c r="D595" s="27" t="s">
        <v>18</v>
      </c>
      <c r="E595" s="27" t="s">
        <v>405</v>
      </c>
      <c r="F595" s="29" t="s">
        <v>6405</v>
      </c>
      <c r="G595" s="27" t="s">
        <v>41</v>
      </c>
      <c r="H595" s="27" t="s">
        <v>2307</v>
      </c>
      <c r="I595" s="27" t="s">
        <v>255</v>
      </c>
      <c r="J595" s="27">
        <v>29301</v>
      </c>
      <c r="K595" s="25">
        <v>1</v>
      </c>
      <c r="L595" s="27" t="s">
        <v>288</v>
      </c>
      <c r="M595" s="27" t="s">
        <v>2308</v>
      </c>
      <c r="N595" s="27" t="s">
        <v>2310</v>
      </c>
      <c r="O595" s="28">
        <v>128667067</v>
      </c>
      <c r="P595" s="27">
        <v>1</v>
      </c>
      <c r="Q595" s="27" t="s">
        <v>2530</v>
      </c>
      <c r="R595" s="26">
        <v>132.41</v>
      </c>
      <c r="S595" s="75">
        <v>43142</v>
      </c>
      <c r="T595" s="27" t="s">
        <v>285</v>
      </c>
      <c r="U595" s="75" t="s">
        <v>497</v>
      </c>
      <c r="V595" s="75"/>
      <c r="W595" s="75"/>
      <c r="X595" s="27" t="s">
        <v>292</v>
      </c>
      <c r="Y595" s="28"/>
      <c r="Z595" s="27" t="s">
        <v>2353</v>
      </c>
    </row>
    <row r="596" spans="1:26" x14ac:dyDescent="0.25">
      <c r="A596" s="24">
        <v>43137</v>
      </c>
      <c r="B596" s="24">
        <v>43137</v>
      </c>
      <c r="C596" s="24">
        <v>43133</v>
      </c>
      <c r="D596" s="27" t="s">
        <v>18</v>
      </c>
      <c r="E596" s="27" t="s">
        <v>405</v>
      </c>
      <c r="F596" s="29">
        <v>211130</v>
      </c>
      <c r="G596" s="27" t="s">
        <v>41</v>
      </c>
      <c r="H596" s="27" t="s">
        <v>24</v>
      </c>
      <c r="I596" s="27" t="s">
        <v>255</v>
      </c>
      <c r="J596" s="27">
        <v>29301</v>
      </c>
      <c r="K596" s="25">
        <v>1</v>
      </c>
      <c r="L596" s="27" t="s">
        <v>288</v>
      </c>
      <c r="M596" s="27" t="s">
        <v>2308</v>
      </c>
      <c r="N596" s="27" t="s">
        <v>2310</v>
      </c>
      <c r="O596" s="28">
        <v>128667804</v>
      </c>
      <c r="P596" s="27">
        <v>1</v>
      </c>
      <c r="Q596" s="27" t="s">
        <v>2531</v>
      </c>
      <c r="R596" s="26">
        <v>132.41</v>
      </c>
      <c r="S596" s="75">
        <v>43142</v>
      </c>
      <c r="T596" s="27" t="s">
        <v>285</v>
      </c>
      <c r="U596" s="75" t="s">
        <v>567</v>
      </c>
      <c r="V596" s="75"/>
      <c r="W596" s="75"/>
      <c r="X596" s="27" t="s">
        <v>292</v>
      </c>
      <c r="Y596" s="28"/>
      <c r="Z596" s="27" t="s">
        <v>2353</v>
      </c>
    </row>
    <row r="597" spans="1:26" ht="25.5" x14ac:dyDescent="0.25">
      <c r="A597" s="24">
        <v>43137</v>
      </c>
      <c r="B597" s="24">
        <v>43137</v>
      </c>
      <c r="C597" s="24">
        <v>43136</v>
      </c>
      <c r="D597" s="27" t="s">
        <v>18</v>
      </c>
      <c r="E597" s="27" t="s">
        <v>397</v>
      </c>
      <c r="F597" s="29">
        <v>2175593</v>
      </c>
      <c r="G597" s="27" t="s">
        <v>30</v>
      </c>
      <c r="H597" s="27" t="s">
        <v>128</v>
      </c>
      <c r="I597" s="27" t="s">
        <v>254</v>
      </c>
      <c r="J597" s="27">
        <v>24556</v>
      </c>
      <c r="K597" s="25">
        <v>4</v>
      </c>
      <c r="L597" s="27" t="s">
        <v>288</v>
      </c>
      <c r="M597" s="27" t="s">
        <v>2311</v>
      </c>
      <c r="N597" s="27" t="s">
        <v>2312</v>
      </c>
      <c r="O597" s="28">
        <v>128667847</v>
      </c>
      <c r="P597" s="27"/>
      <c r="Q597" s="27"/>
      <c r="R597" s="26"/>
      <c r="S597" s="75"/>
      <c r="T597" s="27" t="s">
        <v>285</v>
      </c>
      <c r="U597" s="75"/>
      <c r="V597" s="75"/>
      <c r="W597" s="75"/>
      <c r="X597" s="27" t="s">
        <v>295</v>
      </c>
      <c r="Y597" s="28" t="s">
        <v>6271</v>
      </c>
      <c r="Z597" s="27" t="s">
        <v>2353</v>
      </c>
    </row>
    <row r="598" spans="1:26" x14ac:dyDescent="0.25">
      <c r="A598" s="24">
        <v>43137</v>
      </c>
      <c r="B598" s="24">
        <v>43137</v>
      </c>
      <c r="C598" s="24">
        <v>43130</v>
      </c>
      <c r="D598" s="27" t="s">
        <v>552</v>
      </c>
      <c r="E598" s="27" t="s">
        <v>293</v>
      </c>
      <c r="F598" s="29">
        <v>109056366</v>
      </c>
      <c r="G598" s="27" t="s">
        <v>23</v>
      </c>
      <c r="H598" s="27" t="s">
        <v>24</v>
      </c>
      <c r="I598" s="27" t="s">
        <v>89</v>
      </c>
      <c r="J598" s="27">
        <v>29793</v>
      </c>
      <c r="K598" s="25">
        <v>1</v>
      </c>
      <c r="L598" s="27" t="s">
        <v>288</v>
      </c>
      <c r="M598" s="27" t="s">
        <v>2313</v>
      </c>
      <c r="N598" s="27" t="s">
        <v>2314</v>
      </c>
      <c r="O598" s="28"/>
      <c r="P598" s="27"/>
      <c r="Q598" s="27"/>
      <c r="R598" s="26"/>
      <c r="S598" s="75"/>
      <c r="T598" s="27" t="s">
        <v>285</v>
      </c>
      <c r="U598" s="75"/>
      <c r="V598" s="75"/>
      <c r="W598" s="75"/>
      <c r="X598" s="27" t="s">
        <v>315</v>
      </c>
      <c r="Y598" s="28" t="s">
        <v>542</v>
      </c>
      <c r="Z598" s="27"/>
    </row>
    <row r="599" spans="1:26" x14ac:dyDescent="0.25">
      <c r="A599" s="24">
        <v>43137</v>
      </c>
      <c r="B599" s="24">
        <v>43137</v>
      </c>
      <c r="C599" s="24">
        <v>43130</v>
      </c>
      <c r="D599" s="27" t="s">
        <v>552</v>
      </c>
      <c r="E599" s="27" t="s">
        <v>344</v>
      </c>
      <c r="F599" s="29" t="s">
        <v>2315</v>
      </c>
      <c r="G599" s="27" t="s">
        <v>74</v>
      </c>
      <c r="H599" s="27" t="s">
        <v>194</v>
      </c>
      <c r="I599" s="27" t="s">
        <v>259</v>
      </c>
      <c r="J599" s="27">
        <v>29190</v>
      </c>
      <c r="K599" s="25">
        <v>1</v>
      </c>
      <c r="L599" s="27" t="s">
        <v>288</v>
      </c>
      <c r="M599" s="27" t="s">
        <v>2316</v>
      </c>
      <c r="N599" s="27" t="s">
        <v>2317</v>
      </c>
      <c r="O599" s="28">
        <v>128668208</v>
      </c>
      <c r="P599" s="27">
        <v>1</v>
      </c>
      <c r="Q599" s="27" t="s">
        <v>2533</v>
      </c>
      <c r="R599" s="26">
        <v>94.12</v>
      </c>
      <c r="S599" s="75">
        <v>43140</v>
      </c>
      <c r="T599" s="27" t="s">
        <v>285</v>
      </c>
      <c r="U599" s="75" t="s">
        <v>567</v>
      </c>
      <c r="V599" s="75"/>
      <c r="W599" s="75"/>
      <c r="X599" s="27" t="s">
        <v>292</v>
      </c>
      <c r="Y599" s="16"/>
      <c r="Z599" s="27" t="s">
        <v>2353</v>
      </c>
    </row>
    <row r="600" spans="1:26" x14ac:dyDescent="0.25">
      <c r="A600" s="24">
        <v>43137</v>
      </c>
      <c r="B600" s="24">
        <v>43136</v>
      </c>
      <c r="C600" s="24">
        <v>43130</v>
      </c>
      <c r="D600" s="27" t="s">
        <v>552</v>
      </c>
      <c r="E600" s="27" t="s">
        <v>344</v>
      </c>
      <c r="F600" s="29" t="s">
        <v>2318</v>
      </c>
      <c r="G600" s="27" t="s">
        <v>74</v>
      </c>
      <c r="H600" s="27" t="s">
        <v>188</v>
      </c>
      <c r="I600" s="27" t="s">
        <v>259</v>
      </c>
      <c r="J600" s="27">
        <v>29190</v>
      </c>
      <c r="K600" s="25">
        <v>1</v>
      </c>
      <c r="L600" s="27" t="s">
        <v>288</v>
      </c>
      <c r="M600" s="27" t="s">
        <v>2316</v>
      </c>
      <c r="N600" s="27" t="s">
        <v>2317</v>
      </c>
      <c r="O600" s="28">
        <v>128668207</v>
      </c>
      <c r="P600" s="27">
        <v>1</v>
      </c>
      <c r="Q600" s="27" t="s">
        <v>2532</v>
      </c>
      <c r="R600" s="26">
        <v>149.97999999999999</v>
      </c>
      <c r="S600" s="75">
        <v>43140</v>
      </c>
      <c r="T600" s="27" t="s">
        <v>285</v>
      </c>
      <c r="U600" s="75" t="s">
        <v>567</v>
      </c>
      <c r="V600" s="75"/>
      <c r="W600" s="75"/>
      <c r="X600" s="27" t="s">
        <v>292</v>
      </c>
      <c r="Y600" s="28"/>
      <c r="Z600" s="27" t="s">
        <v>2353</v>
      </c>
    </row>
    <row r="601" spans="1:26" x14ac:dyDescent="0.25">
      <c r="A601" s="24">
        <v>43137</v>
      </c>
      <c r="B601" s="24">
        <v>43136</v>
      </c>
      <c r="C601" s="24">
        <v>43130</v>
      </c>
      <c r="D601" s="27" t="s">
        <v>552</v>
      </c>
      <c r="E601" s="27" t="s">
        <v>360</v>
      </c>
      <c r="F601" s="29">
        <v>211110</v>
      </c>
      <c r="G601" s="27" t="s">
        <v>41</v>
      </c>
      <c r="H601" s="27" t="s">
        <v>461</v>
      </c>
      <c r="I601" s="27" t="s">
        <v>255</v>
      </c>
      <c r="J601" s="27">
        <v>26748</v>
      </c>
      <c r="K601" s="25">
        <v>4</v>
      </c>
      <c r="L601" s="27" t="s">
        <v>288</v>
      </c>
      <c r="M601" s="27" t="s">
        <v>2319</v>
      </c>
      <c r="N601" s="27" t="s">
        <v>2320</v>
      </c>
      <c r="O601" s="28">
        <v>128668275</v>
      </c>
      <c r="P601" s="27">
        <v>4</v>
      </c>
      <c r="Q601" s="27" t="s">
        <v>2469</v>
      </c>
      <c r="R601" s="26">
        <v>670.04</v>
      </c>
      <c r="S601" s="75">
        <v>43139</v>
      </c>
      <c r="T601" s="27" t="s">
        <v>285</v>
      </c>
      <c r="U601" s="75" t="s">
        <v>567</v>
      </c>
      <c r="V601" s="75"/>
      <c r="W601" s="75"/>
      <c r="X601" s="27" t="s">
        <v>292</v>
      </c>
      <c r="Y601" s="28"/>
      <c r="Z601" s="27" t="s">
        <v>2353</v>
      </c>
    </row>
    <row r="602" spans="1:26" x14ac:dyDescent="0.25">
      <c r="A602" s="24">
        <v>43137</v>
      </c>
      <c r="B602" s="24">
        <v>43136</v>
      </c>
      <c r="C602" s="24">
        <v>43130</v>
      </c>
      <c r="D602" s="27" t="s">
        <v>552</v>
      </c>
      <c r="E602" s="27" t="s">
        <v>368</v>
      </c>
      <c r="F602" s="29">
        <v>732401500</v>
      </c>
      <c r="G602" s="27" t="s">
        <v>23</v>
      </c>
      <c r="H602" s="27" t="s">
        <v>59</v>
      </c>
      <c r="I602" s="27" t="s">
        <v>453</v>
      </c>
      <c r="J602" s="27">
        <v>28103</v>
      </c>
      <c r="K602" s="25">
        <v>4</v>
      </c>
      <c r="L602" s="27" t="s">
        <v>288</v>
      </c>
      <c r="M602" s="27" t="s">
        <v>2321</v>
      </c>
      <c r="N602" s="27" t="s">
        <v>2322</v>
      </c>
      <c r="O602" s="28"/>
      <c r="P602" s="27"/>
      <c r="Q602" s="27"/>
      <c r="R602" s="26"/>
      <c r="S602" s="75"/>
      <c r="T602" s="27" t="s">
        <v>285</v>
      </c>
      <c r="U602" s="75"/>
      <c r="V602" s="75"/>
      <c r="W602" s="75"/>
      <c r="X602" s="27" t="s">
        <v>315</v>
      </c>
      <c r="Y602" s="28" t="s">
        <v>542</v>
      </c>
      <c r="Z602" s="27"/>
    </row>
    <row r="603" spans="1:26" ht="25.5" x14ac:dyDescent="0.25">
      <c r="A603" s="24">
        <v>43137</v>
      </c>
      <c r="B603" s="24">
        <v>43137</v>
      </c>
      <c r="C603" s="24">
        <v>43130</v>
      </c>
      <c r="D603" s="27" t="s">
        <v>552</v>
      </c>
      <c r="E603" s="27" t="s">
        <v>376</v>
      </c>
      <c r="F603" s="29" t="s">
        <v>6372</v>
      </c>
      <c r="G603" s="27" t="s">
        <v>92</v>
      </c>
      <c r="H603" s="27" t="s">
        <v>95</v>
      </c>
      <c r="I603" s="27" t="s">
        <v>93</v>
      </c>
      <c r="J603" s="27">
        <v>24500</v>
      </c>
      <c r="K603" s="25">
        <v>1</v>
      </c>
      <c r="L603" s="27" t="s">
        <v>288</v>
      </c>
      <c r="M603" s="27" t="s">
        <v>2323</v>
      </c>
      <c r="N603" s="27" t="s">
        <v>2324</v>
      </c>
      <c r="O603" s="28" t="s">
        <v>6863</v>
      </c>
      <c r="P603" s="27">
        <v>1</v>
      </c>
      <c r="Q603" s="27" t="s">
        <v>7950</v>
      </c>
      <c r="R603" s="26">
        <v>141.19</v>
      </c>
      <c r="S603" s="75">
        <v>43161</v>
      </c>
      <c r="T603" s="27" t="s">
        <v>285</v>
      </c>
      <c r="U603" s="75">
        <v>43175</v>
      </c>
      <c r="V603" s="75"/>
      <c r="W603" s="75"/>
      <c r="X603" s="27" t="s">
        <v>292</v>
      </c>
      <c r="Y603" s="28" t="s">
        <v>6861</v>
      </c>
      <c r="Z603" s="27" t="s">
        <v>2353</v>
      </c>
    </row>
    <row r="604" spans="1:26" x14ac:dyDescent="0.25">
      <c r="A604" s="24">
        <v>43137</v>
      </c>
      <c r="B604" s="24">
        <v>43137</v>
      </c>
      <c r="C604" s="24">
        <v>43130</v>
      </c>
      <c r="D604" s="27" t="s">
        <v>552</v>
      </c>
      <c r="E604" s="27" t="s">
        <v>396</v>
      </c>
      <c r="F604" s="29" t="s">
        <v>6395</v>
      </c>
      <c r="G604" s="27" t="s">
        <v>48</v>
      </c>
      <c r="H604" s="27" t="s">
        <v>184</v>
      </c>
      <c r="I604" s="27" t="s">
        <v>250</v>
      </c>
      <c r="J604" s="27">
        <v>15306</v>
      </c>
      <c r="K604" s="25">
        <v>2</v>
      </c>
      <c r="L604" s="27" t="s">
        <v>288</v>
      </c>
      <c r="M604" s="27" t="s">
        <v>2325</v>
      </c>
      <c r="N604" s="27" t="s">
        <v>2326</v>
      </c>
      <c r="O604" s="28">
        <v>128668412</v>
      </c>
      <c r="P604" s="27"/>
      <c r="Q604" s="27"/>
      <c r="R604" s="26"/>
      <c r="S604" s="75"/>
      <c r="T604" s="27" t="s">
        <v>285</v>
      </c>
      <c r="U604" s="75"/>
      <c r="V604" s="75"/>
      <c r="W604" s="75"/>
      <c r="X604" s="10" t="s">
        <v>289</v>
      </c>
      <c r="Y604" s="28" t="s">
        <v>542</v>
      </c>
      <c r="Z604" s="27" t="s">
        <v>2353</v>
      </c>
    </row>
    <row r="605" spans="1:26" ht="25.5" x14ac:dyDescent="0.25">
      <c r="A605" s="24">
        <v>43137</v>
      </c>
      <c r="B605" s="24">
        <v>43137</v>
      </c>
      <c r="C605" s="24">
        <v>43130</v>
      </c>
      <c r="D605" s="27" t="s">
        <v>552</v>
      </c>
      <c r="E605" s="27" t="s">
        <v>400</v>
      </c>
      <c r="F605" s="29" t="s">
        <v>6400</v>
      </c>
      <c r="G605" s="27" t="s">
        <v>56</v>
      </c>
      <c r="H605" s="27" t="s">
        <v>236</v>
      </c>
      <c r="I605" s="27" t="s">
        <v>208</v>
      </c>
      <c r="J605" s="27">
        <v>21957</v>
      </c>
      <c r="K605" s="25">
        <v>2</v>
      </c>
      <c r="L605" s="27" t="s">
        <v>288</v>
      </c>
      <c r="M605" s="27" t="s">
        <v>2327</v>
      </c>
      <c r="N605" s="27" t="s">
        <v>2328</v>
      </c>
      <c r="O605" s="28">
        <v>128668756</v>
      </c>
      <c r="P605" s="27"/>
      <c r="Q605" s="27"/>
      <c r="R605" s="26"/>
      <c r="S605" s="75"/>
      <c r="T605" s="27" t="s">
        <v>285</v>
      </c>
      <c r="U605" s="75"/>
      <c r="V605" s="75"/>
      <c r="W605" s="75"/>
      <c r="X605" s="27" t="s">
        <v>295</v>
      </c>
      <c r="Y605" s="28" t="s">
        <v>6886</v>
      </c>
      <c r="Z605" s="27" t="s">
        <v>2353</v>
      </c>
    </row>
    <row r="606" spans="1:26" ht="51" hidden="1" x14ac:dyDescent="0.25">
      <c r="A606" s="24">
        <v>43137</v>
      </c>
      <c r="B606" s="24">
        <v>43137</v>
      </c>
      <c r="C606" s="24">
        <v>43130</v>
      </c>
      <c r="D606" s="27" t="s">
        <v>552</v>
      </c>
      <c r="E606" s="27" t="s">
        <v>400</v>
      </c>
      <c r="F606" s="29" t="s">
        <v>6401</v>
      </c>
      <c r="G606" s="27" t="s">
        <v>56</v>
      </c>
      <c r="H606" s="27" t="s">
        <v>158</v>
      </c>
      <c r="I606" s="27" t="s">
        <v>208</v>
      </c>
      <c r="J606" s="27">
        <v>21957</v>
      </c>
      <c r="K606" s="25">
        <v>2</v>
      </c>
      <c r="L606" s="27" t="s">
        <v>288</v>
      </c>
      <c r="M606" s="27" t="s">
        <v>2327</v>
      </c>
      <c r="N606" s="27" t="s">
        <v>2328</v>
      </c>
      <c r="O606" s="28" t="s">
        <v>9889</v>
      </c>
      <c r="P606" s="27"/>
      <c r="Q606" s="27"/>
      <c r="R606" s="26"/>
      <c r="S606" s="75"/>
      <c r="T606" s="27" t="s">
        <v>285</v>
      </c>
      <c r="U606" s="75"/>
      <c r="V606" s="75"/>
      <c r="W606" s="75"/>
      <c r="X606" s="27" t="s">
        <v>321</v>
      </c>
      <c r="Y606" s="46" t="s">
        <v>9461</v>
      </c>
      <c r="Z606" s="27" t="s">
        <v>9890</v>
      </c>
    </row>
    <row r="607" spans="1:26" ht="25.5" x14ac:dyDescent="0.25">
      <c r="A607" s="24">
        <v>43137</v>
      </c>
      <c r="B607" s="24">
        <v>43137</v>
      </c>
      <c r="C607" s="24">
        <v>43130</v>
      </c>
      <c r="D607" s="27" t="s">
        <v>552</v>
      </c>
      <c r="E607" s="27" t="s">
        <v>408</v>
      </c>
      <c r="F607" s="29" t="s">
        <v>6407</v>
      </c>
      <c r="G607" s="27" t="s">
        <v>30</v>
      </c>
      <c r="H607" s="27" t="s">
        <v>171</v>
      </c>
      <c r="I607" s="27" t="s">
        <v>73</v>
      </c>
      <c r="J607" s="27">
        <v>21332</v>
      </c>
      <c r="K607" s="25">
        <v>4</v>
      </c>
      <c r="L607" s="27" t="s">
        <v>288</v>
      </c>
      <c r="M607" s="27" t="s">
        <v>2329</v>
      </c>
      <c r="N607" s="27" t="s">
        <v>2330</v>
      </c>
      <c r="O607" s="28" t="s">
        <v>6868</v>
      </c>
      <c r="P607" s="27">
        <v>4</v>
      </c>
      <c r="Q607" s="27" t="s">
        <v>7520</v>
      </c>
      <c r="R607" s="26">
        <v>180.04</v>
      </c>
      <c r="S607" s="75">
        <v>43165</v>
      </c>
      <c r="T607" s="27" t="s">
        <v>285</v>
      </c>
      <c r="U607" s="75" t="s">
        <v>567</v>
      </c>
      <c r="V607" s="75"/>
      <c r="W607" s="75"/>
      <c r="X607" s="27" t="s">
        <v>292</v>
      </c>
      <c r="Y607" s="28" t="s">
        <v>6861</v>
      </c>
      <c r="Z607" s="27" t="s">
        <v>2353</v>
      </c>
    </row>
    <row r="608" spans="1:26" x14ac:dyDescent="0.25">
      <c r="A608" s="24">
        <v>43137</v>
      </c>
      <c r="B608" s="24">
        <v>43137</v>
      </c>
      <c r="C608" s="24">
        <v>43130</v>
      </c>
      <c r="D608" s="27" t="s">
        <v>552</v>
      </c>
      <c r="E608" s="27" t="s">
        <v>411</v>
      </c>
      <c r="F608" s="29">
        <v>2183163</v>
      </c>
      <c r="G608" s="27" t="s">
        <v>30</v>
      </c>
      <c r="H608" s="27" t="s">
        <v>100</v>
      </c>
      <c r="I608" s="27" t="s">
        <v>73</v>
      </c>
      <c r="J608" s="27">
        <v>25361</v>
      </c>
      <c r="K608" s="25">
        <v>2</v>
      </c>
      <c r="L608" s="27" t="s">
        <v>288</v>
      </c>
      <c r="M608" s="27" t="s">
        <v>2331</v>
      </c>
      <c r="N608" s="27" t="s">
        <v>2332</v>
      </c>
      <c r="O608" s="28">
        <v>128669304</v>
      </c>
      <c r="P608" s="27">
        <v>2</v>
      </c>
      <c r="Q608" s="27" t="s">
        <v>2534</v>
      </c>
      <c r="R608" s="26">
        <v>132.63999999999999</v>
      </c>
      <c r="S608" s="75">
        <v>43141</v>
      </c>
      <c r="T608" s="27" t="s">
        <v>285</v>
      </c>
      <c r="U608" s="75">
        <v>43143</v>
      </c>
      <c r="V608" s="75"/>
      <c r="W608" s="75"/>
      <c r="X608" s="27" t="s">
        <v>292</v>
      </c>
      <c r="Y608" s="28"/>
      <c r="Z608" s="27" t="s">
        <v>2353</v>
      </c>
    </row>
    <row r="609" spans="1:26" x14ac:dyDescent="0.25">
      <c r="A609" s="24">
        <v>43137</v>
      </c>
      <c r="B609" s="24">
        <v>43137</v>
      </c>
      <c r="C609" s="24">
        <v>43130</v>
      </c>
      <c r="D609" s="27" t="s">
        <v>552</v>
      </c>
      <c r="E609" s="27" t="s">
        <v>413</v>
      </c>
      <c r="F609" s="29" t="s">
        <v>463</v>
      </c>
      <c r="G609" s="27" t="s">
        <v>74</v>
      </c>
      <c r="H609" s="27" t="s">
        <v>155</v>
      </c>
      <c r="I609" s="27" t="s">
        <v>464</v>
      </c>
      <c r="J609" s="27">
        <v>19900</v>
      </c>
      <c r="K609" s="25">
        <v>2</v>
      </c>
      <c r="L609" s="27" t="s">
        <v>288</v>
      </c>
      <c r="M609" s="27" t="s">
        <v>2333</v>
      </c>
      <c r="N609" s="27" t="s">
        <v>2334</v>
      </c>
      <c r="O609" s="28">
        <v>128669441</v>
      </c>
      <c r="P609" s="27">
        <v>2</v>
      </c>
      <c r="Q609" s="27">
        <v>128669441</v>
      </c>
      <c r="R609" s="26">
        <v>316.83999999999997</v>
      </c>
      <c r="S609" s="75">
        <v>43139</v>
      </c>
      <c r="T609" s="27" t="s">
        <v>285</v>
      </c>
      <c r="U609" s="75">
        <v>43139</v>
      </c>
      <c r="V609" s="75"/>
      <c r="W609" s="75"/>
      <c r="X609" s="27" t="s">
        <v>292</v>
      </c>
      <c r="Y609" s="28"/>
      <c r="Z609" s="27" t="s">
        <v>2353</v>
      </c>
    </row>
    <row r="610" spans="1:26" x14ac:dyDescent="0.25">
      <c r="A610" s="24">
        <v>43137</v>
      </c>
      <c r="B610" s="24">
        <v>43137</v>
      </c>
      <c r="C610" s="24">
        <v>43130</v>
      </c>
      <c r="D610" s="27" t="s">
        <v>552</v>
      </c>
      <c r="E610" s="27" t="s">
        <v>425</v>
      </c>
      <c r="F610" s="29">
        <v>2648100</v>
      </c>
      <c r="G610" s="27" t="s">
        <v>32</v>
      </c>
      <c r="H610" s="27" t="s">
        <v>123</v>
      </c>
      <c r="I610" s="27" t="s">
        <v>86</v>
      </c>
      <c r="J610" s="27">
        <v>7445</v>
      </c>
      <c r="K610" s="25">
        <v>2</v>
      </c>
      <c r="L610" s="27" t="s">
        <v>288</v>
      </c>
      <c r="M610" s="27" t="s">
        <v>2335</v>
      </c>
      <c r="N610" s="27" t="s">
        <v>2336</v>
      </c>
      <c r="O610" s="28">
        <v>128669452</v>
      </c>
      <c r="P610" s="27">
        <v>2</v>
      </c>
      <c r="Q610" s="27" t="s">
        <v>2535</v>
      </c>
      <c r="R610" s="26">
        <v>289.06</v>
      </c>
      <c r="S610" s="75">
        <v>43140</v>
      </c>
      <c r="T610" s="27" t="s">
        <v>285</v>
      </c>
      <c r="U610" s="75">
        <v>43143</v>
      </c>
      <c r="V610" s="75"/>
      <c r="W610" s="75"/>
      <c r="X610" s="27" t="s">
        <v>292</v>
      </c>
      <c r="Y610" s="28"/>
      <c r="Z610" s="27" t="s">
        <v>2353</v>
      </c>
    </row>
    <row r="611" spans="1:26" x14ac:dyDescent="0.25">
      <c r="A611" s="24">
        <v>43137</v>
      </c>
      <c r="B611" s="24">
        <v>43137</v>
      </c>
      <c r="C611" s="24">
        <v>43130</v>
      </c>
      <c r="D611" s="27" t="s">
        <v>552</v>
      </c>
      <c r="E611" s="27" t="s">
        <v>425</v>
      </c>
      <c r="F611" s="29">
        <v>2648000</v>
      </c>
      <c r="G611" s="27" t="s">
        <v>32</v>
      </c>
      <c r="H611" s="27" t="s">
        <v>75</v>
      </c>
      <c r="I611" s="27" t="s">
        <v>86</v>
      </c>
      <c r="J611" s="27">
        <v>7445</v>
      </c>
      <c r="K611" s="25">
        <v>2</v>
      </c>
      <c r="L611" s="27" t="s">
        <v>288</v>
      </c>
      <c r="M611" s="27" t="s">
        <v>2335</v>
      </c>
      <c r="N611" s="27" t="s">
        <v>2336</v>
      </c>
      <c r="O611" s="28">
        <v>128669453</v>
      </c>
      <c r="P611" s="27"/>
      <c r="Q611" s="27"/>
      <c r="R611" s="26"/>
      <c r="S611" s="75"/>
      <c r="T611" s="27" t="s">
        <v>285</v>
      </c>
      <c r="U611" s="75"/>
      <c r="V611" s="75"/>
      <c r="W611" s="75"/>
      <c r="X611" s="27" t="s">
        <v>295</v>
      </c>
      <c r="Y611" s="28" t="s">
        <v>2415</v>
      </c>
      <c r="Z611" s="27" t="s">
        <v>2353</v>
      </c>
    </row>
    <row r="612" spans="1:26" x14ac:dyDescent="0.25">
      <c r="A612" s="24">
        <v>43137</v>
      </c>
      <c r="B612" s="24">
        <v>43137</v>
      </c>
      <c r="C612" s="24">
        <v>43130</v>
      </c>
      <c r="D612" s="27" t="s">
        <v>552</v>
      </c>
      <c r="E612" s="27" t="s">
        <v>429</v>
      </c>
      <c r="F612" s="29" t="s">
        <v>6631</v>
      </c>
      <c r="G612" s="27" t="s">
        <v>56</v>
      </c>
      <c r="H612" s="27" t="s">
        <v>101</v>
      </c>
      <c r="I612" s="27" t="s">
        <v>190</v>
      </c>
      <c r="J612" s="27">
        <v>23007</v>
      </c>
      <c r="K612" s="25">
        <v>2</v>
      </c>
      <c r="L612" s="27" t="s">
        <v>288</v>
      </c>
      <c r="M612" s="27" t="s">
        <v>2337</v>
      </c>
      <c r="N612" s="27" t="s">
        <v>2338</v>
      </c>
      <c r="O612" s="28">
        <v>128669613</v>
      </c>
      <c r="P612" s="27">
        <v>2</v>
      </c>
      <c r="Q612" s="27" t="s">
        <v>2536</v>
      </c>
      <c r="R612" s="26">
        <v>144.26</v>
      </c>
      <c r="S612" s="75">
        <v>43140</v>
      </c>
      <c r="T612" s="27" t="s">
        <v>285</v>
      </c>
      <c r="U612" s="75">
        <v>43159</v>
      </c>
      <c r="V612" s="75"/>
      <c r="W612" s="75"/>
      <c r="X612" s="27" t="s">
        <v>292</v>
      </c>
      <c r="Y612" s="28"/>
      <c r="Z612" s="27" t="s">
        <v>2353</v>
      </c>
    </row>
    <row r="613" spans="1:26" x14ac:dyDescent="0.25">
      <c r="A613" s="24">
        <v>43137</v>
      </c>
      <c r="B613" s="24">
        <v>43137</v>
      </c>
      <c r="C613" s="24">
        <v>43116</v>
      </c>
      <c r="D613" s="27" t="s">
        <v>552</v>
      </c>
      <c r="E613" s="27" t="s">
        <v>311</v>
      </c>
      <c r="F613" s="29">
        <v>15474590000</v>
      </c>
      <c r="G613" s="27" t="s">
        <v>48</v>
      </c>
      <c r="H613" s="27" t="s">
        <v>170</v>
      </c>
      <c r="I613" s="27" t="s">
        <v>270</v>
      </c>
      <c r="J613" s="27">
        <v>29528</v>
      </c>
      <c r="K613" s="25">
        <v>1</v>
      </c>
      <c r="L613" s="27" t="s">
        <v>288</v>
      </c>
      <c r="M613" s="27" t="s">
        <v>2339</v>
      </c>
      <c r="N613" s="27" t="s">
        <v>2340</v>
      </c>
      <c r="O613" s="28"/>
      <c r="P613" s="27"/>
      <c r="Q613" s="27"/>
      <c r="R613" s="26"/>
      <c r="S613" s="75"/>
      <c r="T613" s="27" t="s">
        <v>285</v>
      </c>
      <c r="U613" s="75"/>
      <c r="V613" s="75"/>
      <c r="W613" s="75"/>
      <c r="X613" s="27" t="s">
        <v>307</v>
      </c>
      <c r="Y613" s="28" t="s">
        <v>542</v>
      </c>
      <c r="Z613" s="27"/>
    </row>
    <row r="614" spans="1:26" x14ac:dyDescent="0.25">
      <c r="A614" s="24">
        <v>43137</v>
      </c>
      <c r="B614" s="24">
        <v>43137</v>
      </c>
      <c r="C614" s="24">
        <v>43129</v>
      </c>
      <c r="D614" s="27" t="s">
        <v>552</v>
      </c>
      <c r="E614" s="27" t="s">
        <v>356</v>
      </c>
      <c r="F614" s="29">
        <v>15500320000</v>
      </c>
      <c r="G614" s="27" t="s">
        <v>53</v>
      </c>
      <c r="H614" s="27" t="s">
        <v>2341</v>
      </c>
      <c r="I614" s="27" t="s">
        <v>227</v>
      </c>
      <c r="J614" s="27">
        <v>26887</v>
      </c>
      <c r="K614" s="25">
        <v>2</v>
      </c>
      <c r="L614" s="27" t="s">
        <v>288</v>
      </c>
      <c r="M614" s="27" t="s">
        <v>2342</v>
      </c>
      <c r="N614" s="27" t="s">
        <v>2343</v>
      </c>
      <c r="O614" s="28">
        <v>128670026</v>
      </c>
      <c r="P614" s="27">
        <v>2</v>
      </c>
      <c r="Q614" s="27" t="s">
        <v>2470</v>
      </c>
      <c r="R614" s="26">
        <v>531.52</v>
      </c>
      <c r="S614" s="75">
        <v>43139</v>
      </c>
      <c r="T614" s="27" t="s">
        <v>285</v>
      </c>
      <c r="U614" s="75" t="s">
        <v>567</v>
      </c>
      <c r="V614" s="75"/>
      <c r="W614" s="75"/>
      <c r="X614" s="27" t="s">
        <v>292</v>
      </c>
      <c r="Y614" s="26"/>
      <c r="Z614" s="27" t="s">
        <v>2353</v>
      </c>
    </row>
    <row r="615" spans="1:26" x14ac:dyDescent="0.25">
      <c r="A615" s="24">
        <v>43137</v>
      </c>
      <c r="B615" s="24">
        <v>43137</v>
      </c>
      <c r="C615" s="24">
        <v>43130</v>
      </c>
      <c r="D615" s="27" t="s">
        <v>549</v>
      </c>
      <c r="E615" s="27" t="s">
        <v>391</v>
      </c>
      <c r="F615" s="29">
        <v>1010997</v>
      </c>
      <c r="G615" s="27" t="s">
        <v>36</v>
      </c>
      <c r="H615" s="27" t="s">
        <v>28</v>
      </c>
      <c r="I615" s="27" t="s">
        <v>45</v>
      </c>
      <c r="J615" s="27">
        <v>25441</v>
      </c>
      <c r="K615" s="25">
        <v>4</v>
      </c>
      <c r="L615" s="27" t="s">
        <v>357</v>
      </c>
      <c r="M615" s="27" t="s">
        <v>2344</v>
      </c>
      <c r="N615" s="27" t="s">
        <v>2345</v>
      </c>
      <c r="O615" s="28" t="s">
        <v>2421</v>
      </c>
      <c r="P615" s="27">
        <v>4</v>
      </c>
      <c r="Q615" s="27" t="s">
        <v>2421</v>
      </c>
      <c r="R615" s="26">
        <v>212.64</v>
      </c>
      <c r="S615" s="75">
        <v>43139</v>
      </c>
      <c r="T615" s="27" t="s">
        <v>285</v>
      </c>
      <c r="U615" s="75">
        <v>43139</v>
      </c>
      <c r="V615" s="75"/>
      <c r="W615" s="75"/>
      <c r="X615" s="27" t="s">
        <v>292</v>
      </c>
      <c r="Y615" s="28"/>
      <c r="Z615" s="27"/>
    </row>
    <row r="616" spans="1:26" x14ac:dyDescent="0.25">
      <c r="A616" s="24">
        <v>43138</v>
      </c>
      <c r="B616" s="24">
        <v>43138</v>
      </c>
      <c r="C616" s="24">
        <v>43137</v>
      </c>
      <c r="D616" s="27" t="s">
        <v>18</v>
      </c>
      <c r="E616" s="27" t="s">
        <v>290</v>
      </c>
      <c r="F616" s="29">
        <v>11674</v>
      </c>
      <c r="G616" s="27" t="s">
        <v>19</v>
      </c>
      <c r="H616" s="27" t="s">
        <v>119</v>
      </c>
      <c r="I616" s="27" t="s">
        <v>593</v>
      </c>
      <c r="J616" s="27">
        <v>40222</v>
      </c>
      <c r="K616" s="25">
        <v>1</v>
      </c>
      <c r="L616" s="27" t="s">
        <v>288</v>
      </c>
      <c r="M616" s="27" t="s">
        <v>2361</v>
      </c>
      <c r="N616" s="27" t="s">
        <v>2362</v>
      </c>
      <c r="O616" s="28">
        <v>128923924</v>
      </c>
      <c r="P616" s="27"/>
      <c r="Q616" s="27"/>
      <c r="R616" s="26"/>
      <c r="S616" s="75"/>
      <c r="T616" s="27" t="s">
        <v>285</v>
      </c>
      <c r="U616" s="75"/>
      <c r="V616" s="75"/>
      <c r="W616" s="75"/>
      <c r="X616" s="27" t="s">
        <v>295</v>
      </c>
      <c r="Y616" s="28" t="s">
        <v>6244</v>
      </c>
      <c r="Z616" s="27" t="s">
        <v>2547</v>
      </c>
    </row>
    <row r="617" spans="1:26" x14ac:dyDescent="0.25">
      <c r="A617" s="24">
        <v>43138</v>
      </c>
      <c r="B617" s="24">
        <v>43138</v>
      </c>
      <c r="C617" s="24">
        <v>43131</v>
      </c>
      <c r="D617" s="27" t="s">
        <v>18</v>
      </c>
      <c r="E617" s="27" t="s">
        <v>417</v>
      </c>
      <c r="F617" s="29">
        <v>1007623</v>
      </c>
      <c r="G617" s="27" t="s">
        <v>36</v>
      </c>
      <c r="H617" s="27" t="s">
        <v>128</v>
      </c>
      <c r="I617" s="27" t="s">
        <v>279</v>
      </c>
      <c r="J617" s="27">
        <v>23997</v>
      </c>
      <c r="K617" s="25">
        <v>2</v>
      </c>
      <c r="L617" s="27" t="s">
        <v>367</v>
      </c>
      <c r="M617" s="27">
        <v>204342</v>
      </c>
      <c r="N617" s="27">
        <v>326178513</v>
      </c>
      <c r="O617" s="28"/>
      <c r="P617" s="27"/>
      <c r="Q617" s="27"/>
      <c r="R617" s="26"/>
      <c r="S617" s="75"/>
      <c r="T617" s="27" t="s">
        <v>285</v>
      </c>
      <c r="U617" s="75"/>
      <c r="V617" s="75"/>
      <c r="W617" s="75"/>
      <c r="X617" s="27" t="s">
        <v>289</v>
      </c>
      <c r="Y617" s="26" t="s">
        <v>542</v>
      </c>
      <c r="Z617" s="27"/>
    </row>
    <row r="618" spans="1:26" x14ac:dyDescent="0.25">
      <c r="A618" s="24">
        <v>43138</v>
      </c>
      <c r="B618" s="24">
        <v>43138</v>
      </c>
      <c r="C618" s="24">
        <v>43133</v>
      </c>
      <c r="D618" s="27" t="s">
        <v>18</v>
      </c>
      <c r="E618" s="27" t="s">
        <v>380</v>
      </c>
      <c r="F618" s="29">
        <v>109064366</v>
      </c>
      <c r="G618" s="27" t="s">
        <v>23</v>
      </c>
      <c r="H618" s="27" t="s">
        <v>153</v>
      </c>
      <c r="I618" s="27" t="s">
        <v>2363</v>
      </c>
      <c r="J618" s="27">
        <v>21929</v>
      </c>
      <c r="K618" s="25">
        <v>4</v>
      </c>
      <c r="L618" s="27" t="s">
        <v>288</v>
      </c>
      <c r="M618" s="27" t="s">
        <v>2364</v>
      </c>
      <c r="N618" s="27" t="s">
        <v>2365</v>
      </c>
      <c r="O618" s="28"/>
      <c r="P618" s="27"/>
      <c r="Q618" s="27"/>
      <c r="R618" s="26"/>
      <c r="S618" s="75"/>
      <c r="T618" s="27" t="s">
        <v>285</v>
      </c>
      <c r="U618" s="75"/>
      <c r="V618" s="75"/>
      <c r="W618" s="75"/>
      <c r="X618" s="27" t="s">
        <v>315</v>
      </c>
      <c r="Y618" s="28" t="s">
        <v>542</v>
      </c>
      <c r="Z618" s="27"/>
    </row>
    <row r="619" spans="1:26" x14ac:dyDescent="0.25">
      <c r="A619" s="24">
        <v>43138</v>
      </c>
      <c r="B619" s="24">
        <v>43138</v>
      </c>
      <c r="C619" s="24">
        <v>43137</v>
      </c>
      <c r="D619" s="27" t="s">
        <v>18</v>
      </c>
      <c r="E619" s="27" t="s">
        <v>380</v>
      </c>
      <c r="F619" s="29">
        <v>254090</v>
      </c>
      <c r="G619" s="27" t="s">
        <v>25</v>
      </c>
      <c r="H619" s="27" t="s">
        <v>37</v>
      </c>
      <c r="I619" s="27" t="s">
        <v>2366</v>
      </c>
      <c r="J619" s="27">
        <v>22048</v>
      </c>
      <c r="K619" s="25">
        <v>4</v>
      </c>
      <c r="L619" s="27" t="s">
        <v>357</v>
      </c>
      <c r="M619" s="27" t="s">
        <v>2367</v>
      </c>
      <c r="N619" s="27" t="s">
        <v>2368</v>
      </c>
      <c r="O619" s="28" t="s">
        <v>2509</v>
      </c>
      <c r="P619" s="27">
        <v>4</v>
      </c>
      <c r="Q619" s="27" t="s">
        <v>6263</v>
      </c>
      <c r="R619" s="26">
        <v>372.76</v>
      </c>
      <c r="S619" s="75">
        <v>43146</v>
      </c>
      <c r="T619" s="27" t="s">
        <v>285</v>
      </c>
      <c r="U619" s="75" t="s">
        <v>567</v>
      </c>
      <c r="V619" s="75"/>
      <c r="W619" s="75"/>
      <c r="X619" s="27" t="s">
        <v>292</v>
      </c>
      <c r="Y619" s="28"/>
      <c r="Z619" s="27" t="s">
        <v>2510</v>
      </c>
    </row>
    <row r="620" spans="1:26" x14ac:dyDescent="0.25">
      <c r="A620" s="24">
        <v>43138</v>
      </c>
      <c r="B620" s="24">
        <v>43138</v>
      </c>
      <c r="C620" s="24">
        <v>43130</v>
      </c>
      <c r="D620" s="27" t="s">
        <v>665</v>
      </c>
      <c r="E620" s="27" t="s">
        <v>366</v>
      </c>
      <c r="F620" s="29">
        <v>13835</v>
      </c>
      <c r="G620" s="27" t="s">
        <v>19</v>
      </c>
      <c r="H620" s="27" t="s">
        <v>152</v>
      </c>
      <c r="I620" s="27" t="s">
        <v>2369</v>
      </c>
      <c r="J620" s="27">
        <v>42416</v>
      </c>
      <c r="K620" s="25">
        <v>2</v>
      </c>
      <c r="L620" s="27" t="s">
        <v>343</v>
      </c>
      <c r="M620" s="27">
        <v>8630346455</v>
      </c>
      <c r="N620" s="27">
        <v>8630346455</v>
      </c>
      <c r="O620" s="28"/>
      <c r="P620" s="27"/>
      <c r="Q620" s="27"/>
      <c r="R620" s="26"/>
      <c r="S620" s="75"/>
      <c r="T620" s="27" t="s">
        <v>285</v>
      </c>
      <c r="U620" s="75"/>
      <c r="V620" s="75"/>
      <c r="W620" s="75"/>
      <c r="X620" s="27" t="s">
        <v>315</v>
      </c>
      <c r="Y620" s="28" t="s">
        <v>542</v>
      </c>
      <c r="Z620" s="27"/>
    </row>
    <row r="621" spans="1:26" x14ac:dyDescent="0.25">
      <c r="A621" s="24">
        <v>43138</v>
      </c>
      <c r="B621" s="24">
        <v>43138</v>
      </c>
      <c r="C621" s="24">
        <v>43130</v>
      </c>
      <c r="D621" s="27" t="s">
        <v>665</v>
      </c>
      <c r="E621" s="27" t="s">
        <v>370</v>
      </c>
      <c r="F621" s="29">
        <v>66582</v>
      </c>
      <c r="G621" s="27" t="s">
        <v>39</v>
      </c>
      <c r="H621" s="27" t="s">
        <v>59</v>
      </c>
      <c r="I621" s="27" t="s">
        <v>2101</v>
      </c>
      <c r="J621" s="27">
        <v>24540</v>
      </c>
      <c r="K621" s="25">
        <v>2</v>
      </c>
      <c r="L621" s="27" t="s">
        <v>343</v>
      </c>
      <c r="M621" s="27">
        <v>8920258793</v>
      </c>
      <c r="N621" s="27">
        <v>8920258793</v>
      </c>
      <c r="O621" s="28"/>
      <c r="P621" s="27"/>
      <c r="Q621" s="27"/>
      <c r="R621" s="26"/>
      <c r="S621" s="75"/>
      <c r="T621" s="27" t="s">
        <v>285</v>
      </c>
      <c r="U621" s="75"/>
      <c r="V621" s="75"/>
      <c r="W621" s="75"/>
      <c r="X621" s="27" t="s">
        <v>315</v>
      </c>
      <c r="Y621" s="28" t="s">
        <v>542</v>
      </c>
      <c r="Z621" s="27"/>
    </row>
    <row r="622" spans="1:26" x14ac:dyDescent="0.25">
      <c r="A622" s="24">
        <v>43138</v>
      </c>
      <c r="B622" s="24">
        <v>43138</v>
      </c>
      <c r="C622" s="24">
        <v>43131</v>
      </c>
      <c r="D622" s="27" t="s">
        <v>552</v>
      </c>
      <c r="E622" s="27" t="s">
        <v>322</v>
      </c>
      <c r="F622" s="29">
        <v>4504710000</v>
      </c>
      <c r="G622" s="27" t="s">
        <v>48</v>
      </c>
      <c r="H622" s="27" t="s">
        <v>78</v>
      </c>
      <c r="I622" s="27" t="s">
        <v>578</v>
      </c>
      <c r="J622" s="27">
        <v>24652</v>
      </c>
      <c r="K622" s="25">
        <v>2</v>
      </c>
      <c r="L622" s="27" t="s">
        <v>288</v>
      </c>
      <c r="M622" s="27" t="s">
        <v>2370</v>
      </c>
      <c r="N622" s="27" t="s">
        <v>2371</v>
      </c>
      <c r="O622" s="28">
        <v>128884121</v>
      </c>
      <c r="P622" s="27"/>
      <c r="Q622" s="27"/>
      <c r="R622" s="26"/>
      <c r="S622" s="75"/>
      <c r="T622" s="27" t="s">
        <v>285</v>
      </c>
      <c r="U622" s="75"/>
      <c r="V622" s="75"/>
      <c r="W622" s="75"/>
      <c r="X622" s="27" t="s">
        <v>295</v>
      </c>
      <c r="Y622" s="28" t="s">
        <v>2618</v>
      </c>
      <c r="Z622" s="27" t="s">
        <v>2547</v>
      </c>
    </row>
    <row r="623" spans="1:26" x14ac:dyDescent="0.25">
      <c r="A623" s="24">
        <v>43138</v>
      </c>
      <c r="B623" s="24">
        <v>43138</v>
      </c>
      <c r="C623" s="24">
        <v>43131</v>
      </c>
      <c r="D623" s="27" t="s">
        <v>552</v>
      </c>
      <c r="E623" s="27" t="s">
        <v>338</v>
      </c>
      <c r="F623" s="29">
        <v>5012</v>
      </c>
      <c r="G623" s="27" t="s">
        <v>39</v>
      </c>
      <c r="H623" s="27" t="s">
        <v>47</v>
      </c>
      <c r="I623" s="27" t="s">
        <v>182</v>
      </c>
      <c r="J623" s="27">
        <v>32109</v>
      </c>
      <c r="K623" s="25">
        <v>2</v>
      </c>
      <c r="L623" s="27" t="s">
        <v>288</v>
      </c>
      <c r="M623" s="27" t="s">
        <v>2372</v>
      </c>
      <c r="N623" s="27" t="s">
        <v>2373</v>
      </c>
      <c r="O623" s="28">
        <v>128884201</v>
      </c>
      <c r="P623" s="27"/>
      <c r="Q623" s="27"/>
      <c r="R623" s="26"/>
      <c r="S623" s="75"/>
      <c r="T623" s="27" t="s">
        <v>285</v>
      </c>
      <c r="U623" s="75"/>
      <c r="V623" s="75"/>
      <c r="W623" s="75"/>
      <c r="X623" s="27" t="s">
        <v>295</v>
      </c>
      <c r="Y623" s="28" t="s">
        <v>2621</v>
      </c>
      <c r="Z623" s="27" t="s">
        <v>2547</v>
      </c>
    </row>
    <row r="624" spans="1:26" x14ac:dyDescent="0.25">
      <c r="A624" s="24">
        <v>43138</v>
      </c>
      <c r="B624" s="24">
        <v>43138</v>
      </c>
      <c r="C624" s="24">
        <v>43131</v>
      </c>
      <c r="D624" s="27" t="s">
        <v>552</v>
      </c>
      <c r="E624" s="27" t="s">
        <v>360</v>
      </c>
      <c r="F624" s="29" t="s">
        <v>6650</v>
      </c>
      <c r="G624" s="27" t="s">
        <v>56</v>
      </c>
      <c r="H624" s="27" t="s">
        <v>26</v>
      </c>
      <c r="I624" s="27" t="s">
        <v>2374</v>
      </c>
      <c r="J624" s="27">
        <v>26766</v>
      </c>
      <c r="K624" s="25">
        <v>4</v>
      </c>
      <c r="L624" s="27" t="s">
        <v>288</v>
      </c>
      <c r="M624" s="27" t="s">
        <v>2375</v>
      </c>
      <c r="N624" s="27" t="s">
        <v>2376</v>
      </c>
      <c r="O624" s="28">
        <v>128884355</v>
      </c>
      <c r="P624" s="27">
        <v>4</v>
      </c>
      <c r="Q624" s="27" t="s">
        <v>2910</v>
      </c>
      <c r="R624" s="26">
        <v>504.48</v>
      </c>
      <c r="S624" s="75">
        <v>43145</v>
      </c>
      <c r="T624" s="27" t="s">
        <v>285</v>
      </c>
      <c r="U624" s="75" t="s">
        <v>567</v>
      </c>
      <c r="V624" s="75"/>
      <c r="W624" s="75"/>
      <c r="X624" s="27" t="s">
        <v>292</v>
      </c>
      <c r="Y624" s="28"/>
      <c r="Z624" s="27" t="s">
        <v>2547</v>
      </c>
    </row>
    <row r="625" spans="1:26" x14ac:dyDescent="0.25">
      <c r="A625" s="24">
        <v>43138</v>
      </c>
      <c r="B625" s="24">
        <v>43138</v>
      </c>
      <c r="C625" s="24">
        <v>43131</v>
      </c>
      <c r="D625" s="27" t="s">
        <v>552</v>
      </c>
      <c r="E625" s="27" t="s">
        <v>388</v>
      </c>
      <c r="F625" s="29">
        <v>15498060000</v>
      </c>
      <c r="G625" s="27" t="s">
        <v>48</v>
      </c>
      <c r="H625" s="27" t="s">
        <v>28</v>
      </c>
      <c r="I625" s="27" t="s">
        <v>250</v>
      </c>
      <c r="J625" s="27">
        <v>35568</v>
      </c>
      <c r="K625" s="25">
        <v>4</v>
      </c>
      <c r="L625" s="27" t="s">
        <v>288</v>
      </c>
      <c r="M625" s="27" t="s">
        <v>2377</v>
      </c>
      <c r="N625" s="27" t="s">
        <v>2378</v>
      </c>
      <c r="O625" s="28">
        <v>128884462</v>
      </c>
      <c r="P625" s="27"/>
      <c r="Q625" s="27"/>
      <c r="R625" s="26"/>
      <c r="S625" s="75"/>
      <c r="T625" s="27" t="s">
        <v>285</v>
      </c>
      <c r="U625" s="75"/>
      <c r="V625" s="75"/>
      <c r="W625" s="75"/>
      <c r="X625" s="27" t="s">
        <v>295</v>
      </c>
      <c r="Y625" s="28" t="s">
        <v>2812</v>
      </c>
      <c r="Z625" s="27" t="s">
        <v>2547</v>
      </c>
    </row>
    <row r="626" spans="1:26" x14ac:dyDescent="0.25">
      <c r="A626" s="24">
        <v>43138</v>
      </c>
      <c r="B626" s="24">
        <v>43138</v>
      </c>
      <c r="C626" s="24">
        <v>43131</v>
      </c>
      <c r="D626" s="27" t="s">
        <v>552</v>
      </c>
      <c r="E626" s="27" t="s">
        <v>408</v>
      </c>
      <c r="F626" s="29">
        <v>1014503</v>
      </c>
      <c r="G626" s="27" t="s">
        <v>36</v>
      </c>
      <c r="H626" s="27" t="s">
        <v>128</v>
      </c>
      <c r="I626" s="27" t="s">
        <v>107</v>
      </c>
      <c r="J626" s="27">
        <v>21352</v>
      </c>
      <c r="K626" s="25">
        <v>4</v>
      </c>
      <c r="L626" s="27" t="s">
        <v>288</v>
      </c>
      <c r="M626" s="27" t="s">
        <v>2379</v>
      </c>
      <c r="N626" s="27" t="s">
        <v>2380</v>
      </c>
      <c r="O626" s="28">
        <v>128884573</v>
      </c>
      <c r="P626" s="27">
        <v>4</v>
      </c>
      <c r="Q626" s="27" t="s">
        <v>2615</v>
      </c>
      <c r="R626" s="26">
        <v>317.36</v>
      </c>
      <c r="S626" s="75">
        <v>43143</v>
      </c>
      <c r="T626" s="27" t="s">
        <v>285</v>
      </c>
      <c r="U626" s="75" t="s">
        <v>567</v>
      </c>
      <c r="V626" s="75"/>
      <c r="W626" s="75"/>
      <c r="X626" s="27" t="s">
        <v>292</v>
      </c>
      <c r="Y626" s="26"/>
      <c r="Z626" s="27" t="s">
        <v>2547</v>
      </c>
    </row>
    <row r="627" spans="1:26" x14ac:dyDescent="0.25">
      <c r="A627" s="24">
        <v>43138</v>
      </c>
      <c r="B627" s="24">
        <v>43138</v>
      </c>
      <c r="C627" s="24">
        <v>43134</v>
      </c>
      <c r="D627" s="27" t="s">
        <v>2245</v>
      </c>
      <c r="E627" s="27" t="s">
        <v>564</v>
      </c>
      <c r="F627" s="41">
        <v>1011006</v>
      </c>
      <c r="G627" s="27" t="s">
        <v>36</v>
      </c>
      <c r="H627" s="27" t="s">
        <v>104</v>
      </c>
      <c r="I627" s="27" t="s">
        <v>99</v>
      </c>
      <c r="J627" s="27">
        <v>1244</v>
      </c>
      <c r="K627" s="25">
        <v>2</v>
      </c>
      <c r="L627" s="27" t="s">
        <v>288</v>
      </c>
      <c r="M627" s="27" t="s">
        <v>2381</v>
      </c>
      <c r="N627" s="27" t="s">
        <v>2382</v>
      </c>
      <c r="O627" s="28">
        <v>128884625</v>
      </c>
      <c r="P627" s="27">
        <v>2</v>
      </c>
      <c r="Q627" s="27" t="s">
        <v>2681</v>
      </c>
      <c r="R627" s="26">
        <v>107.1</v>
      </c>
      <c r="S627" s="75">
        <v>43145</v>
      </c>
      <c r="T627" s="27" t="s">
        <v>285</v>
      </c>
      <c r="U627" s="75" t="s">
        <v>567</v>
      </c>
      <c r="V627" s="75"/>
      <c r="W627" s="75"/>
      <c r="X627" s="27" t="s">
        <v>292</v>
      </c>
      <c r="Y627" s="28"/>
      <c r="Z627" s="27" t="s">
        <v>2547</v>
      </c>
    </row>
    <row r="628" spans="1:26" x14ac:dyDescent="0.25">
      <c r="A628" s="24">
        <v>43138</v>
      </c>
      <c r="B628" s="24">
        <v>43138</v>
      </c>
      <c r="C628" s="24">
        <v>43131</v>
      </c>
      <c r="D628" s="27" t="s">
        <v>549</v>
      </c>
      <c r="E628" s="27" t="s">
        <v>384</v>
      </c>
      <c r="F628" s="29">
        <v>2169393</v>
      </c>
      <c r="G628" s="27" t="s">
        <v>30</v>
      </c>
      <c r="H628" s="27" t="s">
        <v>46</v>
      </c>
      <c r="I628" s="27" t="s">
        <v>2234</v>
      </c>
      <c r="J628" s="27">
        <v>27226</v>
      </c>
      <c r="K628" s="25">
        <v>4</v>
      </c>
      <c r="L628" s="27" t="s">
        <v>357</v>
      </c>
      <c r="M628" s="27" t="s">
        <v>2383</v>
      </c>
      <c r="N628" s="27" t="s">
        <v>2384</v>
      </c>
      <c r="O628" s="28" t="s">
        <v>2385</v>
      </c>
      <c r="P628" s="27">
        <v>4</v>
      </c>
      <c r="Q628" s="27" t="s">
        <v>2466</v>
      </c>
      <c r="R628" s="26">
        <v>392.84</v>
      </c>
      <c r="S628" s="75">
        <v>43139</v>
      </c>
      <c r="T628" s="27" t="s">
        <v>285</v>
      </c>
      <c r="U628" s="75" t="s">
        <v>567</v>
      </c>
      <c r="V628" s="75"/>
      <c r="W628" s="75"/>
      <c r="X628" s="27" t="s">
        <v>292</v>
      </c>
      <c r="Y628" s="28"/>
      <c r="Z628" s="27" t="s">
        <v>2386</v>
      </c>
    </row>
    <row r="629" spans="1:26" x14ac:dyDescent="0.25">
      <c r="A629" s="24">
        <v>43138</v>
      </c>
      <c r="B629" s="24">
        <v>43138</v>
      </c>
      <c r="C629" s="24">
        <v>43132</v>
      </c>
      <c r="D629" s="27" t="s">
        <v>549</v>
      </c>
      <c r="E629" s="27" t="s">
        <v>308</v>
      </c>
      <c r="F629" s="41" t="s">
        <v>2387</v>
      </c>
      <c r="G629" s="27" t="s">
        <v>143</v>
      </c>
      <c r="H629" s="27" t="s">
        <v>2388</v>
      </c>
      <c r="I629" s="27" t="s">
        <v>2389</v>
      </c>
      <c r="J629" s="27">
        <v>44335</v>
      </c>
      <c r="K629" s="25">
        <v>4</v>
      </c>
      <c r="L629" s="27" t="s">
        <v>357</v>
      </c>
      <c r="M629" s="27" t="s">
        <v>2390</v>
      </c>
      <c r="N629" s="27" t="s">
        <v>2391</v>
      </c>
      <c r="O629" s="28" t="s">
        <v>2392</v>
      </c>
      <c r="P629" s="27">
        <v>4</v>
      </c>
      <c r="Q629" s="27" t="s">
        <v>2467</v>
      </c>
      <c r="R629" s="26">
        <v>176.16</v>
      </c>
      <c r="S629" s="75">
        <v>43139</v>
      </c>
      <c r="T629" s="27" t="s">
        <v>285</v>
      </c>
      <c r="U629" s="75">
        <v>43140</v>
      </c>
      <c r="V629" s="75"/>
      <c r="W629" s="75"/>
      <c r="X629" s="27" t="s">
        <v>292</v>
      </c>
      <c r="Y629" s="26"/>
      <c r="Z629" s="27" t="s">
        <v>2386</v>
      </c>
    </row>
    <row r="630" spans="1:26" x14ac:dyDescent="0.25">
      <c r="A630" s="24">
        <v>43138</v>
      </c>
      <c r="B630" s="24">
        <v>43138</v>
      </c>
      <c r="C630" s="24">
        <v>43132</v>
      </c>
      <c r="D630" s="27" t="s">
        <v>549</v>
      </c>
      <c r="E630" s="27" t="s">
        <v>348</v>
      </c>
      <c r="F630" s="29" t="s">
        <v>2393</v>
      </c>
      <c r="G630" s="27" t="s">
        <v>74</v>
      </c>
      <c r="H630" s="27" t="s">
        <v>46</v>
      </c>
      <c r="I630" s="27" t="s">
        <v>2394</v>
      </c>
      <c r="J630" s="27">
        <v>29869</v>
      </c>
      <c r="K630" s="25">
        <v>4</v>
      </c>
      <c r="L630" s="27" t="s">
        <v>357</v>
      </c>
      <c r="M630" s="27" t="s">
        <v>2395</v>
      </c>
      <c r="N630" s="27" t="s">
        <v>2396</v>
      </c>
      <c r="O630" s="28" t="s">
        <v>2511</v>
      </c>
      <c r="P630" s="27">
        <v>4</v>
      </c>
      <c r="Q630" s="27" t="s">
        <v>2521</v>
      </c>
      <c r="R630" s="26">
        <v>405.52</v>
      </c>
      <c r="S630" s="75">
        <v>43141</v>
      </c>
      <c r="T630" s="27" t="s">
        <v>285</v>
      </c>
      <c r="U630" s="75" t="s">
        <v>567</v>
      </c>
      <c r="V630" s="75"/>
      <c r="W630" s="75"/>
      <c r="X630" s="27" t="s">
        <v>292</v>
      </c>
      <c r="Y630" s="26"/>
      <c r="Z630" s="27" t="s">
        <v>2510</v>
      </c>
    </row>
    <row r="631" spans="1:26" x14ac:dyDescent="0.25">
      <c r="A631" s="24">
        <v>43138</v>
      </c>
      <c r="B631" s="24">
        <v>43138</v>
      </c>
      <c r="C631" s="24">
        <v>43132</v>
      </c>
      <c r="D631" s="27" t="s">
        <v>549</v>
      </c>
      <c r="E631" s="27" t="s">
        <v>388</v>
      </c>
      <c r="F631" s="29">
        <v>1200000075</v>
      </c>
      <c r="G631" s="27" t="s">
        <v>27</v>
      </c>
      <c r="H631" s="27" t="s">
        <v>81</v>
      </c>
      <c r="I631" s="27" t="s">
        <v>163</v>
      </c>
      <c r="J631" s="27">
        <v>35653</v>
      </c>
      <c r="K631" s="25">
        <v>2</v>
      </c>
      <c r="L631" s="27" t="s">
        <v>357</v>
      </c>
      <c r="M631" s="27" t="s">
        <v>2397</v>
      </c>
      <c r="N631" s="27" t="s">
        <v>2398</v>
      </c>
      <c r="O631" s="28" t="s">
        <v>2399</v>
      </c>
      <c r="P631" s="27"/>
      <c r="Q631" s="27"/>
      <c r="R631" s="26"/>
      <c r="S631" s="75"/>
      <c r="T631" s="27" t="s">
        <v>285</v>
      </c>
      <c r="U631" s="75"/>
      <c r="V631" s="75"/>
      <c r="W631" s="75"/>
      <c r="X631" s="27" t="s">
        <v>295</v>
      </c>
      <c r="Y631" s="26" t="s">
        <v>6268</v>
      </c>
      <c r="Z631" s="27" t="s">
        <v>2386</v>
      </c>
    </row>
    <row r="632" spans="1:26" x14ac:dyDescent="0.25">
      <c r="A632" s="24">
        <v>43138</v>
      </c>
      <c r="B632" s="24">
        <v>43138</v>
      </c>
      <c r="C632" s="24">
        <v>43132</v>
      </c>
      <c r="D632" s="27" t="s">
        <v>549</v>
      </c>
      <c r="E632" s="27" t="s">
        <v>388</v>
      </c>
      <c r="F632" s="41" t="s">
        <v>2634</v>
      </c>
      <c r="G632" s="27" t="s">
        <v>34</v>
      </c>
      <c r="H632" s="27" t="s">
        <v>117</v>
      </c>
      <c r="I632" s="27" t="s">
        <v>444</v>
      </c>
      <c r="J632" s="27">
        <v>35642</v>
      </c>
      <c r="K632" s="25">
        <v>2</v>
      </c>
      <c r="L632" s="27" t="s">
        <v>357</v>
      </c>
      <c r="M632" s="27" t="s">
        <v>2400</v>
      </c>
      <c r="N632" s="27" t="s">
        <v>2401</v>
      </c>
      <c r="O632" s="28" t="s">
        <v>2399</v>
      </c>
      <c r="P632" s="27">
        <v>2</v>
      </c>
      <c r="Q632" s="27" t="s">
        <v>2628</v>
      </c>
      <c r="R632" s="26">
        <v>174.14</v>
      </c>
      <c r="S632" s="75">
        <v>43144</v>
      </c>
      <c r="T632" s="27" t="s">
        <v>285</v>
      </c>
      <c r="U632" s="75">
        <v>43151</v>
      </c>
      <c r="V632" s="75"/>
      <c r="W632" s="75"/>
      <c r="X632" s="27" t="s">
        <v>292</v>
      </c>
      <c r="Y632" s="28"/>
      <c r="Z632" s="27" t="s">
        <v>2386</v>
      </c>
    </row>
    <row r="633" spans="1:26" x14ac:dyDescent="0.25">
      <c r="A633" s="24">
        <v>43138</v>
      </c>
      <c r="B633" s="24">
        <v>43138</v>
      </c>
      <c r="C633" s="24">
        <v>43132</v>
      </c>
      <c r="D633" s="27" t="s">
        <v>549</v>
      </c>
      <c r="E633" s="27" t="s">
        <v>391</v>
      </c>
      <c r="F633" s="29">
        <v>28294805</v>
      </c>
      <c r="G633" s="27" t="s">
        <v>56</v>
      </c>
      <c r="H633" s="27" t="s">
        <v>144</v>
      </c>
      <c r="I633" s="27" t="s">
        <v>58</v>
      </c>
      <c r="J633" s="27">
        <v>25487</v>
      </c>
      <c r="K633" s="25">
        <v>1</v>
      </c>
      <c r="L633" s="27" t="s">
        <v>357</v>
      </c>
      <c r="M633" s="27" t="s">
        <v>2402</v>
      </c>
      <c r="N633" s="27" t="s">
        <v>2403</v>
      </c>
      <c r="O633" s="28" t="s">
        <v>2404</v>
      </c>
      <c r="P633" s="27">
        <v>1</v>
      </c>
      <c r="Q633" s="27" t="s">
        <v>2404</v>
      </c>
      <c r="R633" s="26">
        <v>107.53</v>
      </c>
      <c r="S633" s="75">
        <v>43138</v>
      </c>
      <c r="T633" s="27" t="s">
        <v>285</v>
      </c>
      <c r="U633" s="75">
        <v>43139</v>
      </c>
      <c r="V633" s="75"/>
      <c r="W633" s="75"/>
      <c r="X633" s="27" t="s">
        <v>292</v>
      </c>
      <c r="Y633" s="28"/>
      <c r="Z633" s="27" t="s">
        <v>2386</v>
      </c>
    </row>
    <row r="634" spans="1:26" ht="25.5" x14ac:dyDescent="0.25">
      <c r="A634" s="24">
        <v>43139</v>
      </c>
      <c r="B634" s="24">
        <v>43138</v>
      </c>
      <c r="C634" s="24">
        <v>43137</v>
      </c>
      <c r="D634" s="27" t="s">
        <v>18</v>
      </c>
      <c r="E634" s="27" t="s">
        <v>352</v>
      </c>
      <c r="F634" s="29" t="s">
        <v>6361</v>
      </c>
      <c r="G634" s="27" t="s">
        <v>53</v>
      </c>
      <c r="H634" s="27" t="s">
        <v>487</v>
      </c>
      <c r="I634" s="27" t="s">
        <v>2424</v>
      </c>
      <c r="J634" s="27">
        <v>33767</v>
      </c>
      <c r="K634" s="25">
        <v>1</v>
      </c>
      <c r="L634" s="27" t="s">
        <v>288</v>
      </c>
      <c r="M634" s="27" t="s">
        <v>2425</v>
      </c>
      <c r="N634" s="27" t="s">
        <v>2426</v>
      </c>
      <c r="O634" s="28" t="s">
        <v>6860</v>
      </c>
      <c r="P634" s="27">
        <v>1</v>
      </c>
      <c r="Q634" s="27" t="s">
        <v>7006</v>
      </c>
      <c r="R634" s="26">
        <v>295.56</v>
      </c>
      <c r="S634" s="75">
        <v>43160</v>
      </c>
      <c r="T634" s="27" t="s">
        <v>285</v>
      </c>
      <c r="U634" s="75" t="s">
        <v>567</v>
      </c>
      <c r="V634" s="75"/>
      <c r="W634" s="75"/>
      <c r="X634" s="27" t="s">
        <v>292</v>
      </c>
      <c r="Y634" s="46" t="s">
        <v>6861</v>
      </c>
      <c r="Z634" s="27" t="s">
        <v>2510</v>
      </c>
    </row>
    <row r="635" spans="1:26" x14ac:dyDescent="0.25">
      <c r="A635" s="24">
        <v>43139</v>
      </c>
      <c r="B635" s="24">
        <v>43138</v>
      </c>
      <c r="C635" s="24">
        <v>43138</v>
      </c>
      <c r="D635" s="27" t="s">
        <v>18</v>
      </c>
      <c r="E635" s="27" t="s">
        <v>380</v>
      </c>
      <c r="F635" s="29">
        <v>15499750000</v>
      </c>
      <c r="G635" s="27" t="s">
        <v>53</v>
      </c>
      <c r="H635" s="27" t="s">
        <v>81</v>
      </c>
      <c r="I635" s="27" t="s">
        <v>2427</v>
      </c>
      <c r="J635" s="27">
        <v>22053</v>
      </c>
      <c r="K635" s="25">
        <v>4</v>
      </c>
      <c r="L635" s="27" t="s">
        <v>357</v>
      </c>
      <c r="M635" s="27" t="s">
        <v>2428</v>
      </c>
      <c r="N635" s="27" t="s">
        <v>2429</v>
      </c>
      <c r="O635" s="28" t="s">
        <v>2512</v>
      </c>
      <c r="P635" s="27">
        <v>4</v>
      </c>
      <c r="Q635" s="27" t="s">
        <v>6264</v>
      </c>
      <c r="R635" s="26">
        <v>519.96</v>
      </c>
      <c r="S635" s="75">
        <v>43146</v>
      </c>
      <c r="T635" s="27" t="s">
        <v>285</v>
      </c>
      <c r="U635" s="75" t="s">
        <v>567</v>
      </c>
      <c r="V635" s="75"/>
      <c r="W635" s="75"/>
      <c r="X635" s="27" t="s">
        <v>292</v>
      </c>
      <c r="Y635" s="26"/>
      <c r="Z635" s="27" t="s">
        <v>2510</v>
      </c>
    </row>
    <row r="636" spans="1:26" x14ac:dyDescent="0.25">
      <c r="A636" s="24">
        <v>43139</v>
      </c>
      <c r="B636" s="24">
        <v>43138</v>
      </c>
      <c r="C636" s="24">
        <v>43134</v>
      </c>
      <c r="D636" s="27" t="s">
        <v>18</v>
      </c>
      <c r="E636" s="27" t="s">
        <v>290</v>
      </c>
      <c r="F636" s="29">
        <v>90000029097</v>
      </c>
      <c r="G636" s="27" t="s">
        <v>77</v>
      </c>
      <c r="H636" s="27" t="s">
        <v>131</v>
      </c>
      <c r="I636" s="27" t="s">
        <v>514</v>
      </c>
      <c r="J636" s="27">
        <v>40168</v>
      </c>
      <c r="K636" s="25">
        <v>4</v>
      </c>
      <c r="L636" s="27" t="s">
        <v>288</v>
      </c>
      <c r="M636" s="27" t="s">
        <v>2430</v>
      </c>
      <c r="N636" s="27" t="s">
        <v>2431</v>
      </c>
      <c r="O636" s="28">
        <v>128789171</v>
      </c>
      <c r="P636" s="27"/>
      <c r="Q636" s="27"/>
      <c r="R636" s="26"/>
      <c r="S636" s="75"/>
      <c r="T636" s="27" t="s">
        <v>285</v>
      </c>
      <c r="U636" s="75"/>
      <c r="V636" s="75"/>
      <c r="W636" s="75"/>
      <c r="X636" s="27" t="s">
        <v>295</v>
      </c>
      <c r="Y636" s="26" t="s">
        <v>6245</v>
      </c>
      <c r="Z636" s="27" t="s">
        <v>2510</v>
      </c>
    </row>
    <row r="637" spans="1:26" x14ac:dyDescent="0.25">
      <c r="A637" s="24">
        <v>43139</v>
      </c>
      <c r="B637" s="24">
        <v>43139</v>
      </c>
      <c r="C637" s="24">
        <v>43136</v>
      </c>
      <c r="D637" s="27" t="s">
        <v>18</v>
      </c>
      <c r="E637" s="27" t="s">
        <v>287</v>
      </c>
      <c r="F637" s="29">
        <v>15497370000</v>
      </c>
      <c r="G637" s="27" t="s">
        <v>53</v>
      </c>
      <c r="H637" s="27" t="s">
        <v>69</v>
      </c>
      <c r="I637" s="27" t="s">
        <v>2432</v>
      </c>
      <c r="J637" s="27">
        <v>39603</v>
      </c>
      <c r="K637" s="25">
        <v>2</v>
      </c>
      <c r="L637" s="27" t="s">
        <v>357</v>
      </c>
      <c r="M637" s="27" t="s">
        <v>2433</v>
      </c>
      <c r="N637" s="27" t="s">
        <v>2434</v>
      </c>
      <c r="O637" s="28" t="s">
        <v>2513</v>
      </c>
      <c r="P637" s="27">
        <v>2</v>
      </c>
      <c r="Q637" s="27" t="s">
        <v>2523</v>
      </c>
      <c r="R637" s="26">
        <v>207.9</v>
      </c>
      <c r="S637" s="75">
        <v>43140</v>
      </c>
      <c r="T637" s="27" t="s">
        <v>285</v>
      </c>
      <c r="U637" s="75" t="s">
        <v>567</v>
      </c>
      <c r="V637" s="75"/>
      <c r="W637" s="75"/>
      <c r="X637" s="27" t="s">
        <v>292</v>
      </c>
      <c r="Y637" s="28"/>
      <c r="Z637" s="27" t="s">
        <v>2510</v>
      </c>
    </row>
    <row r="638" spans="1:26" x14ac:dyDescent="0.25">
      <c r="A638" s="24">
        <v>43139</v>
      </c>
      <c r="B638" s="24">
        <v>43138</v>
      </c>
      <c r="C638" s="24">
        <v>43132</v>
      </c>
      <c r="D638" s="27" t="s">
        <v>541</v>
      </c>
      <c r="E638" s="27" t="s">
        <v>2435</v>
      </c>
      <c r="F638" s="29">
        <v>46616</v>
      </c>
      <c r="G638" s="27" t="s">
        <v>19</v>
      </c>
      <c r="H638" s="27" t="s">
        <v>173</v>
      </c>
      <c r="I638" s="27" t="s">
        <v>1158</v>
      </c>
      <c r="J638" s="27">
        <v>495</v>
      </c>
      <c r="K638" s="25">
        <v>4</v>
      </c>
      <c r="L638" s="27" t="s">
        <v>343</v>
      </c>
      <c r="M638" s="27">
        <v>8780474081</v>
      </c>
      <c r="N638" s="27">
        <v>8780474081</v>
      </c>
      <c r="O638" s="28"/>
      <c r="P638" s="27"/>
      <c r="Q638" s="27"/>
      <c r="R638" s="26"/>
      <c r="S638" s="75"/>
      <c r="T638" s="27" t="s">
        <v>285</v>
      </c>
      <c r="U638" s="75"/>
      <c r="V638" s="75"/>
      <c r="W638" s="75"/>
      <c r="X638" s="27" t="s">
        <v>315</v>
      </c>
      <c r="Y638" s="28" t="s">
        <v>542</v>
      </c>
      <c r="Z638" s="27"/>
    </row>
    <row r="639" spans="1:26" x14ac:dyDescent="0.25">
      <c r="A639" s="24">
        <v>43139</v>
      </c>
      <c r="B639" s="24">
        <v>43138</v>
      </c>
      <c r="C639" s="24">
        <v>43136</v>
      </c>
      <c r="D639" s="27" t="s">
        <v>553</v>
      </c>
      <c r="E639" s="27" t="s">
        <v>346</v>
      </c>
      <c r="F639" s="29">
        <v>1015293</v>
      </c>
      <c r="G639" s="27" t="s">
        <v>36</v>
      </c>
      <c r="H639" s="27" t="s">
        <v>275</v>
      </c>
      <c r="I639" s="27" t="s">
        <v>276</v>
      </c>
      <c r="J639" s="27">
        <v>42959</v>
      </c>
      <c r="K639" s="25">
        <v>2</v>
      </c>
      <c r="L639" s="27" t="s">
        <v>288</v>
      </c>
      <c r="M639" s="27" t="s">
        <v>2436</v>
      </c>
      <c r="N639" s="27" t="s">
        <v>2437</v>
      </c>
      <c r="O639" s="28">
        <v>128789339</v>
      </c>
      <c r="P639" s="27">
        <v>2</v>
      </c>
      <c r="Q639" s="27" t="s">
        <v>2541</v>
      </c>
      <c r="R639" s="26">
        <v>302.27999999999997</v>
      </c>
      <c r="S639" s="75">
        <v>43141</v>
      </c>
      <c r="T639" s="27" t="s">
        <v>285</v>
      </c>
      <c r="U639" s="75">
        <v>43144</v>
      </c>
      <c r="V639" s="75"/>
      <c r="W639" s="75"/>
      <c r="X639" s="27" t="s">
        <v>292</v>
      </c>
      <c r="Y639" s="28"/>
      <c r="Z639" s="27" t="s">
        <v>2510</v>
      </c>
    </row>
    <row r="640" spans="1:26" x14ac:dyDescent="0.25">
      <c r="A640" s="24">
        <v>43139</v>
      </c>
      <c r="B640" s="24">
        <v>43138</v>
      </c>
      <c r="C640" s="24">
        <v>43134</v>
      </c>
      <c r="D640" s="27" t="s">
        <v>553</v>
      </c>
      <c r="E640" s="27" t="s">
        <v>287</v>
      </c>
      <c r="F640" s="29" t="s">
        <v>6329</v>
      </c>
      <c r="G640" s="27" t="s">
        <v>19</v>
      </c>
      <c r="H640" s="27" t="s">
        <v>128</v>
      </c>
      <c r="I640" s="27" t="s">
        <v>2438</v>
      </c>
      <c r="J640" s="27">
        <v>39589</v>
      </c>
      <c r="K640" s="25">
        <v>4</v>
      </c>
      <c r="L640" s="27" t="s">
        <v>335</v>
      </c>
      <c r="M640" s="27">
        <v>40010581</v>
      </c>
      <c r="N640" s="27"/>
      <c r="O640" s="28">
        <v>5375</v>
      </c>
      <c r="P640" s="27">
        <v>4</v>
      </c>
      <c r="Q640" s="27">
        <v>7000236453</v>
      </c>
      <c r="R640" s="26">
        <v>529.24</v>
      </c>
      <c r="S640" s="75">
        <v>43146</v>
      </c>
      <c r="T640" s="27" t="s">
        <v>285</v>
      </c>
      <c r="U640" s="75" t="s">
        <v>497</v>
      </c>
      <c r="V640" s="75"/>
      <c r="W640" s="75"/>
      <c r="X640" s="27" t="s">
        <v>292</v>
      </c>
      <c r="Y640" s="28"/>
      <c r="Z640" s="27" t="s">
        <v>2547</v>
      </c>
    </row>
    <row r="641" spans="1:26" x14ac:dyDescent="0.25">
      <c r="A641" s="24">
        <v>43139</v>
      </c>
      <c r="B641" s="24">
        <v>43138</v>
      </c>
      <c r="C641" s="24">
        <v>43136</v>
      </c>
      <c r="D641" s="27" t="s">
        <v>553</v>
      </c>
      <c r="E641" s="27" t="s">
        <v>336</v>
      </c>
      <c r="F641" s="29">
        <v>151093203</v>
      </c>
      <c r="G641" s="27" t="s">
        <v>23</v>
      </c>
      <c r="H641" s="27" t="s">
        <v>849</v>
      </c>
      <c r="I641" s="27" t="s">
        <v>1723</v>
      </c>
      <c r="J641" s="27">
        <v>30328</v>
      </c>
      <c r="K641" s="25">
        <v>4</v>
      </c>
      <c r="L641" s="27" t="s">
        <v>288</v>
      </c>
      <c r="M641" s="27" t="s">
        <v>2439</v>
      </c>
      <c r="N641" s="27" t="s">
        <v>2440</v>
      </c>
      <c r="O641" s="28"/>
      <c r="P641" s="27"/>
      <c r="Q641" s="27"/>
      <c r="R641" s="26"/>
      <c r="S641" s="75"/>
      <c r="T641" s="27" t="s">
        <v>285</v>
      </c>
      <c r="U641" s="75"/>
      <c r="V641" s="75"/>
      <c r="W641" s="75"/>
      <c r="X641" s="27" t="s">
        <v>315</v>
      </c>
      <c r="Y641" s="28" t="s">
        <v>542</v>
      </c>
      <c r="Z641" s="27"/>
    </row>
    <row r="642" spans="1:26" x14ac:dyDescent="0.25">
      <c r="A642" s="24">
        <v>43139</v>
      </c>
      <c r="B642" s="24">
        <v>43138</v>
      </c>
      <c r="C642" s="24">
        <v>43133</v>
      </c>
      <c r="D642" s="27" t="s">
        <v>549</v>
      </c>
      <c r="E642" s="27" t="s">
        <v>338</v>
      </c>
      <c r="F642" s="29" t="s">
        <v>6442</v>
      </c>
      <c r="G642" s="27" t="s">
        <v>56</v>
      </c>
      <c r="H642" s="27" t="s">
        <v>149</v>
      </c>
      <c r="I642" s="27" t="s">
        <v>639</v>
      </c>
      <c r="J642" s="27">
        <v>32194</v>
      </c>
      <c r="K642" s="25">
        <v>4</v>
      </c>
      <c r="L642" s="27" t="s">
        <v>357</v>
      </c>
      <c r="M642" s="27" t="s">
        <v>2441</v>
      </c>
      <c r="N642" s="27" t="s">
        <v>2442</v>
      </c>
      <c r="O642" s="28" t="s">
        <v>2514</v>
      </c>
      <c r="P642" s="27">
        <v>4</v>
      </c>
      <c r="Q642" s="27" t="s">
        <v>3047</v>
      </c>
      <c r="R642" s="26">
        <v>609.28</v>
      </c>
      <c r="S642" s="75">
        <v>43152</v>
      </c>
      <c r="T642" s="27" t="s">
        <v>285</v>
      </c>
      <c r="U642" s="75">
        <v>43175</v>
      </c>
      <c r="V642" s="75"/>
      <c r="W642" s="75"/>
      <c r="X642" s="27" t="s">
        <v>292</v>
      </c>
      <c r="Y642" s="28"/>
      <c r="Z642" s="27" t="s">
        <v>2510</v>
      </c>
    </row>
    <row r="643" spans="1:26" x14ac:dyDescent="0.25">
      <c r="A643" s="24">
        <v>43139</v>
      </c>
      <c r="B643" s="24">
        <v>43138</v>
      </c>
      <c r="C643" s="24">
        <v>43133</v>
      </c>
      <c r="D643" s="27" t="s">
        <v>549</v>
      </c>
      <c r="E643" s="27" t="s">
        <v>336</v>
      </c>
      <c r="F643" s="29">
        <v>15490600000</v>
      </c>
      <c r="G643" s="27" t="s">
        <v>53</v>
      </c>
      <c r="H643" s="27" t="s">
        <v>151</v>
      </c>
      <c r="I643" s="27" t="s">
        <v>2443</v>
      </c>
      <c r="J643" s="27">
        <v>30225</v>
      </c>
      <c r="K643" s="25">
        <v>1</v>
      </c>
      <c r="L643" s="27" t="s">
        <v>357</v>
      </c>
      <c r="M643" s="27" t="s">
        <v>2444</v>
      </c>
      <c r="N643" s="27" t="s">
        <v>2445</v>
      </c>
      <c r="O643" s="28" t="s">
        <v>2515</v>
      </c>
      <c r="P643" s="27">
        <v>1</v>
      </c>
      <c r="Q643" s="27" t="s">
        <v>2680</v>
      </c>
      <c r="R643" s="26">
        <v>75.72</v>
      </c>
      <c r="S643" s="75">
        <v>43145</v>
      </c>
      <c r="T643" s="27" t="s">
        <v>285</v>
      </c>
      <c r="U643" s="75">
        <v>43151</v>
      </c>
      <c r="V643" s="75"/>
      <c r="W643" s="75"/>
      <c r="X643" s="27" t="s">
        <v>292</v>
      </c>
      <c r="Y643" s="28"/>
      <c r="Z643" s="27" t="s">
        <v>2510</v>
      </c>
    </row>
    <row r="644" spans="1:26" ht="38.25" x14ac:dyDescent="0.25">
      <c r="A644" s="24">
        <v>43139</v>
      </c>
      <c r="B644" s="24">
        <v>43138</v>
      </c>
      <c r="C644" s="24">
        <v>43133</v>
      </c>
      <c r="D644" s="27" t="s">
        <v>549</v>
      </c>
      <c r="E644" s="27" t="s">
        <v>402</v>
      </c>
      <c r="F644" s="29" t="s">
        <v>6582</v>
      </c>
      <c r="G644" s="27" t="s">
        <v>92</v>
      </c>
      <c r="H644" s="27" t="s">
        <v>97</v>
      </c>
      <c r="I644" s="27" t="s">
        <v>1921</v>
      </c>
      <c r="J644" s="27">
        <v>29257</v>
      </c>
      <c r="K644" s="25">
        <v>2</v>
      </c>
      <c r="L644" s="27" t="s">
        <v>357</v>
      </c>
      <c r="M644" s="27" t="s">
        <v>2446</v>
      </c>
      <c r="N644" s="27" t="s">
        <v>2447</v>
      </c>
      <c r="O644" s="28" t="s">
        <v>9176</v>
      </c>
      <c r="P644" s="27">
        <v>2</v>
      </c>
      <c r="Q644" s="27" t="s">
        <v>9591</v>
      </c>
      <c r="R644" s="26">
        <v>464.18</v>
      </c>
      <c r="S644" s="75">
        <v>43189</v>
      </c>
      <c r="T644" s="27" t="s">
        <v>285</v>
      </c>
      <c r="U644" s="75" t="s">
        <v>567</v>
      </c>
      <c r="V644" s="75"/>
      <c r="W644" s="75"/>
      <c r="X644" s="27" t="s">
        <v>292</v>
      </c>
      <c r="Y644" s="28" t="s">
        <v>9177</v>
      </c>
      <c r="Z644" s="27" t="s">
        <v>2510</v>
      </c>
    </row>
    <row r="645" spans="1:26" x14ac:dyDescent="0.25">
      <c r="A645" s="24">
        <v>43139</v>
      </c>
      <c r="B645" s="24">
        <v>43138</v>
      </c>
      <c r="C645" s="24">
        <v>43133</v>
      </c>
      <c r="D645" s="27" t="s">
        <v>549</v>
      </c>
      <c r="E645" s="27" t="s">
        <v>413</v>
      </c>
      <c r="F645" s="41" t="s">
        <v>2465</v>
      </c>
      <c r="G645" s="27" t="s">
        <v>34</v>
      </c>
      <c r="H645" s="27" t="s">
        <v>1752</v>
      </c>
      <c r="I645" s="27" t="s">
        <v>185</v>
      </c>
      <c r="J645" s="27">
        <v>19956</v>
      </c>
      <c r="K645" s="25">
        <v>1</v>
      </c>
      <c r="L645" s="27" t="s">
        <v>357</v>
      </c>
      <c r="M645" s="27" t="s">
        <v>2448</v>
      </c>
      <c r="N645" s="27" t="s">
        <v>2449</v>
      </c>
      <c r="O645" s="28" t="s">
        <v>2516</v>
      </c>
      <c r="P645" s="27">
        <v>1</v>
      </c>
      <c r="Q645" s="27" t="s">
        <v>2527</v>
      </c>
      <c r="R645" s="26">
        <v>65.55</v>
      </c>
      <c r="S645" s="75">
        <v>43140</v>
      </c>
      <c r="T645" s="27" t="s">
        <v>285</v>
      </c>
      <c r="U645" s="75" t="s">
        <v>567</v>
      </c>
      <c r="V645" s="75"/>
      <c r="W645" s="75"/>
      <c r="X645" s="27" t="s">
        <v>292</v>
      </c>
      <c r="Y645" s="28"/>
      <c r="Z645" s="27" t="s">
        <v>2510</v>
      </c>
    </row>
    <row r="646" spans="1:26" x14ac:dyDescent="0.25">
      <c r="A646" s="24">
        <v>43139</v>
      </c>
      <c r="B646" s="24">
        <v>43138</v>
      </c>
      <c r="C646" s="24">
        <v>43133</v>
      </c>
      <c r="D646" s="27" t="s">
        <v>549</v>
      </c>
      <c r="E646" s="27" t="s">
        <v>519</v>
      </c>
      <c r="F646" s="29">
        <v>1475</v>
      </c>
      <c r="G646" s="27" t="s">
        <v>92</v>
      </c>
      <c r="H646" s="27" t="s">
        <v>524</v>
      </c>
      <c r="I646" s="27" t="s">
        <v>2450</v>
      </c>
      <c r="J646" s="27">
        <v>4761</v>
      </c>
      <c r="K646" s="25">
        <v>2</v>
      </c>
      <c r="L646" s="27" t="s">
        <v>357</v>
      </c>
      <c r="M646" s="27" t="s">
        <v>2451</v>
      </c>
      <c r="N646" s="27" t="s">
        <v>2452</v>
      </c>
      <c r="O646" s="28" t="s">
        <v>2517</v>
      </c>
      <c r="P646" s="27">
        <v>2</v>
      </c>
      <c r="Q646" s="27" t="s">
        <v>2525</v>
      </c>
      <c r="R646" s="26">
        <v>236.14</v>
      </c>
      <c r="S646" s="75">
        <v>43140</v>
      </c>
      <c r="T646" s="27" t="s">
        <v>285</v>
      </c>
      <c r="U646" s="75">
        <v>43145</v>
      </c>
      <c r="V646" s="75"/>
      <c r="W646" s="75"/>
      <c r="X646" s="27" t="s">
        <v>292</v>
      </c>
      <c r="Y646" s="28"/>
      <c r="Z646" s="27" t="s">
        <v>2510</v>
      </c>
    </row>
    <row r="647" spans="1:26" ht="51" hidden="1" x14ac:dyDescent="0.25">
      <c r="A647" s="24">
        <v>43139</v>
      </c>
      <c r="B647" s="24">
        <v>43138</v>
      </c>
      <c r="C647" s="24">
        <v>43132</v>
      </c>
      <c r="D647" s="27" t="s">
        <v>552</v>
      </c>
      <c r="E647" s="27" t="s">
        <v>388</v>
      </c>
      <c r="F647" s="29" t="s">
        <v>7843</v>
      </c>
      <c r="G647" s="27" t="s">
        <v>19</v>
      </c>
      <c r="H647" s="27" t="s">
        <v>128</v>
      </c>
      <c r="I647" s="27" t="s">
        <v>1953</v>
      </c>
      <c r="J647" s="27">
        <v>35646</v>
      </c>
      <c r="K647" s="25">
        <v>1</v>
      </c>
      <c r="L647" s="27" t="s">
        <v>288</v>
      </c>
      <c r="M647" s="27" t="s">
        <v>2453</v>
      </c>
      <c r="N647" s="27" t="s">
        <v>2454</v>
      </c>
      <c r="O647" s="28">
        <v>128789459</v>
      </c>
      <c r="P647" s="27"/>
      <c r="Q647" s="27"/>
      <c r="R647" s="26"/>
      <c r="S647" s="75"/>
      <c r="T647" s="27" t="s">
        <v>285</v>
      </c>
      <c r="U647" s="75"/>
      <c r="V647" s="75"/>
      <c r="W647" s="75"/>
      <c r="X647" s="27" t="s">
        <v>321</v>
      </c>
      <c r="Y647" s="28" t="s">
        <v>7844</v>
      </c>
      <c r="Z647" s="27" t="s">
        <v>2510</v>
      </c>
    </row>
    <row r="648" spans="1:26" x14ac:dyDescent="0.25">
      <c r="A648" s="24">
        <v>43139</v>
      </c>
      <c r="B648" s="24">
        <v>43139</v>
      </c>
      <c r="C648" s="24">
        <v>43133</v>
      </c>
      <c r="D648" s="27" t="s">
        <v>552</v>
      </c>
      <c r="E648" s="27" t="s">
        <v>380</v>
      </c>
      <c r="F648" s="29">
        <v>1006837</v>
      </c>
      <c r="G648" s="27" t="s">
        <v>36</v>
      </c>
      <c r="H648" s="27" t="s">
        <v>201</v>
      </c>
      <c r="I648" s="27" t="s">
        <v>2026</v>
      </c>
      <c r="J648" s="27">
        <v>21933</v>
      </c>
      <c r="K648" s="25">
        <v>2</v>
      </c>
      <c r="L648" s="27" t="s">
        <v>288</v>
      </c>
      <c r="M648" s="27" t="s">
        <v>2455</v>
      </c>
      <c r="N648" s="27" t="s">
        <v>2456</v>
      </c>
      <c r="O648" s="28">
        <v>128789577</v>
      </c>
      <c r="P648" s="27"/>
      <c r="Q648" s="27"/>
      <c r="R648" s="26"/>
      <c r="S648" s="75"/>
      <c r="T648" s="27" t="s">
        <v>285</v>
      </c>
      <c r="U648" s="75"/>
      <c r="V648" s="75"/>
      <c r="W648" s="75"/>
      <c r="X648" s="27" t="s">
        <v>295</v>
      </c>
      <c r="Y648" s="28" t="s">
        <v>3076</v>
      </c>
      <c r="Z648" s="27" t="s">
        <v>2510</v>
      </c>
    </row>
    <row r="649" spans="1:26" x14ac:dyDescent="0.25">
      <c r="A649" s="24">
        <v>43139</v>
      </c>
      <c r="B649" s="24">
        <v>43138</v>
      </c>
      <c r="C649" s="24">
        <v>43136</v>
      </c>
      <c r="D649" s="27" t="s">
        <v>2245</v>
      </c>
      <c r="E649" s="27" t="s">
        <v>346</v>
      </c>
      <c r="F649" s="29">
        <v>10971</v>
      </c>
      <c r="G649" s="27" t="s">
        <v>39</v>
      </c>
      <c r="H649" s="27" t="s">
        <v>142</v>
      </c>
      <c r="I649" s="27" t="s">
        <v>655</v>
      </c>
      <c r="J649" s="27">
        <v>42925</v>
      </c>
      <c r="K649" s="25">
        <v>2</v>
      </c>
      <c r="L649" s="27" t="s">
        <v>288</v>
      </c>
      <c r="M649" s="27" t="s">
        <v>2457</v>
      </c>
      <c r="N649" s="27" t="s">
        <v>2458</v>
      </c>
      <c r="O649" s="28">
        <v>128789614</v>
      </c>
      <c r="P649" s="27">
        <v>2</v>
      </c>
      <c r="Q649" s="27" t="s">
        <v>2542</v>
      </c>
      <c r="R649" s="26">
        <v>267.22000000000003</v>
      </c>
      <c r="S649" s="75">
        <v>43141</v>
      </c>
      <c r="T649" s="27" t="s">
        <v>285</v>
      </c>
      <c r="U649" s="75">
        <v>43144</v>
      </c>
      <c r="V649" s="75"/>
      <c r="W649" s="75"/>
      <c r="X649" s="27" t="s">
        <v>292</v>
      </c>
      <c r="Y649" s="28"/>
      <c r="Z649" s="27" t="s">
        <v>2510</v>
      </c>
    </row>
    <row r="650" spans="1:26" x14ac:dyDescent="0.25">
      <c r="A650" s="24">
        <v>43139</v>
      </c>
      <c r="B650" s="24">
        <v>43138</v>
      </c>
      <c r="C650" s="24">
        <v>43136</v>
      </c>
      <c r="D650" s="27" t="s">
        <v>2245</v>
      </c>
      <c r="E650" s="27" t="s">
        <v>346</v>
      </c>
      <c r="F650" s="29">
        <v>29893</v>
      </c>
      <c r="G650" s="27" t="s">
        <v>39</v>
      </c>
      <c r="H650" s="27" t="s">
        <v>243</v>
      </c>
      <c r="I650" s="27" t="s">
        <v>655</v>
      </c>
      <c r="J650" s="27">
        <v>42925</v>
      </c>
      <c r="K650" s="25">
        <v>2</v>
      </c>
      <c r="L650" s="27" t="s">
        <v>288</v>
      </c>
      <c r="M650" s="27" t="s">
        <v>2457</v>
      </c>
      <c r="N650" s="27" t="s">
        <v>2458</v>
      </c>
      <c r="O650" s="28">
        <v>128789615</v>
      </c>
      <c r="P650" s="27">
        <v>2</v>
      </c>
      <c r="Q650" s="27" t="s">
        <v>2543</v>
      </c>
      <c r="R650" s="26">
        <v>293.18</v>
      </c>
      <c r="S650" s="75">
        <v>43141</v>
      </c>
      <c r="T650" s="27" t="s">
        <v>285</v>
      </c>
      <c r="U650" s="75">
        <v>43144</v>
      </c>
      <c r="V650" s="75"/>
      <c r="W650" s="75"/>
      <c r="X650" s="27" t="s">
        <v>292</v>
      </c>
      <c r="Y650" s="28"/>
      <c r="Z650" s="27" t="s">
        <v>2510</v>
      </c>
    </row>
    <row r="651" spans="1:26" x14ac:dyDescent="0.25">
      <c r="A651" s="24">
        <v>43139</v>
      </c>
      <c r="B651" s="24">
        <v>43138</v>
      </c>
      <c r="C651" s="24">
        <v>43136</v>
      </c>
      <c r="D651" s="27" t="s">
        <v>2245</v>
      </c>
      <c r="E651" s="27" t="s">
        <v>376</v>
      </c>
      <c r="F651" s="29">
        <v>8977</v>
      </c>
      <c r="G651" s="27" t="s">
        <v>105</v>
      </c>
      <c r="H651" s="27" t="s">
        <v>69</v>
      </c>
      <c r="I651" s="27" t="s">
        <v>801</v>
      </c>
      <c r="J651" s="27">
        <v>24654</v>
      </c>
      <c r="K651" s="25">
        <v>4</v>
      </c>
      <c r="L651" s="27" t="s">
        <v>288</v>
      </c>
      <c r="M651" s="27" t="s">
        <v>2459</v>
      </c>
      <c r="N651" s="27" t="s">
        <v>2460</v>
      </c>
      <c r="O651" s="28">
        <v>128789821</v>
      </c>
      <c r="P651" s="27">
        <v>4</v>
      </c>
      <c r="Q651" s="27" t="s">
        <v>2613</v>
      </c>
      <c r="R651" s="26">
        <v>285.44</v>
      </c>
      <c r="S651" s="75">
        <v>43143</v>
      </c>
      <c r="T651" s="27" t="s">
        <v>285</v>
      </c>
      <c r="U651" s="75" t="s">
        <v>567</v>
      </c>
      <c r="V651" s="75"/>
      <c r="W651" s="75"/>
      <c r="X651" s="27" t="s">
        <v>292</v>
      </c>
      <c r="Y651" s="28"/>
      <c r="Z651" s="27" t="s">
        <v>2510</v>
      </c>
    </row>
    <row r="652" spans="1:26" x14ac:dyDescent="0.25">
      <c r="A652" s="24">
        <v>43139</v>
      </c>
      <c r="B652" s="24">
        <v>43138</v>
      </c>
      <c r="C652" s="24">
        <v>43136</v>
      </c>
      <c r="D652" s="27" t="s">
        <v>2245</v>
      </c>
      <c r="E652" s="27" t="s">
        <v>376</v>
      </c>
      <c r="F652" s="29">
        <v>37254</v>
      </c>
      <c r="G652" s="27" t="s">
        <v>39</v>
      </c>
      <c r="H652" s="27" t="s">
        <v>69</v>
      </c>
      <c r="I652" s="27" t="s">
        <v>2461</v>
      </c>
      <c r="J652" s="27">
        <v>24519</v>
      </c>
      <c r="K652" s="25">
        <v>4</v>
      </c>
      <c r="L652" s="27" t="s">
        <v>343</v>
      </c>
      <c r="M652" s="27">
        <v>8920259334</v>
      </c>
      <c r="N652" s="27">
        <v>8920259334</v>
      </c>
      <c r="O652" s="28"/>
      <c r="P652" s="27"/>
      <c r="Q652" s="27"/>
      <c r="R652" s="26"/>
      <c r="S652" s="75"/>
      <c r="T652" s="27" t="s">
        <v>285</v>
      </c>
      <c r="U652" s="75"/>
      <c r="V652" s="75"/>
      <c r="W652" s="75"/>
      <c r="X652" s="27" t="s">
        <v>315</v>
      </c>
      <c r="Y652" s="28" t="s">
        <v>542</v>
      </c>
      <c r="Z652" s="27"/>
    </row>
    <row r="653" spans="1:26" x14ac:dyDescent="0.25">
      <c r="A653" s="24">
        <v>43139</v>
      </c>
      <c r="B653" s="24">
        <v>43139</v>
      </c>
      <c r="C653" s="24">
        <v>43136</v>
      </c>
      <c r="D653" s="27" t="s">
        <v>2245</v>
      </c>
      <c r="E653" s="27" t="s">
        <v>402</v>
      </c>
      <c r="F653" s="29">
        <v>38110</v>
      </c>
      <c r="G653" s="27" t="s">
        <v>39</v>
      </c>
      <c r="H653" s="27" t="s">
        <v>97</v>
      </c>
      <c r="I653" s="27" t="s">
        <v>884</v>
      </c>
      <c r="J653" s="27">
        <v>29246</v>
      </c>
      <c r="K653" s="25">
        <v>4</v>
      </c>
      <c r="L653" s="27" t="s">
        <v>288</v>
      </c>
      <c r="M653" s="27" t="s">
        <v>2462</v>
      </c>
      <c r="N653" s="27" t="s">
        <v>2463</v>
      </c>
      <c r="O653" s="28">
        <v>128789834</v>
      </c>
      <c r="P653" s="27">
        <v>4</v>
      </c>
      <c r="Q653" s="27" t="s">
        <v>2544</v>
      </c>
      <c r="R653" s="26">
        <v>670.48</v>
      </c>
      <c r="S653" s="75">
        <v>43142</v>
      </c>
      <c r="T653" s="27" t="s">
        <v>285</v>
      </c>
      <c r="U653" s="75" t="s">
        <v>567</v>
      </c>
      <c r="V653" s="75"/>
      <c r="W653" s="75"/>
      <c r="X653" s="27" t="s">
        <v>292</v>
      </c>
      <c r="Y653" s="28"/>
      <c r="Z653" s="27" t="s">
        <v>2510</v>
      </c>
    </row>
    <row r="654" spans="1:26" x14ac:dyDescent="0.25">
      <c r="A654" s="24">
        <v>43139</v>
      </c>
      <c r="B654" s="24">
        <v>43139</v>
      </c>
      <c r="C654" s="24">
        <v>43136</v>
      </c>
      <c r="D654" s="27" t="s">
        <v>2245</v>
      </c>
      <c r="E654" s="27" t="s">
        <v>407</v>
      </c>
      <c r="F654" s="29">
        <v>2185143</v>
      </c>
      <c r="G654" s="27" t="s">
        <v>30</v>
      </c>
      <c r="H654" s="27" t="s">
        <v>120</v>
      </c>
      <c r="I654" s="27" t="s">
        <v>2016</v>
      </c>
      <c r="J654" s="27">
        <v>30148</v>
      </c>
      <c r="K654" s="25">
        <v>1</v>
      </c>
      <c r="L654" s="27" t="s">
        <v>357</v>
      </c>
      <c r="M654" s="27" t="s">
        <v>2464</v>
      </c>
      <c r="N654" s="27" t="s">
        <v>2617</v>
      </c>
      <c r="O654" s="28" t="s">
        <v>2518</v>
      </c>
      <c r="P654" s="27">
        <v>1</v>
      </c>
      <c r="Q654" s="27" t="s">
        <v>2518</v>
      </c>
      <c r="R654" s="26">
        <v>67.739999999999995</v>
      </c>
      <c r="S654" s="75">
        <v>43139</v>
      </c>
      <c r="T654" s="27" t="s">
        <v>285</v>
      </c>
      <c r="U654" s="75">
        <v>43144</v>
      </c>
      <c r="V654" s="75"/>
      <c r="W654" s="75"/>
      <c r="X654" s="27" t="s">
        <v>292</v>
      </c>
      <c r="Y654" s="28"/>
      <c r="Z654" s="27" t="s">
        <v>2510</v>
      </c>
    </row>
    <row r="655" spans="1:26" x14ac:dyDescent="0.25">
      <c r="A655" s="24">
        <v>43140</v>
      </c>
      <c r="B655" s="24">
        <v>43140</v>
      </c>
      <c r="C655" s="24">
        <v>43131</v>
      </c>
      <c r="D655" s="27" t="s">
        <v>18</v>
      </c>
      <c r="E655" s="27" t="s">
        <v>378</v>
      </c>
      <c r="F655" s="29" t="s">
        <v>6642</v>
      </c>
      <c r="G655" s="27" t="s">
        <v>30</v>
      </c>
      <c r="H655" s="27" t="s">
        <v>64</v>
      </c>
      <c r="I655" s="27" t="s">
        <v>1050</v>
      </c>
      <c r="J655" s="27">
        <v>33063</v>
      </c>
      <c r="K655" s="25">
        <v>4</v>
      </c>
      <c r="L655" s="27" t="s">
        <v>357</v>
      </c>
      <c r="M655" s="27" t="s">
        <v>2482</v>
      </c>
      <c r="N655" s="27" t="s">
        <v>2483</v>
      </c>
      <c r="O655" s="28" t="s">
        <v>2574</v>
      </c>
      <c r="P655" s="27">
        <v>4</v>
      </c>
      <c r="Q655" s="27" t="s">
        <v>2611</v>
      </c>
      <c r="R655" s="26">
        <v>304.44</v>
      </c>
      <c r="S655" s="75">
        <v>43143</v>
      </c>
      <c r="T655" s="27" t="s">
        <v>285</v>
      </c>
      <c r="U655" s="75" t="s">
        <v>567</v>
      </c>
      <c r="V655" s="75"/>
      <c r="W655" s="75"/>
      <c r="X655" s="27" t="s">
        <v>292</v>
      </c>
      <c r="Y655" s="28"/>
      <c r="Z655" s="27" t="s">
        <v>2547</v>
      </c>
    </row>
    <row r="656" spans="1:26" x14ac:dyDescent="0.25">
      <c r="A656" s="24">
        <v>43140</v>
      </c>
      <c r="B656" s="24">
        <v>43140</v>
      </c>
      <c r="C656" s="24">
        <v>43138</v>
      </c>
      <c r="D656" s="27" t="s">
        <v>18</v>
      </c>
      <c r="E656" s="27" t="s">
        <v>380</v>
      </c>
      <c r="F656" s="29" t="s">
        <v>6376</v>
      </c>
      <c r="G656" s="27" t="s">
        <v>56</v>
      </c>
      <c r="H656" s="27" t="s">
        <v>66</v>
      </c>
      <c r="I656" s="27" t="s">
        <v>2484</v>
      </c>
      <c r="J656" s="27">
        <v>22062</v>
      </c>
      <c r="K656" s="25">
        <v>2</v>
      </c>
      <c r="L656" s="27" t="s">
        <v>355</v>
      </c>
      <c r="M656" s="27">
        <v>2589150</v>
      </c>
      <c r="N656" s="27"/>
      <c r="O656" s="28">
        <v>49646</v>
      </c>
      <c r="P656" s="27">
        <v>2</v>
      </c>
      <c r="Q656" s="27">
        <v>4113234</v>
      </c>
      <c r="R656" s="26">
        <v>149.06</v>
      </c>
      <c r="S656" s="75">
        <v>43143</v>
      </c>
      <c r="T656" s="27" t="s">
        <v>285</v>
      </c>
      <c r="U656" s="75" t="s">
        <v>567</v>
      </c>
      <c r="V656" s="75"/>
      <c r="W656" s="75"/>
      <c r="X656" s="27" t="s">
        <v>292</v>
      </c>
      <c r="Y656" s="28" t="s">
        <v>6426</v>
      </c>
      <c r="Z656" s="27" t="s">
        <v>2547</v>
      </c>
    </row>
    <row r="657" spans="1:26" x14ac:dyDescent="0.25">
      <c r="A657" s="24">
        <v>43140</v>
      </c>
      <c r="B657" s="24">
        <v>43140</v>
      </c>
      <c r="C657" s="24">
        <v>43138</v>
      </c>
      <c r="D657" s="27" t="s">
        <v>18</v>
      </c>
      <c r="E657" s="27" t="s">
        <v>380</v>
      </c>
      <c r="F657" s="29" t="s">
        <v>6661</v>
      </c>
      <c r="G657" s="27" t="s">
        <v>56</v>
      </c>
      <c r="H657" s="27" t="s">
        <v>136</v>
      </c>
      <c r="I657" s="27" t="s">
        <v>2484</v>
      </c>
      <c r="J657" s="27">
        <v>22062</v>
      </c>
      <c r="K657" s="25">
        <v>2</v>
      </c>
      <c r="L657" s="27" t="s">
        <v>355</v>
      </c>
      <c r="M657" s="27">
        <v>2589150</v>
      </c>
      <c r="N657" s="27"/>
      <c r="O657" s="28">
        <v>49646</v>
      </c>
      <c r="P657" s="27">
        <v>2</v>
      </c>
      <c r="Q657" s="27">
        <v>4113234</v>
      </c>
      <c r="R657" s="26">
        <v>180.66</v>
      </c>
      <c r="S657" s="75">
        <v>43143</v>
      </c>
      <c r="T657" s="27" t="s">
        <v>285</v>
      </c>
      <c r="U657" s="75" t="s">
        <v>567</v>
      </c>
      <c r="V657" s="75"/>
      <c r="W657" s="75"/>
      <c r="X657" s="27" t="s">
        <v>292</v>
      </c>
      <c r="Y657" s="28" t="s">
        <v>6426</v>
      </c>
      <c r="Z657" s="27" t="s">
        <v>2547</v>
      </c>
    </row>
    <row r="658" spans="1:26" x14ac:dyDescent="0.25">
      <c r="A658" s="24">
        <v>43140</v>
      </c>
      <c r="B658" s="24">
        <v>43140</v>
      </c>
      <c r="C658" s="24">
        <v>43133</v>
      </c>
      <c r="D658" s="27" t="s">
        <v>18</v>
      </c>
      <c r="E658" s="27" t="s">
        <v>352</v>
      </c>
      <c r="F658" s="29">
        <v>53967</v>
      </c>
      <c r="G658" s="27" t="s">
        <v>92</v>
      </c>
      <c r="H658" s="27" t="s">
        <v>109</v>
      </c>
      <c r="I658" s="27" t="s">
        <v>2485</v>
      </c>
      <c r="J658" s="27">
        <v>33570</v>
      </c>
      <c r="K658" s="25">
        <v>4</v>
      </c>
      <c r="L658" s="27" t="s">
        <v>288</v>
      </c>
      <c r="M658" s="27" t="s">
        <v>2486</v>
      </c>
      <c r="N658" s="27" t="s">
        <v>2487</v>
      </c>
      <c r="O658" s="28">
        <v>128882083</v>
      </c>
      <c r="P658" s="27">
        <v>4</v>
      </c>
      <c r="Q658" s="27" t="s">
        <v>2614</v>
      </c>
      <c r="R658" s="26">
        <v>511.24</v>
      </c>
      <c r="S658" s="75">
        <v>43143</v>
      </c>
      <c r="T658" s="27" t="s">
        <v>285</v>
      </c>
      <c r="U658" s="75" t="s">
        <v>567</v>
      </c>
      <c r="V658" s="75"/>
      <c r="W658" s="75"/>
      <c r="X658" s="27" t="s">
        <v>292</v>
      </c>
      <c r="Y658" s="28"/>
      <c r="Z658" s="27" t="s">
        <v>2547</v>
      </c>
    </row>
    <row r="659" spans="1:26" x14ac:dyDescent="0.25">
      <c r="A659" s="24">
        <v>43140</v>
      </c>
      <c r="B659" s="24">
        <v>43140</v>
      </c>
      <c r="C659" s="24">
        <v>43134</v>
      </c>
      <c r="D659" s="27" t="s">
        <v>552</v>
      </c>
      <c r="E659" s="27" t="s">
        <v>418</v>
      </c>
      <c r="F659" s="29">
        <v>4044</v>
      </c>
      <c r="G659" s="27" t="s">
        <v>118</v>
      </c>
      <c r="H659" s="27" t="s">
        <v>113</v>
      </c>
      <c r="I659" s="27" t="s">
        <v>548</v>
      </c>
      <c r="J659" s="27">
        <v>17136</v>
      </c>
      <c r="K659" s="25">
        <v>4</v>
      </c>
      <c r="L659" s="27" t="s">
        <v>288</v>
      </c>
      <c r="M659" s="27" t="s">
        <v>2488</v>
      </c>
      <c r="N659" s="27" t="s">
        <v>2489</v>
      </c>
      <c r="O659" s="28">
        <v>128882325</v>
      </c>
      <c r="P659" s="27">
        <v>4</v>
      </c>
      <c r="Q659" s="27" t="s">
        <v>2629</v>
      </c>
      <c r="R659" s="26">
        <v>236.64</v>
      </c>
      <c r="S659" s="75">
        <v>43145</v>
      </c>
      <c r="T659" s="27" t="s">
        <v>285</v>
      </c>
      <c r="U659" s="75" t="s">
        <v>567</v>
      </c>
      <c r="V659" s="75"/>
      <c r="W659" s="75"/>
      <c r="X659" s="27" t="s">
        <v>292</v>
      </c>
      <c r="Y659" s="28"/>
      <c r="Z659" s="27" t="s">
        <v>2547</v>
      </c>
    </row>
    <row r="660" spans="1:26" x14ac:dyDescent="0.25">
      <c r="A660" s="24">
        <v>43140</v>
      </c>
      <c r="B660" s="24">
        <v>43140</v>
      </c>
      <c r="C660" s="24">
        <v>43134</v>
      </c>
      <c r="D660" s="27" t="s">
        <v>552</v>
      </c>
      <c r="E660" s="27" t="s">
        <v>399</v>
      </c>
      <c r="F660" s="29">
        <v>1010988</v>
      </c>
      <c r="G660" s="27" t="s">
        <v>36</v>
      </c>
      <c r="H660" s="27" t="s">
        <v>54</v>
      </c>
      <c r="I660" s="27" t="s">
        <v>99</v>
      </c>
      <c r="J660" s="27">
        <v>34071</v>
      </c>
      <c r="K660" s="25">
        <v>4</v>
      </c>
      <c r="L660" s="27" t="s">
        <v>288</v>
      </c>
      <c r="M660" s="27" t="s">
        <v>2490</v>
      </c>
      <c r="N660" s="27" t="s">
        <v>2491</v>
      </c>
      <c r="O660" s="28">
        <v>128882552</v>
      </c>
      <c r="P660" s="27"/>
      <c r="Q660" s="27"/>
      <c r="R660" s="26"/>
      <c r="S660" s="75"/>
      <c r="T660" s="27" t="s">
        <v>285</v>
      </c>
      <c r="U660" s="75"/>
      <c r="V660" s="75"/>
      <c r="W660" s="75"/>
      <c r="X660" s="27" t="s">
        <v>295</v>
      </c>
      <c r="Y660" s="28" t="s">
        <v>2809</v>
      </c>
      <c r="Z660" s="27" t="s">
        <v>2547</v>
      </c>
    </row>
    <row r="661" spans="1:26" x14ac:dyDescent="0.25">
      <c r="A661" s="24">
        <v>43140</v>
      </c>
      <c r="B661" s="24">
        <v>43140</v>
      </c>
      <c r="C661" s="24">
        <v>43133</v>
      </c>
      <c r="D661" s="27" t="s">
        <v>552</v>
      </c>
      <c r="E661" s="27" t="s">
        <v>483</v>
      </c>
      <c r="F661" s="29">
        <v>28294717</v>
      </c>
      <c r="G661" s="27" t="s">
        <v>56</v>
      </c>
      <c r="H661" s="27" t="s">
        <v>173</v>
      </c>
      <c r="I661" s="27" t="s">
        <v>190</v>
      </c>
      <c r="J661" s="27">
        <v>26984</v>
      </c>
      <c r="K661" s="25">
        <v>2</v>
      </c>
      <c r="L661" s="27" t="s">
        <v>288</v>
      </c>
      <c r="M661" s="27" t="s">
        <v>2492</v>
      </c>
      <c r="N661" s="27" t="s">
        <v>2493</v>
      </c>
      <c r="O661" s="28">
        <v>128882640</v>
      </c>
      <c r="P661" s="27">
        <v>2</v>
      </c>
      <c r="Q661" s="27" t="s">
        <v>2807</v>
      </c>
      <c r="R661" s="26">
        <v>185.44</v>
      </c>
      <c r="S661" s="75">
        <v>43145</v>
      </c>
      <c r="T661" s="27" t="s">
        <v>285</v>
      </c>
      <c r="U661" s="75" t="s">
        <v>567</v>
      </c>
      <c r="V661" s="75"/>
      <c r="W661" s="75"/>
      <c r="X661" s="27" t="s">
        <v>292</v>
      </c>
      <c r="Y661" s="28"/>
      <c r="Z661" s="27" t="s">
        <v>2547</v>
      </c>
    </row>
    <row r="662" spans="1:26" x14ac:dyDescent="0.25">
      <c r="A662" s="24">
        <v>43140</v>
      </c>
      <c r="B662" s="24">
        <v>43140</v>
      </c>
      <c r="C662" s="24">
        <v>43133</v>
      </c>
      <c r="D662" s="27" t="s">
        <v>552</v>
      </c>
      <c r="E662" s="27" t="s">
        <v>411</v>
      </c>
      <c r="F662" s="29" t="s">
        <v>6339</v>
      </c>
      <c r="G662" s="27" t="s">
        <v>36</v>
      </c>
      <c r="H662" s="27" t="s">
        <v>35</v>
      </c>
      <c r="I662" s="27" t="s">
        <v>99</v>
      </c>
      <c r="J662" s="27">
        <v>25457</v>
      </c>
      <c r="K662" s="25">
        <v>4</v>
      </c>
      <c r="L662" s="27" t="s">
        <v>288</v>
      </c>
      <c r="M662" s="27" t="s">
        <v>2494</v>
      </c>
      <c r="N662" s="27" t="s">
        <v>2495</v>
      </c>
      <c r="O662" s="28">
        <v>128882714</v>
      </c>
      <c r="P662" s="27">
        <v>4</v>
      </c>
      <c r="Q662" s="27" t="s">
        <v>2907</v>
      </c>
      <c r="R662" s="26">
        <v>182.64</v>
      </c>
      <c r="S662" s="75">
        <v>43146</v>
      </c>
      <c r="T662" s="27" t="s">
        <v>285</v>
      </c>
      <c r="U662" s="75">
        <v>43159</v>
      </c>
      <c r="V662" s="75"/>
      <c r="W662" s="75"/>
      <c r="X662" s="27" t="s">
        <v>292</v>
      </c>
      <c r="Y662" s="28"/>
      <c r="Z662" s="27" t="s">
        <v>2547</v>
      </c>
    </row>
    <row r="663" spans="1:26" x14ac:dyDescent="0.25">
      <c r="A663" s="24">
        <v>43140</v>
      </c>
      <c r="B663" s="24">
        <v>43140</v>
      </c>
      <c r="C663" s="24">
        <v>43133</v>
      </c>
      <c r="D663" s="27" t="s">
        <v>552</v>
      </c>
      <c r="E663" s="27" t="s">
        <v>414</v>
      </c>
      <c r="F663" s="29" t="s">
        <v>6637</v>
      </c>
      <c r="G663" s="27" t="s">
        <v>53</v>
      </c>
      <c r="H663" s="27" t="s">
        <v>70</v>
      </c>
      <c r="I663" s="27" t="s">
        <v>956</v>
      </c>
      <c r="J663" s="27">
        <v>14230</v>
      </c>
      <c r="K663" s="25">
        <v>1</v>
      </c>
      <c r="L663" s="27" t="s">
        <v>288</v>
      </c>
      <c r="M663" s="27" t="s">
        <v>2496</v>
      </c>
      <c r="N663" s="27" t="s">
        <v>2497</v>
      </c>
      <c r="O663" s="28">
        <v>128882818</v>
      </c>
      <c r="P663" s="27">
        <v>1</v>
      </c>
      <c r="Q663" s="27" t="s">
        <v>2906</v>
      </c>
      <c r="R663" s="26">
        <v>89.73</v>
      </c>
      <c r="S663" s="75">
        <v>43146</v>
      </c>
      <c r="T663" s="27" t="s">
        <v>285</v>
      </c>
      <c r="U663" s="75">
        <v>43159</v>
      </c>
      <c r="V663" s="75"/>
      <c r="W663" s="75"/>
      <c r="X663" s="27" t="s">
        <v>292</v>
      </c>
      <c r="Y663" s="28"/>
      <c r="Z663" s="27" t="s">
        <v>2547</v>
      </c>
    </row>
    <row r="664" spans="1:26" ht="102" x14ac:dyDescent="0.25">
      <c r="A664" s="24">
        <v>43140</v>
      </c>
      <c r="B664" s="24">
        <v>43140</v>
      </c>
      <c r="C664" s="24">
        <v>43133</v>
      </c>
      <c r="D664" s="27" t="s">
        <v>552</v>
      </c>
      <c r="E664" s="27" t="s">
        <v>430</v>
      </c>
      <c r="F664" s="29">
        <v>2171893</v>
      </c>
      <c r="G664" s="27" t="s">
        <v>30</v>
      </c>
      <c r="H664" s="27" t="s">
        <v>57</v>
      </c>
      <c r="I664" s="27" t="s">
        <v>254</v>
      </c>
      <c r="J664" s="27">
        <v>23272</v>
      </c>
      <c r="K664" s="25">
        <v>1</v>
      </c>
      <c r="L664" s="27" t="s">
        <v>288</v>
      </c>
      <c r="M664" s="27" t="s">
        <v>2498</v>
      </c>
      <c r="N664" s="27" t="s">
        <v>2499</v>
      </c>
      <c r="O664" s="28"/>
      <c r="P664" s="27"/>
      <c r="Q664" s="27"/>
      <c r="R664" s="26"/>
      <c r="S664" s="75"/>
      <c r="T664" s="27" t="s">
        <v>285</v>
      </c>
      <c r="U664" s="75"/>
      <c r="V664" s="75"/>
      <c r="W664" s="75"/>
      <c r="X664" s="27" t="s">
        <v>295</v>
      </c>
      <c r="Y664" s="28" t="s">
        <v>2500</v>
      </c>
      <c r="Z664" s="27"/>
    </row>
    <row r="665" spans="1:26" x14ac:dyDescent="0.25">
      <c r="A665" s="24">
        <v>43140</v>
      </c>
      <c r="B665" s="24">
        <v>43140</v>
      </c>
      <c r="C665" s="24">
        <v>43133</v>
      </c>
      <c r="D665" s="27" t="s">
        <v>552</v>
      </c>
      <c r="E665" s="27" t="s">
        <v>430</v>
      </c>
      <c r="F665" s="29">
        <v>94262</v>
      </c>
      <c r="G665" s="27" t="s">
        <v>19</v>
      </c>
      <c r="H665" s="27" t="s">
        <v>46</v>
      </c>
      <c r="I665" s="27" t="s">
        <v>450</v>
      </c>
      <c r="J665" s="27">
        <v>23259</v>
      </c>
      <c r="K665" s="25">
        <v>2</v>
      </c>
      <c r="L665" s="27" t="s">
        <v>288</v>
      </c>
      <c r="M665" s="27" t="s">
        <v>2501</v>
      </c>
      <c r="N665" s="27" t="s">
        <v>2502</v>
      </c>
      <c r="O665" s="28">
        <v>128882946</v>
      </c>
      <c r="P665" s="27">
        <v>2</v>
      </c>
      <c r="Q665" s="27" t="s">
        <v>2630</v>
      </c>
      <c r="R665" s="26">
        <v>307.02</v>
      </c>
      <c r="S665" s="75">
        <v>43144</v>
      </c>
      <c r="T665" s="27" t="s">
        <v>285</v>
      </c>
      <c r="U665" s="75" t="s">
        <v>567</v>
      </c>
      <c r="V665" s="75"/>
      <c r="W665" s="75"/>
      <c r="X665" s="27" t="s">
        <v>292</v>
      </c>
      <c r="Y665" s="28"/>
      <c r="Z665" s="27" t="s">
        <v>2547</v>
      </c>
    </row>
    <row r="666" spans="1:26" x14ac:dyDescent="0.25">
      <c r="A666" s="24">
        <v>43140</v>
      </c>
      <c r="B666" s="24">
        <v>43140</v>
      </c>
      <c r="C666" s="24">
        <v>43134</v>
      </c>
      <c r="D666" s="27" t="s">
        <v>552</v>
      </c>
      <c r="E666" s="27" t="s">
        <v>287</v>
      </c>
      <c r="F666" s="29">
        <v>151284203</v>
      </c>
      <c r="G666" s="27" t="s">
        <v>23</v>
      </c>
      <c r="H666" s="27" t="s">
        <v>242</v>
      </c>
      <c r="I666" s="27" t="s">
        <v>1723</v>
      </c>
      <c r="J666" s="27">
        <v>39558</v>
      </c>
      <c r="K666" s="25">
        <v>2</v>
      </c>
      <c r="L666" s="27" t="s">
        <v>288</v>
      </c>
      <c r="M666" s="27" t="s">
        <v>2503</v>
      </c>
      <c r="N666" s="27" t="s">
        <v>2504</v>
      </c>
      <c r="O666" s="28"/>
      <c r="P666" s="27"/>
      <c r="Q666" s="27"/>
      <c r="R666" s="26"/>
      <c r="S666" s="75"/>
      <c r="T666" s="27" t="s">
        <v>285</v>
      </c>
      <c r="U666" s="75"/>
      <c r="V666" s="75"/>
      <c r="W666" s="75"/>
      <c r="X666" s="27" t="s">
        <v>315</v>
      </c>
      <c r="Y666" s="28" t="s">
        <v>542</v>
      </c>
      <c r="Z666" s="27"/>
    </row>
    <row r="667" spans="1:26" ht="51" x14ac:dyDescent="0.25">
      <c r="A667" s="24">
        <v>43140</v>
      </c>
      <c r="B667" s="24">
        <v>43140</v>
      </c>
      <c r="C667" s="24">
        <v>43134</v>
      </c>
      <c r="D667" s="27" t="s">
        <v>552</v>
      </c>
      <c r="E667" s="27" t="s">
        <v>354</v>
      </c>
      <c r="F667" s="29" t="s">
        <v>6366</v>
      </c>
      <c r="G667" s="27" t="s">
        <v>36</v>
      </c>
      <c r="H667" s="27" t="s">
        <v>54</v>
      </c>
      <c r="I667" s="27" t="s">
        <v>99</v>
      </c>
      <c r="J667" s="27">
        <v>30311</v>
      </c>
      <c r="K667" s="25">
        <v>1</v>
      </c>
      <c r="L667" s="27" t="s">
        <v>288</v>
      </c>
      <c r="M667" s="27" t="s">
        <v>2505</v>
      </c>
      <c r="N667" s="27" t="s">
        <v>2506</v>
      </c>
      <c r="O667" s="28">
        <v>128883287</v>
      </c>
      <c r="P667" s="27"/>
      <c r="Q667" s="27"/>
      <c r="R667" s="26"/>
      <c r="S667" s="75"/>
      <c r="T667" s="27" t="s">
        <v>285</v>
      </c>
      <c r="U667" s="75"/>
      <c r="V667" s="75"/>
      <c r="W667" s="75"/>
      <c r="X667" s="27" t="s">
        <v>333</v>
      </c>
      <c r="Y667" s="28" t="s">
        <v>7547</v>
      </c>
      <c r="Z667" s="27" t="s">
        <v>2547</v>
      </c>
    </row>
    <row r="668" spans="1:26" ht="25.5" x14ac:dyDescent="0.25">
      <c r="A668" s="24">
        <v>43143</v>
      </c>
      <c r="B668" s="24">
        <v>43141</v>
      </c>
      <c r="C668" s="24">
        <v>43138</v>
      </c>
      <c r="D668" s="27" t="s">
        <v>18</v>
      </c>
      <c r="E668" s="27" t="s">
        <v>362</v>
      </c>
      <c r="F668" s="41" t="s">
        <v>6368</v>
      </c>
      <c r="G668" s="27" t="s">
        <v>41</v>
      </c>
      <c r="H668" s="27" t="s">
        <v>1020</v>
      </c>
      <c r="I668" s="27" t="s">
        <v>239</v>
      </c>
      <c r="J668" s="27">
        <v>22595</v>
      </c>
      <c r="K668" s="25">
        <v>4</v>
      </c>
      <c r="L668" s="27" t="s">
        <v>335</v>
      </c>
      <c r="M668" s="27">
        <v>2218145426</v>
      </c>
      <c r="N668" s="27"/>
      <c r="O668" s="28">
        <v>5377</v>
      </c>
      <c r="P668" s="27"/>
      <c r="Q668" s="27"/>
      <c r="R668" s="26"/>
      <c r="S668" s="75"/>
      <c r="T668" s="27" t="s">
        <v>285</v>
      </c>
      <c r="U668" s="75"/>
      <c r="V668" s="75"/>
      <c r="W668" s="75"/>
      <c r="X668" s="27" t="s">
        <v>295</v>
      </c>
      <c r="Y668" s="28" t="s">
        <v>9046</v>
      </c>
      <c r="Z668" s="27" t="s">
        <v>2898</v>
      </c>
    </row>
    <row r="669" spans="1:26" x14ac:dyDescent="0.25">
      <c r="A669" s="24">
        <v>43143</v>
      </c>
      <c r="B669" s="24">
        <v>43141</v>
      </c>
      <c r="C669" s="24">
        <v>43139</v>
      </c>
      <c r="D669" s="27" t="s">
        <v>18</v>
      </c>
      <c r="E669" s="27" t="s">
        <v>377</v>
      </c>
      <c r="F669" s="29" t="s">
        <v>6645</v>
      </c>
      <c r="G669" s="27" t="s">
        <v>53</v>
      </c>
      <c r="H669" s="27" t="s">
        <v>145</v>
      </c>
      <c r="I669" s="27" t="s">
        <v>468</v>
      </c>
      <c r="J669" s="27">
        <v>25100</v>
      </c>
      <c r="K669" s="25">
        <v>1</v>
      </c>
      <c r="L669" s="27" t="s">
        <v>288</v>
      </c>
      <c r="M669" s="27" t="s">
        <v>2545</v>
      </c>
      <c r="N669" s="27" t="s">
        <v>2546</v>
      </c>
      <c r="O669" s="28">
        <v>128922407</v>
      </c>
      <c r="P669" s="27">
        <v>1</v>
      </c>
      <c r="Q669" s="27" t="s">
        <v>3052</v>
      </c>
      <c r="R669" s="26">
        <v>236.72</v>
      </c>
      <c r="S669" s="75">
        <v>43151</v>
      </c>
      <c r="T669" s="27" t="s">
        <v>285</v>
      </c>
      <c r="U669" s="75" t="s">
        <v>567</v>
      </c>
      <c r="V669" s="75"/>
      <c r="W669" s="75"/>
      <c r="X669" s="27" t="s">
        <v>292</v>
      </c>
      <c r="Y669" s="28"/>
      <c r="Z669" s="27" t="s">
        <v>2547</v>
      </c>
    </row>
    <row r="670" spans="1:26" x14ac:dyDescent="0.25">
      <c r="A670" s="24">
        <v>43143</v>
      </c>
      <c r="B670" s="24">
        <v>43141</v>
      </c>
      <c r="C670" s="24">
        <v>43134</v>
      </c>
      <c r="D670" s="27" t="s">
        <v>18</v>
      </c>
      <c r="E670" s="27" t="s">
        <v>397</v>
      </c>
      <c r="F670" s="29">
        <v>1015169</v>
      </c>
      <c r="G670" s="27" t="s">
        <v>36</v>
      </c>
      <c r="H670" s="27" t="s">
        <v>228</v>
      </c>
      <c r="I670" s="27" t="s">
        <v>516</v>
      </c>
      <c r="J670" s="27">
        <v>24566</v>
      </c>
      <c r="K670" s="25">
        <v>4</v>
      </c>
      <c r="L670" s="27" t="s">
        <v>288</v>
      </c>
      <c r="M670" s="27" t="s">
        <v>2548</v>
      </c>
      <c r="N670" s="27" t="s">
        <v>2549</v>
      </c>
      <c r="O670" s="28">
        <v>128922461</v>
      </c>
      <c r="P670" s="27">
        <v>4</v>
      </c>
      <c r="Q670" s="27" t="s">
        <v>2682</v>
      </c>
      <c r="R670" s="26">
        <v>492.64</v>
      </c>
      <c r="S670" s="75">
        <v>43145</v>
      </c>
      <c r="T670" s="27" t="s">
        <v>285</v>
      </c>
      <c r="U670" s="75">
        <v>43151</v>
      </c>
      <c r="V670" s="75"/>
      <c r="W670" s="75"/>
      <c r="X670" s="27" t="s">
        <v>292</v>
      </c>
      <c r="Y670" s="28"/>
      <c r="Z670" s="27" t="s">
        <v>2547</v>
      </c>
    </row>
    <row r="671" spans="1:26" x14ac:dyDescent="0.25">
      <c r="A671" s="24">
        <v>43143</v>
      </c>
      <c r="B671" s="24">
        <v>43141</v>
      </c>
      <c r="C671" s="24">
        <v>43137</v>
      </c>
      <c r="D671" s="27" t="s">
        <v>18</v>
      </c>
      <c r="E671" s="27" t="s">
        <v>397</v>
      </c>
      <c r="F671" s="29">
        <v>92602</v>
      </c>
      <c r="G671" s="27" t="s">
        <v>21</v>
      </c>
      <c r="H671" s="27" t="s">
        <v>70</v>
      </c>
      <c r="I671" s="27" t="s">
        <v>2550</v>
      </c>
      <c r="J671" s="27">
        <v>24653</v>
      </c>
      <c r="K671" s="25">
        <v>2</v>
      </c>
      <c r="L671" s="27" t="s">
        <v>288</v>
      </c>
      <c r="M671" s="27" t="s">
        <v>2551</v>
      </c>
      <c r="N671" s="27" t="s">
        <v>2552</v>
      </c>
      <c r="O671" s="28">
        <v>128922528</v>
      </c>
      <c r="P671" s="27">
        <v>2</v>
      </c>
      <c r="Q671" s="27" t="s">
        <v>2683</v>
      </c>
      <c r="R671" s="26">
        <v>87.14</v>
      </c>
      <c r="S671" s="75">
        <v>43145</v>
      </c>
      <c r="T671" s="27" t="s">
        <v>285</v>
      </c>
      <c r="U671" s="75" t="s">
        <v>567</v>
      </c>
      <c r="V671" s="75"/>
      <c r="W671" s="75"/>
      <c r="X671" s="27" t="s">
        <v>292</v>
      </c>
      <c r="Y671" s="28"/>
      <c r="Z671" s="27"/>
    </row>
    <row r="672" spans="1:26" x14ac:dyDescent="0.25">
      <c r="A672" s="24">
        <v>43143</v>
      </c>
      <c r="B672" s="24">
        <v>43141</v>
      </c>
      <c r="C672" s="24">
        <v>43137</v>
      </c>
      <c r="D672" s="27" t="s">
        <v>18</v>
      </c>
      <c r="E672" s="27" t="s">
        <v>397</v>
      </c>
      <c r="F672" s="29">
        <v>92602</v>
      </c>
      <c r="G672" s="27" t="s">
        <v>21</v>
      </c>
      <c r="H672" s="27" t="s">
        <v>70</v>
      </c>
      <c r="I672" s="27" t="s">
        <v>2550</v>
      </c>
      <c r="J672" s="27">
        <v>24653</v>
      </c>
      <c r="K672" s="25">
        <v>2</v>
      </c>
      <c r="L672" s="27" t="s">
        <v>288</v>
      </c>
      <c r="M672" s="27" t="s">
        <v>2551</v>
      </c>
      <c r="N672" s="27" t="s">
        <v>2552</v>
      </c>
      <c r="O672" s="28">
        <v>128922528</v>
      </c>
      <c r="P672" s="27"/>
      <c r="Q672" s="27"/>
      <c r="R672" s="26"/>
      <c r="S672" s="75"/>
      <c r="T672" s="27" t="s">
        <v>285</v>
      </c>
      <c r="U672" s="75"/>
      <c r="V672" s="75"/>
      <c r="W672" s="75"/>
      <c r="X672" s="27" t="s">
        <v>295</v>
      </c>
      <c r="Y672" s="28" t="s">
        <v>2810</v>
      </c>
      <c r="Z672" s="27" t="s">
        <v>2547</v>
      </c>
    </row>
    <row r="673" spans="1:26" x14ac:dyDescent="0.25">
      <c r="A673" s="24">
        <v>43143</v>
      </c>
      <c r="B673" s="24">
        <v>43141</v>
      </c>
      <c r="C673" s="24">
        <v>43140</v>
      </c>
      <c r="D673" s="27" t="s">
        <v>18</v>
      </c>
      <c r="E673" s="27" t="s">
        <v>290</v>
      </c>
      <c r="F673" s="29" t="s">
        <v>2553</v>
      </c>
      <c r="G673" s="27" t="s">
        <v>72</v>
      </c>
      <c r="H673" s="27" t="s">
        <v>134</v>
      </c>
      <c r="I673" s="27" t="s">
        <v>2554</v>
      </c>
      <c r="J673" s="27">
        <v>40405</v>
      </c>
      <c r="K673" s="25">
        <v>5</v>
      </c>
      <c r="L673" s="27" t="s">
        <v>367</v>
      </c>
      <c r="M673" s="27">
        <v>206938</v>
      </c>
      <c r="N673" s="27">
        <v>326180889</v>
      </c>
      <c r="O673" s="28"/>
      <c r="P673" s="27"/>
      <c r="Q673" s="27"/>
      <c r="R673" s="26"/>
      <c r="S673" s="75"/>
      <c r="T673" s="27" t="s">
        <v>285</v>
      </c>
      <c r="U673" s="75"/>
      <c r="V673" s="75"/>
      <c r="W673" s="75"/>
      <c r="X673" s="27" t="s">
        <v>289</v>
      </c>
      <c r="Y673" s="28" t="s">
        <v>542</v>
      </c>
      <c r="Z673" s="27"/>
    </row>
    <row r="674" spans="1:26" ht="25.5" x14ac:dyDescent="0.25">
      <c r="A674" s="24">
        <v>43143</v>
      </c>
      <c r="B674" s="24">
        <v>43141</v>
      </c>
      <c r="C674" s="24">
        <v>43136</v>
      </c>
      <c r="D674" s="27" t="s">
        <v>549</v>
      </c>
      <c r="E674" s="27" t="s">
        <v>360</v>
      </c>
      <c r="F674" s="29" t="s">
        <v>253</v>
      </c>
      <c r="G674" s="27" t="s">
        <v>220</v>
      </c>
      <c r="H674" s="27" t="s">
        <v>127</v>
      </c>
      <c r="I674" s="27" t="s">
        <v>2555</v>
      </c>
      <c r="J674" s="27">
        <v>26860</v>
      </c>
      <c r="K674" s="25">
        <v>1</v>
      </c>
      <c r="L674" s="27" t="s">
        <v>357</v>
      </c>
      <c r="M674" s="27" t="s">
        <v>2556</v>
      </c>
      <c r="N674" s="27" t="s">
        <v>2557</v>
      </c>
      <c r="O674" s="28" t="s">
        <v>2575</v>
      </c>
      <c r="P674" s="27"/>
      <c r="Q674" s="27"/>
      <c r="R674" s="26"/>
      <c r="S674" s="75"/>
      <c r="T674" s="27" t="s">
        <v>285</v>
      </c>
      <c r="U674" s="75"/>
      <c r="V674" s="75"/>
      <c r="W674" s="75"/>
      <c r="X674" s="27" t="s">
        <v>295</v>
      </c>
      <c r="Y674" s="28" t="s">
        <v>8299</v>
      </c>
      <c r="Z674" s="27" t="s">
        <v>2576</v>
      </c>
    </row>
    <row r="675" spans="1:26" x14ac:dyDescent="0.25">
      <c r="A675" s="24">
        <v>43143</v>
      </c>
      <c r="B675" s="24">
        <v>43132</v>
      </c>
      <c r="C675" s="24">
        <v>43122</v>
      </c>
      <c r="D675" s="27" t="s">
        <v>1419</v>
      </c>
      <c r="E675" s="27" t="s">
        <v>308</v>
      </c>
      <c r="F675" s="29">
        <v>2182543</v>
      </c>
      <c r="G675" s="27" t="s">
        <v>30</v>
      </c>
      <c r="H675" s="27" t="s">
        <v>2558</v>
      </c>
      <c r="I675" s="27" t="s">
        <v>73</v>
      </c>
      <c r="J675" s="27">
        <v>43827</v>
      </c>
      <c r="K675" s="25">
        <v>1</v>
      </c>
      <c r="L675" s="27" t="s">
        <v>367</v>
      </c>
      <c r="M675" s="27">
        <v>201971</v>
      </c>
      <c r="N675" s="27">
        <v>326176359</v>
      </c>
      <c r="O675" s="28"/>
      <c r="P675" s="27"/>
      <c r="Q675" s="27"/>
      <c r="R675" s="26"/>
      <c r="S675" s="75"/>
      <c r="T675" s="27" t="s">
        <v>285</v>
      </c>
      <c r="U675" s="75"/>
      <c r="V675" s="75"/>
      <c r="W675" s="75"/>
      <c r="X675" s="27" t="s">
        <v>295</v>
      </c>
      <c r="Y675" s="28" t="s">
        <v>2559</v>
      </c>
      <c r="Z675" s="27"/>
    </row>
    <row r="676" spans="1:26" x14ac:dyDescent="0.25">
      <c r="A676" s="24">
        <v>43143</v>
      </c>
      <c r="B676" s="24">
        <v>43141</v>
      </c>
      <c r="C676" s="24">
        <v>43138</v>
      </c>
      <c r="D676" s="27" t="s">
        <v>2245</v>
      </c>
      <c r="E676" s="27" t="s">
        <v>534</v>
      </c>
      <c r="F676" s="29">
        <v>15358</v>
      </c>
      <c r="G676" s="27" t="s">
        <v>19</v>
      </c>
      <c r="H676" s="27" t="s">
        <v>149</v>
      </c>
      <c r="I676" s="27" t="s">
        <v>450</v>
      </c>
      <c r="J676" s="27">
        <v>4695</v>
      </c>
      <c r="K676" s="25">
        <v>4</v>
      </c>
      <c r="L676" s="27" t="s">
        <v>288</v>
      </c>
      <c r="M676" s="27" t="s">
        <v>2560</v>
      </c>
      <c r="N676" s="27" t="s">
        <v>2561</v>
      </c>
      <c r="O676" s="28">
        <v>128922574</v>
      </c>
      <c r="P676" s="27">
        <v>4</v>
      </c>
      <c r="Q676" s="28">
        <v>128922574</v>
      </c>
      <c r="R676" s="26">
        <v>880.96</v>
      </c>
      <c r="S676" s="75">
        <v>43150</v>
      </c>
      <c r="T676" s="27" t="s">
        <v>285</v>
      </c>
      <c r="U676" s="75">
        <v>43151</v>
      </c>
      <c r="V676" s="75"/>
      <c r="W676" s="75"/>
      <c r="X676" s="27" t="s">
        <v>292</v>
      </c>
      <c r="Y676" s="28"/>
      <c r="Z676" s="27" t="s">
        <v>2547</v>
      </c>
    </row>
    <row r="677" spans="1:26" x14ac:dyDescent="0.25">
      <c r="A677" s="24">
        <v>43143</v>
      </c>
      <c r="B677" s="24">
        <v>43141</v>
      </c>
      <c r="C677" s="24">
        <v>43138</v>
      </c>
      <c r="D677" s="27" t="s">
        <v>2245</v>
      </c>
      <c r="E677" s="27" t="s">
        <v>340</v>
      </c>
      <c r="F677" s="29">
        <v>1932237783</v>
      </c>
      <c r="G677" s="27" t="s">
        <v>91</v>
      </c>
      <c r="H677" s="27" t="s">
        <v>40</v>
      </c>
      <c r="I677" s="27" t="s">
        <v>2562</v>
      </c>
      <c r="J677" s="27">
        <v>21738</v>
      </c>
      <c r="K677" s="25">
        <v>1</v>
      </c>
      <c r="L677" s="27" t="s">
        <v>367</v>
      </c>
      <c r="M677" s="27">
        <v>206123</v>
      </c>
      <c r="N677" s="27">
        <v>326180143</v>
      </c>
      <c r="O677" s="28"/>
      <c r="P677" s="27"/>
      <c r="Q677" s="27"/>
      <c r="R677" s="26"/>
      <c r="S677" s="75"/>
      <c r="T677" s="27" t="s">
        <v>285</v>
      </c>
      <c r="U677" s="75"/>
      <c r="V677" s="75"/>
      <c r="W677" s="75"/>
      <c r="X677" s="27" t="s">
        <v>289</v>
      </c>
      <c r="Y677" s="28" t="s">
        <v>542</v>
      </c>
      <c r="Z677" s="27"/>
    </row>
    <row r="678" spans="1:26" x14ac:dyDescent="0.25">
      <c r="A678" s="24">
        <v>43143</v>
      </c>
      <c r="B678" s="24">
        <v>43141</v>
      </c>
      <c r="C678" s="24">
        <v>43136</v>
      </c>
      <c r="D678" s="27" t="s">
        <v>552</v>
      </c>
      <c r="E678" s="27" t="s">
        <v>316</v>
      </c>
      <c r="F678" s="29">
        <v>140327</v>
      </c>
      <c r="G678" s="27" t="s">
        <v>118</v>
      </c>
      <c r="H678" s="27" t="s">
        <v>100</v>
      </c>
      <c r="I678" s="27" t="s">
        <v>282</v>
      </c>
      <c r="J678" s="27">
        <v>31113</v>
      </c>
      <c r="K678" s="25">
        <v>4</v>
      </c>
      <c r="L678" s="27" t="s">
        <v>288</v>
      </c>
      <c r="M678" s="27" t="s">
        <v>2563</v>
      </c>
      <c r="N678" s="27" t="s">
        <v>2564</v>
      </c>
      <c r="O678" s="28">
        <v>128922628</v>
      </c>
      <c r="P678" s="27">
        <v>4</v>
      </c>
      <c r="Q678" s="27" t="s">
        <v>2616</v>
      </c>
      <c r="R678" s="26">
        <v>332.2</v>
      </c>
      <c r="S678" s="75">
        <v>43144</v>
      </c>
      <c r="T678" s="27" t="s">
        <v>285</v>
      </c>
      <c r="U678" s="75" t="s">
        <v>567</v>
      </c>
      <c r="V678" s="75"/>
      <c r="W678" s="75"/>
      <c r="X678" s="27" t="s">
        <v>292</v>
      </c>
      <c r="Y678" s="28"/>
      <c r="Z678" s="27" t="s">
        <v>2547</v>
      </c>
    </row>
    <row r="679" spans="1:26" x14ac:dyDescent="0.25">
      <c r="A679" s="24">
        <v>43143</v>
      </c>
      <c r="B679" s="24">
        <v>43141</v>
      </c>
      <c r="C679" s="24">
        <v>43136</v>
      </c>
      <c r="D679" s="27" t="s">
        <v>552</v>
      </c>
      <c r="E679" s="27" t="s">
        <v>338</v>
      </c>
      <c r="F679" s="29">
        <v>147510</v>
      </c>
      <c r="G679" s="27" t="s">
        <v>25</v>
      </c>
      <c r="H679" s="27" t="s">
        <v>28</v>
      </c>
      <c r="I679" s="27" t="s">
        <v>183</v>
      </c>
      <c r="J679" s="27">
        <v>32291</v>
      </c>
      <c r="K679" s="25">
        <v>4</v>
      </c>
      <c r="L679" s="27" t="s">
        <v>288</v>
      </c>
      <c r="M679" s="27" t="s">
        <v>2565</v>
      </c>
      <c r="N679" s="27" t="s">
        <v>2566</v>
      </c>
      <c r="O679" s="28">
        <v>128922586</v>
      </c>
      <c r="P679" s="27">
        <v>4</v>
      </c>
      <c r="Q679" s="27" t="s">
        <v>2631</v>
      </c>
      <c r="R679" s="26">
        <v>221.48</v>
      </c>
      <c r="S679" s="75">
        <v>43144</v>
      </c>
      <c r="T679" s="27" t="s">
        <v>285</v>
      </c>
      <c r="U679" s="75">
        <v>43151</v>
      </c>
      <c r="V679" s="75"/>
      <c r="W679" s="75"/>
      <c r="X679" s="27" t="s">
        <v>292</v>
      </c>
      <c r="Y679" s="28"/>
      <c r="Z679" s="27" t="s">
        <v>2547</v>
      </c>
    </row>
    <row r="680" spans="1:26" x14ac:dyDescent="0.25">
      <c r="A680" s="24">
        <v>43143</v>
      </c>
      <c r="B680" s="24">
        <v>43141</v>
      </c>
      <c r="C680" s="24">
        <v>43136</v>
      </c>
      <c r="D680" s="27" t="s">
        <v>552</v>
      </c>
      <c r="E680" s="27" t="s">
        <v>400</v>
      </c>
      <c r="F680" s="29" t="s">
        <v>6639</v>
      </c>
      <c r="G680" s="27" t="s">
        <v>19</v>
      </c>
      <c r="H680" s="27" t="s">
        <v>740</v>
      </c>
      <c r="I680" s="27" t="s">
        <v>1007</v>
      </c>
      <c r="J680" s="27">
        <v>22074</v>
      </c>
      <c r="K680" s="25">
        <v>2</v>
      </c>
      <c r="L680" s="27" t="s">
        <v>288</v>
      </c>
      <c r="M680" s="27" t="s">
        <v>2567</v>
      </c>
      <c r="N680" s="27" t="s">
        <v>2568</v>
      </c>
      <c r="O680" s="28">
        <v>128922732</v>
      </c>
      <c r="P680" s="27">
        <v>2</v>
      </c>
      <c r="Q680" s="27" t="s">
        <v>2908</v>
      </c>
      <c r="R680" s="26">
        <v>695.34</v>
      </c>
      <c r="S680" s="75">
        <v>43146</v>
      </c>
      <c r="T680" s="27" t="s">
        <v>285</v>
      </c>
      <c r="U680" s="75">
        <v>43173</v>
      </c>
      <c r="V680" s="75"/>
      <c r="W680" s="75"/>
      <c r="X680" s="27" t="s">
        <v>292</v>
      </c>
      <c r="Y680" s="28"/>
      <c r="Z680" s="27" t="s">
        <v>2547</v>
      </c>
    </row>
    <row r="681" spans="1:26" x14ac:dyDescent="0.25">
      <c r="A681" s="24">
        <v>43143</v>
      </c>
      <c r="B681" s="24">
        <v>43141</v>
      </c>
      <c r="C681" s="24">
        <v>43133</v>
      </c>
      <c r="D681" s="27" t="s">
        <v>552</v>
      </c>
      <c r="E681" s="27" t="s">
        <v>420</v>
      </c>
      <c r="F681" s="29">
        <v>34213</v>
      </c>
      <c r="G681" s="27" t="s">
        <v>39</v>
      </c>
      <c r="H681" s="27" t="s">
        <v>169</v>
      </c>
      <c r="I681" s="27" t="s">
        <v>2569</v>
      </c>
      <c r="J681" s="27">
        <v>9719</v>
      </c>
      <c r="K681" s="25">
        <v>4</v>
      </c>
      <c r="L681" s="27" t="s">
        <v>288</v>
      </c>
      <c r="M681" s="27" t="s">
        <v>2570</v>
      </c>
      <c r="N681" s="27" t="s">
        <v>2571</v>
      </c>
      <c r="O681" s="28">
        <v>128922765</v>
      </c>
      <c r="P681" s="27">
        <v>4</v>
      </c>
      <c r="Q681" s="27" t="s">
        <v>2632</v>
      </c>
      <c r="R681" s="26">
        <v>597.84</v>
      </c>
      <c r="S681" s="75">
        <v>43144</v>
      </c>
      <c r="T681" s="27" t="s">
        <v>285</v>
      </c>
      <c r="U681" s="75">
        <v>43151</v>
      </c>
      <c r="V681" s="75"/>
      <c r="W681" s="75"/>
      <c r="X681" s="27" t="s">
        <v>292</v>
      </c>
      <c r="Y681" s="28"/>
      <c r="Z681" s="27" t="s">
        <v>2547</v>
      </c>
    </row>
    <row r="682" spans="1:26" x14ac:dyDescent="0.25">
      <c r="A682" s="24">
        <v>43143</v>
      </c>
      <c r="B682" s="24">
        <v>43141</v>
      </c>
      <c r="C682" s="24">
        <v>43130</v>
      </c>
      <c r="D682" s="27" t="s">
        <v>552</v>
      </c>
      <c r="E682" s="27" t="s">
        <v>394</v>
      </c>
      <c r="F682" s="29">
        <v>1015295</v>
      </c>
      <c r="G682" s="27" t="s">
        <v>36</v>
      </c>
      <c r="H682" s="27" t="s">
        <v>152</v>
      </c>
      <c r="I682" s="27" t="s">
        <v>276</v>
      </c>
      <c r="J682" s="27">
        <v>19878</v>
      </c>
      <c r="K682" s="25">
        <v>2</v>
      </c>
      <c r="L682" s="27" t="s">
        <v>288</v>
      </c>
      <c r="M682" s="27" t="s">
        <v>2572</v>
      </c>
      <c r="N682" s="27" t="s">
        <v>2573</v>
      </c>
      <c r="O682" s="28">
        <v>128922822</v>
      </c>
      <c r="P682" s="27">
        <v>2</v>
      </c>
      <c r="Q682" s="27" t="s">
        <v>2684</v>
      </c>
      <c r="R682" s="26">
        <v>319.16000000000003</v>
      </c>
      <c r="S682" s="75">
        <v>43145</v>
      </c>
      <c r="T682" s="27" t="s">
        <v>285</v>
      </c>
      <c r="U682" s="75" t="s">
        <v>567</v>
      </c>
      <c r="V682" s="75"/>
      <c r="W682" s="75"/>
      <c r="X682" s="27" t="s">
        <v>292</v>
      </c>
      <c r="Y682" s="28"/>
      <c r="Z682" s="27" t="s">
        <v>2547</v>
      </c>
    </row>
    <row r="683" spans="1:26" x14ac:dyDescent="0.25">
      <c r="A683" s="24">
        <v>43144</v>
      </c>
      <c r="B683" s="24">
        <v>43143</v>
      </c>
      <c r="C683" s="24">
        <v>43138</v>
      </c>
      <c r="D683" s="27" t="s">
        <v>18</v>
      </c>
      <c r="E683" s="27" t="s">
        <v>424</v>
      </c>
      <c r="F683" s="29">
        <v>15508170000</v>
      </c>
      <c r="G683" s="27" t="s">
        <v>53</v>
      </c>
      <c r="H683" s="27" t="s">
        <v>115</v>
      </c>
      <c r="I683" s="27" t="s">
        <v>2577</v>
      </c>
      <c r="J683" s="27">
        <v>6425</v>
      </c>
      <c r="K683" s="25">
        <v>1</v>
      </c>
      <c r="L683" s="27" t="s">
        <v>300</v>
      </c>
      <c r="M683" s="27">
        <v>5000305009</v>
      </c>
      <c r="N683" s="27">
        <v>5000305009</v>
      </c>
      <c r="O683" s="28"/>
      <c r="P683" s="27"/>
      <c r="Q683" s="27"/>
      <c r="R683" s="26"/>
      <c r="S683" s="75"/>
      <c r="T683" s="27" t="s">
        <v>285</v>
      </c>
      <c r="U683" s="75"/>
      <c r="V683" s="75"/>
      <c r="W683" s="75"/>
      <c r="X683" s="27" t="s">
        <v>315</v>
      </c>
      <c r="Y683" s="28" t="s">
        <v>542</v>
      </c>
      <c r="Z683" s="27"/>
    </row>
    <row r="684" spans="1:26" x14ac:dyDescent="0.25">
      <c r="A684" s="24">
        <v>43144</v>
      </c>
      <c r="B684" s="24">
        <v>43143</v>
      </c>
      <c r="C684" s="24">
        <v>43139</v>
      </c>
      <c r="D684" s="27" t="s">
        <v>18</v>
      </c>
      <c r="E684" s="27" t="s">
        <v>424</v>
      </c>
      <c r="F684" s="41">
        <v>2373300</v>
      </c>
      <c r="G684" s="27" t="s">
        <v>32</v>
      </c>
      <c r="H684" s="27" t="s">
        <v>31</v>
      </c>
      <c r="I684" s="27" t="s">
        <v>2578</v>
      </c>
      <c r="J684" s="27">
        <v>6411</v>
      </c>
      <c r="K684" s="25">
        <v>2</v>
      </c>
      <c r="L684" s="27" t="s">
        <v>288</v>
      </c>
      <c r="M684" s="27" t="s">
        <v>2580</v>
      </c>
      <c r="N684" s="27" t="s">
        <v>2579</v>
      </c>
      <c r="O684" s="28">
        <v>128988984</v>
      </c>
      <c r="P684" s="27">
        <v>2</v>
      </c>
      <c r="Q684" s="27" t="s">
        <v>2685</v>
      </c>
      <c r="R684" s="26">
        <v>451.05</v>
      </c>
      <c r="S684" s="75">
        <v>43145</v>
      </c>
      <c r="T684" s="27" t="s">
        <v>285</v>
      </c>
      <c r="U684" s="75">
        <v>43151</v>
      </c>
      <c r="V684" s="75"/>
      <c r="W684" s="75"/>
      <c r="X684" s="27" t="s">
        <v>292</v>
      </c>
      <c r="Y684" s="28"/>
      <c r="Z684" s="27" t="s">
        <v>2678</v>
      </c>
    </row>
    <row r="685" spans="1:26" x14ac:dyDescent="0.25">
      <c r="A685" s="24">
        <v>43144</v>
      </c>
      <c r="B685" s="24">
        <v>43143</v>
      </c>
      <c r="C685" s="24">
        <v>43139</v>
      </c>
      <c r="D685" s="27" t="s">
        <v>18</v>
      </c>
      <c r="E685" s="27" t="s">
        <v>424</v>
      </c>
      <c r="F685" s="29" t="s">
        <v>6635</v>
      </c>
      <c r="G685" s="27" t="s">
        <v>32</v>
      </c>
      <c r="H685" s="27" t="s">
        <v>31</v>
      </c>
      <c r="I685" s="27" t="s">
        <v>2578</v>
      </c>
      <c r="J685" s="27">
        <v>6411</v>
      </c>
      <c r="K685" s="25">
        <v>2</v>
      </c>
      <c r="L685" s="27" t="s">
        <v>288</v>
      </c>
      <c r="M685" s="27" t="s">
        <v>2580</v>
      </c>
      <c r="N685" s="27" t="s">
        <v>2579</v>
      </c>
      <c r="O685" s="28">
        <v>128988985</v>
      </c>
      <c r="P685" s="27">
        <v>2</v>
      </c>
      <c r="Q685" s="27" t="s">
        <v>2685</v>
      </c>
      <c r="R685" s="26">
        <v>300.7</v>
      </c>
      <c r="S685" s="75">
        <v>43145</v>
      </c>
      <c r="T685" s="27" t="s">
        <v>285</v>
      </c>
      <c r="U685" s="75" t="s">
        <v>567</v>
      </c>
      <c r="V685" s="75"/>
      <c r="W685" s="75"/>
      <c r="X685" s="27" t="s">
        <v>292</v>
      </c>
      <c r="Y685" s="28"/>
      <c r="Z685" s="27" t="s">
        <v>2750</v>
      </c>
    </row>
    <row r="686" spans="1:26" x14ac:dyDescent="0.25">
      <c r="A686" s="24">
        <v>43144</v>
      </c>
      <c r="B686" s="24">
        <v>43143</v>
      </c>
      <c r="C686" s="24">
        <v>43140</v>
      </c>
      <c r="D686" s="27" t="s">
        <v>18</v>
      </c>
      <c r="E686" s="27" t="s">
        <v>424</v>
      </c>
      <c r="F686" s="29">
        <v>109062366</v>
      </c>
      <c r="G686" s="27" t="s">
        <v>23</v>
      </c>
      <c r="H686" s="27" t="s">
        <v>90</v>
      </c>
      <c r="I686" s="27" t="s">
        <v>2582</v>
      </c>
      <c r="J686" s="27">
        <v>6479</v>
      </c>
      <c r="K686" s="25">
        <v>4</v>
      </c>
      <c r="L686" s="27" t="s">
        <v>288</v>
      </c>
      <c r="M686" s="27" t="s">
        <v>2583</v>
      </c>
      <c r="N686" s="27" t="s">
        <v>2581</v>
      </c>
      <c r="O686" s="28"/>
      <c r="P686" s="27"/>
      <c r="Q686" s="27"/>
      <c r="R686" s="26"/>
      <c r="S686" s="75"/>
      <c r="T686" s="27" t="s">
        <v>285</v>
      </c>
      <c r="U686" s="75"/>
      <c r="V686" s="75"/>
      <c r="W686" s="75"/>
      <c r="X686" s="27" t="s">
        <v>315</v>
      </c>
      <c r="Y686" s="28" t="s">
        <v>542</v>
      </c>
      <c r="Z686" s="27"/>
    </row>
    <row r="687" spans="1:26" x14ac:dyDescent="0.25">
      <c r="A687" s="24">
        <v>43144</v>
      </c>
      <c r="B687" s="24">
        <v>43143</v>
      </c>
      <c r="C687" s="24">
        <v>43138</v>
      </c>
      <c r="D687" s="27" t="s">
        <v>18</v>
      </c>
      <c r="E687" s="27" t="s">
        <v>290</v>
      </c>
      <c r="F687" s="29">
        <v>92604</v>
      </c>
      <c r="G687" s="27" t="s">
        <v>21</v>
      </c>
      <c r="H687" s="27" t="s">
        <v>47</v>
      </c>
      <c r="I687" s="27" t="s">
        <v>22</v>
      </c>
      <c r="J687" s="27">
        <v>40300</v>
      </c>
      <c r="K687" s="25">
        <v>1</v>
      </c>
      <c r="L687" s="27" t="s">
        <v>288</v>
      </c>
      <c r="M687" s="27" t="s">
        <v>2584</v>
      </c>
      <c r="N687" s="27" t="s">
        <v>2623</v>
      </c>
      <c r="O687" s="28">
        <v>128989102</v>
      </c>
      <c r="P687" s="27">
        <v>1</v>
      </c>
      <c r="Q687" s="27" t="s">
        <v>2686</v>
      </c>
      <c r="R687" s="26">
        <v>44.1</v>
      </c>
      <c r="S687" s="75">
        <v>43145</v>
      </c>
      <c r="T687" s="27" t="s">
        <v>285</v>
      </c>
      <c r="U687" s="75" t="s">
        <v>567</v>
      </c>
      <c r="V687" s="75"/>
      <c r="W687" s="75"/>
      <c r="X687" s="27" t="s">
        <v>292</v>
      </c>
      <c r="Y687" s="28"/>
      <c r="Z687" s="27"/>
    </row>
    <row r="688" spans="1:26" x14ac:dyDescent="0.25">
      <c r="A688" s="24">
        <v>43144</v>
      </c>
      <c r="B688" s="24">
        <v>43143</v>
      </c>
      <c r="C688" s="24">
        <v>43138</v>
      </c>
      <c r="D688" s="27" t="s">
        <v>18</v>
      </c>
      <c r="E688" s="27" t="s">
        <v>290</v>
      </c>
      <c r="F688" s="29">
        <v>92604</v>
      </c>
      <c r="G688" s="27" t="s">
        <v>21</v>
      </c>
      <c r="H688" s="27" t="s">
        <v>47</v>
      </c>
      <c r="I688" s="27" t="s">
        <v>22</v>
      </c>
      <c r="J688" s="27">
        <v>40300</v>
      </c>
      <c r="K688" s="25">
        <v>1</v>
      </c>
      <c r="L688" s="27" t="s">
        <v>288</v>
      </c>
      <c r="M688" s="27" t="s">
        <v>2584</v>
      </c>
      <c r="N688" s="27" t="s">
        <v>2623</v>
      </c>
      <c r="O688" s="28">
        <v>128989102</v>
      </c>
      <c r="P688" s="27">
        <v>1</v>
      </c>
      <c r="Q688" s="27" t="s">
        <v>2686</v>
      </c>
      <c r="R688" s="26">
        <v>44.1</v>
      </c>
      <c r="S688" s="75">
        <v>43145</v>
      </c>
      <c r="T688" s="27" t="s">
        <v>285</v>
      </c>
      <c r="U688" s="75" t="s">
        <v>567</v>
      </c>
      <c r="V688" s="75"/>
      <c r="W688" s="75"/>
      <c r="X688" s="27" t="s">
        <v>292</v>
      </c>
      <c r="Y688" s="28"/>
      <c r="Z688" s="27"/>
    </row>
    <row r="689" spans="1:26" x14ac:dyDescent="0.25">
      <c r="A689" s="24">
        <v>43144</v>
      </c>
      <c r="B689" s="24">
        <v>43143</v>
      </c>
      <c r="C689" s="24">
        <v>43138</v>
      </c>
      <c r="D689" s="27" t="s">
        <v>18</v>
      </c>
      <c r="E689" s="27" t="s">
        <v>290</v>
      </c>
      <c r="F689" s="29">
        <v>92604</v>
      </c>
      <c r="G689" s="27" t="s">
        <v>21</v>
      </c>
      <c r="H689" s="27" t="s">
        <v>47</v>
      </c>
      <c r="I689" s="27" t="s">
        <v>22</v>
      </c>
      <c r="J689" s="27">
        <v>40300</v>
      </c>
      <c r="K689" s="25">
        <v>2</v>
      </c>
      <c r="L689" s="27" t="s">
        <v>288</v>
      </c>
      <c r="M689" s="27" t="s">
        <v>2584</v>
      </c>
      <c r="N689" s="27" t="s">
        <v>2623</v>
      </c>
      <c r="O689" s="28">
        <v>128989102</v>
      </c>
      <c r="P689" s="27">
        <v>1</v>
      </c>
      <c r="Q689" s="27" t="s">
        <v>2686</v>
      </c>
      <c r="R689" s="26">
        <v>44.1</v>
      </c>
      <c r="S689" s="75">
        <v>43145</v>
      </c>
      <c r="T689" s="27" t="s">
        <v>285</v>
      </c>
      <c r="U689" s="75" t="s">
        <v>567</v>
      </c>
      <c r="V689" s="75"/>
      <c r="W689" s="75"/>
      <c r="X689" s="27" t="s">
        <v>292</v>
      </c>
      <c r="Y689" s="28"/>
      <c r="Z689" s="27" t="s">
        <v>2678</v>
      </c>
    </row>
    <row r="690" spans="1:26" ht="38.25" x14ac:dyDescent="0.25">
      <c r="A690" s="24">
        <v>43144</v>
      </c>
      <c r="B690" s="24">
        <v>43143</v>
      </c>
      <c r="C690" s="24">
        <v>43143</v>
      </c>
      <c r="D690" s="27" t="s">
        <v>18</v>
      </c>
      <c r="E690" s="27" t="s">
        <v>423</v>
      </c>
      <c r="F690" s="29">
        <v>2455100</v>
      </c>
      <c r="G690" s="27" t="s">
        <v>32</v>
      </c>
      <c r="H690" s="27" t="s">
        <v>188</v>
      </c>
      <c r="I690" s="27" t="s">
        <v>229</v>
      </c>
      <c r="J690" s="27">
        <v>12542</v>
      </c>
      <c r="K690" s="25">
        <v>2</v>
      </c>
      <c r="L690" s="27" t="s">
        <v>355</v>
      </c>
      <c r="M690" s="27">
        <v>2591543</v>
      </c>
      <c r="N690" s="27"/>
      <c r="O690" s="28"/>
      <c r="P690" s="27"/>
      <c r="Q690" s="27"/>
      <c r="R690" s="26"/>
      <c r="S690" s="75"/>
      <c r="T690" s="27" t="s">
        <v>285</v>
      </c>
      <c r="U690" s="75"/>
      <c r="V690" s="75"/>
      <c r="W690" s="75"/>
      <c r="X690" s="27" t="s">
        <v>431</v>
      </c>
      <c r="Y690" s="28" t="s">
        <v>2972</v>
      </c>
      <c r="Z690" s="27"/>
    </row>
    <row r="691" spans="1:26" x14ac:dyDescent="0.25">
      <c r="A691" s="24">
        <v>43144</v>
      </c>
      <c r="B691" s="24">
        <v>43144</v>
      </c>
      <c r="C691" s="24">
        <v>43138</v>
      </c>
      <c r="D691" s="27" t="s">
        <v>18</v>
      </c>
      <c r="E691" s="27" t="s">
        <v>331</v>
      </c>
      <c r="F691" s="29">
        <v>1000935</v>
      </c>
      <c r="G691" s="27" t="s">
        <v>36</v>
      </c>
      <c r="H691" s="27" t="s">
        <v>580</v>
      </c>
      <c r="I691" s="27" t="s">
        <v>581</v>
      </c>
      <c r="J691" s="27">
        <v>33167</v>
      </c>
      <c r="K691" s="25">
        <v>1</v>
      </c>
      <c r="L691" s="27" t="s">
        <v>288</v>
      </c>
      <c r="M691" s="27" t="s">
        <v>2603</v>
      </c>
      <c r="N691" s="27" t="s">
        <v>2624</v>
      </c>
      <c r="O691" s="28">
        <v>128989152</v>
      </c>
      <c r="P691" s="27">
        <v>1</v>
      </c>
      <c r="Q691" s="27" t="s">
        <v>2687</v>
      </c>
      <c r="R691" s="26">
        <v>109.72</v>
      </c>
      <c r="S691" s="75">
        <v>43145</v>
      </c>
      <c r="T691" s="27" t="s">
        <v>285</v>
      </c>
      <c r="U691" s="75">
        <v>43151</v>
      </c>
      <c r="V691" s="75"/>
      <c r="W691" s="75"/>
      <c r="X691" s="27" t="s">
        <v>292</v>
      </c>
      <c r="Y691" s="28"/>
      <c r="Z691" s="27" t="s">
        <v>2678</v>
      </c>
    </row>
    <row r="692" spans="1:26" ht="51" hidden="1" x14ac:dyDescent="0.25">
      <c r="A692" s="24">
        <v>43144</v>
      </c>
      <c r="B692" s="24">
        <v>43144</v>
      </c>
      <c r="C692" s="24">
        <v>43143</v>
      </c>
      <c r="D692" s="27" t="s">
        <v>18</v>
      </c>
      <c r="E692" s="27" t="s">
        <v>421</v>
      </c>
      <c r="F692" s="29" t="s">
        <v>6410</v>
      </c>
      <c r="G692" s="22" t="s">
        <v>25</v>
      </c>
      <c r="H692" s="27" t="s">
        <v>178</v>
      </c>
      <c r="I692" s="27" t="s">
        <v>2604</v>
      </c>
      <c r="J692" s="27">
        <v>8783</v>
      </c>
      <c r="K692" s="25">
        <v>4</v>
      </c>
      <c r="L692" s="27" t="s">
        <v>357</v>
      </c>
      <c r="M692" s="27" t="s">
        <v>2606</v>
      </c>
      <c r="N692" s="27" t="s">
        <v>2605</v>
      </c>
      <c r="O692" s="28" t="s">
        <v>2674</v>
      </c>
      <c r="P692" s="27"/>
      <c r="Q692" s="27"/>
      <c r="R692" s="26"/>
      <c r="S692" s="75"/>
      <c r="T692" s="27" t="s">
        <v>285</v>
      </c>
      <c r="U692" s="75"/>
      <c r="V692" s="75"/>
      <c r="W692" s="75"/>
      <c r="X692" s="27" t="s">
        <v>321</v>
      </c>
      <c r="Y692" s="28" t="s">
        <v>9279</v>
      </c>
      <c r="Z692" s="27" t="s">
        <v>2678</v>
      </c>
    </row>
    <row r="693" spans="1:26" x14ac:dyDescent="0.25">
      <c r="A693" s="24">
        <v>43144</v>
      </c>
      <c r="B693" s="24">
        <v>43144</v>
      </c>
      <c r="C693" s="24">
        <v>43133</v>
      </c>
      <c r="D693" s="27" t="s">
        <v>18</v>
      </c>
      <c r="E693" s="27" t="s">
        <v>290</v>
      </c>
      <c r="F693" s="29">
        <v>2033</v>
      </c>
      <c r="G693" s="27" t="s">
        <v>19</v>
      </c>
      <c r="H693" s="27" t="s">
        <v>228</v>
      </c>
      <c r="I693" s="27" t="s">
        <v>450</v>
      </c>
      <c r="J693" s="27">
        <v>40117</v>
      </c>
      <c r="K693" s="25">
        <v>4</v>
      </c>
      <c r="L693" s="27" t="s">
        <v>288</v>
      </c>
      <c r="M693" s="27" t="s">
        <v>2607</v>
      </c>
      <c r="N693" s="27" t="s">
        <v>2625</v>
      </c>
      <c r="O693" s="28">
        <v>128989201</v>
      </c>
      <c r="P693" s="27">
        <v>4</v>
      </c>
      <c r="Q693" s="27" t="s">
        <v>2688</v>
      </c>
      <c r="R693" s="26">
        <v>734</v>
      </c>
      <c r="S693" s="75">
        <v>43145</v>
      </c>
      <c r="T693" s="27" t="s">
        <v>285</v>
      </c>
      <c r="U693" s="75" t="s">
        <v>497</v>
      </c>
      <c r="V693" s="75"/>
      <c r="W693" s="75"/>
      <c r="X693" s="27" t="s">
        <v>295</v>
      </c>
      <c r="Y693" s="28"/>
      <c r="Z693" s="27" t="s">
        <v>2678</v>
      </c>
    </row>
    <row r="694" spans="1:26" x14ac:dyDescent="0.25">
      <c r="A694" s="24">
        <v>43144</v>
      </c>
      <c r="B694" s="24">
        <v>43144</v>
      </c>
      <c r="C694" s="24">
        <v>43140</v>
      </c>
      <c r="D694" s="27" t="s">
        <v>18</v>
      </c>
      <c r="E694" s="27" t="s">
        <v>393</v>
      </c>
      <c r="F694" s="29">
        <v>93015</v>
      </c>
      <c r="G694" s="27" t="s">
        <v>21</v>
      </c>
      <c r="H694" s="27" t="s">
        <v>128</v>
      </c>
      <c r="I694" s="27" t="s">
        <v>79</v>
      </c>
      <c r="J694" s="27">
        <v>14022</v>
      </c>
      <c r="K694" s="25">
        <v>1</v>
      </c>
      <c r="L694" s="27" t="s">
        <v>288</v>
      </c>
      <c r="M694" s="27" t="s">
        <v>2608</v>
      </c>
      <c r="N694" s="27" t="s">
        <v>2626</v>
      </c>
      <c r="O694" s="28">
        <v>128989259</v>
      </c>
      <c r="P694" s="27" t="s">
        <v>285</v>
      </c>
      <c r="Q694" s="27"/>
      <c r="R694" s="26"/>
      <c r="S694" s="75"/>
      <c r="T694" s="27" t="s">
        <v>285</v>
      </c>
      <c r="U694" s="75"/>
      <c r="V694" s="75"/>
      <c r="W694" s="75"/>
      <c r="X694" s="27" t="s">
        <v>295</v>
      </c>
      <c r="Y694" s="28" t="s">
        <v>3066</v>
      </c>
      <c r="Z694" s="27"/>
    </row>
    <row r="695" spans="1:26" ht="51" x14ac:dyDescent="0.25">
      <c r="A695" s="24">
        <v>43144</v>
      </c>
      <c r="B695" s="24">
        <v>43144</v>
      </c>
      <c r="C695" s="24">
        <v>43140</v>
      </c>
      <c r="D695" s="27" t="s">
        <v>18</v>
      </c>
      <c r="E695" s="27" t="s">
        <v>393</v>
      </c>
      <c r="F695" s="29" t="s">
        <v>6391</v>
      </c>
      <c r="G695" s="27" t="s">
        <v>21</v>
      </c>
      <c r="H695" s="27" t="s">
        <v>128</v>
      </c>
      <c r="I695" s="27" t="s">
        <v>79</v>
      </c>
      <c r="J695" s="27">
        <v>14022</v>
      </c>
      <c r="K695" s="25">
        <v>1</v>
      </c>
      <c r="L695" s="27" t="s">
        <v>288</v>
      </c>
      <c r="M695" s="27" t="s">
        <v>2608</v>
      </c>
      <c r="N695" s="27" t="s">
        <v>2626</v>
      </c>
      <c r="O695" s="28" t="s">
        <v>7938</v>
      </c>
      <c r="P695" s="27">
        <v>1</v>
      </c>
      <c r="Q695" s="27" t="s">
        <v>8157</v>
      </c>
      <c r="R695" s="26">
        <v>56.71</v>
      </c>
      <c r="S695" s="75">
        <v>43172</v>
      </c>
      <c r="T695" s="27" t="s">
        <v>285</v>
      </c>
      <c r="U695" s="75" t="s">
        <v>497</v>
      </c>
      <c r="V695" s="75"/>
      <c r="W695" s="75"/>
      <c r="X695" s="27" t="s">
        <v>292</v>
      </c>
      <c r="Y695" s="28" t="s">
        <v>7939</v>
      </c>
      <c r="Z695" s="27" t="s">
        <v>2678</v>
      </c>
    </row>
    <row r="696" spans="1:26" x14ac:dyDescent="0.25">
      <c r="A696" s="24">
        <v>43144</v>
      </c>
      <c r="B696" s="24">
        <v>43144</v>
      </c>
      <c r="C696" s="24">
        <v>43139</v>
      </c>
      <c r="D696" s="27" t="s">
        <v>18</v>
      </c>
      <c r="E696" s="27" t="s">
        <v>360</v>
      </c>
      <c r="F696" s="29">
        <v>28804809</v>
      </c>
      <c r="G696" s="27" t="s">
        <v>56</v>
      </c>
      <c r="H696" s="27" t="s">
        <v>244</v>
      </c>
      <c r="I696" s="27" t="s">
        <v>2609</v>
      </c>
      <c r="J696" s="27">
        <v>27021</v>
      </c>
      <c r="K696" s="25">
        <v>1</v>
      </c>
      <c r="L696" s="27" t="s">
        <v>357</v>
      </c>
      <c r="M696" s="27" t="s">
        <v>2610</v>
      </c>
      <c r="N696" s="27" t="s">
        <v>2627</v>
      </c>
      <c r="O696" s="28" t="s">
        <v>2675</v>
      </c>
      <c r="P696" s="27">
        <v>1</v>
      </c>
      <c r="Q696" s="27" t="s">
        <v>2800</v>
      </c>
      <c r="R696" s="26">
        <v>132.66</v>
      </c>
      <c r="S696" s="75">
        <v>43148</v>
      </c>
      <c r="T696" s="27" t="s">
        <v>285</v>
      </c>
      <c r="U696" s="75">
        <v>43151</v>
      </c>
      <c r="V696" s="75"/>
      <c r="W696" s="75"/>
      <c r="X696" s="27" t="s">
        <v>292</v>
      </c>
      <c r="Y696" s="28"/>
      <c r="Z696" s="27" t="s">
        <v>2678</v>
      </c>
    </row>
    <row r="697" spans="1:26" x14ac:dyDescent="0.25">
      <c r="A697" s="24">
        <v>43144</v>
      </c>
      <c r="B697" s="24">
        <v>43143</v>
      </c>
      <c r="C697" s="24">
        <v>43137</v>
      </c>
      <c r="D697" s="27" t="s">
        <v>549</v>
      </c>
      <c r="E697" s="27" t="s">
        <v>380</v>
      </c>
      <c r="F697" s="29" t="s">
        <v>2585</v>
      </c>
      <c r="G697" s="27" t="s">
        <v>74</v>
      </c>
      <c r="H697" s="27" t="s">
        <v>128</v>
      </c>
      <c r="I697" s="27" t="s">
        <v>2588</v>
      </c>
      <c r="J697" s="27">
        <v>22023</v>
      </c>
      <c r="K697" s="25">
        <v>1</v>
      </c>
      <c r="L697" s="27" t="s">
        <v>357</v>
      </c>
      <c r="M697" s="27" t="s">
        <v>2587</v>
      </c>
      <c r="N697" s="27" t="s">
        <v>2586</v>
      </c>
      <c r="O697" s="28" t="s">
        <v>2676</v>
      </c>
      <c r="P697" s="27">
        <v>1</v>
      </c>
      <c r="Q697" s="27" t="s">
        <v>2813</v>
      </c>
      <c r="R697" s="26">
        <v>72.3</v>
      </c>
      <c r="S697" s="75">
        <v>43146</v>
      </c>
      <c r="T697" s="27" t="s">
        <v>285</v>
      </c>
      <c r="U697" s="75" t="s">
        <v>567</v>
      </c>
      <c r="V697" s="75"/>
      <c r="W697" s="75"/>
      <c r="X697" s="27" t="s">
        <v>292</v>
      </c>
      <c r="Y697" s="28"/>
      <c r="Z697" s="27" t="s">
        <v>2678</v>
      </c>
    </row>
    <row r="698" spans="1:26" x14ac:dyDescent="0.25">
      <c r="A698" s="24">
        <v>43144</v>
      </c>
      <c r="B698" s="24">
        <v>43143</v>
      </c>
      <c r="C698" s="24">
        <v>43137</v>
      </c>
      <c r="D698" s="27" t="s">
        <v>549</v>
      </c>
      <c r="E698" s="27" t="s">
        <v>388</v>
      </c>
      <c r="F698" s="29">
        <v>93258</v>
      </c>
      <c r="G698" s="27" t="s">
        <v>60</v>
      </c>
      <c r="H698" s="27" t="s">
        <v>2596</v>
      </c>
      <c r="I698" s="27" t="s">
        <v>2595</v>
      </c>
      <c r="J698" s="27">
        <v>35808</v>
      </c>
      <c r="K698" s="25">
        <v>1</v>
      </c>
      <c r="L698" s="27" t="s">
        <v>357</v>
      </c>
      <c r="M698" s="27" t="s">
        <v>2594</v>
      </c>
      <c r="N698" s="27" t="s">
        <v>2593</v>
      </c>
      <c r="O698" s="28" t="s">
        <v>2677</v>
      </c>
      <c r="P698" s="27">
        <v>1</v>
      </c>
      <c r="Q698" s="27" t="s">
        <v>2679</v>
      </c>
      <c r="R698" s="26">
        <v>214.92</v>
      </c>
      <c r="S698" s="75">
        <v>43145</v>
      </c>
      <c r="T698" s="27" t="s">
        <v>285</v>
      </c>
      <c r="U698" s="75">
        <v>43151</v>
      </c>
      <c r="V698" s="75"/>
      <c r="W698" s="75"/>
      <c r="X698" s="27" t="s">
        <v>292</v>
      </c>
      <c r="Y698" s="28"/>
      <c r="Z698" s="27" t="s">
        <v>2678</v>
      </c>
    </row>
    <row r="699" spans="1:26" x14ac:dyDescent="0.25">
      <c r="A699" s="24">
        <v>43144</v>
      </c>
      <c r="B699" s="24">
        <v>43143</v>
      </c>
      <c r="C699" s="24">
        <v>43137</v>
      </c>
      <c r="D699" s="27" t="s">
        <v>552</v>
      </c>
      <c r="E699" s="27" t="s">
        <v>346</v>
      </c>
      <c r="F699" s="29">
        <v>183934470</v>
      </c>
      <c r="G699" s="27" t="s">
        <v>23</v>
      </c>
      <c r="H699" s="27" t="s">
        <v>221</v>
      </c>
      <c r="I699" s="27" t="s">
        <v>133</v>
      </c>
      <c r="J699" s="27">
        <v>43011</v>
      </c>
      <c r="K699" s="25">
        <v>1</v>
      </c>
      <c r="L699" s="27" t="s">
        <v>288</v>
      </c>
      <c r="M699" s="27" t="s">
        <v>2590</v>
      </c>
      <c r="N699" s="27" t="s">
        <v>2589</v>
      </c>
      <c r="O699" s="28"/>
      <c r="P699" s="27"/>
      <c r="Q699" s="27"/>
      <c r="R699" s="26"/>
      <c r="S699" s="75"/>
      <c r="T699" s="27" t="s">
        <v>285</v>
      </c>
      <c r="U699" s="75"/>
      <c r="V699" s="75"/>
      <c r="W699" s="75"/>
      <c r="X699" s="27" t="s">
        <v>315</v>
      </c>
      <c r="Y699" s="28" t="s">
        <v>542</v>
      </c>
      <c r="Z699" s="27"/>
    </row>
    <row r="700" spans="1:26" x14ac:dyDescent="0.25">
      <c r="A700" s="24">
        <v>43144</v>
      </c>
      <c r="B700" s="24">
        <v>43143</v>
      </c>
      <c r="C700" s="24">
        <v>43137</v>
      </c>
      <c r="D700" s="27" t="s">
        <v>552</v>
      </c>
      <c r="E700" s="27" t="s">
        <v>368</v>
      </c>
      <c r="F700" s="29">
        <v>1617000</v>
      </c>
      <c r="G700" s="27" t="s">
        <v>32</v>
      </c>
      <c r="H700" s="27" t="s">
        <v>26</v>
      </c>
      <c r="I700" s="27" t="s">
        <v>462</v>
      </c>
      <c r="J700" s="27">
        <v>28348</v>
      </c>
      <c r="K700" s="25">
        <v>2</v>
      </c>
      <c r="L700" s="27" t="s">
        <v>288</v>
      </c>
      <c r="M700" s="27" t="s">
        <v>2592</v>
      </c>
      <c r="N700" s="27" t="s">
        <v>2591</v>
      </c>
      <c r="O700" s="28">
        <v>128989313</v>
      </c>
      <c r="P700" s="27">
        <v>2</v>
      </c>
      <c r="Q700" s="27">
        <v>128989313</v>
      </c>
      <c r="R700" s="26">
        <v>293.68</v>
      </c>
      <c r="S700" s="75">
        <v>43145</v>
      </c>
      <c r="T700" s="27" t="s">
        <v>285</v>
      </c>
      <c r="U700" s="75">
        <v>43145</v>
      </c>
      <c r="V700" s="75"/>
      <c r="W700" s="75"/>
      <c r="X700" s="27" t="s">
        <v>292</v>
      </c>
      <c r="Y700" s="28"/>
      <c r="Z700" s="27"/>
    </row>
    <row r="701" spans="1:26" x14ac:dyDescent="0.25">
      <c r="A701" s="24">
        <v>43144</v>
      </c>
      <c r="B701" s="24">
        <v>43144</v>
      </c>
      <c r="C701" s="24">
        <v>43140</v>
      </c>
      <c r="D701" s="27" t="s">
        <v>2245</v>
      </c>
      <c r="E701" s="27" t="s">
        <v>430</v>
      </c>
      <c r="F701" s="29">
        <v>147510</v>
      </c>
      <c r="G701" s="27" t="s">
        <v>25</v>
      </c>
      <c r="H701" s="27" t="s">
        <v>28</v>
      </c>
      <c r="I701" s="27" t="s">
        <v>183</v>
      </c>
      <c r="J701" s="27">
        <v>23475</v>
      </c>
      <c r="K701" s="25">
        <v>4</v>
      </c>
      <c r="L701" s="27" t="s">
        <v>367</v>
      </c>
      <c r="M701" s="27">
        <v>206764</v>
      </c>
      <c r="N701" s="27">
        <v>326180735</v>
      </c>
      <c r="O701" s="28"/>
      <c r="P701" s="27"/>
      <c r="Q701" s="27"/>
      <c r="R701" s="26"/>
      <c r="S701" s="75"/>
      <c r="T701" s="27" t="s">
        <v>285</v>
      </c>
      <c r="U701" s="75"/>
      <c r="V701" s="75"/>
      <c r="W701" s="75"/>
      <c r="X701" s="27" t="s">
        <v>289</v>
      </c>
      <c r="Y701" s="28" t="s">
        <v>542</v>
      </c>
      <c r="Z701" s="27"/>
    </row>
    <row r="702" spans="1:26" ht="38.25" x14ac:dyDescent="0.25">
      <c r="A702" s="24">
        <v>43144</v>
      </c>
      <c r="B702" s="24">
        <v>43144</v>
      </c>
      <c r="C702" s="24">
        <v>43140</v>
      </c>
      <c r="D702" s="27" t="s">
        <v>2245</v>
      </c>
      <c r="E702" s="27" t="s">
        <v>423</v>
      </c>
      <c r="F702" s="29">
        <v>1830300</v>
      </c>
      <c r="G702" s="27" t="s">
        <v>32</v>
      </c>
      <c r="H702" s="27" t="s">
        <v>125</v>
      </c>
      <c r="I702" s="27" t="s">
        <v>2602</v>
      </c>
      <c r="J702" s="27">
        <v>12490</v>
      </c>
      <c r="K702" s="25">
        <v>1</v>
      </c>
      <c r="L702" s="27" t="s">
        <v>355</v>
      </c>
      <c r="M702" s="27">
        <v>2590136</v>
      </c>
      <c r="N702" s="27">
        <v>4422650</v>
      </c>
      <c r="O702" s="28"/>
      <c r="P702" s="27"/>
      <c r="Q702" s="27"/>
      <c r="R702" s="26"/>
      <c r="S702" s="75"/>
      <c r="T702" s="27" t="s">
        <v>285</v>
      </c>
      <c r="U702" s="75"/>
      <c r="V702" s="75"/>
      <c r="W702" s="75"/>
      <c r="X702" s="27" t="s">
        <v>431</v>
      </c>
      <c r="Y702" s="28" t="s">
        <v>2972</v>
      </c>
      <c r="Z702" s="27"/>
    </row>
    <row r="703" spans="1:26" x14ac:dyDescent="0.25">
      <c r="A703" s="24">
        <v>43144</v>
      </c>
      <c r="B703" s="24">
        <v>43143</v>
      </c>
      <c r="C703" s="24">
        <v>43140</v>
      </c>
      <c r="D703" s="27" t="s">
        <v>2245</v>
      </c>
      <c r="E703" s="27" t="s">
        <v>348</v>
      </c>
      <c r="F703" s="41">
        <v>90000005874</v>
      </c>
      <c r="G703" s="27" t="s">
        <v>210</v>
      </c>
      <c r="H703" s="27" t="s">
        <v>119</v>
      </c>
      <c r="I703" s="27" t="s">
        <v>2599</v>
      </c>
      <c r="J703" s="27">
        <v>30084</v>
      </c>
      <c r="K703" s="25">
        <v>4</v>
      </c>
      <c r="L703" s="27" t="s">
        <v>288</v>
      </c>
      <c r="M703" s="27" t="s">
        <v>2598</v>
      </c>
      <c r="N703" s="27" t="s">
        <v>2597</v>
      </c>
      <c r="O703" s="28">
        <v>128989368</v>
      </c>
      <c r="P703" s="27">
        <v>4</v>
      </c>
      <c r="Q703" s="27" t="s">
        <v>2905</v>
      </c>
      <c r="R703" s="26">
        <v>216.32</v>
      </c>
      <c r="S703" s="75">
        <v>43150</v>
      </c>
      <c r="T703" s="27" t="s">
        <v>285</v>
      </c>
      <c r="U703" s="75" t="s">
        <v>567</v>
      </c>
      <c r="V703" s="75"/>
      <c r="W703" s="75"/>
      <c r="X703" s="27" t="s">
        <v>292</v>
      </c>
      <c r="Y703" s="28"/>
      <c r="Z703" s="27" t="s">
        <v>2678</v>
      </c>
    </row>
    <row r="704" spans="1:26" x14ac:dyDescent="0.25">
      <c r="A704" s="24">
        <v>43144</v>
      </c>
      <c r="B704" s="24">
        <v>43144</v>
      </c>
      <c r="C704" s="24">
        <v>43137</v>
      </c>
      <c r="D704" s="27" t="s">
        <v>1741</v>
      </c>
      <c r="E704" s="27" t="s">
        <v>400</v>
      </c>
      <c r="F704" s="29">
        <v>51138</v>
      </c>
      <c r="G704" s="27" t="s">
        <v>19</v>
      </c>
      <c r="H704" s="27" t="s">
        <v>2601</v>
      </c>
      <c r="I704" s="27" t="s">
        <v>2600</v>
      </c>
      <c r="J704" s="27">
        <v>22074</v>
      </c>
      <c r="K704" s="25">
        <v>2</v>
      </c>
      <c r="L704" s="27" t="s">
        <v>343</v>
      </c>
      <c r="M704" s="27">
        <v>8640724540</v>
      </c>
      <c r="N704" s="27">
        <v>8640724540</v>
      </c>
      <c r="O704" s="28"/>
      <c r="P704" s="27"/>
      <c r="Q704" s="27"/>
      <c r="R704" s="26"/>
      <c r="S704" s="75"/>
      <c r="T704" s="27" t="s">
        <v>285</v>
      </c>
      <c r="U704" s="75"/>
      <c r="V704" s="75"/>
      <c r="W704" s="75"/>
      <c r="X704" s="27" t="s">
        <v>315</v>
      </c>
      <c r="Y704" s="28" t="s">
        <v>542</v>
      </c>
      <c r="Z704" s="27"/>
    </row>
    <row r="705" spans="1:26" x14ac:dyDescent="0.25">
      <c r="A705" s="24">
        <v>43137</v>
      </c>
      <c r="B705" s="24">
        <v>43137</v>
      </c>
      <c r="C705" s="24">
        <v>43133</v>
      </c>
      <c r="D705" s="27" t="s">
        <v>18</v>
      </c>
      <c r="E705" s="27" t="s">
        <v>405</v>
      </c>
      <c r="F705" s="29">
        <v>211130</v>
      </c>
      <c r="G705" s="27" t="s">
        <v>41</v>
      </c>
      <c r="H705" s="27" t="s">
        <v>24</v>
      </c>
      <c r="I705" s="27" t="s">
        <v>255</v>
      </c>
      <c r="J705" s="27">
        <v>29301</v>
      </c>
      <c r="K705" s="25">
        <v>1</v>
      </c>
      <c r="L705" s="27" t="s">
        <v>288</v>
      </c>
      <c r="M705" s="27" t="s">
        <v>2308</v>
      </c>
      <c r="N705" s="27" t="s">
        <v>2309</v>
      </c>
      <c r="O705" s="28">
        <v>128667067</v>
      </c>
      <c r="P705" s="27">
        <v>1</v>
      </c>
      <c r="Q705" s="27" t="s">
        <v>2530</v>
      </c>
      <c r="R705" s="26">
        <v>132.41</v>
      </c>
      <c r="S705" s="75">
        <v>43142</v>
      </c>
      <c r="T705" s="27" t="s">
        <v>285</v>
      </c>
      <c r="U705" s="75" t="s">
        <v>567</v>
      </c>
      <c r="V705" s="75"/>
      <c r="W705" s="75"/>
      <c r="X705" s="27" t="s">
        <v>292</v>
      </c>
      <c r="Y705" s="28"/>
      <c r="Z705" s="27"/>
    </row>
    <row r="706" spans="1:26" x14ac:dyDescent="0.25">
      <c r="A706" s="24">
        <v>43145</v>
      </c>
      <c r="B706" s="24">
        <v>43145</v>
      </c>
      <c r="C706" s="24">
        <v>43140</v>
      </c>
      <c r="D706" s="27" t="s">
        <v>18</v>
      </c>
      <c r="E706" s="27" t="s">
        <v>384</v>
      </c>
      <c r="F706" s="29">
        <v>15500230000</v>
      </c>
      <c r="G706" s="27" t="s">
        <v>53</v>
      </c>
      <c r="H706" s="27" t="s">
        <v>461</v>
      </c>
      <c r="I706" s="27" t="s">
        <v>227</v>
      </c>
      <c r="J706" s="27">
        <v>27526</v>
      </c>
      <c r="K706" s="25">
        <v>1</v>
      </c>
      <c r="L706" s="27" t="s">
        <v>288</v>
      </c>
      <c r="M706" s="27" t="s">
        <v>2635</v>
      </c>
      <c r="N706" s="27" t="s">
        <v>2636</v>
      </c>
      <c r="O706" s="28">
        <v>129054805</v>
      </c>
      <c r="P706" s="27">
        <v>1</v>
      </c>
      <c r="Q706" s="27" t="s">
        <v>2803</v>
      </c>
      <c r="R706" s="26">
        <v>259.17</v>
      </c>
      <c r="S706" s="75">
        <v>43147</v>
      </c>
      <c r="T706" s="27" t="s">
        <v>285</v>
      </c>
      <c r="U706" s="75" t="s">
        <v>567</v>
      </c>
      <c r="V706" s="75"/>
      <c r="W706" s="75"/>
      <c r="X706" s="27" t="s">
        <v>292</v>
      </c>
      <c r="Y706" s="28"/>
      <c r="Z706" s="27" t="s">
        <v>2750</v>
      </c>
    </row>
    <row r="707" spans="1:26" x14ac:dyDescent="0.25">
      <c r="A707" s="24">
        <v>43145</v>
      </c>
      <c r="B707" s="24">
        <v>43145</v>
      </c>
      <c r="C707" s="24">
        <v>43139</v>
      </c>
      <c r="D707" s="27" t="s">
        <v>18</v>
      </c>
      <c r="E707" s="27" t="s">
        <v>384</v>
      </c>
      <c r="F707" s="29">
        <v>28294544</v>
      </c>
      <c r="G707" s="27" t="s">
        <v>56</v>
      </c>
      <c r="H707" s="27" t="s">
        <v>104</v>
      </c>
      <c r="I707" s="27" t="s">
        <v>58</v>
      </c>
      <c r="J707" s="27">
        <v>27494</v>
      </c>
      <c r="K707" s="25">
        <v>2</v>
      </c>
      <c r="L707" s="27" t="s">
        <v>357</v>
      </c>
      <c r="M707" s="27" t="s">
        <v>2637</v>
      </c>
      <c r="N707" s="27" t="s">
        <v>2638</v>
      </c>
      <c r="O707" s="28" t="s">
        <v>2751</v>
      </c>
      <c r="P707" s="27">
        <v>2</v>
      </c>
      <c r="Q707" s="27" t="s">
        <v>2802</v>
      </c>
      <c r="R707" s="26">
        <v>121.28</v>
      </c>
      <c r="S707" s="75">
        <v>43147</v>
      </c>
      <c r="T707" s="27" t="s">
        <v>285</v>
      </c>
      <c r="U707" s="75" t="s">
        <v>567</v>
      </c>
      <c r="V707" s="75"/>
      <c r="W707" s="75"/>
      <c r="X707" s="27" t="s">
        <v>292</v>
      </c>
      <c r="Y707" s="28"/>
      <c r="Z707" s="27" t="s">
        <v>2750</v>
      </c>
    </row>
    <row r="708" spans="1:26" ht="38.25" hidden="1" x14ac:dyDescent="0.25">
      <c r="A708" s="24">
        <v>43145</v>
      </c>
      <c r="B708" s="24">
        <v>43145</v>
      </c>
      <c r="C708" s="24">
        <v>43139</v>
      </c>
      <c r="D708" s="27" t="s">
        <v>18</v>
      </c>
      <c r="E708" s="27" t="s">
        <v>331</v>
      </c>
      <c r="F708" s="29" t="s">
        <v>2639</v>
      </c>
      <c r="G708" s="27" t="s">
        <v>474</v>
      </c>
      <c r="H708" s="27" t="s">
        <v>2640</v>
      </c>
      <c r="I708" s="27" t="s">
        <v>2641</v>
      </c>
      <c r="J708" s="27">
        <v>33190</v>
      </c>
      <c r="K708" s="25">
        <v>2</v>
      </c>
      <c r="L708" s="27" t="s">
        <v>355</v>
      </c>
      <c r="M708" s="27">
        <v>2589671</v>
      </c>
      <c r="N708" s="27"/>
      <c r="O708" s="28">
        <v>49871</v>
      </c>
      <c r="P708" s="27"/>
      <c r="Q708" s="27"/>
      <c r="R708" s="26"/>
      <c r="S708" s="75"/>
      <c r="T708" s="27" t="s">
        <v>285</v>
      </c>
      <c r="U708" s="75"/>
      <c r="V708" s="75"/>
      <c r="W708" s="75"/>
      <c r="X708" s="27" t="s">
        <v>321</v>
      </c>
      <c r="Y708" s="28" t="s">
        <v>9031</v>
      </c>
      <c r="Z708" s="27" t="s">
        <v>7222</v>
      </c>
    </row>
    <row r="709" spans="1:26" ht="38.25" hidden="1" x14ac:dyDescent="0.25">
      <c r="A709" s="24">
        <v>43145</v>
      </c>
      <c r="B709" s="24">
        <v>43145</v>
      </c>
      <c r="C709" s="24">
        <v>43139</v>
      </c>
      <c r="D709" s="27" t="s">
        <v>18</v>
      </c>
      <c r="E709" s="27" t="s">
        <v>331</v>
      </c>
      <c r="F709" s="29" t="s">
        <v>2642</v>
      </c>
      <c r="G709" s="27" t="s">
        <v>474</v>
      </c>
      <c r="H709" s="27" t="s">
        <v>2643</v>
      </c>
      <c r="I709" s="27" t="s">
        <v>2644</v>
      </c>
      <c r="J709" s="27">
        <v>33190</v>
      </c>
      <c r="K709" s="25">
        <v>2</v>
      </c>
      <c r="L709" s="27" t="s">
        <v>355</v>
      </c>
      <c r="M709" s="27">
        <v>2589671</v>
      </c>
      <c r="N709" s="27"/>
      <c r="O709" s="28">
        <v>49871</v>
      </c>
      <c r="P709" s="27"/>
      <c r="Q709" s="27"/>
      <c r="R709" s="26"/>
      <c r="S709" s="75"/>
      <c r="T709" s="27" t="s">
        <v>285</v>
      </c>
      <c r="U709" s="75"/>
      <c r="V709" s="75"/>
      <c r="W709" s="75"/>
      <c r="X709" s="27" t="s">
        <v>321</v>
      </c>
      <c r="Y709" s="28" t="s">
        <v>9031</v>
      </c>
      <c r="Z709" s="27" t="s">
        <v>7222</v>
      </c>
    </row>
    <row r="710" spans="1:26" x14ac:dyDescent="0.25">
      <c r="A710" s="24">
        <v>43145</v>
      </c>
      <c r="B710" s="24">
        <v>43145</v>
      </c>
      <c r="C710" s="24">
        <v>43143</v>
      </c>
      <c r="D710" s="27" t="s">
        <v>18</v>
      </c>
      <c r="E710" s="27" t="s">
        <v>384</v>
      </c>
      <c r="F710" s="29">
        <v>2181673</v>
      </c>
      <c r="G710" s="27" t="s">
        <v>30</v>
      </c>
      <c r="H710" s="27" t="s">
        <v>131</v>
      </c>
      <c r="I710" s="27" t="s">
        <v>197</v>
      </c>
      <c r="J710" s="27">
        <v>27597</v>
      </c>
      <c r="K710" s="25">
        <v>4</v>
      </c>
      <c r="L710" s="27" t="s">
        <v>288</v>
      </c>
      <c r="M710" s="27" t="s">
        <v>2645</v>
      </c>
      <c r="N710" s="27" t="s">
        <v>2646</v>
      </c>
      <c r="O710" s="28">
        <v>129054861</v>
      </c>
      <c r="P710" s="27">
        <v>4</v>
      </c>
      <c r="Q710" s="27" t="s">
        <v>2805</v>
      </c>
      <c r="R710" s="26">
        <v>390.88</v>
      </c>
      <c r="S710" s="75">
        <v>43147</v>
      </c>
      <c r="T710" s="27" t="s">
        <v>285</v>
      </c>
      <c r="U710" s="75" t="s">
        <v>567</v>
      </c>
      <c r="V710" s="75"/>
      <c r="W710" s="75"/>
      <c r="X710" s="27" t="s">
        <v>292</v>
      </c>
      <c r="Y710" s="28"/>
      <c r="Z710" s="27" t="s">
        <v>2750</v>
      </c>
    </row>
    <row r="711" spans="1:26" x14ac:dyDescent="0.25">
      <c r="A711" s="24">
        <v>43145</v>
      </c>
      <c r="B711" s="24">
        <v>43145</v>
      </c>
      <c r="C711" s="24">
        <v>43130</v>
      </c>
      <c r="D711" s="27" t="s">
        <v>18</v>
      </c>
      <c r="E711" s="27" t="s">
        <v>384</v>
      </c>
      <c r="F711" s="29">
        <v>1010993</v>
      </c>
      <c r="G711" s="27" t="s">
        <v>36</v>
      </c>
      <c r="H711" s="27" t="s">
        <v>59</v>
      </c>
      <c r="I711" s="27" t="s">
        <v>99</v>
      </c>
      <c r="J711" s="27">
        <v>27199</v>
      </c>
      <c r="K711" s="25">
        <v>4</v>
      </c>
      <c r="L711" s="27" t="s">
        <v>288</v>
      </c>
      <c r="M711" s="27" t="s">
        <v>2647</v>
      </c>
      <c r="N711" s="27" t="s">
        <v>2648</v>
      </c>
      <c r="O711" s="28">
        <v>129054828</v>
      </c>
      <c r="P711" s="27">
        <v>4</v>
      </c>
      <c r="Q711" s="27" t="s">
        <v>2804</v>
      </c>
      <c r="R711" s="26">
        <v>220.16</v>
      </c>
      <c r="S711" s="75">
        <v>43147</v>
      </c>
      <c r="T711" s="27" t="s">
        <v>285</v>
      </c>
      <c r="U711" s="75" t="s">
        <v>567</v>
      </c>
      <c r="V711" s="75"/>
      <c r="W711" s="75"/>
      <c r="X711" s="27" t="s">
        <v>292</v>
      </c>
      <c r="Y711" s="28"/>
      <c r="Z711" s="27" t="s">
        <v>2750</v>
      </c>
    </row>
    <row r="712" spans="1:26" ht="38.25" x14ac:dyDescent="0.25">
      <c r="A712" s="24">
        <v>43145</v>
      </c>
      <c r="B712" s="24">
        <v>43145</v>
      </c>
      <c r="C712" s="24">
        <v>43119</v>
      </c>
      <c r="D712" s="27" t="s">
        <v>18</v>
      </c>
      <c r="E712" s="27" t="s">
        <v>384</v>
      </c>
      <c r="F712" s="29">
        <v>2362200</v>
      </c>
      <c r="G712" s="27" t="s">
        <v>32</v>
      </c>
      <c r="H712" s="27" t="s">
        <v>119</v>
      </c>
      <c r="I712" s="27" t="s">
        <v>449</v>
      </c>
      <c r="J712" s="27">
        <v>26911</v>
      </c>
      <c r="K712" s="25">
        <v>2</v>
      </c>
      <c r="L712" s="27" t="s">
        <v>355</v>
      </c>
      <c r="M712" s="27">
        <v>2579208</v>
      </c>
      <c r="N712" s="27"/>
      <c r="O712" s="28"/>
      <c r="P712" s="27"/>
      <c r="Q712" s="27"/>
      <c r="R712" s="26"/>
      <c r="S712" s="75"/>
      <c r="T712" s="27" t="s">
        <v>285</v>
      </c>
      <c r="U712" s="75"/>
      <c r="V712" s="75"/>
      <c r="W712" s="75"/>
      <c r="X712" s="27" t="s">
        <v>431</v>
      </c>
      <c r="Y712" s="28" t="s">
        <v>2972</v>
      </c>
      <c r="Z712" s="27"/>
    </row>
    <row r="713" spans="1:26" x14ac:dyDescent="0.25">
      <c r="A713" s="24">
        <v>43145</v>
      </c>
      <c r="B713" s="24">
        <v>43145</v>
      </c>
      <c r="C713" s="24">
        <v>43109</v>
      </c>
      <c r="D713" s="27" t="s">
        <v>18</v>
      </c>
      <c r="E713" s="27" t="s">
        <v>384</v>
      </c>
      <c r="F713" s="29">
        <v>6036</v>
      </c>
      <c r="G713" s="27" t="s">
        <v>92</v>
      </c>
      <c r="H713" s="27" t="s">
        <v>28</v>
      </c>
      <c r="I713" s="27" t="s">
        <v>156</v>
      </c>
      <c r="J713" s="27">
        <v>26380</v>
      </c>
      <c r="K713" s="25">
        <v>4</v>
      </c>
      <c r="L713" s="27" t="s">
        <v>288</v>
      </c>
      <c r="M713" s="27" t="s">
        <v>2649</v>
      </c>
      <c r="N713" s="27" t="s">
        <v>2650</v>
      </c>
      <c r="O713" s="28">
        <v>129054951</v>
      </c>
      <c r="P713" s="27"/>
      <c r="Q713" s="27"/>
      <c r="R713" s="26"/>
      <c r="S713" s="75"/>
      <c r="T713" s="27" t="s">
        <v>285</v>
      </c>
      <c r="U713" s="75"/>
      <c r="V713" s="75"/>
      <c r="W713" s="75"/>
      <c r="X713" s="27" t="s">
        <v>295</v>
      </c>
      <c r="Y713" s="28" t="s">
        <v>6267</v>
      </c>
      <c r="Z713" s="27" t="s">
        <v>2750</v>
      </c>
    </row>
    <row r="714" spans="1:26" x14ac:dyDescent="0.25">
      <c r="A714" s="24">
        <v>43145</v>
      </c>
      <c r="B714" s="24">
        <v>43145</v>
      </c>
      <c r="C714" s="24">
        <v>43105</v>
      </c>
      <c r="D714" s="27" t="s">
        <v>18</v>
      </c>
      <c r="E714" s="27" t="s">
        <v>384</v>
      </c>
      <c r="F714" s="29">
        <v>6036</v>
      </c>
      <c r="G714" s="27" t="s">
        <v>92</v>
      </c>
      <c r="H714" s="27" t="s">
        <v>28</v>
      </c>
      <c r="I714" s="27" t="s">
        <v>156</v>
      </c>
      <c r="J714" s="27">
        <v>26460</v>
      </c>
      <c r="K714" s="25">
        <v>1</v>
      </c>
      <c r="L714" s="27" t="s">
        <v>288</v>
      </c>
      <c r="M714" s="27" t="s">
        <v>2651</v>
      </c>
      <c r="N714" s="27" t="s">
        <v>2652</v>
      </c>
      <c r="O714" s="28">
        <v>129054904</v>
      </c>
      <c r="P714" s="27"/>
      <c r="Q714" s="27"/>
      <c r="R714" s="26"/>
      <c r="S714" s="75"/>
      <c r="T714" s="27" t="s">
        <v>285</v>
      </c>
      <c r="U714" s="75"/>
      <c r="V714" s="75"/>
      <c r="W714" s="75"/>
      <c r="X714" s="27" t="s">
        <v>295</v>
      </c>
      <c r="Y714" s="28" t="s">
        <v>3073</v>
      </c>
      <c r="Z714" s="27" t="s">
        <v>2750</v>
      </c>
    </row>
    <row r="715" spans="1:26" x14ac:dyDescent="0.25">
      <c r="A715" s="24">
        <v>43145</v>
      </c>
      <c r="B715" s="24">
        <v>43145</v>
      </c>
      <c r="C715" s="24">
        <v>43104</v>
      </c>
      <c r="D715" s="27" t="s">
        <v>18</v>
      </c>
      <c r="E715" s="27" t="s">
        <v>384</v>
      </c>
      <c r="F715" s="29">
        <v>6036</v>
      </c>
      <c r="G715" s="27" t="s">
        <v>92</v>
      </c>
      <c r="H715" s="27" t="s">
        <v>28</v>
      </c>
      <c r="I715" s="27" t="s">
        <v>156</v>
      </c>
      <c r="J715" s="27">
        <v>26426</v>
      </c>
      <c r="K715" s="25">
        <v>1</v>
      </c>
      <c r="L715" s="27" t="s">
        <v>288</v>
      </c>
      <c r="M715" s="27" t="s">
        <v>2653</v>
      </c>
      <c r="N715" s="27" t="s">
        <v>2654</v>
      </c>
      <c r="O715" s="28">
        <v>129054908</v>
      </c>
      <c r="P715" s="27"/>
      <c r="Q715" s="27"/>
      <c r="R715" s="26"/>
      <c r="S715" s="75"/>
      <c r="T715" s="27" t="s">
        <v>285</v>
      </c>
      <c r="U715" s="75"/>
      <c r="V715" s="75"/>
      <c r="W715" s="75"/>
      <c r="X715" s="27" t="s">
        <v>295</v>
      </c>
      <c r="Y715" s="28" t="s">
        <v>3072</v>
      </c>
      <c r="Z715" s="27" t="s">
        <v>2750</v>
      </c>
    </row>
    <row r="716" spans="1:26" x14ac:dyDescent="0.25">
      <c r="A716" s="24">
        <v>43145</v>
      </c>
      <c r="B716" s="24">
        <v>43145</v>
      </c>
      <c r="C716" s="24">
        <v>43142</v>
      </c>
      <c r="D716" s="27" t="s">
        <v>18</v>
      </c>
      <c r="E716" s="27" t="s">
        <v>362</v>
      </c>
      <c r="F716" s="29" t="s">
        <v>6367</v>
      </c>
      <c r="G716" s="27" t="s">
        <v>25</v>
      </c>
      <c r="H716" s="27" t="s">
        <v>268</v>
      </c>
      <c r="I716" s="27" t="s">
        <v>2655</v>
      </c>
      <c r="J716" s="27">
        <v>22693</v>
      </c>
      <c r="K716" s="25">
        <v>1</v>
      </c>
      <c r="L716" s="27" t="s">
        <v>357</v>
      </c>
      <c r="M716" s="27" t="s">
        <v>2656</v>
      </c>
      <c r="N716" s="27" t="s">
        <v>2657</v>
      </c>
      <c r="O716" s="28" t="s">
        <v>2752</v>
      </c>
      <c r="P716" s="27">
        <v>1</v>
      </c>
      <c r="Q716" s="27" t="s">
        <v>7503</v>
      </c>
      <c r="R716" s="26">
        <v>123.53</v>
      </c>
      <c r="S716" s="75">
        <v>43164</v>
      </c>
      <c r="T716" s="27" t="s">
        <v>285</v>
      </c>
      <c r="U716" s="75">
        <v>43175</v>
      </c>
      <c r="V716" s="75"/>
      <c r="W716" s="75"/>
      <c r="X716" s="27" t="s">
        <v>292</v>
      </c>
      <c r="Y716" s="28" t="s">
        <v>6426</v>
      </c>
      <c r="Z716" s="27" t="s">
        <v>2750</v>
      </c>
    </row>
    <row r="717" spans="1:26" x14ac:dyDescent="0.25">
      <c r="A717" s="24">
        <v>43145</v>
      </c>
      <c r="B717" s="24">
        <v>43145</v>
      </c>
      <c r="C717" s="24">
        <v>43144</v>
      </c>
      <c r="D717" s="27" t="s">
        <v>18</v>
      </c>
      <c r="E717" s="27" t="s">
        <v>377</v>
      </c>
      <c r="F717" s="41" t="s">
        <v>6646</v>
      </c>
      <c r="G717" s="27" t="s">
        <v>36</v>
      </c>
      <c r="H717" s="27" t="s">
        <v>158</v>
      </c>
      <c r="I717" s="27" t="s">
        <v>443</v>
      </c>
      <c r="J717" s="27">
        <v>25125</v>
      </c>
      <c r="K717" s="25">
        <v>2</v>
      </c>
      <c r="L717" s="27" t="s">
        <v>357</v>
      </c>
      <c r="M717" s="27" t="s">
        <v>2658</v>
      </c>
      <c r="N717" s="27" t="s">
        <v>2659</v>
      </c>
      <c r="O717" s="28" t="s">
        <v>2753</v>
      </c>
      <c r="P717" s="27">
        <v>2</v>
      </c>
      <c r="Q717" s="27" t="s">
        <v>3043</v>
      </c>
      <c r="R717" s="26">
        <v>247.46</v>
      </c>
      <c r="S717" s="75">
        <v>43153</v>
      </c>
      <c r="T717" s="27" t="s">
        <v>285</v>
      </c>
      <c r="U717" s="75" t="s">
        <v>567</v>
      </c>
      <c r="V717" s="75"/>
      <c r="W717" s="75"/>
      <c r="X717" s="27" t="s">
        <v>292</v>
      </c>
      <c r="Y717" s="28"/>
      <c r="Z717" s="27" t="s">
        <v>2750</v>
      </c>
    </row>
    <row r="718" spans="1:26" x14ac:dyDescent="0.25">
      <c r="A718" s="24">
        <v>43145</v>
      </c>
      <c r="B718" s="24">
        <v>43145</v>
      </c>
      <c r="C718" s="24">
        <v>43144</v>
      </c>
      <c r="D718" s="27" t="s">
        <v>18</v>
      </c>
      <c r="E718" s="27" t="s">
        <v>346</v>
      </c>
      <c r="F718" s="41">
        <v>1014129</v>
      </c>
      <c r="G718" s="27" t="s">
        <v>36</v>
      </c>
      <c r="H718" s="27" t="s">
        <v>198</v>
      </c>
      <c r="I718" s="27" t="s">
        <v>2660</v>
      </c>
      <c r="J718" s="27">
        <v>43247</v>
      </c>
      <c r="K718" s="25">
        <v>4</v>
      </c>
      <c r="L718" s="27" t="s">
        <v>288</v>
      </c>
      <c r="M718" s="27" t="s">
        <v>2661</v>
      </c>
      <c r="N718" s="27" t="s">
        <v>2662</v>
      </c>
      <c r="O718" s="28">
        <v>129054964</v>
      </c>
      <c r="P718" s="27">
        <v>4</v>
      </c>
      <c r="Q718" s="27">
        <v>129054964</v>
      </c>
      <c r="R718" s="26">
        <v>490.28</v>
      </c>
      <c r="S718" s="75">
        <v>43147</v>
      </c>
      <c r="T718" s="27" t="s">
        <v>285</v>
      </c>
      <c r="U718" s="75">
        <v>43150</v>
      </c>
      <c r="V718" s="75"/>
      <c r="W718" s="75"/>
      <c r="X718" s="27" t="s">
        <v>292</v>
      </c>
      <c r="Y718" s="28"/>
      <c r="Z718" s="27" t="s">
        <v>2750</v>
      </c>
    </row>
    <row r="719" spans="1:26" ht="25.5" x14ac:dyDescent="0.25">
      <c r="A719" s="24">
        <v>43145</v>
      </c>
      <c r="B719" s="24">
        <v>43145</v>
      </c>
      <c r="C719" s="24">
        <v>43133</v>
      </c>
      <c r="D719" s="27" t="s">
        <v>18</v>
      </c>
      <c r="E719" s="27" t="s">
        <v>299</v>
      </c>
      <c r="F719" s="29" t="s">
        <v>6099</v>
      </c>
      <c r="G719" s="27" t="s">
        <v>48</v>
      </c>
      <c r="H719" s="27" t="s">
        <v>2663</v>
      </c>
      <c r="I719" s="27" t="s">
        <v>578</v>
      </c>
      <c r="J719" s="27">
        <v>19122</v>
      </c>
      <c r="K719" s="25">
        <v>4</v>
      </c>
      <c r="L719" s="27" t="s">
        <v>288</v>
      </c>
      <c r="M719" s="27" t="s">
        <v>2664</v>
      </c>
      <c r="N719" s="27" t="s">
        <v>2665</v>
      </c>
      <c r="O719" s="28">
        <v>129054925</v>
      </c>
      <c r="P719" s="27">
        <v>4</v>
      </c>
      <c r="Q719" s="27" t="s">
        <v>7022</v>
      </c>
      <c r="R719" s="26">
        <v>402.88</v>
      </c>
      <c r="S719" s="75">
        <v>43161</v>
      </c>
      <c r="T719" s="27" t="s">
        <v>285</v>
      </c>
      <c r="U719" s="75">
        <v>43161</v>
      </c>
      <c r="V719" s="75"/>
      <c r="W719" s="75"/>
      <c r="X719" s="27" t="s">
        <v>292</v>
      </c>
      <c r="Y719" s="28" t="s">
        <v>6871</v>
      </c>
      <c r="Z719" s="27" t="s">
        <v>2750</v>
      </c>
    </row>
    <row r="720" spans="1:26" x14ac:dyDescent="0.25">
      <c r="A720" s="24">
        <v>43145</v>
      </c>
      <c r="B720" s="24">
        <v>43145</v>
      </c>
      <c r="C720" s="24">
        <v>43136</v>
      </c>
      <c r="D720" s="27" t="s">
        <v>18</v>
      </c>
      <c r="E720" s="27" t="s">
        <v>424</v>
      </c>
      <c r="F720" s="29" t="s">
        <v>6348</v>
      </c>
      <c r="G720" s="27" t="s">
        <v>39</v>
      </c>
      <c r="H720" s="27" t="s">
        <v>37</v>
      </c>
      <c r="I720" s="27" t="s">
        <v>2666</v>
      </c>
      <c r="J720" s="27">
        <v>6348</v>
      </c>
      <c r="K720" s="25">
        <v>4</v>
      </c>
      <c r="L720" s="27" t="s">
        <v>288</v>
      </c>
      <c r="M720" s="27" t="s">
        <v>2667</v>
      </c>
      <c r="N720" s="27" t="s">
        <v>2668</v>
      </c>
      <c r="O720" s="28">
        <v>129055026</v>
      </c>
      <c r="P720" s="27">
        <v>4</v>
      </c>
      <c r="Q720" s="27" t="s">
        <v>3053</v>
      </c>
      <c r="R720" s="26">
        <v>364.88</v>
      </c>
      <c r="S720" s="75">
        <v>43152</v>
      </c>
      <c r="T720" s="27" t="s">
        <v>285</v>
      </c>
      <c r="U720" s="75" t="s">
        <v>567</v>
      </c>
      <c r="V720" s="75"/>
      <c r="W720" s="75"/>
      <c r="X720" s="27" t="s">
        <v>292</v>
      </c>
      <c r="Y720" s="28"/>
      <c r="Z720" s="27" t="s">
        <v>2750</v>
      </c>
    </row>
    <row r="721" spans="1:26" x14ac:dyDescent="0.25">
      <c r="A721" s="24">
        <v>43145</v>
      </c>
      <c r="B721" s="24">
        <v>43145</v>
      </c>
      <c r="C721" s="24">
        <v>43139</v>
      </c>
      <c r="D721" s="27" t="s">
        <v>18</v>
      </c>
      <c r="E721" s="27" t="s">
        <v>287</v>
      </c>
      <c r="F721" s="29" t="s">
        <v>7224</v>
      </c>
      <c r="G721" s="27" t="s">
        <v>39</v>
      </c>
      <c r="H721" s="27" t="s">
        <v>221</v>
      </c>
      <c r="I721" s="27" t="s">
        <v>269</v>
      </c>
      <c r="J721" s="27">
        <v>39717</v>
      </c>
      <c r="K721" s="25">
        <v>4</v>
      </c>
      <c r="L721" s="27" t="s">
        <v>355</v>
      </c>
      <c r="M721" s="27">
        <v>2589353</v>
      </c>
      <c r="N721" s="27"/>
      <c r="O721" s="28"/>
      <c r="P721" s="27"/>
      <c r="Q721" s="27"/>
      <c r="R721" s="26"/>
      <c r="S721" s="75"/>
      <c r="T721" s="27" t="s">
        <v>285</v>
      </c>
      <c r="U721" s="75"/>
      <c r="V721" s="75"/>
      <c r="W721" s="75"/>
      <c r="X721" s="27" t="s">
        <v>295</v>
      </c>
      <c r="Y721" s="28" t="s">
        <v>7225</v>
      </c>
      <c r="Z721" s="27"/>
    </row>
    <row r="722" spans="1:26" x14ac:dyDescent="0.25">
      <c r="A722" s="24">
        <v>43145</v>
      </c>
      <c r="B722" s="24">
        <v>43145</v>
      </c>
      <c r="C722" s="24">
        <v>43144</v>
      </c>
      <c r="D722" s="27" t="s">
        <v>18</v>
      </c>
      <c r="E722" s="27" t="s">
        <v>412</v>
      </c>
      <c r="F722" s="29">
        <v>104423390</v>
      </c>
      <c r="G722" s="27" t="s">
        <v>23</v>
      </c>
      <c r="H722" s="27" t="s">
        <v>85</v>
      </c>
      <c r="I722" s="27" t="s">
        <v>2669</v>
      </c>
      <c r="J722" s="27">
        <v>16692</v>
      </c>
      <c r="K722" s="25">
        <v>2</v>
      </c>
      <c r="L722" s="27" t="s">
        <v>288</v>
      </c>
      <c r="M722" s="27" t="s">
        <v>2670</v>
      </c>
      <c r="N722" s="27" t="s">
        <v>2671</v>
      </c>
      <c r="O722" s="28"/>
      <c r="P722" s="27"/>
      <c r="Q722" s="27"/>
      <c r="R722" s="26"/>
      <c r="S722" s="75"/>
      <c r="T722" s="27" t="s">
        <v>285</v>
      </c>
      <c r="U722" s="75"/>
      <c r="V722" s="75"/>
      <c r="W722" s="75"/>
      <c r="X722" s="27" t="s">
        <v>315</v>
      </c>
      <c r="Y722" s="28" t="s">
        <v>542</v>
      </c>
      <c r="Z722" s="27"/>
    </row>
    <row r="723" spans="1:26" x14ac:dyDescent="0.25">
      <c r="A723" s="24">
        <v>43145</v>
      </c>
      <c r="B723" s="24">
        <v>43145</v>
      </c>
      <c r="C723" s="24">
        <v>43144</v>
      </c>
      <c r="D723" s="27" t="s">
        <v>2245</v>
      </c>
      <c r="E723" s="27" t="s">
        <v>340</v>
      </c>
      <c r="F723" s="29">
        <v>407715374</v>
      </c>
      <c r="G723" s="27" t="s">
        <v>23</v>
      </c>
      <c r="H723" s="27" t="s">
        <v>206</v>
      </c>
      <c r="I723" s="27" t="s">
        <v>82</v>
      </c>
      <c r="J723" s="27">
        <v>21834</v>
      </c>
      <c r="K723" s="25">
        <v>3</v>
      </c>
      <c r="L723" s="27" t="s">
        <v>288</v>
      </c>
      <c r="M723" s="27" t="s">
        <v>2672</v>
      </c>
      <c r="N723" s="27" t="s">
        <v>2673</v>
      </c>
      <c r="O723" s="28"/>
      <c r="P723" s="27"/>
      <c r="Q723" s="27"/>
      <c r="R723" s="26"/>
      <c r="S723" s="75"/>
      <c r="T723" s="27" t="s">
        <v>285</v>
      </c>
      <c r="U723" s="75"/>
      <c r="V723" s="75"/>
      <c r="W723" s="75"/>
      <c r="X723" s="27" t="s">
        <v>315</v>
      </c>
      <c r="Y723" s="28" t="s">
        <v>542</v>
      </c>
      <c r="Z723" s="27"/>
    </row>
    <row r="724" spans="1:26" x14ac:dyDescent="0.25">
      <c r="A724" s="24">
        <v>43146</v>
      </c>
      <c r="B724" s="24">
        <v>43145</v>
      </c>
      <c r="C724" s="24">
        <v>43144</v>
      </c>
      <c r="D724" s="27" t="s">
        <v>18</v>
      </c>
      <c r="E724" s="27" t="s">
        <v>352</v>
      </c>
      <c r="F724" s="29" t="s">
        <v>6362</v>
      </c>
      <c r="G724" s="27" t="s">
        <v>19</v>
      </c>
      <c r="H724" s="27" t="s">
        <v>37</v>
      </c>
      <c r="I724" s="27" t="s">
        <v>174</v>
      </c>
      <c r="J724" s="27">
        <v>34060</v>
      </c>
      <c r="K724" s="25">
        <v>2</v>
      </c>
      <c r="L724" s="27" t="s">
        <v>288</v>
      </c>
      <c r="M724" s="27" t="s">
        <v>2689</v>
      </c>
      <c r="N724" s="27" t="s">
        <v>2690</v>
      </c>
      <c r="O724" s="28">
        <v>129241652</v>
      </c>
      <c r="P724" s="27">
        <v>2</v>
      </c>
      <c r="Q724" s="27" t="s">
        <v>6363</v>
      </c>
      <c r="R724" s="26">
        <v>262.7</v>
      </c>
      <c r="S724" s="75">
        <v>43151</v>
      </c>
      <c r="T724" s="27" t="s">
        <v>285</v>
      </c>
      <c r="U724" s="75" t="s">
        <v>567</v>
      </c>
      <c r="V724" s="75"/>
      <c r="W724" s="75"/>
      <c r="X724" s="27" t="s">
        <v>292</v>
      </c>
      <c r="Y724" s="28"/>
      <c r="Z724" s="27" t="s">
        <v>6324</v>
      </c>
    </row>
    <row r="725" spans="1:26" x14ac:dyDescent="0.25">
      <c r="A725" s="24">
        <v>43146</v>
      </c>
      <c r="B725" s="24">
        <v>43145</v>
      </c>
      <c r="C725" s="24">
        <v>43144</v>
      </c>
      <c r="D725" s="27" t="s">
        <v>18</v>
      </c>
      <c r="E725" s="27" t="s">
        <v>287</v>
      </c>
      <c r="F725" s="29">
        <v>183051217</v>
      </c>
      <c r="G725" s="27" t="s">
        <v>23</v>
      </c>
      <c r="H725" s="27" t="s">
        <v>238</v>
      </c>
      <c r="I725" s="27" t="s">
        <v>133</v>
      </c>
      <c r="J725" s="27">
        <v>39886</v>
      </c>
      <c r="K725" s="25">
        <v>1</v>
      </c>
      <c r="L725" s="27" t="s">
        <v>367</v>
      </c>
      <c r="M725" s="27">
        <v>208020</v>
      </c>
      <c r="N725" s="27">
        <v>326181851</v>
      </c>
      <c r="O725" s="28"/>
      <c r="P725" s="27"/>
      <c r="Q725" s="27"/>
      <c r="R725" s="26"/>
      <c r="S725" s="75"/>
      <c r="T725" s="27" t="s">
        <v>285</v>
      </c>
      <c r="U725" s="75"/>
      <c r="V725" s="75"/>
      <c r="W725" s="75"/>
      <c r="X725" s="27" t="s">
        <v>289</v>
      </c>
      <c r="Y725" s="28" t="s">
        <v>2691</v>
      </c>
      <c r="Z725" s="27"/>
    </row>
    <row r="726" spans="1:26" ht="63.75" x14ac:dyDescent="0.25">
      <c r="A726" s="24">
        <v>43146</v>
      </c>
      <c r="B726" s="24">
        <v>43145</v>
      </c>
      <c r="C726" s="24">
        <v>43140</v>
      </c>
      <c r="D726" s="27" t="s">
        <v>18</v>
      </c>
      <c r="E726" s="27" t="s">
        <v>380</v>
      </c>
      <c r="F726" s="29">
        <v>2447400</v>
      </c>
      <c r="G726" s="27" t="s">
        <v>32</v>
      </c>
      <c r="H726" s="27" t="s">
        <v>43</v>
      </c>
      <c r="I726" s="27" t="s">
        <v>2692</v>
      </c>
      <c r="J726" s="27">
        <v>22115</v>
      </c>
      <c r="K726" s="25">
        <v>4</v>
      </c>
      <c r="L726" s="27" t="s">
        <v>343</v>
      </c>
      <c r="M726" s="27">
        <v>860347816</v>
      </c>
      <c r="N726" s="27">
        <v>860347816</v>
      </c>
      <c r="O726" s="28"/>
      <c r="P726" s="27"/>
      <c r="Q726" s="27"/>
      <c r="R726" s="26"/>
      <c r="S726" s="75"/>
      <c r="T726" s="27" t="s">
        <v>285</v>
      </c>
      <c r="U726" s="75"/>
      <c r="V726" s="75"/>
      <c r="W726" s="75"/>
      <c r="X726" s="27" t="s">
        <v>289</v>
      </c>
      <c r="Y726" s="28" t="s">
        <v>6325</v>
      </c>
      <c r="Z726" s="27"/>
    </row>
    <row r="727" spans="1:26" x14ac:dyDescent="0.25">
      <c r="A727" s="24">
        <v>43146</v>
      </c>
      <c r="B727" s="24">
        <v>43145</v>
      </c>
      <c r="C727" s="24">
        <v>43144</v>
      </c>
      <c r="D727" s="27" t="s">
        <v>18</v>
      </c>
      <c r="E727" s="27" t="s">
        <v>386</v>
      </c>
      <c r="F727" s="41">
        <v>28294563</v>
      </c>
      <c r="G727" s="27" t="s">
        <v>56</v>
      </c>
      <c r="H727" s="27" t="s">
        <v>102</v>
      </c>
      <c r="I727" s="27" t="s">
        <v>2693</v>
      </c>
      <c r="J727" s="27">
        <v>19744</v>
      </c>
      <c r="K727" s="25">
        <v>4</v>
      </c>
      <c r="L727" s="27" t="s">
        <v>355</v>
      </c>
      <c r="M727" s="27">
        <v>2592640</v>
      </c>
      <c r="N727" s="27"/>
      <c r="O727" s="28">
        <v>49708</v>
      </c>
      <c r="P727" s="27">
        <v>4</v>
      </c>
      <c r="Q727" s="27">
        <v>4113574</v>
      </c>
      <c r="R727" s="26">
        <v>231.84</v>
      </c>
      <c r="S727" s="75">
        <v>43152</v>
      </c>
      <c r="T727" s="27" t="s">
        <v>285</v>
      </c>
      <c r="U727" s="75">
        <v>43157</v>
      </c>
      <c r="V727" s="75"/>
      <c r="W727" s="75"/>
      <c r="X727" s="27" t="s">
        <v>292</v>
      </c>
      <c r="Y727" s="28"/>
      <c r="Z727" s="27" t="s">
        <v>2898</v>
      </c>
    </row>
    <row r="728" spans="1:26" x14ac:dyDescent="0.25">
      <c r="A728" s="24">
        <v>43146</v>
      </c>
      <c r="B728" s="24">
        <v>43145</v>
      </c>
      <c r="C728" s="24">
        <v>43144</v>
      </c>
      <c r="D728" s="27" t="s">
        <v>18</v>
      </c>
      <c r="E728" s="27" t="s">
        <v>290</v>
      </c>
      <c r="F728" s="29" t="s">
        <v>6432</v>
      </c>
      <c r="G728" s="27" t="s">
        <v>27</v>
      </c>
      <c r="H728" s="27" t="s">
        <v>85</v>
      </c>
      <c r="I728" s="27" t="s">
        <v>2694</v>
      </c>
      <c r="J728" s="27">
        <v>40579</v>
      </c>
      <c r="K728" s="25">
        <v>4</v>
      </c>
      <c r="L728" s="27" t="s">
        <v>357</v>
      </c>
      <c r="M728" s="27" t="s">
        <v>2695</v>
      </c>
      <c r="N728" s="27" t="s">
        <v>2696</v>
      </c>
      <c r="O728" s="28" t="s">
        <v>2758</v>
      </c>
      <c r="P728" s="27">
        <v>4</v>
      </c>
      <c r="Q728" s="27" t="s">
        <v>6237</v>
      </c>
      <c r="R728" s="26">
        <v>269.32</v>
      </c>
      <c r="S728" s="75">
        <v>43153</v>
      </c>
      <c r="T728" s="27" t="s">
        <v>285</v>
      </c>
      <c r="U728" s="75">
        <v>43158</v>
      </c>
      <c r="V728" s="75"/>
      <c r="W728" s="75"/>
      <c r="X728" s="27" t="s">
        <v>292</v>
      </c>
      <c r="Y728" s="28"/>
      <c r="Z728" s="27" t="s">
        <v>2754</v>
      </c>
    </row>
    <row r="729" spans="1:26" x14ac:dyDescent="0.25">
      <c r="A729" s="24">
        <v>43146</v>
      </c>
      <c r="B729" s="24">
        <v>43146</v>
      </c>
      <c r="C729" s="24">
        <v>43119</v>
      </c>
      <c r="D729" s="27" t="s">
        <v>18</v>
      </c>
      <c r="E729" s="27" t="s">
        <v>290</v>
      </c>
      <c r="F729" s="29" t="s">
        <v>6433</v>
      </c>
      <c r="G729" s="27" t="s">
        <v>36</v>
      </c>
      <c r="H729" s="27" t="s">
        <v>24</v>
      </c>
      <c r="I729" s="27" t="s">
        <v>2697</v>
      </c>
      <c r="J729" s="27">
        <v>39557</v>
      </c>
      <c r="K729" s="25">
        <v>2</v>
      </c>
      <c r="L729" s="27" t="s">
        <v>357</v>
      </c>
      <c r="M729" s="27" t="s">
        <v>2698</v>
      </c>
      <c r="N729" s="27" t="s">
        <v>2699</v>
      </c>
      <c r="O729" s="28" t="s">
        <v>2758</v>
      </c>
      <c r="P729" s="27">
        <v>2</v>
      </c>
      <c r="Q729" s="27" t="s">
        <v>6237</v>
      </c>
      <c r="R729" s="26">
        <v>255.54</v>
      </c>
      <c r="S729" s="75">
        <v>43153</v>
      </c>
      <c r="T729" s="27" t="s">
        <v>285</v>
      </c>
      <c r="U729" s="75">
        <v>43158</v>
      </c>
      <c r="V729" s="75"/>
      <c r="W729" s="75"/>
      <c r="X729" s="27" t="s">
        <v>292</v>
      </c>
      <c r="Y729" s="28"/>
      <c r="Z729" s="27" t="s">
        <v>2754</v>
      </c>
    </row>
    <row r="730" spans="1:26" ht="25.5" x14ac:dyDescent="0.25">
      <c r="A730" s="24">
        <v>43146</v>
      </c>
      <c r="B730" s="24">
        <v>43145</v>
      </c>
      <c r="C730" s="24">
        <v>43138</v>
      </c>
      <c r="D730" s="27" t="s">
        <v>552</v>
      </c>
      <c r="E730" s="27" t="s">
        <v>293</v>
      </c>
      <c r="F730" s="29" t="s">
        <v>6583</v>
      </c>
      <c r="G730" s="27" t="s">
        <v>92</v>
      </c>
      <c r="H730" s="27" t="s">
        <v>33</v>
      </c>
      <c r="I730" s="27" t="s">
        <v>93</v>
      </c>
      <c r="J730" s="27">
        <v>30004</v>
      </c>
      <c r="K730" s="25">
        <v>1</v>
      </c>
      <c r="L730" s="27" t="s">
        <v>288</v>
      </c>
      <c r="M730" s="27" t="s">
        <v>2700</v>
      </c>
      <c r="N730" s="27" t="s">
        <v>2701</v>
      </c>
      <c r="O730" s="28">
        <v>129684462</v>
      </c>
      <c r="P730" s="27">
        <v>1</v>
      </c>
      <c r="Q730" s="27" t="s">
        <v>7540</v>
      </c>
      <c r="R730" s="26">
        <v>200.79</v>
      </c>
      <c r="S730" s="75">
        <v>43153</v>
      </c>
      <c r="T730" s="27" t="s">
        <v>285</v>
      </c>
      <c r="U730" s="75" t="s">
        <v>567</v>
      </c>
      <c r="V730" s="75"/>
      <c r="W730" s="75"/>
      <c r="X730" s="27" t="s">
        <v>292</v>
      </c>
      <c r="Y730" s="28" t="s">
        <v>6871</v>
      </c>
      <c r="Z730" s="27" t="s">
        <v>6324</v>
      </c>
    </row>
    <row r="731" spans="1:26" x14ac:dyDescent="0.25">
      <c r="A731" s="24">
        <v>43146</v>
      </c>
      <c r="B731" s="24">
        <v>43145</v>
      </c>
      <c r="C731" s="24">
        <v>43138</v>
      </c>
      <c r="D731" s="27" t="s">
        <v>552</v>
      </c>
      <c r="E731" s="27" t="s">
        <v>296</v>
      </c>
      <c r="F731" s="29">
        <v>407285374</v>
      </c>
      <c r="G731" s="27" t="s">
        <v>23</v>
      </c>
      <c r="H731" s="27" t="s">
        <v>69</v>
      </c>
      <c r="I731" s="27" t="s">
        <v>82</v>
      </c>
      <c r="J731" s="27">
        <v>53009</v>
      </c>
      <c r="K731" s="25">
        <v>1</v>
      </c>
      <c r="L731" s="27" t="s">
        <v>288</v>
      </c>
      <c r="M731" s="27" t="s">
        <v>2702</v>
      </c>
      <c r="N731" s="27" t="s">
        <v>2703</v>
      </c>
      <c r="O731" s="28"/>
      <c r="P731" s="27"/>
      <c r="Q731" s="27"/>
      <c r="R731" s="26"/>
      <c r="S731" s="75"/>
      <c r="T731" s="27" t="s">
        <v>285</v>
      </c>
      <c r="U731" s="75"/>
      <c r="V731" s="75"/>
      <c r="W731" s="75"/>
      <c r="X731" s="27" t="s">
        <v>315</v>
      </c>
      <c r="Y731" s="28" t="s">
        <v>2691</v>
      </c>
      <c r="Z731" s="27"/>
    </row>
    <row r="732" spans="1:26" x14ac:dyDescent="0.25">
      <c r="A732" s="24">
        <v>43146</v>
      </c>
      <c r="B732" s="24">
        <v>43145</v>
      </c>
      <c r="C732" s="24">
        <v>43138</v>
      </c>
      <c r="D732" s="27" t="s">
        <v>552</v>
      </c>
      <c r="E732" s="27" t="s">
        <v>328</v>
      </c>
      <c r="F732" s="29" t="s">
        <v>6344</v>
      </c>
      <c r="G732" s="27" t="s">
        <v>164</v>
      </c>
      <c r="H732" s="27" t="s">
        <v>2704</v>
      </c>
      <c r="I732" s="27" t="s">
        <v>701</v>
      </c>
      <c r="J732" s="27">
        <v>18907</v>
      </c>
      <c r="K732" s="25">
        <v>1</v>
      </c>
      <c r="L732" s="27" t="s">
        <v>288</v>
      </c>
      <c r="M732" s="27" t="s">
        <v>2705</v>
      </c>
      <c r="N732" s="27" t="s">
        <v>2706</v>
      </c>
      <c r="O732" s="28">
        <v>129242008</v>
      </c>
      <c r="P732" s="27">
        <v>1</v>
      </c>
      <c r="Q732" s="27" t="s">
        <v>6417</v>
      </c>
      <c r="R732" s="26">
        <v>4.55</v>
      </c>
      <c r="S732" s="75">
        <v>43151</v>
      </c>
      <c r="T732" s="27" t="s">
        <v>285</v>
      </c>
      <c r="U732" s="75" t="s">
        <v>497</v>
      </c>
      <c r="V732" s="75"/>
      <c r="W732" s="75"/>
      <c r="X732" s="27" t="s">
        <v>292</v>
      </c>
      <c r="Y732" s="28"/>
      <c r="Z732" s="27" t="s">
        <v>6324</v>
      </c>
    </row>
    <row r="733" spans="1:26" x14ac:dyDescent="0.25">
      <c r="A733" s="24">
        <v>43146</v>
      </c>
      <c r="B733" s="24">
        <v>43145</v>
      </c>
      <c r="C733" s="24">
        <v>43138</v>
      </c>
      <c r="D733" s="27" t="s">
        <v>552</v>
      </c>
      <c r="E733" s="27" t="s">
        <v>346</v>
      </c>
      <c r="F733" s="29" t="s">
        <v>6349</v>
      </c>
      <c r="G733" s="27" t="s">
        <v>21</v>
      </c>
      <c r="H733" s="27" t="s">
        <v>2707</v>
      </c>
      <c r="I733" s="27" t="s">
        <v>179</v>
      </c>
      <c r="J733" s="27">
        <v>43048</v>
      </c>
      <c r="K733" s="25">
        <v>4</v>
      </c>
      <c r="L733" s="27" t="s">
        <v>288</v>
      </c>
      <c r="M733" s="27" t="s">
        <v>2708</v>
      </c>
      <c r="N733" s="27" t="s">
        <v>2709</v>
      </c>
      <c r="O733" s="28">
        <v>129242207</v>
      </c>
      <c r="P733" s="27"/>
      <c r="Q733" s="27"/>
      <c r="R733" s="26"/>
      <c r="S733" s="75"/>
      <c r="T733" s="27" t="s">
        <v>285</v>
      </c>
      <c r="U733" s="75"/>
      <c r="V733" s="75"/>
      <c r="W733" s="75"/>
      <c r="X733" s="27" t="s">
        <v>295</v>
      </c>
      <c r="Y733" s="28" t="s">
        <v>6350</v>
      </c>
      <c r="Z733" s="27" t="s">
        <v>6324</v>
      </c>
    </row>
    <row r="734" spans="1:26" x14ac:dyDescent="0.25">
      <c r="A734" s="24">
        <v>43146</v>
      </c>
      <c r="B734" s="24">
        <v>43145</v>
      </c>
      <c r="C734" s="24">
        <v>43138</v>
      </c>
      <c r="D734" s="27" t="s">
        <v>552</v>
      </c>
      <c r="E734" s="27" t="s">
        <v>360</v>
      </c>
      <c r="F734" s="29">
        <v>265038565</v>
      </c>
      <c r="G734" s="27" t="s">
        <v>50</v>
      </c>
      <c r="H734" s="27" t="s">
        <v>28</v>
      </c>
      <c r="I734" s="27" t="s">
        <v>1337</v>
      </c>
      <c r="J734" s="27">
        <v>26974</v>
      </c>
      <c r="K734" s="25">
        <v>4</v>
      </c>
      <c r="L734" s="27" t="s">
        <v>288</v>
      </c>
      <c r="M734" s="27" t="s">
        <v>2710</v>
      </c>
      <c r="N734" s="27" t="s">
        <v>2711</v>
      </c>
      <c r="O734" s="28"/>
      <c r="P734" s="27"/>
      <c r="Q734" s="27"/>
      <c r="R734" s="26"/>
      <c r="S734" s="75"/>
      <c r="T734" s="27" t="s">
        <v>285</v>
      </c>
      <c r="U734" s="75"/>
      <c r="V734" s="75"/>
      <c r="W734" s="75"/>
      <c r="X734" s="27" t="s">
        <v>315</v>
      </c>
      <c r="Y734" s="28" t="s">
        <v>2691</v>
      </c>
      <c r="Z734" s="27"/>
    </row>
    <row r="735" spans="1:26" x14ac:dyDescent="0.25">
      <c r="A735" s="24">
        <v>43146</v>
      </c>
      <c r="B735" s="24">
        <v>43145</v>
      </c>
      <c r="C735" s="24">
        <v>43138</v>
      </c>
      <c r="D735" s="27" t="s">
        <v>552</v>
      </c>
      <c r="E735" s="27" t="s">
        <v>375</v>
      </c>
      <c r="F735" s="29">
        <v>183934470</v>
      </c>
      <c r="G735" s="27" t="s">
        <v>23</v>
      </c>
      <c r="H735" s="27" t="s">
        <v>221</v>
      </c>
      <c r="I735" s="27" t="s">
        <v>133</v>
      </c>
      <c r="J735" s="27">
        <v>43629</v>
      </c>
      <c r="K735" s="25">
        <v>4</v>
      </c>
      <c r="L735" s="27" t="s">
        <v>288</v>
      </c>
      <c r="M735" s="27" t="s">
        <v>2712</v>
      </c>
      <c r="N735" s="27" t="s">
        <v>2713</v>
      </c>
      <c r="O735" s="28"/>
      <c r="P735" s="27"/>
      <c r="Q735" s="27"/>
      <c r="R735" s="26"/>
      <c r="S735" s="75"/>
      <c r="T735" s="27" t="s">
        <v>285</v>
      </c>
      <c r="U735" s="75"/>
      <c r="V735" s="75"/>
      <c r="W735" s="75"/>
      <c r="X735" s="27" t="s">
        <v>315</v>
      </c>
      <c r="Y735" s="28" t="s">
        <v>2691</v>
      </c>
      <c r="Z735" s="27"/>
    </row>
    <row r="736" spans="1:26" x14ac:dyDescent="0.25">
      <c r="A736" s="24">
        <v>43146</v>
      </c>
      <c r="B736" s="24">
        <v>43145</v>
      </c>
      <c r="C736" s="24">
        <v>43138</v>
      </c>
      <c r="D736" s="27" t="s">
        <v>552</v>
      </c>
      <c r="E736" s="27" t="s">
        <v>375</v>
      </c>
      <c r="F736" s="29">
        <v>183934470</v>
      </c>
      <c r="G736" s="27" t="s">
        <v>23</v>
      </c>
      <c r="H736" s="27" t="s">
        <v>221</v>
      </c>
      <c r="I736" s="27" t="s">
        <v>133</v>
      </c>
      <c r="J736" s="27">
        <v>43629</v>
      </c>
      <c r="K736" s="25">
        <v>4</v>
      </c>
      <c r="L736" s="27" t="s">
        <v>288</v>
      </c>
      <c r="M736" s="27" t="s">
        <v>2714</v>
      </c>
      <c r="N736" s="27" t="s">
        <v>2715</v>
      </c>
      <c r="O736" s="28"/>
      <c r="P736" s="27"/>
      <c r="Q736" s="27"/>
      <c r="R736" s="26"/>
      <c r="S736" s="75"/>
      <c r="T736" s="27" t="s">
        <v>285</v>
      </c>
      <c r="U736" s="75"/>
      <c r="V736" s="75"/>
      <c r="W736" s="75"/>
      <c r="X736" s="27" t="s">
        <v>315</v>
      </c>
      <c r="Y736" s="28" t="s">
        <v>2691</v>
      </c>
      <c r="Z736" s="27"/>
    </row>
    <row r="737" spans="1:26" x14ac:dyDescent="0.25">
      <c r="A737" s="24">
        <v>43146</v>
      </c>
      <c r="B737" s="24">
        <v>43145</v>
      </c>
      <c r="C737" s="24">
        <v>43138</v>
      </c>
      <c r="D737" s="27" t="s">
        <v>552</v>
      </c>
      <c r="E737" s="27" t="s">
        <v>376</v>
      </c>
      <c r="F737" s="29" t="s">
        <v>6589</v>
      </c>
      <c r="G737" s="27" t="s">
        <v>118</v>
      </c>
      <c r="H737" s="27" t="s">
        <v>186</v>
      </c>
      <c r="I737" s="27" t="s">
        <v>548</v>
      </c>
      <c r="J737" s="27">
        <v>24763</v>
      </c>
      <c r="K737" s="25">
        <v>4</v>
      </c>
      <c r="L737" s="27" t="s">
        <v>288</v>
      </c>
      <c r="M737" s="27" t="s">
        <v>2716</v>
      </c>
      <c r="N737" s="27" t="s">
        <v>2717</v>
      </c>
      <c r="O737" s="28">
        <v>129242316</v>
      </c>
      <c r="P737" s="27">
        <v>4</v>
      </c>
      <c r="Q737" s="27" t="s">
        <v>6865</v>
      </c>
      <c r="R737" s="26">
        <v>309.56</v>
      </c>
      <c r="S737" s="75">
        <v>43158</v>
      </c>
      <c r="T737" s="27" t="s">
        <v>285</v>
      </c>
      <c r="U737" s="75" t="s">
        <v>567</v>
      </c>
      <c r="V737" s="75"/>
      <c r="W737" s="75"/>
      <c r="X737" s="27" t="s">
        <v>292</v>
      </c>
      <c r="Y737" s="28" t="s">
        <v>6426</v>
      </c>
      <c r="Z737" s="27" t="s">
        <v>6324</v>
      </c>
    </row>
    <row r="738" spans="1:26" ht="51" hidden="1" x14ac:dyDescent="0.25">
      <c r="A738" s="24">
        <v>43146</v>
      </c>
      <c r="B738" s="24">
        <v>43145</v>
      </c>
      <c r="C738" s="24">
        <v>43138</v>
      </c>
      <c r="D738" s="27" t="s">
        <v>552</v>
      </c>
      <c r="E738" s="27" t="s">
        <v>388</v>
      </c>
      <c r="F738" s="29" t="s">
        <v>6525</v>
      </c>
      <c r="G738" s="27" t="s">
        <v>53</v>
      </c>
      <c r="H738" s="27" t="s">
        <v>95</v>
      </c>
      <c r="I738" s="27" t="s">
        <v>452</v>
      </c>
      <c r="J738" s="27">
        <v>35875</v>
      </c>
      <c r="K738" s="25">
        <v>2</v>
      </c>
      <c r="L738" s="27" t="s">
        <v>288</v>
      </c>
      <c r="M738" s="27" t="s">
        <v>2718</v>
      </c>
      <c r="N738" s="27" t="s">
        <v>2719</v>
      </c>
      <c r="O738" s="28">
        <v>129684741</v>
      </c>
      <c r="P738" s="27"/>
      <c r="Q738" s="27"/>
      <c r="R738" s="26"/>
      <c r="S738" s="75"/>
      <c r="T738" s="27" t="s">
        <v>285</v>
      </c>
      <c r="U738" s="75"/>
      <c r="V738" s="75"/>
      <c r="W738" s="75"/>
      <c r="X738" s="27" t="s">
        <v>321</v>
      </c>
      <c r="Y738" s="28" t="s">
        <v>7844</v>
      </c>
      <c r="Z738" s="27" t="s">
        <v>6324</v>
      </c>
    </row>
    <row r="739" spans="1:26" x14ac:dyDescent="0.25">
      <c r="A739" s="24">
        <v>43145</v>
      </c>
      <c r="B739" s="24">
        <v>43145</v>
      </c>
      <c r="C739" s="24">
        <v>43138</v>
      </c>
      <c r="D739" s="27" t="s">
        <v>552</v>
      </c>
      <c r="E739" s="27" t="s">
        <v>388</v>
      </c>
      <c r="F739" s="29" t="s">
        <v>6386</v>
      </c>
      <c r="G739" s="27" t="s">
        <v>21</v>
      </c>
      <c r="H739" s="27" t="s">
        <v>201</v>
      </c>
      <c r="I739" s="27" t="s">
        <v>22</v>
      </c>
      <c r="J739" s="27">
        <v>35869</v>
      </c>
      <c r="K739" s="25">
        <v>2</v>
      </c>
      <c r="L739" s="27" t="s">
        <v>288</v>
      </c>
      <c r="M739" s="27" t="s">
        <v>2720</v>
      </c>
      <c r="N739" s="27" t="s">
        <v>2721</v>
      </c>
      <c r="O739" s="28">
        <v>129684743</v>
      </c>
      <c r="P739" s="27"/>
      <c r="Q739" s="27"/>
      <c r="R739" s="26"/>
      <c r="S739" s="75"/>
      <c r="T739" s="27" t="s">
        <v>285</v>
      </c>
      <c r="U739" s="75"/>
      <c r="V739" s="75"/>
      <c r="W739" s="75"/>
      <c r="X739" s="27" t="s">
        <v>295</v>
      </c>
      <c r="Y739" s="28" t="s">
        <v>6388</v>
      </c>
      <c r="Z739" s="27" t="s">
        <v>6324</v>
      </c>
    </row>
    <row r="740" spans="1:26" x14ac:dyDescent="0.25">
      <c r="A740" s="24">
        <v>43146</v>
      </c>
      <c r="B740" s="24">
        <v>43145</v>
      </c>
      <c r="C740" s="24">
        <v>43138</v>
      </c>
      <c r="D740" s="27" t="s">
        <v>552</v>
      </c>
      <c r="E740" s="27" t="s">
        <v>388</v>
      </c>
      <c r="F740" s="29">
        <v>92610</v>
      </c>
      <c r="G740" s="27" t="s">
        <v>21</v>
      </c>
      <c r="H740" s="27" t="s">
        <v>201</v>
      </c>
      <c r="I740" s="27" t="s">
        <v>22</v>
      </c>
      <c r="J740" s="27">
        <v>35869</v>
      </c>
      <c r="K740" s="25">
        <v>2</v>
      </c>
      <c r="L740" s="27" t="s">
        <v>288</v>
      </c>
      <c r="M740" s="27" t="s">
        <v>2720</v>
      </c>
      <c r="N740" s="27" t="s">
        <v>2721</v>
      </c>
      <c r="O740" s="28">
        <v>129684742</v>
      </c>
      <c r="P740" s="27"/>
      <c r="Q740" s="27"/>
      <c r="R740" s="26"/>
      <c r="S740" s="75"/>
      <c r="T740" s="27" t="s">
        <v>285</v>
      </c>
      <c r="U740" s="75"/>
      <c r="V740" s="75"/>
      <c r="W740" s="75"/>
      <c r="X740" s="27" t="s">
        <v>295</v>
      </c>
      <c r="Y740" s="28" t="s">
        <v>6387</v>
      </c>
      <c r="Z740" s="27" t="s">
        <v>6324</v>
      </c>
    </row>
    <row r="741" spans="1:26" x14ac:dyDescent="0.25">
      <c r="A741" s="24">
        <v>43146</v>
      </c>
      <c r="B741" s="24">
        <v>43145</v>
      </c>
      <c r="C741" s="24">
        <v>43138</v>
      </c>
      <c r="D741" s="27" t="s">
        <v>552</v>
      </c>
      <c r="E741" s="27" t="s">
        <v>399</v>
      </c>
      <c r="F741" s="29">
        <v>407562374</v>
      </c>
      <c r="G741" s="27" t="s">
        <v>23</v>
      </c>
      <c r="H741" s="27" t="s">
        <v>47</v>
      </c>
      <c r="I741" s="27" t="s">
        <v>82</v>
      </c>
      <c r="J741" s="27">
        <v>34177</v>
      </c>
      <c r="K741" s="25">
        <v>4</v>
      </c>
      <c r="L741" s="27" t="s">
        <v>288</v>
      </c>
      <c r="M741" s="27" t="s">
        <v>2722</v>
      </c>
      <c r="N741" s="27" t="s">
        <v>2723</v>
      </c>
      <c r="O741" s="28"/>
      <c r="P741" s="27"/>
      <c r="Q741" s="27"/>
      <c r="R741" s="26"/>
      <c r="S741" s="75"/>
      <c r="T741" s="27" t="s">
        <v>285</v>
      </c>
      <c r="U741" s="75"/>
      <c r="V741" s="75"/>
      <c r="W741" s="75"/>
      <c r="X741" s="27" t="s">
        <v>315</v>
      </c>
      <c r="Y741" s="28" t="s">
        <v>2691</v>
      </c>
      <c r="Z741" s="27"/>
    </row>
    <row r="742" spans="1:26" x14ac:dyDescent="0.25">
      <c r="A742" s="24">
        <v>43146</v>
      </c>
      <c r="B742" s="24">
        <v>43145</v>
      </c>
      <c r="C742" s="24">
        <v>43138</v>
      </c>
      <c r="D742" s="27" t="s">
        <v>549</v>
      </c>
      <c r="E742" s="27" t="s">
        <v>360</v>
      </c>
      <c r="F742" s="29">
        <v>1200036493</v>
      </c>
      <c r="G742" s="27" t="s">
        <v>27</v>
      </c>
      <c r="H742" s="27" t="s">
        <v>167</v>
      </c>
      <c r="I742" s="27" t="s">
        <v>203</v>
      </c>
      <c r="J742" s="27">
        <v>26988</v>
      </c>
      <c r="K742" s="25">
        <v>1</v>
      </c>
      <c r="L742" s="27" t="s">
        <v>357</v>
      </c>
      <c r="M742" s="27" t="s">
        <v>2724</v>
      </c>
      <c r="N742" s="27" t="s">
        <v>2725</v>
      </c>
      <c r="O742" s="28" t="s">
        <v>2755</v>
      </c>
      <c r="P742" s="27">
        <v>1</v>
      </c>
      <c r="Q742" s="27" t="s">
        <v>2799</v>
      </c>
      <c r="R742" s="26">
        <v>42.47</v>
      </c>
      <c r="S742" s="75">
        <v>43148</v>
      </c>
      <c r="T742" s="27" t="s">
        <v>285</v>
      </c>
      <c r="U742" s="75" t="s">
        <v>567</v>
      </c>
      <c r="V742" s="75"/>
      <c r="W742" s="75"/>
      <c r="X742" s="27" t="s">
        <v>292</v>
      </c>
      <c r="Y742" s="28"/>
      <c r="Z742" s="27" t="s">
        <v>2754</v>
      </c>
    </row>
    <row r="743" spans="1:26" x14ac:dyDescent="0.25">
      <c r="A743" s="24">
        <v>43146</v>
      </c>
      <c r="B743" s="24">
        <v>43145</v>
      </c>
      <c r="C743" s="24">
        <v>43138</v>
      </c>
      <c r="D743" s="27" t="s">
        <v>549</v>
      </c>
      <c r="E743" s="27" t="s">
        <v>296</v>
      </c>
      <c r="F743" s="29">
        <v>3509530000</v>
      </c>
      <c r="G743" s="27" t="s">
        <v>53</v>
      </c>
      <c r="H743" s="27" t="s">
        <v>95</v>
      </c>
      <c r="I743" s="27" t="s">
        <v>2726</v>
      </c>
      <c r="J743" s="27">
        <v>52968</v>
      </c>
      <c r="K743" s="25">
        <v>1</v>
      </c>
      <c r="L743" s="27" t="s">
        <v>357</v>
      </c>
      <c r="M743" s="27" t="s">
        <v>2727</v>
      </c>
      <c r="N743" s="27" t="s">
        <v>2728</v>
      </c>
      <c r="O743" s="28" t="s">
        <v>2795</v>
      </c>
      <c r="P743" s="27">
        <v>1</v>
      </c>
      <c r="Q743" s="27" t="s">
        <v>2904</v>
      </c>
      <c r="R743" s="26">
        <v>122.72</v>
      </c>
      <c r="S743" s="75">
        <v>43150</v>
      </c>
      <c r="T743" s="27" t="s">
        <v>285</v>
      </c>
      <c r="U743" s="75" t="s">
        <v>567</v>
      </c>
      <c r="V743" s="75"/>
      <c r="W743" s="75"/>
      <c r="X743" s="27" t="s">
        <v>292</v>
      </c>
      <c r="Y743" s="28"/>
      <c r="Z743" s="27" t="s">
        <v>2754</v>
      </c>
    </row>
    <row r="744" spans="1:26" x14ac:dyDescent="0.25">
      <c r="A744" s="24">
        <v>43146</v>
      </c>
      <c r="B744" s="24">
        <v>43145</v>
      </c>
      <c r="C744" s="24">
        <v>43138</v>
      </c>
      <c r="D744" s="27" t="s">
        <v>549</v>
      </c>
      <c r="E744" s="27" t="s">
        <v>308</v>
      </c>
      <c r="F744" s="29">
        <v>1200034375</v>
      </c>
      <c r="G744" s="27" t="s">
        <v>27</v>
      </c>
      <c r="H744" s="27" t="s">
        <v>257</v>
      </c>
      <c r="I744" s="27" t="s">
        <v>2729</v>
      </c>
      <c r="J744" s="27">
        <v>44621</v>
      </c>
      <c r="K744" s="25">
        <v>4</v>
      </c>
      <c r="L744" s="27" t="s">
        <v>357</v>
      </c>
      <c r="M744" s="27" t="s">
        <v>2730</v>
      </c>
      <c r="N744" s="27" t="s">
        <v>2731</v>
      </c>
      <c r="O744" s="28" t="s">
        <v>2756</v>
      </c>
      <c r="P744" s="27">
        <v>4</v>
      </c>
      <c r="Q744" s="28" t="s">
        <v>2801</v>
      </c>
      <c r="R744" s="26">
        <v>274.32</v>
      </c>
      <c r="S744" s="75">
        <v>43147</v>
      </c>
      <c r="T744" s="27" t="s">
        <v>285</v>
      </c>
      <c r="U744" s="75" t="s">
        <v>567</v>
      </c>
      <c r="V744" s="75"/>
      <c r="W744" s="75"/>
      <c r="X744" s="27" t="s">
        <v>292</v>
      </c>
      <c r="Y744" s="28"/>
      <c r="Z744" s="27" t="s">
        <v>2754</v>
      </c>
    </row>
    <row r="745" spans="1:26" x14ac:dyDescent="0.25">
      <c r="A745" s="24">
        <v>43146</v>
      </c>
      <c r="B745" s="24">
        <v>43145</v>
      </c>
      <c r="C745" s="24">
        <v>43138</v>
      </c>
      <c r="D745" s="27" t="s">
        <v>549</v>
      </c>
      <c r="E745" s="27" t="s">
        <v>336</v>
      </c>
      <c r="F745" s="29" t="s">
        <v>2732</v>
      </c>
      <c r="G745" s="27" t="s">
        <v>74</v>
      </c>
      <c r="H745" s="27" t="s">
        <v>63</v>
      </c>
      <c r="I745" s="27" t="s">
        <v>2733</v>
      </c>
      <c r="J745" s="27">
        <v>30390</v>
      </c>
      <c r="K745" s="25">
        <v>1</v>
      </c>
      <c r="L745" s="27" t="s">
        <v>357</v>
      </c>
      <c r="M745" s="27" t="s">
        <v>2734</v>
      </c>
      <c r="N745" s="27" t="s">
        <v>2735</v>
      </c>
      <c r="O745" s="28" t="s">
        <v>2757</v>
      </c>
      <c r="P745" s="27">
        <v>1</v>
      </c>
      <c r="Q745" s="27" t="s">
        <v>6420</v>
      </c>
      <c r="R745" s="26">
        <v>61.9</v>
      </c>
      <c r="S745" s="75">
        <v>43157</v>
      </c>
      <c r="T745" s="27" t="s">
        <v>285</v>
      </c>
      <c r="U745" s="75">
        <v>43175</v>
      </c>
      <c r="V745" s="75"/>
      <c r="W745" s="75"/>
      <c r="X745" s="27" t="s">
        <v>292</v>
      </c>
      <c r="Y745" s="28"/>
      <c r="Z745" s="27" t="s">
        <v>2754</v>
      </c>
    </row>
    <row r="746" spans="1:26" x14ac:dyDescent="0.25">
      <c r="A746" s="24">
        <v>43146</v>
      </c>
      <c r="B746" s="24">
        <v>43145</v>
      </c>
      <c r="C746" s="24">
        <v>43136</v>
      </c>
      <c r="D746" s="27" t="s">
        <v>541</v>
      </c>
      <c r="E746" s="27" t="s">
        <v>340</v>
      </c>
      <c r="F746" s="41">
        <v>403934174</v>
      </c>
      <c r="G746" s="27" t="s">
        <v>23</v>
      </c>
      <c r="H746" s="27" t="s">
        <v>221</v>
      </c>
      <c r="I746" s="27" t="s">
        <v>2736</v>
      </c>
      <c r="J746" s="27">
        <v>21704</v>
      </c>
      <c r="K746" s="25">
        <v>2</v>
      </c>
      <c r="L746" s="27" t="s">
        <v>288</v>
      </c>
      <c r="M746" s="27" t="s">
        <v>2737</v>
      </c>
      <c r="N746" s="27" t="s">
        <v>2738</v>
      </c>
      <c r="O746" s="28"/>
      <c r="P746" s="27"/>
      <c r="Q746" s="27"/>
      <c r="R746" s="26"/>
      <c r="S746" s="75"/>
      <c r="T746" s="27" t="s">
        <v>285</v>
      </c>
      <c r="U746" s="75"/>
      <c r="V746" s="75"/>
      <c r="W746" s="75"/>
      <c r="X746" s="27" t="s">
        <v>315</v>
      </c>
      <c r="Y746" s="28" t="s">
        <v>2691</v>
      </c>
      <c r="Z746" s="27"/>
    </row>
    <row r="747" spans="1:26" x14ac:dyDescent="0.25">
      <c r="A747" s="24">
        <v>43146</v>
      </c>
      <c r="B747" s="24">
        <v>43145</v>
      </c>
      <c r="C747" s="24">
        <v>43136</v>
      </c>
      <c r="D747" s="27" t="s">
        <v>541</v>
      </c>
      <c r="E747" s="27" t="s">
        <v>389</v>
      </c>
      <c r="F747" s="41">
        <v>732674500</v>
      </c>
      <c r="G747" s="27" t="s">
        <v>23</v>
      </c>
      <c r="H747" s="27" t="s">
        <v>70</v>
      </c>
      <c r="I747" s="27" t="s">
        <v>453</v>
      </c>
      <c r="J747" s="27">
        <v>27522</v>
      </c>
      <c r="K747" s="25">
        <v>2</v>
      </c>
      <c r="L747" s="27" t="s">
        <v>288</v>
      </c>
      <c r="M747" s="27" t="s">
        <v>2739</v>
      </c>
      <c r="N747" s="27" t="s">
        <v>2740</v>
      </c>
      <c r="O747" s="28"/>
      <c r="P747" s="27"/>
      <c r="Q747" s="27"/>
      <c r="R747" s="26"/>
      <c r="S747" s="75"/>
      <c r="T747" s="27" t="s">
        <v>285</v>
      </c>
      <c r="U747" s="75"/>
      <c r="V747" s="75"/>
      <c r="W747" s="75"/>
      <c r="X747" s="27" t="s">
        <v>315</v>
      </c>
      <c r="Y747" s="28" t="s">
        <v>2691</v>
      </c>
      <c r="Z747" s="27"/>
    </row>
    <row r="748" spans="1:26" x14ac:dyDescent="0.25">
      <c r="A748" s="24">
        <v>43146</v>
      </c>
      <c r="B748" s="24">
        <v>43145</v>
      </c>
      <c r="C748" s="24">
        <v>43133</v>
      </c>
      <c r="D748" s="27" t="s">
        <v>541</v>
      </c>
      <c r="E748" s="27" t="s">
        <v>417</v>
      </c>
      <c r="F748" s="41">
        <v>183934470</v>
      </c>
      <c r="G748" s="27" t="s">
        <v>23</v>
      </c>
      <c r="H748" s="27" t="s">
        <v>221</v>
      </c>
      <c r="I748" s="27" t="s">
        <v>133</v>
      </c>
      <c r="J748" s="27">
        <v>24050</v>
      </c>
      <c r="K748" s="25">
        <v>2</v>
      </c>
      <c r="L748" s="27" t="s">
        <v>288</v>
      </c>
      <c r="M748" s="27" t="s">
        <v>2741</v>
      </c>
      <c r="N748" s="27" t="s">
        <v>2742</v>
      </c>
      <c r="O748" s="28"/>
      <c r="P748" s="27"/>
      <c r="Q748" s="27"/>
      <c r="R748" s="26"/>
      <c r="S748" s="75"/>
      <c r="T748" s="27" t="s">
        <v>285</v>
      </c>
      <c r="U748" s="75"/>
      <c r="V748" s="75"/>
      <c r="W748" s="75"/>
      <c r="X748" s="27" t="s">
        <v>315</v>
      </c>
      <c r="Y748" s="28" t="s">
        <v>2691</v>
      </c>
      <c r="Z748" s="27"/>
    </row>
    <row r="749" spans="1:26" x14ac:dyDescent="0.25">
      <c r="A749" s="24">
        <v>43146</v>
      </c>
      <c r="B749" s="24">
        <v>43145</v>
      </c>
      <c r="C749" s="24">
        <v>43136</v>
      </c>
      <c r="D749" s="27" t="s">
        <v>541</v>
      </c>
      <c r="E749" s="27" t="s">
        <v>423</v>
      </c>
      <c r="F749" s="41">
        <v>183678418</v>
      </c>
      <c r="G749" s="27" t="s">
        <v>23</v>
      </c>
      <c r="H749" s="27" t="s">
        <v>186</v>
      </c>
      <c r="I749" s="27" t="s">
        <v>133</v>
      </c>
      <c r="J749" s="27">
        <v>12348</v>
      </c>
      <c r="K749" s="25">
        <v>4</v>
      </c>
      <c r="L749" s="27" t="s">
        <v>288</v>
      </c>
      <c r="M749" s="27" t="s">
        <v>2743</v>
      </c>
      <c r="N749" s="27" t="s">
        <v>2744</v>
      </c>
      <c r="O749" s="28"/>
      <c r="P749" s="27"/>
      <c r="Q749" s="27"/>
      <c r="R749" s="26"/>
      <c r="S749" s="75"/>
      <c r="T749" s="27" t="s">
        <v>285</v>
      </c>
      <c r="U749" s="75"/>
      <c r="V749" s="75"/>
      <c r="W749" s="75"/>
      <c r="X749" s="27" t="s">
        <v>315</v>
      </c>
      <c r="Y749" s="28" t="s">
        <v>2691</v>
      </c>
      <c r="Z749" s="27"/>
    </row>
    <row r="750" spans="1:26" x14ac:dyDescent="0.25">
      <c r="A750" s="24">
        <v>43146</v>
      </c>
      <c r="B750" s="24">
        <v>43146</v>
      </c>
      <c r="C750" s="24">
        <v>43143</v>
      </c>
      <c r="D750" s="27" t="s">
        <v>2245</v>
      </c>
      <c r="E750" s="27" t="s">
        <v>340</v>
      </c>
      <c r="F750" s="41">
        <v>738372571</v>
      </c>
      <c r="G750" s="27" t="s">
        <v>23</v>
      </c>
      <c r="H750" s="27" t="s">
        <v>20</v>
      </c>
      <c r="I750" s="27" t="s">
        <v>222</v>
      </c>
      <c r="J750" s="27">
        <v>21835</v>
      </c>
      <c r="K750" s="25">
        <v>4</v>
      </c>
      <c r="L750" s="27" t="s">
        <v>288</v>
      </c>
      <c r="M750" s="27" t="s">
        <v>2745</v>
      </c>
      <c r="N750" s="27" t="s">
        <v>2746</v>
      </c>
      <c r="O750" s="28"/>
      <c r="P750" s="27"/>
      <c r="Q750" s="27"/>
      <c r="R750" s="26"/>
      <c r="S750" s="75"/>
      <c r="T750" s="27" t="s">
        <v>285</v>
      </c>
      <c r="U750" s="75"/>
      <c r="V750" s="75"/>
      <c r="W750" s="75"/>
      <c r="X750" s="27" t="s">
        <v>295</v>
      </c>
      <c r="Y750" s="28" t="s">
        <v>2794</v>
      </c>
      <c r="Z750" s="27"/>
    </row>
    <row r="751" spans="1:26" x14ac:dyDescent="0.25">
      <c r="A751" s="24">
        <v>43146</v>
      </c>
      <c r="B751" s="24">
        <v>43146</v>
      </c>
      <c r="C751" s="24">
        <v>43143</v>
      </c>
      <c r="D751" s="27" t="s">
        <v>2245</v>
      </c>
      <c r="E751" s="27" t="s">
        <v>346</v>
      </c>
      <c r="F751" s="29" t="s">
        <v>6428</v>
      </c>
      <c r="G751" s="27" t="s">
        <v>25</v>
      </c>
      <c r="H751" s="27" t="s">
        <v>78</v>
      </c>
      <c r="I751" s="27" t="s">
        <v>278</v>
      </c>
      <c r="J751" s="27">
        <v>43235</v>
      </c>
      <c r="K751" s="25">
        <v>2</v>
      </c>
      <c r="L751" s="27" t="s">
        <v>288</v>
      </c>
      <c r="M751" s="27" t="s">
        <v>2747</v>
      </c>
      <c r="N751" s="27" t="s">
        <v>2748</v>
      </c>
      <c r="O751" s="28">
        <v>129684655</v>
      </c>
      <c r="P751" s="27">
        <v>2</v>
      </c>
      <c r="Q751" s="27" t="s">
        <v>6429</v>
      </c>
      <c r="R751" s="26">
        <v>231.08</v>
      </c>
      <c r="S751" s="75">
        <v>43150</v>
      </c>
      <c r="T751" s="27" t="s">
        <v>285</v>
      </c>
      <c r="U751" s="75" t="s">
        <v>567</v>
      </c>
      <c r="V751" s="75"/>
      <c r="W751" s="75"/>
      <c r="X751" s="27" t="s">
        <v>292</v>
      </c>
      <c r="Y751" s="28"/>
      <c r="Z751" s="27"/>
    </row>
    <row r="752" spans="1:26" ht="25.5" x14ac:dyDescent="0.25">
      <c r="A752" s="24">
        <v>43146</v>
      </c>
      <c r="B752" s="24">
        <v>43146</v>
      </c>
      <c r="C752" s="24">
        <v>43143</v>
      </c>
      <c r="D752" s="27" t="s">
        <v>2245</v>
      </c>
      <c r="E752" s="27" t="s">
        <v>346</v>
      </c>
      <c r="F752" s="29" t="s">
        <v>6428</v>
      </c>
      <c r="G752" s="27" t="s">
        <v>25</v>
      </c>
      <c r="H752" s="27" t="s">
        <v>78</v>
      </c>
      <c r="I752" s="27" t="s">
        <v>278</v>
      </c>
      <c r="J752" s="27">
        <v>43235</v>
      </c>
      <c r="K752" s="25">
        <v>2</v>
      </c>
      <c r="L752" s="27" t="s">
        <v>288</v>
      </c>
      <c r="M752" s="27" t="s">
        <v>2747</v>
      </c>
      <c r="N752" s="27" t="s">
        <v>2748</v>
      </c>
      <c r="O752" s="28">
        <v>129684655</v>
      </c>
      <c r="P752" s="27"/>
      <c r="Q752" s="27"/>
      <c r="R752" s="26"/>
      <c r="S752" s="75"/>
      <c r="T752" s="27" t="s">
        <v>285</v>
      </c>
      <c r="U752" s="75"/>
      <c r="V752" s="75"/>
      <c r="W752" s="75"/>
      <c r="X752" s="27" t="s">
        <v>295</v>
      </c>
      <c r="Y752" s="28" t="s">
        <v>6430</v>
      </c>
      <c r="Z752" s="27" t="s">
        <v>6324</v>
      </c>
    </row>
    <row r="753" spans="1:26" x14ac:dyDescent="0.25">
      <c r="A753" s="24">
        <v>43146</v>
      </c>
      <c r="B753" s="24">
        <v>43146</v>
      </c>
      <c r="C753" s="24">
        <v>43143</v>
      </c>
      <c r="D753" s="27" t="s">
        <v>2245</v>
      </c>
      <c r="E753" s="27" t="s">
        <v>389</v>
      </c>
      <c r="F753" s="41">
        <v>195500</v>
      </c>
      <c r="G753" s="27" t="s">
        <v>25</v>
      </c>
      <c r="H753" s="27" t="s">
        <v>125</v>
      </c>
      <c r="I753" s="27" t="s">
        <v>2749</v>
      </c>
      <c r="J753" s="27">
        <v>27685</v>
      </c>
      <c r="K753" s="25">
        <v>1</v>
      </c>
      <c r="L753" s="27" t="s">
        <v>367</v>
      </c>
      <c r="M753" s="27">
        <v>207379</v>
      </c>
      <c r="N753" s="27">
        <v>326181271</v>
      </c>
      <c r="O753" s="28"/>
      <c r="P753" s="27"/>
      <c r="Q753" s="27"/>
      <c r="R753" s="26"/>
      <c r="S753" s="75"/>
      <c r="T753" s="27" t="s">
        <v>285</v>
      </c>
      <c r="U753" s="75"/>
      <c r="V753" s="75"/>
      <c r="W753" s="75"/>
      <c r="X753" s="27" t="s">
        <v>289</v>
      </c>
      <c r="Y753" s="28" t="s">
        <v>2691</v>
      </c>
      <c r="Z753" s="27"/>
    </row>
    <row r="754" spans="1:26" x14ac:dyDescent="0.25">
      <c r="A754" s="24">
        <v>43147</v>
      </c>
      <c r="B754" s="24">
        <v>43146</v>
      </c>
      <c r="C754" s="24">
        <v>43140</v>
      </c>
      <c r="D754" s="27" t="s">
        <v>18</v>
      </c>
      <c r="E754" s="27" t="s">
        <v>397</v>
      </c>
      <c r="F754" s="29" t="s">
        <v>2791</v>
      </c>
      <c r="G754" s="27" t="s">
        <v>175</v>
      </c>
      <c r="H754" s="27" t="s">
        <v>88</v>
      </c>
      <c r="I754" s="27" t="s">
        <v>2792</v>
      </c>
      <c r="J754" s="27">
        <v>24745</v>
      </c>
      <c r="K754" s="25">
        <v>4</v>
      </c>
      <c r="L754" s="27" t="s">
        <v>357</v>
      </c>
      <c r="M754" s="27" t="s">
        <v>2793</v>
      </c>
      <c r="N754" s="27" t="s">
        <v>2796</v>
      </c>
      <c r="O754" s="28" t="s">
        <v>2899</v>
      </c>
      <c r="P754" s="27">
        <v>4</v>
      </c>
      <c r="Q754" s="27" t="s">
        <v>2903</v>
      </c>
      <c r="R754" s="26">
        <v>441.68</v>
      </c>
      <c r="S754" s="75">
        <v>43150</v>
      </c>
      <c r="T754" s="27" t="s">
        <v>285</v>
      </c>
      <c r="U754" s="75">
        <v>43151</v>
      </c>
      <c r="V754" s="75"/>
      <c r="W754" s="75"/>
      <c r="X754" s="27" t="s">
        <v>292</v>
      </c>
      <c r="Y754" s="28"/>
      <c r="Z754" s="27" t="s">
        <v>2898</v>
      </c>
    </row>
    <row r="755" spans="1:26" x14ac:dyDescent="0.25">
      <c r="A755" s="24">
        <v>43147</v>
      </c>
      <c r="B755" s="24">
        <v>43146</v>
      </c>
      <c r="C755" s="24">
        <v>43139</v>
      </c>
      <c r="D755" s="27" t="s">
        <v>665</v>
      </c>
      <c r="E755" s="27" t="s">
        <v>331</v>
      </c>
      <c r="F755" s="29">
        <v>16967</v>
      </c>
      <c r="G755" s="27" t="s">
        <v>19</v>
      </c>
      <c r="H755" s="27" t="s">
        <v>61</v>
      </c>
      <c r="I755" s="27" t="s">
        <v>1158</v>
      </c>
      <c r="J755" s="27">
        <v>33199</v>
      </c>
      <c r="K755" s="25">
        <v>4</v>
      </c>
      <c r="L755" s="27" t="s">
        <v>343</v>
      </c>
      <c r="M755" s="27">
        <v>8920259687</v>
      </c>
      <c r="N755" s="27">
        <v>8920259687</v>
      </c>
      <c r="O755" s="28"/>
      <c r="P755" s="27"/>
      <c r="Q755" s="27"/>
      <c r="R755" s="26"/>
      <c r="S755" s="75"/>
      <c r="T755" s="27" t="s">
        <v>285</v>
      </c>
      <c r="U755" s="75"/>
      <c r="V755" s="75"/>
      <c r="W755" s="75"/>
      <c r="X755" s="27" t="s">
        <v>315</v>
      </c>
      <c r="Y755" s="28" t="s">
        <v>2691</v>
      </c>
      <c r="Z755" s="27"/>
    </row>
    <row r="756" spans="1:26" x14ac:dyDescent="0.25">
      <c r="A756" s="24">
        <v>43147</v>
      </c>
      <c r="B756" s="24">
        <v>43146</v>
      </c>
      <c r="C756" s="24">
        <v>43139</v>
      </c>
      <c r="D756" s="27" t="s">
        <v>549</v>
      </c>
      <c r="E756" s="27" t="s">
        <v>316</v>
      </c>
      <c r="F756" s="41" t="s">
        <v>6437</v>
      </c>
      <c r="G756" s="27" t="s">
        <v>36</v>
      </c>
      <c r="H756" s="27" t="s">
        <v>167</v>
      </c>
      <c r="I756" s="27" t="s">
        <v>2760</v>
      </c>
      <c r="J756" s="27">
        <v>31225</v>
      </c>
      <c r="K756" s="25">
        <v>4</v>
      </c>
      <c r="L756" s="27" t="s">
        <v>357</v>
      </c>
      <c r="M756" s="27" t="s">
        <v>2761</v>
      </c>
      <c r="N756" s="27" t="s">
        <v>2759</v>
      </c>
      <c r="O756" s="28" t="s">
        <v>2977</v>
      </c>
      <c r="P756" s="27">
        <v>4</v>
      </c>
      <c r="Q756" s="27" t="s">
        <v>6234</v>
      </c>
      <c r="R756" s="26">
        <v>300.92</v>
      </c>
      <c r="S756" s="75">
        <v>43153</v>
      </c>
      <c r="T756" s="27" t="s">
        <v>285</v>
      </c>
      <c r="U756" s="75" t="s">
        <v>567</v>
      </c>
      <c r="V756" s="75"/>
      <c r="W756" s="75"/>
      <c r="X756" s="27" t="s">
        <v>292</v>
      </c>
      <c r="Y756" s="28"/>
      <c r="Z756" s="27" t="s">
        <v>2975</v>
      </c>
    </row>
    <row r="757" spans="1:26" x14ac:dyDescent="0.25">
      <c r="A757" s="24">
        <v>43147</v>
      </c>
      <c r="B757" s="24">
        <v>43146</v>
      </c>
      <c r="C757" s="24">
        <v>43139</v>
      </c>
      <c r="D757" s="27" t="s">
        <v>549</v>
      </c>
      <c r="E757" s="27" t="s">
        <v>336</v>
      </c>
      <c r="F757" s="29" t="s">
        <v>6345</v>
      </c>
      <c r="G757" s="27" t="s">
        <v>92</v>
      </c>
      <c r="H757" s="27" t="s">
        <v>235</v>
      </c>
      <c r="I757" s="27" t="s">
        <v>2764</v>
      </c>
      <c r="J757" s="27">
        <v>30417</v>
      </c>
      <c r="K757" s="25">
        <v>4</v>
      </c>
      <c r="L757" s="27" t="s">
        <v>357</v>
      </c>
      <c r="M757" s="27" t="s">
        <v>2763</v>
      </c>
      <c r="N757" s="27" t="s">
        <v>2762</v>
      </c>
      <c r="O757" s="28" t="s">
        <v>2900</v>
      </c>
      <c r="P757" s="27">
        <v>4</v>
      </c>
      <c r="Q757" s="26" t="s">
        <v>6419</v>
      </c>
      <c r="R757" s="26">
        <v>585.64</v>
      </c>
      <c r="S757" s="75">
        <v>43157</v>
      </c>
      <c r="T757" s="27" t="s">
        <v>285</v>
      </c>
      <c r="U757" s="75">
        <v>43175</v>
      </c>
      <c r="V757" s="75"/>
      <c r="W757" s="75"/>
      <c r="X757" s="27" t="s">
        <v>292</v>
      </c>
      <c r="Y757" s="28"/>
      <c r="Z757" s="27" t="s">
        <v>2898</v>
      </c>
    </row>
    <row r="758" spans="1:26" x14ac:dyDescent="0.25">
      <c r="A758" s="24">
        <v>43147</v>
      </c>
      <c r="B758" s="24">
        <v>43146</v>
      </c>
      <c r="C758" s="24">
        <v>43139</v>
      </c>
      <c r="D758" s="27" t="s">
        <v>549</v>
      </c>
      <c r="E758" s="27" t="s">
        <v>354</v>
      </c>
      <c r="F758" s="29">
        <v>1200034468</v>
      </c>
      <c r="G758" s="27" t="s">
        <v>27</v>
      </c>
      <c r="H758" s="27" t="s">
        <v>520</v>
      </c>
      <c r="I758" s="27" t="s">
        <v>1491</v>
      </c>
      <c r="J758" s="27">
        <v>30494</v>
      </c>
      <c r="K758" s="25">
        <v>1</v>
      </c>
      <c r="L758" s="27" t="s">
        <v>357</v>
      </c>
      <c r="M758" s="27" t="s">
        <v>2766</v>
      </c>
      <c r="N758" s="27" t="s">
        <v>2765</v>
      </c>
      <c r="O758" s="28" t="s">
        <v>2901</v>
      </c>
      <c r="P758" s="27">
        <v>1</v>
      </c>
      <c r="Q758" s="27" t="s">
        <v>3045</v>
      </c>
      <c r="R758" s="26">
        <v>39.79</v>
      </c>
      <c r="S758" s="75">
        <v>43152</v>
      </c>
      <c r="T758" s="27" t="s">
        <v>285</v>
      </c>
      <c r="U758" s="75">
        <v>43153</v>
      </c>
      <c r="V758" s="75"/>
      <c r="W758" s="75"/>
      <c r="X758" s="27" t="s">
        <v>292</v>
      </c>
      <c r="Y758" s="28"/>
      <c r="Z758" s="27" t="s">
        <v>2898</v>
      </c>
    </row>
    <row r="759" spans="1:26" x14ac:dyDescent="0.25">
      <c r="A759" s="24">
        <v>43147</v>
      </c>
      <c r="B759" s="24">
        <v>43146</v>
      </c>
      <c r="C759" s="24">
        <v>43139</v>
      </c>
      <c r="D759" s="27" t="s">
        <v>549</v>
      </c>
      <c r="E759" s="27" t="s">
        <v>354</v>
      </c>
      <c r="F759" s="41">
        <v>1200037321</v>
      </c>
      <c r="G759" s="27" t="s">
        <v>27</v>
      </c>
      <c r="H759" s="27" t="s">
        <v>2769</v>
      </c>
      <c r="I759" s="27" t="s">
        <v>475</v>
      </c>
      <c r="J759" s="27">
        <v>30484</v>
      </c>
      <c r="K759" s="25">
        <v>4</v>
      </c>
      <c r="L759" s="27" t="s">
        <v>357</v>
      </c>
      <c r="M759" s="27" t="s">
        <v>2768</v>
      </c>
      <c r="N759" s="27" t="s">
        <v>2767</v>
      </c>
      <c r="O759" s="28" t="s">
        <v>2901</v>
      </c>
      <c r="P759" s="27">
        <v>4</v>
      </c>
      <c r="Q759" s="27" t="s">
        <v>3045</v>
      </c>
      <c r="R759" s="26">
        <v>306.44</v>
      </c>
      <c r="S759" s="75">
        <v>43152</v>
      </c>
      <c r="T759" s="27" t="s">
        <v>285</v>
      </c>
      <c r="U759" s="75">
        <v>43153</v>
      </c>
      <c r="V759" s="75"/>
      <c r="W759" s="75"/>
      <c r="X759" s="27" t="s">
        <v>292</v>
      </c>
      <c r="Y759" s="28"/>
      <c r="Z759" s="27" t="s">
        <v>2898</v>
      </c>
    </row>
    <row r="760" spans="1:26" x14ac:dyDescent="0.25">
      <c r="A760" s="24">
        <v>43147</v>
      </c>
      <c r="B760" s="24">
        <v>43146</v>
      </c>
      <c r="C760" s="24">
        <v>43139</v>
      </c>
      <c r="D760" s="27" t="s">
        <v>549</v>
      </c>
      <c r="E760" s="27" t="s">
        <v>290</v>
      </c>
      <c r="F760" s="41">
        <v>1200035480</v>
      </c>
      <c r="G760" s="27" t="s">
        <v>27</v>
      </c>
      <c r="H760" s="27" t="s">
        <v>128</v>
      </c>
      <c r="I760" s="27" t="s">
        <v>96</v>
      </c>
      <c r="J760" s="27">
        <v>24741</v>
      </c>
      <c r="K760" s="25">
        <v>4</v>
      </c>
      <c r="L760" s="27" t="s">
        <v>357</v>
      </c>
      <c r="M760" s="27" t="s">
        <v>2771</v>
      </c>
      <c r="N760" s="27" t="s">
        <v>2770</v>
      </c>
      <c r="O760" s="28" t="s">
        <v>2902</v>
      </c>
      <c r="P760" s="27"/>
      <c r="Q760" s="27"/>
      <c r="R760" s="26"/>
      <c r="S760" s="75"/>
      <c r="T760" s="27" t="s">
        <v>285</v>
      </c>
      <c r="U760" s="75"/>
      <c r="V760" s="75"/>
      <c r="W760" s="75"/>
      <c r="X760" s="27" t="s">
        <v>295</v>
      </c>
      <c r="Y760" s="28" t="s">
        <v>6246</v>
      </c>
      <c r="Z760" s="27" t="s">
        <v>2898</v>
      </c>
    </row>
    <row r="761" spans="1:26" x14ac:dyDescent="0.25">
      <c r="A761" s="24">
        <v>43147</v>
      </c>
      <c r="B761" s="24">
        <v>43146</v>
      </c>
      <c r="C761" s="24">
        <v>43139</v>
      </c>
      <c r="D761" s="27" t="s">
        <v>552</v>
      </c>
      <c r="E761" s="27" t="s">
        <v>331</v>
      </c>
      <c r="F761" s="41" t="s">
        <v>6441</v>
      </c>
      <c r="G761" s="27" t="s">
        <v>36</v>
      </c>
      <c r="H761" s="27" t="s">
        <v>46</v>
      </c>
      <c r="I761" s="27" t="s">
        <v>516</v>
      </c>
      <c r="J761" s="27">
        <v>33215</v>
      </c>
      <c r="K761" s="25">
        <v>1</v>
      </c>
      <c r="L761" s="27" t="s">
        <v>288</v>
      </c>
      <c r="M761" s="27" t="s">
        <v>2772</v>
      </c>
      <c r="N761" s="27" t="s">
        <v>2798</v>
      </c>
      <c r="O761" s="28">
        <v>129405945</v>
      </c>
      <c r="P761" s="27">
        <v>1</v>
      </c>
      <c r="Q761" s="27" t="s">
        <v>6241</v>
      </c>
      <c r="R761" s="26">
        <v>95.48</v>
      </c>
      <c r="S761" s="75">
        <v>43153</v>
      </c>
      <c r="T761" s="27" t="s">
        <v>285</v>
      </c>
      <c r="U761" s="75">
        <v>43173</v>
      </c>
      <c r="V761" s="75"/>
      <c r="W761" s="75"/>
      <c r="X761" s="27" t="s">
        <v>292</v>
      </c>
      <c r="Y761" s="28"/>
      <c r="Z761" s="27" t="s">
        <v>2975</v>
      </c>
    </row>
    <row r="762" spans="1:26" x14ac:dyDescent="0.25">
      <c r="A762" s="24">
        <v>43147</v>
      </c>
      <c r="B762" s="24">
        <v>43146</v>
      </c>
      <c r="C762" s="24">
        <v>43139</v>
      </c>
      <c r="D762" s="27" t="s">
        <v>552</v>
      </c>
      <c r="E762" s="27" t="s">
        <v>354</v>
      </c>
      <c r="F762" s="41">
        <v>1015286</v>
      </c>
      <c r="G762" s="27" t="s">
        <v>36</v>
      </c>
      <c r="H762" s="27" t="s">
        <v>145</v>
      </c>
      <c r="I762" s="27" t="s">
        <v>276</v>
      </c>
      <c r="J762" s="27">
        <v>30493</v>
      </c>
      <c r="K762" s="25">
        <v>2</v>
      </c>
      <c r="L762" s="27" t="s">
        <v>288</v>
      </c>
      <c r="M762" s="27" t="s">
        <v>2774</v>
      </c>
      <c r="N762" s="27" t="s">
        <v>2773</v>
      </c>
      <c r="O762" s="28">
        <v>129405971</v>
      </c>
      <c r="P762" s="27">
        <v>2</v>
      </c>
      <c r="Q762" s="27">
        <v>129405971</v>
      </c>
      <c r="R762" s="26">
        <v>271.68</v>
      </c>
      <c r="S762" s="14">
        <v>43153</v>
      </c>
      <c r="T762" s="27" t="s">
        <v>285</v>
      </c>
      <c r="U762" s="75">
        <v>43157</v>
      </c>
      <c r="V762" s="75"/>
      <c r="W762" s="75"/>
      <c r="X762" s="27" t="s">
        <v>292</v>
      </c>
      <c r="Y762" s="28"/>
      <c r="Z762" s="27" t="s">
        <v>2975</v>
      </c>
    </row>
    <row r="763" spans="1:26" x14ac:dyDescent="0.25">
      <c r="A763" s="24">
        <v>43147</v>
      </c>
      <c r="B763" s="24">
        <v>43146</v>
      </c>
      <c r="C763" s="24">
        <v>43139</v>
      </c>
      <c r="D763" s="27" t="s">
        <v>552</v>
      </c>
      <c r="E763" s="27" t="s">
        <v>366</v>
      </c>
      <c r="F763" s="41">
        <v>28943775</v>
      </c>
      <c r="G763" s="27" t="s">
        <v>56</v>
      </c>
      <c r="H763" s="27" t="s">
        <v>69</v>
      </c>
      <c r="I763" s="27" t="s">
        <v>2777</v>
      </c>
      <c r="J763" s="27">
        <v>42576</v>
      </c>
      <c r="K763" s="25">
        <v>2</v>
      </c>
      <c r="L763" s="27" t="s">
        <v>288</v>
      </c>
      <c r="M763" s="27" t="s">
        <v>2776</v>
      </c>
      <c r="N763" s="27" t="s">
        <v>2775</v>
      </c>
      <c r="O763" s="28"/>
      <c r="P763" s="27"/>
      <c r="Q763" s="27"/>
      <c r="R763" s="26"/>
      <c r="S763" s="75"/>
      <c r="T763" s="27" t="s">
        <v>285</v>
      </c>
      <c r="U763" s="75"/>
      <c r="V763" s="75"/>
      <c r="W763" s="75"/>
      <c r="X763" s="27" t="s">
        <v>307</v>
      </c>
      <c r="Y763" s="28" t="s">
        <v>542</v>
      </c>
      <c r="Z763" s="27"/>
    </row>
    <row r="764" spans="1:26" x14ac:dyDescent="0.25">
      <c r="A764" s="24">
        <v>43147</v>
      </c>
      <c r="B764" s="24">
        <v>43147</v>
      </c>
      <c r="C764" s="24">
        <v>43139</v>
      </c>
      <c r="D764" s="27" t="s">
        <v>552</v>
      </c>
      <c r="E764" s="27" t="s">
        <v>391</v>
      </c>
      <c r="F764" s="41">
        <v>1011700</v>
      </c>
      <c r="G764" s="27" t="s">
        <v>36</v>
      </c>
      <c r="H764" s="27" t="s">
        <v>201</v>
      </c>
      <c r="I764" s="27" t="s">
        <v>2779</v>
      </c>
      <c r="J764" s="27">
        <v>25663</v>
      </c>
      <c r="K764" s="25">
        <v>1</v>
      </c>
      <c r="L764" s="27" t="s">
        <v>288</v>
      </c>
      <c r="M764" s="27" t="s">
        <v>2779</v>
      </c>
      <c r="N764" s="27" t="s">
        <v>2778</v>
      </c>
      <c r="O764" s="28">
        <v>129406361</v>
      </c>
      <c r="P764" s="27" t="s">
        <v>285</v>
      </c>
      <c r="Q764" s="27"/>
      <c r="R764" s="26"/>
      <c r="S764" s="75"/>
      <c r="T764" s="27" t="s">
        <v>285</v>
      </c>
      <c r="U764" s="75"/>
      <c r="V764" s="75"/>
      <c r="W764" s="75"/>
      <c r="X764" s="27" t="s">
        <v>295</v>
      </c>
      <c r="Y764" s="28" t="s">
        <v>3069</v>
      </c>
      <c r="Z764" s="27"/>
    </row>
    <row r="765" spans="1:26" x14ac:dyDescent="0.25">
      <c r="A765" s="24">
        <v>43147</v>
      </c>
      <c r="B765" s="24">
        <v>43147</v>
      </c>
      <c r="C765" s="24">
        <v>43139</v>
      </c>
      <c r="D765" s="27" t="s">
        <v>552</v>
      </c>
      <c r="E765" s="27" t="s">
        <v>391</v>
      </c>
      <c r="F765" s="41" t="s">
        <v>6452</v>
      </c>
      <c r="G765" s="27" t="s">
        <v>36</v>
      </c>
      <c r="H765" s="27" t="s">
        <v>201</v>
      </c>
      <c r="I765" s="27" t="s">
        <v>2779</v>
      </c>
      <c r="J765" s="27">
        <v>25663</v>
      </c>
      <c r="K765" s="25">
        <v>1</v>
      </c>
      <c r="L765" s="27" t="s">
        <v>288</v>
      </c>
      <c r="M765" s="27" t="s">
        <v>2779</v>
      </c>
      <c r="N765" s="27" t="s">
        <v>2778</v>
      </c>
      <c r="O765" s="28">
        <v>129406361</v>
      </c>
      <c r="P765" s="27">
        <v>1</v>
      </c>
      <c r="Q765" s="27" t="s">
        <v>6240</v>
      </c>
      <c r="R765" s="26">
        <v>66.16</v>
      </c>
      <c r="S765" s="75">
        <v>43153</v>
      </c>
      <c r="T765" s="27" t="s">
        <v>285</v>
      </c>
      <c r="U765" s="75">
        <v>43168</v>
      </c>
      <c r="V765" s="75"/>
      <c r="W765" s="75"/>
      <c r="X765" s="27" t="s">
        <v>292</v>
      </c>
      <c r="Y765" s="28"/>
      <c r="Z765" s="27" t="s">
        <v>2975</v>
      </c>
    </row>
    <row r="766" spans="1:26" ht="25.5" x14ac:dyDescent="0.25">
      <c r="A766" s="24">
        <v>43147</v>
      </c>
      <c r="B766" s="24">
        <v>43147</v>
      </c>
      <c r="C766" s="24">
        <v>43139</v>
      </c>
      <c r="D766" s="27" t="s">
        <v>552</v>
      </c>
      <c r="E766" s="27" t="s">
        <v>393</v>
      </c>
      <c r="F766" s="41">
        <v>706069165</v>
      </c>
      <c r="G766" s="27" t="s">
        <v>23</v>
      </c>
      <c r="H766" s="27" t="s">
        <v>109</v>
      </c>
      <c r="I766" s="27" t="s">
        <v>177</v>
      </c>
      <c r="J766" s="27">
        <v>14012</v>
      </c>
      <c r="K766" s="25">
        <v>4</v>
      </c>
      <c r="L766" s="27" t="s">
        <v>288</v>
      </c>
      <c r="M766" s="27" t="s">
        <v>2781</v>
      </c>
      <c r="N766" s="27" t="s">
        <v>2780</v>
      </c>
      <c r="O766" s="28">
        <v>129406775</v>
      </c>
      <c r="P766" s="27"/>
      <c r="Q766" s="27"/>
      <c r="R766" s="26"/>
      <c r="S766" s="75"/>
      <c r="T766" s="27" t="s">
        <v>285</v>
      </c>
      <c r="U766" s="75"/>
      <c r="V766" s="75"/>
      <c r="W766" s="75"/>
      <c r="X766" s="27" t="s">
        <v>295</v>
      </c>
      <c r="Y766" s="28" t="s">
        <v>3067</v>
      </c>
      <c r="Z766" s="27" t="s">
        <v>2975</v>
      </c>
    </row>
    <row r="767" spans="1:26" x14ac:dyDescent="0.25">
      <c r="A767" s="24">
        <v>43147</v>
      </c>
      <c r="B767" s="24">
        <v>43147</v>
      </c>
      <c r="C767" s="24">
        <v>43139</v>
      </c>
      <c r="D767" s="27" t="s">
        <v>552</v>
      </c>
      <c r="E767" s="27" t="s">
        <v>402</v>
      </c>
      <c r="F767" s="41">
        <v>93018</v>
      </c>
      <c r="G767" s="27" t="s">
        <v>21</v>
      </c>
      <c r="H767" s="27" t="s">
        <v>33</v>
      </c>
      <c r="I767" s="27" t="s">
        <v>79</v>
      </c>
      <c r="J767" s="27">
        <v>29485</v>
      </c>
      <c r="K767" s="25">
        <v>1</v>
      </c>
      <c r="L767" s="27" t="s">
        <v>288</v>
      </c>
      <c r="M767" s="27" t="s">
        <v>2782</v>
      </c>
      <c r="N767" s="27" t="s">
        <v>2797</v>
      </c>
      <c r="O767" s="28">
        <v>129406848</v>
      </c>
      <c r="P767" s="27">
        <v>1</v>
      </c>
      <c r="Q767" s="27" t="s">
        <v>6273</v>
      </c>
      <c r="R767" s="26">
        <v>75.459999999999994</v>
      </c>
      <c r="S767" s="75">
        <v>43153</v>
      </c>
      <c r="T767" s="27" t="s">
        <v>285</v>
      </c>
      <c r="U767" s="75" t="s">
        <v>567</v>
      </c>
      <c r="V767" s="75"/>
      <c r="W767" s="75"/>
      <c r="X767" s="27" t="s">
        <v>292</v>
      </c>
      <c r="Y767" s="28"/>
      <c r="Z767" s="27" t="s">
        <v>2975</v>
      </c>
    </row>
    <row r="768" spans="1:26" x14ac:dyDescent="0.25">
      <c r="A768" s="24">
        <v>43147</v>
      </c>
      <c r="B768" s="24">
        <v>43147</v>
      </c>
      <c r="C768" s="24">
        <v>43139</v>
      </c>
      <c r="D768" s="27" t="s">
        <v>552</v>
      </c>
      <c r="E768" s="27" t="s">
        <v>430</v>
      </c>
      <c r="F768" s="41" t="s">
        <v>6416</v>
      </c>
      <c r="G768" s="27" t="s">
        <v>118</v>
      </c>
      <c r="H768" s="27" t="s">
        <v>120</v>
      </c>
      <c r="I768" s="27" t="s">
        <v>2785</v>
      </c>
      <c r="J768" s="27">
        <v>23468</v>
      </c>
      <c r="K768" s="25">
        <v>4</v>
      </c>
      <c r="L768" s="27" t="s">
        <v>288</v>
      </c>
      <c r="M768" s="27" t="s">
        <v>2784</v>
      </c>
      <c r="N768" s="27" t="s">
        <v>2783</v>
      </c>
      <c r="O768" s="28">
        <v>129406950</v>
      </c>
      <c r="P768" s="27">
        <v>4</v>
      </c>
      <c r="Q768" s="27" t="s">
        <v>6613</v>
      </c>
      <c r="R768" s="26">
        <v>343</v>
      </c>
      <c r="S768" s="75">
        <v>43158</v>
      </c>
      <c r="T768" s="27" t="s">
        <v>285</v>
      </c>
      <c r="U768" s="75" t="s">
        <v>567</v>
      </c>
      <c r="V768" s="75"/>
      <c r="W768" s="75"/>
      <c r="X768" s="27" t="s">
        <v>292</v>
      </c>
      <c r="Y768" s="28" t="s">
        <v>6426</v>
      </c>
      <c r="Z768" s="27" t="s">
        <v>2975</v>
      </c>
    </row>
    <row r="769" spans="1:26" x14ac:dyDescent="0.25">
      <c r="A769" s="24">
        <v>43147</v>
      </c>
      <c r="B769" s="24">
        <v>43147</v>
      </c>
      <c r="C769" s="24">
        <v>43139</v>
      </c>
      <c r="D769" s="27" t="s">
        <v>552</v>
      </c>
      <c r="E769" s="27" t="s">
        <v>430</v>
      </c>
      <c r="F769" s="41" t="s">
        <v>6415</v>
      </c>
      <c r="G769" s="27" t="s">
        <v>19</v>
      </c>
      <c r="H769" s="27" t="s">
        <v>849</v>
      </c>
      <c r="I769" s="27" t="s">
        <v>65</v>
      </c>
      <c r="J769" s="27">
        <v>23441</v>
      </c>
      <c r="K769" s="25">
        <v>4</v>
      </c>
      <c r="L769" s="27" t="s">
        <v>288</v>
      </c>
      <c r="M769" s="27" t="s">
        <v>2787</v>
      </c>
      <c r="N769" s="27" t="s">
        <v>2786</v>
      </c>
      <c r="O769" s="28">
        <v>129406951</v>
      </c>
      <c r="P769" s="27">
        <v>4</v>
      </c>
      <c r="Q769" s="27" t="s">
        <v>6612</v>
      </c>
      <c r="R769" s="26">
        <v>808.96</v>
      </c>
      <c r="S769" s="75">
        <v>43158</v>
      </c>
      <c r="T769" s="27" t="s">
        <v>285</v>
      </c>
      <c r="U769" s="75" t="s">
        <v>567</v>
      </c>
      <c r="V769" s="75"/>
      <c r="W769" s="75"/>
      <c r="X769" s="27" t="s">
        <v>292</v>
      </c>
      <c r="Y769" s="28" t="s">
        <v>6426</v>
      </c>
      <c r="Z769" s="27" t="s">
        <v>2975</v>
      </c>
    </row>
    <row r="770" spans="1:26" x14ac:dyDescent="0.25">
      <c r="A770" s="24">
        <v>43147</v>
      </c>
      <c r="B770" s="24">
        <v>43147</v>
      </c>
      <c r="C770" s="24">
        <v>43139</v>
      </c>
      <c r="D770" s="27" t="s">
        <v>552</v>
      </c>
      <c r="E770" s="27" t="s">
        <v>430</v>
      </c>
      <c r="F770" s="41" t="s">
        <v>6587</v>
      </c>
      <c r="G770" s="27" t="s">
        <v>53</v>
      </c>
      <c r="H770" s="27" t="s">
        <v>43</v>
      </c>
      <c r="I770" s="27" t="s">
        <v>2790</v>
      </c>
      <c r="J770" s="27">
        <v>23438</v>
      </c>
      <c r="K770" s="25">
        <v>2</v>
      </c>
      <c r="L770" s="27" t="s">
        <v>288</v>
      </c>
      <c r="M770" s="27" t="s">
        <v>2789</v>
      </c>
      <c r="N770" s="27" t="s">
        <v>2788</v>
      </c>
      <c r="O770" s="28">
        <v>129406952</v>
      </c>
      <c r="P770" s="27">
        <v>2</v>
      </c>
      <c r="Q770" s="27" t="s">
        <v>6611</v>
      </c>
      <c r="R770" s="26">
        <v>384.44</v>
      </c>
      <c r="S770" s="75">
        <v>43158</v>
      </c>
      <c r="T770" s="27" t="s">
        <v>285</v>
      </c>
      <c r="U770" s="75" t="s">
        <v>567</v>
      </c>
      <c r="V770" s="75"/>
      <c r="W770" s="75"/>
      <c r="X770" s="27" t="s">
        <v>292</v>
      </c>
      <c r="Y770" s="28" t="s">
        <v>6426</v>
      </c>
      <c r="Z770" s="27" t="s">
        <v>2975</v>
      </c>
    </row>
    <row r="771" spans="1:26" ht="25.5" x14ac:dyDescent="0.25">
      <c r="A771" s="24">
        <v>43147</v>
      </c>
      <c r="B771" s="24">
        <v>43147</v>
      </c>
      <c r="C771" s="24">
        <v>43144</v>
      </c>
      <c r="D771" s="27" t="s">
        <v>2245</v>
      </c>
      <c r="E771" s="27" t="s">
        <v>430</v>
      </c>
      <c r="F771" s="41">
        <v>16967</v>
      </c>
      <c r="G771" s="27" t="s">
        <v>19</v>
      </c>
      <c r="H771" s="27" t="s">
        <v>61</v>
      </c>
      <c r="I771" s="27" t="s">
        <v>271</v>
      </c>
      <c r="J771" s="27">
        <v>23616</v>
      </c>
      <c r="K771" s="25">
        <v>4</v>
      </c>
      <c r="L771" s="27" t="s">
        <v>335</v>
      </c>
      <c r="M771" s="27"/>
      <c r="N771" s="27">
        <v>9021529061</v>
      </c>
      <c r="O771" s="28">
        <v>5890</v>
      </c>
      <c r="P771" s="27"/>
      <c r="Q771" s="27"/>
      <c r="R771" s="26"/>
      <c r="S771" s="75"/>
      <c r="T771" s="27" t="s">
        <v>285</v>
      </c>
      <c r="U771" s="75"/>
      <c r="V771" s="75"/>
      <c r="W771" s="75"/>
      <c r="X771" s="27" t="s">
        <v>295</v>
      </c>
      <c r="Y771" s="28" t="s">
        <v>3064</v>
      </c>
      <c r="Z771" s="27" t="s">
        <v>2898</v>
      </c>
    </row>
    <row r="772" spans="1:26" x14ac:dyDescent="0.25">
      <c r="A772" s="24">
        <v>43150</v>
      </c>
      <c r="B772" s="24">
        <v>43147</v>
      </c>
      <c r="C772" s="24">
        <v>43146</v>
      </c>
      <c r="D772" s="27" t="s">
        <v>18</v>
      </c>
      <c r="E772" s="27" t="s">
        <v>360</v>
      </c>
      <c r="F772" s="41" t="s">
        <v>2814</v>
      </c>
      <c r="G772" s="27" t="s">
        <v>143</v>
      </c>
      <c r="H772" s="27" t="s">
        <v>100</v>
      </c>
      <c r="I772" s="27" t="s">
        <v>2389</v>
      </c>
      <c r="J772" s="27">
        <v>27203</v>
      </c>
      <c r="K772" s="25">
        <v>1</v>
      </c>
      <c r="L772" s="27" t="s">
        <v>357</v>
      </c>
      <c r="M772" s="27" t="s">
        <v>2815</v>
      </c>
      <c r="N772" s="27" t="s">
        <v>2816</v>
      </c>
      <c r="O772" s="28"/>
      <c r="P772" s="27"/>
      <c r="Q772" s="27"/>
      <c r="R772" s="26"/>
      <c r="S772" s="75"/>
      <c r="T772" s="27" t="s">
        <v>285</v>
      </c>
      <c r="U772" s="75"/>
      <c r="V772" s="75"/>
      <c r="W772" s="75"/>
      <c r="X772" s="27" t="s">
        <v>295</v>
      </c>
      <c r="Y772" s="28" t="s">
        <v>2817</v>
      </c>
      <c r="Z772" s="27"/>
    </row>
    <row r="773" spans="1:26" x14ac:dyDescent="0.25">
      <c r="A773" s="24">
        <v>43150</v>
      </c>
      <c r="B773" s="24">
        <v>43147</v>
      </c>
      <c r="C773" s="24">
        <v>43139</v>
      </c>
      <c r="D773" s="27" t="s">
        <v>18</v>
      </c>
      <c r="E773" s="27" t="s">
        <v>360</v>
      </c>
      <c r="F773" s="41" t="s">
        <v>2818</v>
      </c>
      <c r="G773" s="27" t="s">
        <v>220</v>
      </c>
      <c r="H773" s="27" t="s">
        <v>526</v>
      </c>
      <c r="I773" s="27" t="s">
        <v>2819</v>
      </c>
      <c r="J773" s="27">
        <v>27020</v>
      </c>
      <c r="K773" s="25">
        <v>4</v>
      </c>
      <c r="L773" s="27" t="s">
        <v>357</v>
      </c>
      <c r="M773" s="27" t="s">
        <v>2820</v>
      </c>
      <c r="N773" s="27" t="s">
        <v>2821</v>
      </c>
      <c r="O773" s="28" t="s">
        <v>2987</v>
      </c>
      <c r="P773" s="27">
        <v>4</v>
      </c>
      <c r="Q773" s="27" t="s">
        <v>3050</v>
      </c>
      <c r="R773" s="26">
        <v>180.88</v>
      </c>
      <c r="S773" s="75">
        <v>43151</v>
      </c>
      <c r="T773" s="27" t="s">
        <v>285</v>
      </c>
      <c r="U773" s="75" t="s">
        <v>567</v>
      </c>
      <c r="V773" s="75"/>
      <c r="W773" s="75"/>
      <c r="X773" s="27" t="s">
        <v>292</v>
      </c>
      <c r="Y773" s="28"/>
      <c r="Z773" s="27" t="s">
        <v>2975</v>
      </c>
    </row>
    <row r="774" spans="1:26" x14ac:dyDescent="0.25">
      <c r="A774" s="24">
        <v>43150</v>
      </c>
      <c r="B774" s="24">
        <v>43147</v>
      </c>
      <c r="C774" s="24">
        <v>43143</v>
      </c>
      <c r="D774" s="27" t="s">
        <v>18</v>
      </c>
      <c r="E774" s="27" t="s">
        <v>380</v>
      </c>
      <c r="F774" s="41" t="s">
        <v>6896</v>
      </c>
      <c r="G774" s="27" t="s">
        <v>41</v>
      </c>
      <c r="H774" s="27" t="s">
        <v>461</v>
      </c>
      <c r="I774" s="27" t="s">
        <v>504</v>
      </c>
      <c r="J774" s="27">
        <v>22207</v>
      </c>
      <c r="K774" s="25">
        <v>1</v>
      </c>
      <c r="L774" s="27" t="s">
        <v>288</v>
      </c>
      <c r="M774" s="27" t="s">
        <v>2822</v>
      </c>
      <c r="N774" s="27" t="s">
        <v>2823</v>
      </c>
      <c r="O774" s="28">
        <v>129704403</v>
      </c>
      <c r="P774" s="27">
        <v>1</v>
      </c>
      <c r="Q774" s="27" t="s">
        <v>6897</v>
      </c>
      <c r="R774" s="26">
        <v>167.51</v>
      </c>
      <c r="S774" s="75">
        <v>43160</v>
      </c>
      <c r="T774" s="27" t="s">
        <v>285</v>
      </c>
      <c r="U774" s="75" t="s">
        <v>567</v>
      </c>
      <c r="V774" s="75"/>
      <c r="W774" s="75"/>
      <c r="X774" s="27" t="s">
        <v>292</v>
      </c>
      <c r="Y774" s="28"/>
      <c r="Z774" s="27" t="s">
        <v>6577</v>
      </c>
    </row>
    <row r="775" spans="1:26" x14ac:dyDescent="0.25">
      <c r="A775" s="24">
        <v>43150</v>
      </c>
      <c r="B775" s="24">
        <v>43147</v>
      </c>
      <c r="C775" s="24">
        <v>43143</v>
      </c>
      <c r="D775" s="27" t="s">
        <v>18</v>
      </c>
      <c r="E775" s="27" t="s">
        <v>380</v>
      </c>
      <c r="F775" s="41">
        <v>211110</v>
      </c>
      <c r="G775" s="27" t="s">
        <v>41</v>
      </c>
      <c r="H775" s="27" t="s">
        <v>461</v>
      </c>
      <c r="I775" s="27" t="s">
        <v>504</v>
      </c>
      <c r="J775" s="27">
        <v>22207</v>
      </c>
      <c r="K775" s="25">
        <v>1</v>
      </c>
      <c r="L775" s="27" t="s">
        <v>367</v>
      </c>
      <c r="M775" s="27">
        <v>207671</v>
      </c>
      <c r="N775" s="27">
        <v>326181583</v>
      </c>
      <c r="O775" s="28"/>
      <c r="P775" s="27"/>
      <c r="Q775" s="27"/>
      <c r="R775" s="26"/>
      <c r="S775" s="75"/>
      <c r="T775" s="27" t="s">
        <v>285</v>
      </c>
      <c r="U775" s="75"/>
      <c r="V775" s="75"/>
      <c r="W775" s="75"/>
      <c r="X775" s="27" t="s">
        <v>289</v>
      </c>
      <c r="Y775" s="28" t="s">
        <v>2691</v>
      </c>
      <c r="Z775" s="27"/>
    </row>
    <row r="776" spans="1:26" x14ac:dyDescent="0.25">
      <c r="A776" s="24">
        <v>43150</v>
      </c>
      <c r="B776" s="24">
        <v>43150</v>
      </c>
      <c r="C776" s="24">
        <v>43147</v>
      </c>
      <c r="D776" s="27" t="s">
        <v>18</v>
      </c>
      <c r="E776" s="27" t="s">
        <v>397</v>
      </c>
      <c r="F776" s="29">
        <v>1014531</v>
      </c>
      <c r="G776" s="27" t="s">
        <v>36</v>
      </c>
      <c r="H776" s="27" t="s">
        <v>64</v>
      </c>
      <c r="I776" s="27" t="s">
        <v>2824</v>
      </c>
      <c r="J776" s="27">
        <v>24946</v>
      </c>
      <c r="K776" s="25">
        <v>4</v>
      </c>
      <c r="L776" s="27" t="s">
        <v>288</v>
      </c>
      <c r="M776" s="27" t="s">
        <v>2825</v>
      </c>
      <c r="N776" s="27" t="s">
        <v>2826</v>
      </c>
      <c r="O776" s="28">
        <v>129705793</v>
      </c>
      <c r="P776" s="27">
        <v>4</v>
      </c>
      <c r="Q776" s="27" t="s">
        <v>6599</v>
      </c>
      <c r="R776" s="26">
        <v>298.2</v>
      </c>
      <c r="S776" s="75">
        <v>43158</v>
      </c>
      <c r="T776" s="27" t="s">
        <v>285</v>
      </c>
      <c r="U776" s="75">
        <v>43159</v>
      </c>
      <c r="V776" s="75"/>
      <c r="W776" s="75"/>
      <c r="X776" s="27" t="s">
        <v>292</v>
      </c>
      <c r="Y776" s="28"/>
      <c r="Z776" s="27" t="s">
        <v>6577</v>
      </c>
    </row>
    <row r="777" spans="1:26" x14ac:dyDescent="0.25">
      <c r="A777" s="24">
        <v>43150</v>
      </c>
      <c r="B777" s="24">
        <v>43147</v>
      </c>
      <c r="C777" s="24">
        <v>43140</v>
      </c>
      <c r="D777" s="27" t="s">
        <v>552</v>
      </c>
      <c r="E777" s="27" t="s">
        <v>287</v>
      </c>
      <c r="F777" s="29" t="s">
        <v>6660</v>
      </c>
      <c r="G777" s="27" t="s">
        <v>39</v>
      </c>
      <c r="H777" s="27" t="s">
        <v>128</v>
      </c>
      <c r="I777" s="27" t="s">
        <v>182</v>
      </c>
      <c r="J777" s="27">
        <v>39767</v>
      </c>
      <c r="K777" s="25">
        <v>4</v>
      </c>
      <c r="L777" s="27" t="s">
        <v>288</v>
      </c>
      <c r="M777" s="27" t="s">
        <v>2827</v>
      </c>
      <c r="N777" s="27" t="s">
        <v>2828</v>
      </c>
      <c r="O777" s="28">
        <v>129677652</v>
      </c>
      <c r="P777" s="27">
        <v>4</v>
      </c>
      <c r="Q777" s="27" t="s">
        <v>6608</v>
      </c>
      <c r="R777" s="26">
        <v>379</v>
      </c>
      <c r="S777" s="75">
        <v>43158</v>
      </c>
      <c r="T777" s="27" t="s">
        <v>285</v>
      </c>
      <c r="U777" s="75">
        <v>43167</v>
      </c>
      <c r="V777" s="75"/>
      <c r="W777" s="75"/>
      <c r="X777" s="27" t="s">
        <v>292</v>
      </c>
      <c r="Y777" s="28"/>
      <c r="Z777" s="27" t="s">
        <v>6577</v>
      </c>
    </row>
    <row r="778" spans="1:26" x14ac:dyDescent="0.25">
      <c r="A778" s="24">
        <v>43150</v>
      </c>
      <c r="B778" s="24">
        <v>43147</v>
      </c>
      <c r="C778" s="24">
        <v>43140</v>
      </c>
      <c r="D778" s="27" t="s">
        <v>552</v>
      </c>
      <c r="E778" s="27" t="s">
        <v>293</v>
      </c>
      <c r="F778" s="29" t="s">
        <v>7696</v>
      </c>
      <c r="G778" s="27" t="s">
        <v>32</v>
      </c>
      <c r="H778" s="27" t="s">
        <v>110</v>
      </c>
      <c r="I778" s="27" t="s">
        <v>251</v>
      </c>
      <c r="J778" s="27">
        <v>30055</v>
      </c>
      <c r="K778" s="25">
        <v>1</v>
      </c>
      <c r="L778" s="27" t="s">
        <v>288</v>
      </c>
      <c r="M778" s="27" t="s">
        <v>2829</v>
      </c>
      <c r="N778" s="27" t="s">
        <v>2830</v>
      </c>
      <c r="O778" s="28">
        <v>129701643</v>
      </c>
      <c r="P778" s="27">
        <v>1</v>
      </c>
      <c r="Q778" s="27" t="s">
        <v>6849</v>
      </c>
      <c r="R778" s="26">
        <v>170.26</v>
      </c>
      <c r="S778" s="75">
        <v>43159</v>
      </c>
      <c r="T778" s="27" t="s">
        <v>285</v>
      </c>
      <c r="U778" s="75" t="s">
        <v>567</v>
      </c>
      <c r="V778" s="75"/>
      <c r="W778" s="75"/>
      <c r="X778" s="27" t="s">
        <v>292</v>
      </c>
      <c r="Y778" s="28"/>
      <c r="Z778" s="27" t="s">
        <v>6577</v>
      </c>
    </row>
    <row r="779" spans="1:26" x14ac:dyDescent="0.25">
      <c r="A779" s="24">
        <v>43150</v>
      </c>
      <c r="B779" s="24">
        <v>43147</v>
      </c>
      <c r="C779" s="24">
        <v>43140</v>
      </c>
      <c r="D779" s="27" t="s">
        <v>552</v>
      </c>
      <c r="E779" s="27" t="s">
        <v>325</v>
      </c>
      <c r="F779" s="29" t="s">
        <v>7694</v>
      </c>
      <c r="G779" s="27" t="s">
        <v>77</v>
      </c>
      <c r="H779" s="27" t="s">
        <v>63</v>
      </c>
      <c r="I779" s="27" t="s">
        <v>481</v>
      </c>
      <c r="J779" s="27">
        <v>21882</v>
      </c>
      <c r="K779" s="25">
        <v>2</v>
      </c>
      <c r="L779" s="27" t="s">
        <v>288</v>
      </c>
      <c r="M779" s="27" t="s">
        <v>2831</v>
      </c>
      <c r="N779" s="27" t="s">
        <v>2832</v>
      </c>
      <c r="O779" s="28">
        <v>129702962</v>
      </c>
      <c r="P779" s="27">
        <v>2</v>
      </c>
      <c r="Q779" s="27" t="s">
        <v>6853</v>
      </c>
      <c r="R779" s="26">
        <v>177</v>
      </c>
      <c r="S779" s="75">
        <v>43159</v>
      </c>
      <c r="T779" s="27" t="s">
        <v>285</v>
      </c>
      <c r="U779" s="75">
        <v>43173</v>
      </c>
      <c r="V779" s="75"/>
      <c r="W779" s="75"/>
      <c r="X779" s="27" t="s">
        <v>292</v>
      </c>
      <c r="Y779" s="28"/>
      <c r="Z779" s="27"/>
    </row>
    <row r="780" spans="1:26" x14ac:dyDescent="0.25">
      <c r="A780" s="24">
        <v>43150</v>
      </c>
      <c r="B780" s="24">
        <v>43147</v>
      </c>
      <c r="C780" s="24">
        <v>43140</v>
      </c>
      <c r="D780" s="27" t="s">
        <v>552</v>
      </c>
      <c r="E780" s="27" t="s">
        <v>325</v>
      </c>
      <c r="F780" s="29" t="s">
        <v>7694</v>
      </c>
      <c r="G780" s="27" t="s">
        <v>77</v>
      </c>
      <c r="H780" s="27" t="s">
        <v>63</v>
      </c>
      <c r="I780" s="27" t="s">
        <v>481</v>
      </c>
      <c r="J780" s="27">
        <v>21882</v>
      </c>
      <c r="K780" s="25">
        <v>2</v>
      </c>
      <c r="L780" s="27" t="s">
        <v>288</v>
      </c>
      <c r="M780" s="27" t="s">
        <v>2831</v>
      </c>
      <c r="N780" s="27" t="s">
        <v>2832</v>
      </c>
      <c r="O780" s="28">
        <v>129702962</v>
      </c>
      <c r="P780" s="27">
        <v>2</v>
      </c>
      <c r="Q780" s="27" t="s">
        <v>6853</v>
      </c>
      <c r="R780" s="26">
        <v>177</v>
      </c>
      <c r="S780" s="75">
        <v>43159</v>
      </c>
      <c r="T780" s="27" t="s">
        <v>285</v>
      </c>
      <c r="U780" s="75" t="s">
        <v>567</v>
      </c>
      <c r="V780" s="75"/>
      <c r="W780" s="75"/>
      <c r="X780" s="27" t="s">
        <v>292</v>
      </c>
      <c r="Y780" s="28"/>
      <c r="Z780" s="27" t="s">
        <v>6577</v>
      </c>
    </row>
    <row r="781" spans="1:26" x14ac:dyDescent="0.25">
      <c r="A781" s="24">
        <v>43150</v>
      </c>
      <c r="B781" s="24">
        <v>43147</v>
      </c>
      <c r="C781" s="24">
        <v>43140</v>
      </c>
      <c r="D781" s="27" t="s">
        <v>552</v>
      </c>
      <c r="E781" s="27" t="s">
        <v>325</v>
      </c>
      <c r="F781" s="29" t="s">
        <v>6590</v>
      </c>
      <c r="G781" s="27" t="s">
        <v>118</v>
      </c>
      <c r="H781" s="27" t="s">
        <v>124</v>
      </c>
      <c r="I781" s="27" t="s">
        <v>548</v>
      </c>
      <c r="J781" s="27">
        <v>21879</v>
      </c>
      <c r="K781" s="25">
        <v>4</v>
      </c>
      <c r="L781" s="27" t="s">
        <v>288</v>
      </c>
      <c r="M781" s="27" t="s">
        <v>2833</v>
      </c>
      <c r="N781" s="27" t="s">
        <v>2834</v>
      </c>
      <c r="O781" s="28">
        <v>129702963</v>
      </c>
      <c r="P781" s="27">
        <v>4</v>
      </c>
      <c r="Q781" s="27" t="s">
        <v>6854</v>
      </c>
      <c r="R781" s="26">
        <v>285.04000000000002</v>
      </c>
      <c r="S781" s="75">
        <v>43159</v>
      </c>
      <c r="T781" s="27" t="s">
        <v>285</v>
      </c>
      <c r="U781" s="75" t="s">
        <v>567</v>
      </c>
      <c r="V781" s="75"/>
      <c r="W781" s="75"/>
      <c r="X781" s="27" t="s">
        <v>292</v>
      </c>
      <c r="Y781" s="28"/>
      <c r="Z781" s="27" t="s">
        <v>6577</v>
      </c>
    </row>
    <row r="782" spans="1:26" x14ac:dyDescent="0.25">
      <c r="A782" s="24">
        <v>43150</v>
      </c>
      <c r="B782" s="24">
        <v>43147</v>
      </c>
      <c r="C782" s="24">
        <v>43140</v>
      </c>
      <c r="D782" s="27" t="s">
        <v>552</v>
      </c>
      <c r="E782" s="27" t="s">
        <v>352</v>
      </c>
      <c r="F782" s="29" t="s">
        <v>6579</v>
      </c>
      <c r="G782" s="27" t="s">
        <v>53</v>
      </c>
      <c r="H782" s="27" t="s">
        <v>141</v>
      </c>
      <c r="I782" s="27" t="s">
        <v>1247</v>
      </c>
      <c r="J782" s="27">
        <v>33908</v>
      </c>
      <c r="K782" s="25">
        <v>4</v>
      </c>
      <c r="L782" s="27" t="s">
        <v>288</v>
      </c>
      <c r="M782" s="27" t="s">
        <v>2835</v>
      </c>
      <c r="N782" s="27" t="s">
        <v>2836</v>
      </c>
      <c r="O782" s="28">
        <v>129703740</v>
      </c>
      <c r="P782" s="27">
        <v>4</v>
      </c>
      <c r="Q782" s="27" t="s">
        <v>6855</v>
      </c>
      <c r="R782" s="26">
        <v>755.44</v>
      </c>
      <c r="S782" s="75">
        <v>43159</v>
      </c>
      <c r="T782" s="27" t="s">
        <v>285</v>
      </c>
      <c r="U782" s="75" t="s">
        <v>567</v>
      </c>
      <c r="V782" s="75"/>
      <c r="W782" s="75"/>
      <c r="X782" s="27" t="s">
        <v>292</v>
      </c>
      <c r="Y782" s="28"/>
      <c r="Z782" s="27" t="s">
        <v>6577</v>
      </c>
    </row>
    <row r="783" spans="1:26" ht="25.5" x14ac:dyDescent="0.25">
      <c r="A783" s="24">
        <v>43150</v>
      </c>
      <c r="B783" s="24">
        <v>43147</v>
      </c>
      <c r="C783" s="24">
        <v>43140</v>
      </c>
      <c r="D783" s="27" t="s">
        <v>552</v>
      </c>
      <c r="E783" s="27" t="s">
        <v>388</v>
      </c>
      <c r="F783" s="29" t="s">
        <v>6891</v>
      </c>
      <c r="G783" s="27" t="s">
        <v>21</v>
      </c>
      <c r="H783" s="27" t="s">
        <v>218</v>
      </c>
      <c r="I783" s="27" t="s">
        <v>79</v>
      </c>
      <c r="J783" s="27">
        <v>35980</v>
      </c>
      <c r="K783" s="25">
        <v>1</v>
      </c>
      <c r="L783" s="27" t="s">
        <v>288</v>
      </c>
      <c r="M783" s="27" t="s">
        <v>2837</v>
      </c>
      <c r="N783" s="27" t="s">
        <v>2838</v>
      </c>
      <c r="O783" s="28">
        <v>129705187</v>
      </c>
      <c r="P783" s="27"/>
      <c r="Q783" s="27"/>
      <c r="R783" s="26"/>
      <c r="S783" s="75"/>
      <c r="T783" s="27" t="s">
        <v>285</v>
      </c>
      <c r="U783" s="75"/>
      <c r="V783" s="75"/>
      <c r="W783" s="75"/>
      <c r="X783" s="27" t="s">
        <v>295</v>
      </c>
      <c r="Y783" s="28" t="s">
        <v>7552</v>
      </c>
      <c r="Z783" s="27" t="s">
        <v>6577</v>
      </c>
    </row>
    <row r="784" spans="1:26" x14ac:dyDescent="0.25">
      <c r="A784" s="24">
        <v>43150</v>
      </c>
      <c r="B784" s="24">
        <v>43147</v>
      </c>
      <c r="C784" s="24">
        <v>43140</v>
      </c>
      <c r="D784" s="27" t="s">
        <v>552</v>
      </c>
      <c r="E784" s="27" t="s">
        <v>483</v>
      </c>
      <c r="F784" s="29" t="s">
        <v>6584</v>
      </c>
      <c r="G784" s="27" t="s">
        <v>92</v>
      </c>
      <c r="H784" s="27" t="s">
        <v>136</v>
      </c>
      <c r="I784" s="27" t="s">
        <v>93</v>
      </c>
      <c r="J784" s="27">
        <v>27183</v>
      </c>
      <c r="K784" s="25">
        <v>2</v>
      </c>
      <c r="L784" s="27" t="s">
        <v>288</v>
      </c>
      <c r="M784" s="27" t="s">
        <v>2839</v>
      </c>
      <c r="N784" s="27" t="s">
        <v>2840</v>
      </c>
      <c r="O784" s="28">
        <v>129706561</v>
      </c>
      <c r="P784" s="27">
        <v>2</v>
      </c>
      <c r="Q784" s="27" t="s">
        <v>6600</v>
      </c>
      <c r="R784" s="26">
        <v>327.18</v>
      </c>
      <c r="S784" s="75">
        <v>43158</v>
      </c>
      <c r="T784" s="27" t="s">
        <v>285</v>
      </c>
      <c r="U784" s="75" t="s">
        <v>567</v>
      </c>
      <c r="V784" s="75"/>
      <c r="W784" s="75"/>
      <c r="X784" s="27" t="s">
        <v>292</v>
      </c>
      <c r="Y784" s="28"/>
      <c r="Z784" s="27" t="s">
        <v>6577</v>
      </c>
    </row>
    <row r="785" spans="1:26" x14ac:dyDescent="0.25">
      <c r="A785" s="24">
        <v>43150</v>
      </c>
      <c r="B785" s="24">
        <v>43147</v>
      </c>
      <c r="C785" s="24">
        <v>43140</v>
      </c>
      <c r="D785" s="27" t="s">
        <v>552</v>
      </c>
      <c r="E785" s="27" t="s">
        <v>414</v>
      </c>
      <c r="F785" s="29">
        <v>738704571</v>
      </c>
      <c r="G785" s="27" t="s">
        <v>23</v>
      </c>
      <c r="H785" s="27" t="s">
        <v>47</v>
      </c>
      <c r="I785" s="27" t="s">
        <v>222</v>
      </c>
      <c r="J785" s="27">
        <v>14334</v>
      </c>
      <c r="K785" s="25">
        <v>2</v>
      </c>
      <c r="L785" s="27" t="s">
        <v>288</v>
      </c>
      <c r="M785" s="27" t="s">
        <v>2841</v>
      </c>
      <c r="N785" s="27" t="s">
        <v>2842</v>
      </c>
      <c r="O785" s="28"/>
      <c r="P785" s="27"/>
      <c r="Q785" s="27"/>
      <c r="R785" s="26"/>
      <c r="S785" s="75"/>
      <c r="T785" s="27" t="s">
        <v>285</v>
      </c>
      <c r="U785" s="75"/>
      <c r="V785" s="75"/>
      <c r="W785" s="75"/>
      <c r="X785" s="27" t="s">
        <v>315</v>
      </c>
      <c r="Y785" s="28" t="s">
        <v>542</v>
      </c>
      <c r="Z785" s="27"/>
    </row>
    <row r="786" spans="1:26" x14ac:dyDescent="0.25">
      <c r="A786" s="24">
        <v>43150</v>
      </c>
      <c r="B786" s="24">
        <v>43147</v>
      </c>
      <c r="C786" s="24">
        <v>43140</v>
      </c>
      <c r="D786" s="27" t="s">
        <v>552</v>
      </c>
      <c r="E786" s="27" t="s">
        <v>416</v>
      </c>
      <c r="F786" s="41">
        <v>352090</v>
      </c>
      <c r="G786" s="27" t="s">
        <v>25</v>
      </c>
      <c r="H786" s="27" t="s">
        <v>78</v>
      </c>
      <c r="I786" s="27" t="s">
        <v>278</v>
      </c>
      <c r="J786" s="27">
        <v>19593</v>
      </c>
      <c r="K786" s="25">
        <v>4</v>
      </c>
      <c r="L786" s="27" t="s">
        <v>288</v>
      </c>
      <c r="M786" s="27" t="s">
        <v>2843</v>
      </c>
      <c r="N786" s="27" t="s">
        <v>2844</v>
      </c>
      <c r="O786" s="28"/>
      <c r="P786" s="27"/>
      <c r="Q786" s="27"/>
      <c r="R786" s="26"/>
      <c r="S786" s="75"/>
      <c r="T786" s="27" t="s">
        <v>285</v>
      </c>
      <c r="U786" s="75"/>
      <c r="V786" s="75"/>
      <c r="W786" s="75"/>
      <c r="X786" s="27" t="s">
        <v>431</v>
      </c>
      <c r="Y786" s="28" t="s">
        <v>3019</v>
      </c>
      <c r="Z786" s="27"/>
    </row>
    <row r="787" spans="1:26" x14ac:dyDescent="0.25">
      <c r="A787" s="24">
        <v>43150</v>
      </c>
      <c r="B787" s="24">
        <v>43147</v>
      </c>
      <c r="C787" s="24">
        <v>43140</v>
      </c>
      <c r="D787" s="27" t="s">
        <v>552</v>
      </c>
      <c r="E787" s="27" t="s">
        <v>418</v>
      </c>
      <c r="F787" s="29" t="s">
        <v>7691</v>
      </c>
      <c r="G787" s="27" t="s">
        <v>53</v>
      </c>
      <c r="H787" s="27" t="s">
        <v>84</v>
      </c>
      <c r="I787" s="27" t="s">
        <v>227</v>
      </c>
      <c r="J787" s="27">
        <v>17288</v>
      </c>
      <c r="K787" s="25">
        <v>4</v>
      </c>
      <c r="L787" s="27" t="s">
        <v>288</v>
      </c>
      <c r="M787" s="27" t="s">
        <v>2845</v>
      </c>
      <c r="N787" s="27" t="s">
        <v>2846</v>
      </c>
      <c r="O787" s="28">
        <v>129710022</v>
      </c>
      <c r="P787" s="27">
        <v>4</v>
      </c>
      <c r="Q787" s="27" t="s">
        <v>6858</v>
      </c>
      <c r="R787" s="26">
        <v>1124</v>
      </c>
      <c r="S787" s="75">
        <v>43159</v>
      </c>
      <c r="T787" s="27" t="s">
        <v>285</v>
      </c>
      <c r="U787" s="75" t="s">
        <v>567</v>
      </c>
      <c r="V787" s="75"/>
      <c r="W787" s="75"/>
      <c r="X787" s="27" t="s">
        <v>292</v>
      </c>
      <c r="Y787" s="28"/>
      <c r="Z787" s="27" t="s">
        <v>6577</v>
      </c>
    </row>
    <row r="788" spans="1:26" x14ac:dyDescent="0.25">
      <c r="A788" s="24">
        <v>43150</v>
      </c>
      <c r="B788" s="24">
        <v>43147</v>
      </c>
      <c r="C788" s="24">
        <v>43140</v>
      </c>
      <c r="D788" s="27" t="s">
        <v>552</v>
      </c>
      <c r="E788" s="27" t="s">
        <v>430</v>
      </c>
      <c r="F788" s="29">
        <v>407781374</v>
      </c>
      <c r="G788" s="27" t="s">
        <v>23</v>
      </c>
      <c r="H788" s="27" t="s">
        <v>70</v>
      </c>
      <c r="I788" s="27" t="s">
        <v>82</v>
      </c>
      <c r="J788" s="27">
        <v>23489</v>
      </c>
      <c r="K788" s="25">
        <v>4</v>
      </c>
      <c r="L788" s="27" t="s">
        <v>288</v>
      </c>
      <c r="M788" s="27" t="s">
        <v>2847</v>
      </c>
      <c r="N788" s="27" t="s">
        <v>2848</v>
      </c>
      <c r="O788" s="28"/>
      <c r="P788" s="27"/>
      <c r="Q788" s="27"/>
      <c r="R788" s="26"/>
      <c r="S788" s="75"/>
      <c r="T788" s="27" t="s">
        <v>285</v>
      </c>
      <c r="U788" s="75"/>
      <c r="V788" s="75"/>
      <c r="W788" s="75"/>
      <c r="X788" s="27" t="s">
        <v>315</v>
      </c>
      <c r="Y788" s="28" t="s">
        <v>542</v>
      </c>
      <c r="Z788" s="27"/>
    </row>
    <row r="789" spans="1:26" ht="38.25" x14ac:dyDescent="0.25">
      <c r="A789" s="24">
        <v>43150</v>
      </c>
      <c r="B789" s="24">
        <v>43147</v>
      </c>
      <c r="C789" s="24">
        <v>43141</v>
      </c>
      <c r="D789" s="27" t="s">
        <v>552</v>
      </c>
      <c r="E789" s="27" t="s">
        <v>375</v>
      </c>
      <c r="F789" s="29" t="s">
        <v>6479</v>
      </c>
      <c r="G789" s="27" t="s">
        <v>21</v>
      </c>
      <c r="H789" s="27" t="s">
        <v>120</v>
      </c>
      <c r="I789" s="27" t="s">
        <v>79</v>
      </c>
      <c r="J789" s="27">
        <v>43803</v>
      </c>
      <c r="K789" s="25">
        <v>1</v>
      </c>
      <c r="L789" s="27" t="s">
        <v>288</v>
      </c>
      <c r="M789" s="27" t="s">
        <v>2849</v>
      </c>
      <c r="N789" s="27" t="s">
        <v>2850</v>
      </c>
      <c r="O789" s="28">
        <v>129704109</v>
      </c>
      <c r="P789" s="27"/>
      <c r="Q789" s="27"/>
      <c r="R789" s="26"/>
      <c r="S789" s="75"/>
      <c r="T789" s="27" t="s">
        <v>285</v>
      </c>
      <c r="U789" s="75"/>
      <c r="V789" s="75"/>
      <c r="W789" s="75"/>
      <c r="X789" s="27" t="s">
        <v>295</v>
      </c>
      <c r="Y789" s="28" t="s">
        <v>7847</v>
      </c>
      <c r="Z789" s="27" t="s">
        <v>6577</v>
      </c>
    </row>
    <row r="790" spans="1:26" x14ac:dyDescent="0.25">
      <c r="A790" s="24">
        <v>43150</v>
      </c>
      <c r="B790" s="24">
        <v>43147</v>
      </c>
      <c r="C790" s="24">
        <v>43141</v>
      </c>
      <c r="D790" s="27" t="s">
        <v>552</v>
      </c>
      <c r="E790" s="27" t="s">
        <v>388</v>
      </c>
      <c r="F790" s="29" t="s">
        <v>6892</v>
      </c>
      <c r="G790" s="27" t="s">
        <v>39</v>
      </c>
      <c r="H790" s="27" t="s">
        <v>136</v>
      </c>
      <c r="I790" s="27" t="s">
        <v>884</v>
      </c>
      <c r="J790" s="27">
        <v>36018</v>
      </c>
      <c r="K790" s="25">
        <v>2</v>
      </c>
      <c r="L790" s="27" t="s">
        <v>288</v>
      </c>
      <c r="M790" s="27" t="s">
        <v>2851</v>
      </c>
      <c r="N790" s="27" t="s">
        <v>2852</v>
      </c>
      <c r="O790" s="28">
        <v>129705188</v>
      </c>
      <c r="P790" s="27"/>
      <c r="Q790" s="27"/>
      <c r="R790" s="26"/>
      <c r="S790" s="75"/>
      <c r="T790" s="27" t="s">
        <v>285</v>
      </c>
      <c r="U790" s="75"/>
      <c r="V790" s="75"/>
      <c r="W790" s="75"/>
      <c r="X790" s="27" t="s">
        <v>295</v>
      </c>
      <c r="Y790" s="28" t="s">
        <v>6893</v>
      </c>
      <c r="Z790" s="27" t="s">
        <v>6577</v>
      </c>
    </row>
    <row r="791" spans="1:26" x14ac:dyDescent="0.25">
      <c r="A791" s="24">
        <v>43150</v>
      </c>
      <c r="B791" s="24">
        <v>43147</v>
      </c>
      <c r="C791" s="24">
        <v>43141</v>
      </c>
      <c r="D791" s="27" t="s">
        <v>552</v>
      </c>
      <c r="E791" s="27" t="s">
        <v>388</v>
      </c>
      <c r="F791" s="41" t="s">
        <v>6894</v>
      </c>
      <c r="G791" s="27" t="s">
        <v>39</v>
      </c>
      <c r="H791" s="27" t="s">
        <v>66</v>
      </c>
      <c r="I791" s="27" t="s">
        <v>884</v>
      </c>
      <c r="J791" s="27">
        <v>36018</v>
      </c>
      <c r="K791" s="25">
        <v>2</v>
      </c>
      <c r="L791" s="27" t="s">
        <v>288</v>
      </c>
      <c r="M791" s="27" t="s">
        <v>2851</v>
      </c>
      <c r="N791" s="27" t="s">
        <v>2852</v>
      </c>
      <c r="O791" s="28">
        <v>129705189</v>
      </c>
      <c r="P791" s="27"/>
      <c r="Q791" s="27"/>
      <c r="R791" s="26"/>
      <c r="S791" s="75"/>
      <c r="T791" s="27" t="s">
        <v>285</v>
      </c>
      <c r="U791" s="75"/>
      <c r="V791" s="75"/>
      <c r="W791" s="75"/>
      <c r="X791" s="27" t="s">
        <v>295</v>
      </c>
      <c r="Y791" s="28" t="s">
        <v>6895</v>
      </c>
      <c r="Z791" s="27" t="s">
        <v>6577</v>
      </c>
    </row>
    <row r="792" spans="1:26" ht="25.5" x14ac:dyDescent="0.25">
      <c r="A792" s="24">
        <v>43150</v>
      </c>
      <c r="B792" s="24">
        <v>43147</v>
      </c>
      <c r="C792" s="24">
        <v>43141</v>
      </c>
      <c r="D792" s="27" t="s">
        <v>552</v>
      </c>
      <c r="E792" s="27" t="s">
        <v>399</v>
      </c>
      <c r="F792" s="29" t="s">
        <v>6888</v>
      </c>
      <c r="G792" s="27" t="s">
        <v>53</v>
      </c>
      <c r="H792" s="27" t="s">
        <v>117</v>
      </c>
      <c r="I792" s="27" t="s">
        <v>468</v>
      </c>
      <c r="J792" s="27">
        <v>34278</v>
      </c>
      <c r="K792" s="25">
        <v>2</v>
      </c>
      <c r="L792" s="27" t="s">
        <v>288</v>
      </c>
      <c r="M792" s="27" t="s">
        <v>2853</v>
      </c>
      <c r="N792" s="27" t="s">
        <v>2854</v>
      </c>
      <c r="O792" s="28">
        <v>129706229</v>
      </c>
      <c r="P792" s="27">
        <v>2</v>
      </c>
      <c r="Q792" s="27" t="s">
        <v>7949</v>
      </c>
      <c r="R792" s="26">
        <v>465.6</v>
      </c>
      <c r="S792" s="75">
        <v>43161</v>
      </c>
      <c r="T792" s="27" t="s">
        <v>285</v>
      </c>
      <c r="U792" s="75">
        <v>43173</v>
      </c>
      <c r="V792" s="75"/>
      <c r="W792" s="75"/>
      <c r="X792" s="27" t="s">
        <v>292</v>
      </c>
      <c r="Y792" s="28" t="s">
        <v>7840</v>
      </c>
      <c r="Z792" s="27" t="s">
        <v>6577</v>
      </c>
    </row>
    <row r="793" spans="1:26" x14ac:dyDescent="0.25">
      <c r="A793" s="24">
        <v>43150</v>
      </c>
      <c r="B793" s="24">
        <v>43149</v>
      </c>
      <c r="C793" s="24">
        <v>43143</v>
      </c>
      <c r="D793" s="27" t="s">
        <v>552</v>
      </c>
      <c r="E793" s="27" t="s">
        <v>293</v>
      </c>
      <c r="F793" s="29" t="s">
        <v>6331</v>
      </c>
      <c r="G793" s="27" t="s">
        <v>19</v>
      </c>
      <c r="H793" s="27" t="s">
        <v>69</v>
      </c>
      <c r="I793" s="27" t="s">
        <v>2855</v>
      </c>
      <c r="J793" s="27">
        <v>30103</v>
      </c>
      <c r="K793" s="25">
        <v>4</v>
      </c>
      <c r="L793" s="27" t="s">
        <v>288</v>
      </c>
      <c r="M793" s="27" t="s">
        <v>2856</v>
      </c>
      <c r="N793" s="27" t="s">
        <v>2857</v>
      </c>
      <c r="O793" s="28">
        <v>129701644</v>
      </c>
      <c r="P793" s="27">
        <v>4</v>
      </c>
      <c r="Q793" s="27" t="s">
        <v>6850</v>
      </c>
      <c r="R793" s="26">
        <v>680.88</v>
      </c>
      <c r="S793" s="75">
        <v>43159</v>
      </c>
      <c r="T793" s="27" t="s">
        <v>285</v>
      </c>
      <c r="U793" s="75" t="s">
        <v>567</v>
      </c>
      <c r="V793" s="75"/>
      <c r="W793" s="75"/>
      <c r="X793" s="27" t="s">
        <v>292</v>
      </c>
      <c r="Y793" s="28"/>
      <c r="Z793" s="27" t="s">
        <v>6577</v>
      </c>
    </row>
    <row r="794" spans="1:26" ht="25.5" x14ac:dyDescent="0.25">
      <c r="A794" s="24">
        <v>43150</v>
      </c>
      <c r="B794" s="24">
        <v>43150</v>
      </c>
      <c r="C794" s="24">
        <v>43143</v>
      </c>
      <c r="D794" s="27" t="s">
        <v>552</v>
      </c>
      <c r="E794" s="27" t="s">
        <v>316</v>
      </c>
      <c r="F794" s="29" t="s">
        <v>6839</v>
      </c>
      <c r="G794" s="27" t="s">
        <v>30</v>
      </c>
      <c r="H794" s="27" t="s">
        <v>248</v>
      </c>
      <c r="I794" s="27" t="s">
        <v>546</v>
      </c>
      <c r="J794" s="27">
        <v>31330</v>
      </c>
      <c r="K794" s="25">
        <v>2</v>
      </c>
      <c r="L794" s="27" t="s">
        <v>288</v>
      </c>
      <c r="M794" s="27" t="s">
        <v>2858</v>
      </c>
      <c r="N794" s="27" t="s">
        <v>2859</v>
      </c>
      <c r="O794" s="28">
        <v>129702558</v>
      </c>
      <c r="P794" s="27"/>
      <c r="Q794" s="27"/>
      <c r="R794" s="26"/>
      <c r="S794" s="75"/>
      <c r="T794" s="27" t="s">
        <v>285</v>
      </c>
      <c r="U794" s="75"/>
      <c r="V794" s="75"/>
      <c r="W794" s="75"/>
      <c r="X794" s="27" t="s">
        <v>295</v>
      </c>
      <c r="Y794" s="28" t="s">
        <v>3080</v>
      </c>
      <c r="Z794" s="27" t="s">
        <v>6577</v>
      </c>
    </row>
    <row r="795" spans="1:26" ht="25.5" hidden="1" x14ac:dyDescent="0.25">
      <c r="A795" s="24">
        <v>43102</v>
      </c>
      <c r="B795" s="24">
        <v>43102</v>
      </c>
      <c r="C795" s="24">
        <v>43138</v>
      </c>
      <c r="D795" s="27" t="s">
        <v>552</v>
      </c>
      <c r="E795" s="27" t="s">
        <v>388</v>
      </c>
      <c r="F795" s="29" t="s">
        <v>2860</v>
      </c>
      <c r="G795" s="27" t="s">
        <v>489</v>
      </c>
      <c r="H795" s="27" t="s">
        <v>490</v>
      </c>
      <c r="I795" s="27" t="s">
        <v>2861</v>
      </c>
      <c r="J795" s="27">
        <v>35861</v>
      </c>
      <c r="K795" s="25">
        <v>2</v>
      </c>
      <c r="L795" s="27" t="s">
        <v>288</v>
      </c>
      <c r="M795" s="27" t="s">
        <v>2862</v>
      </c>
      <c r="N795" s="27" t="s">
        <v>2863</v>
      </c>
      <c r="O795" s="28">
        <v>129705190</v>
      </c>
      <c r="P795" s="27"/>
      <c r="Q795" s="27"/>
      <c r="R795" s="26"/>
      <c r="S795" s="75"/>
      <c r="T795" s="27" t="s">
        <v>285</v>
      </c>
      <c r="U795" s="75"/>
      <c r="V795" s="75"/>
      <c r="W795" s="75"/>
      <c r="X795" s="27" t="s">
        <v>321</v>
      </c>
      <c r="Y795" s="28" t="s">
        <v>9277</v>
      </c>
      <c r="Z795" s="27" t="s">
        <v>6577</v>
      </c>
    </row>
    <row r="796" spans="1:26" ht="25.5" hidden="1" x14ac:dyDescent="0.25">
      <c r="A796" s="24">
        <v>43150</v>
      </c>
      <c r="B796" s="24">
        <v>43150</v>
      </c>
      <c r="C796" s="24">
        <v>43138</v>
      </c>
      <c r="D796" s="27" t="s">
        <v>552</v>
      </c>
      <c r="E796" s="27" t="s">
        <v>388</v>
      </c>
      <c r="F796" s="29" t="s">
        <v>2860</v>
      </c>
      <c r="G796" s="27" t="s">
        <v>489</v>
      </c>
      <c r="H796" s="27" t="s">
        <v>490</v>
      </c>
      <c r="I796" s="27" t="s">
        <v>2861</v>
      </c>
      <c r="J796" s="27">
        <v>35861</v>
      </c>
      <c r="K796" s="25">
        <v>2</v>
      </c>
      <c r="L796" s="27" t="s">
        <v>288</v>
      </c>
      <c r="M796" s="27" t="s">
        <v>2862</v>
      </c>
      <c r="N796" s="27" t="s">
        <v>2863</v>
      </c>
      <c r="O796" s="28">
        <v>129705191</v>
      </c>
      <c r="P796" s="27"/>
      <c r="Q796" s="27"/>
      <c r="R796" s="26"/>
      <c r="S796" s="75"/>
      <c r="T796" s="27" t="s">
        <v>285</v>
      </c>
      <c r="U796" s="75"/>
      <c r="V796" s="75"/>
      <c r="W796" s="75"/>
      <c r="X796" s="27" t="s">
        <v>321</v>
      </c>
      <c r="Y796" s="28" t="s">
        <v>9277</v>
      </c>
      <c r="Z796" s="27" t="s">
        <v>6577</v>
      </c>
    </row>
    <row r="797" spans="1:26" x14ac:dyDescent="0.25">
      <c r="A797" s="24">
        <v>43150</v>
      </c>
      <c r="B797" s="24">
        <v>43149</v>
      </c>
      <c r="C797" s="24">
        <v>43145</v>
      </c>
      <c r="D797" s="27" t="s">
        <v>1419</v>
      </c>
      <c r="E797" s="27" t="s">
        <v>358</v>
      </c>
      <c r="F797" s="29">
        <v>1014358</v>
      </c>
      <c r="G797" s="27" t="s">
        <v>36</v>
      </c>
      <c r="H797" s="27" t="s">
        <v>70</v>
      </c>
      <c r="I797" s="27" t="s">
        <v>551</v>
      </c>
      <c r="J797" s="27">
        <v>31780</v>
      </c>
      <c r="K797" s="25">
        <v>4</v>
      </c>
      <c r="L797" s="27" t="s">
        <v>367</v>
      </c>
      <c r="M797" s="27">
        <v>208166</v>
      </c>
      <c r="N797" s="27">
        <v>326181980</v>
      </c>
      <c r="O797" s="28"/>
      <c r="P797" s="27"/>
      <c r="Q797" s="27"/>
      <c r="R797" s="26"/>
      <c r="S797" s="75"/>
      <c r="T797" s="27" t="s">
        <v>285</v>
      </c>
      <c r="U797" s="75"/>
      <c r="V797" s="75"/>
      <c r="W797" s="75"/>
      <c r="X797" s="27" t="s">
        <v>289</v>
      </c>
      <c r="Y797" s="28" t="s">
        <v>2691</v>
      </c>
      <c r="Z797" s="27"/>
    </row>
    <row r="798" spans="1:26" x14ac:dyDescent="0.25">
      <c r="A798" s="24">
        <v>43150</v>
      </c>
      <c r="B798" s="24">
        <v>43147</v>
      </c>
      <c r="C798" s="24">
        <v>43140</v>
      </c>
      <c r="D798" s="27" t="s">
        <v>549</v>
      </c>
      <c r="E798" s="27" t="s">
        <v>287</v>
      </c>
      <c r="F798" s="29" t="s">
        <v>6431</v>
      </c>
      <c r="G798" s="27" t="s">
        <v>118</v>
      </c>
      <c r="H798" s="27" t="s">
        <v>46</v>
      </c>
      <c r="I798" s="27" t="s">
        <v>2864</v>
      </c>
      <c r="J798" s="27">
        <v>39757</v>
      </c>
      <c r="K798" s="25">
        <v>1</v>
      </c>
      <c r="L798" s="27" t="s">
        <v>357</v>
      </c>
      <c r="M798" s="27" t="s">
        <v>2865</v>
      </c>
      <c r="N798" s="27" t="s">
        <v>2866</v>
      </c>
      <c r="O798" s="28" t="s">
        <v>2867</v>
      </c>
      <c r="P798" s="27">
        <v>1</v>
      </c>
      <c r="Q798" s="27" t="s">
        <v>3049</v>
      </c>
      <c r="R798" s="26">
        <v>103.95</v>
      </c>
      <c r="S798" s="75">
        <v>43151</v>
      </c>
      <c r="T798" s="27" t="s">
        <v>285</v>
      </c>
      <c r="U798" s="75" t="s">
        <v>567</v>
      </c>
      <c r="V798" s="75"/>
      <c r="W798" s="75"/>
      <c r="X798" s="27" t="s">
        <v>292</v>
      </c>
      <c r="Y798" s="28"/>
      <c r="Z798" s="27" t="s">
        <v>2973</v>
      </c>
    </row>
    <row r="799" spans="1:26" x14ac:dyDescent="0.25">
      <c r="A799" s="24">
        <v>43150</v>
      </c>
      <c r="B799" s="24">
        <v>43147</v>
      </c>
      <c r="C799" s="24">
        <v>43140</v>
      </c>
      <c r="D799" s="27" t="s">
        <v>549</v>
      </c>
      <c r="E799" s="27" t="s">
        <v>348</v>
      </c>
      <c r="F799" s="29" t="s">
        <v>6655</v>
      </c>
      <c r="G799" s="27" t="s">
        <v>36</v>
      </c>
      <c r="H799" s="27" t="s">
        <v>2868</v>
      </c>
      <c r="I799" s="27" t="s">
        <v>2869</v>
      </c>
      <c r="J799" s="27">
        <v>30101</v>
      </c>
      <c r="K799" s="25">
        <v>4</v>
      </c>
      <c r="L799" s="27" t="s">
        <v>357</v>
      </c>
      <c r="M799" s="27" t="s">
        <v>2870</v>
      </c>
      <c r="N799" s="27" t="s">
        <v>2871</v>
      </c>
      <c r="O799" s="28" t="s">
        <v>2990</v>
      </c>
      <c r="P799" s="27">
        <v>4</v>
      </c>
      <c r="Q799" s="27" t="s">
        <v>6219</v>
      </c>
      <c r="R799" s="26">
        <v>317.60000000000002</v>
      </c>
      <c r="S799" s="75">
        <v>43155</v>
      </c>
      <c r="T799" s="27" t="s">
        <v>285</v>
      </c>
      <c r="U799" s="75" t="s">
        <v>567</v>
      </c>
      <c r="V799" s="75"/>
      <c r="W799" s="75"/>
      <c r="X799" s="27" t="s">
        <v>292</v>
      </c>
      <c r="Y799" s="28"/>
      <c r="Z799" s="27" t="s">
        <v>2975</v>
      </c>
    </row>
    <row r="800" spans="1:26" x14ac:dyDescent="0.25">
      <c r="A800" s="24">
        <v>43150</v>
      </c>
      <c r="B800" s="24">
        <v>43149</v>
      </c>
      <c r="C800" s="24">
        <v>43141</v>
      </c>
      <c r="D800" s="27" t="s">
        <v>549</v>
      </c>
      <c r="E800" s="27" t="s">
        <v>293</v>
      </c>
      <c r="F800" s="29" t="s">
        <v>6421</v>
      </c>
      <c r="G800" s="27" t="s">
        <v>48</v>
      </c>
      <c r="H800" s="27" t="s">
        <v>78</v>
      </c>
      <c r="I800" s="27" t="s">
        <v>2872</v>
      </c>
      <c r="J800" s="27">
        <v>30070</v>
      </c>
      <c r="K800" s="25">
        <v>4</v>
      </c>
      <c r="L800" s="27" t="s">
        <v>357</v>
      </c>
      <c r="M800" s="27" t="s">
        <v>2873</v>
      </c>
      <c r="N800" s="27" t="s">
        <v>2874</v>
      </c>
      <c r="O800" s="28" t="s">
        <v>2983</v>
      </c>
      <c r="P800" s="27">
        <v>4</v>
      </c>
      <c r="Q800" s="27" t="s">
        <v>6422</v>
      </c>
      <c r="R800" s="26">
        <v>439.72</v>
      </c>
      <c r="S800" s="75">
        <v>43157</v>
      </c>
      <c r="T800" s="27" t="s">
        <v>285</v>
      </c>
      <c r="U800" s="75">
        <v>43158</v>
      </c>
      <c r="V800" s="75"/>
      <c r="W800" s="75"/>
      <c r="X800" s="27" t="s">
        <v>292</v>
      </c>
      <c r="Y800" s="28"/>
      <c r="Z800" s="27" t="s">
        <v>2975</v>
      </c>
    </row>
    <row r="801" spans="1:26" ht="25.5" x14ac:dyDescent="0.25">
      <c r="A801" s="24">
        <v>43150</v>
      </c>
      <c r="B801" s="24">
        <v>43149</v>
      </c>
      <c r="C801" s="24">
        <v>43141</v>
      </c>
      <c r="D801" s="27" t="s">
        <v>549</v>
      </c>
      <c r="E801" s="27" t="s">
        <v>402</v>
      </c>
      <c r="F801" s="29" t="s">
        <v>6404</v>
      </c>
      <c r="G801" s="27" t="s">
        <v>92</v>
      </c>
      <c r="H801" s="27" t="s">
        <v>238</v>
      </c>
      <c r="I801" s="27" t="s">
        <v>2114</v>
      </c>
      <c r="J801" s="27">
        <v>29438</v>
      </c>
      <c r="K801" s="25">
        <v>2</v>
      </c>
      <c r="L801" s="27" t="s">
        <v>357</v>
      </c>
      <c r="M801" s="27" t="s">
        <v>2875</v>
      </c>
      <c r="N801" s="27" t="s">
        <v>2876</v>
      </c>
      <c r="O801" s="28" t="s">
        <v>2984</v>
      </c>
      <c r="P801" s="27">
        <v>2</v>
      </c>
      <c r="Q801" s="27" t="s">
        <v>7001</v>
      </c>
      <c r="R801" s="26">
        <v>315.83999999999997</v>
      </c>
      <c r="S801" s="75">
        <v>43160</v>
      </c>
      <c r="T801" s="27" t="s">
        <v>285</v>
      </c>
      <c r="U801" s="75">
        <v>43173</v>
      </c>
      <c r="V801" s="75"/>
      <c r="W801" s="75"/>
      <c r="X801" s="27" t="s">
        <v>292</v>
      </c>
      <c r="Y801" s="28" t="s">
        <v>6871</v>
      </c>
      <c r="Z801" s="27" t="s">
        <v>2975</v>
      </c>
    </row>
    <row r="802" spans="1:26" x14ac:dyDescent="0.25">
      <c r="A802" s="24">
        <v>43150</v>
      </c>
      <c r="B802" s="24">
        <v>43149</v>
      </c>
      <c r="C802" s="24">
        <v>43141</v>
      </c>
      <c r="D802" s="27" t="s">
        <v>549</v>
      </c>
      <c r="E802" s="27" t="s">
        <v>388</v>
      </c>
      <c r="F802" s="29">
        <v>2119303</v>
      </c>
      <c r="G802" s="27" t="s">
        <v>30</v>
      </c>
      <c r="H802" s="27" t="s">
        <v>103</v>
      </c>
      <c r="I802" s="27" t="s">
        <v>2877</v>
      </c>
      <c r="J802" s="27">
        <v>36036</v>
      </c>
      <c r="K802" s="25">
        <v>1</v>
      </c>
      <c r="L802" s="27" t="s">
        <v>357</v>
      </c>
      <c r="M802" s="27" t="s">
        <v>2878</v>
      </c>
      <c r="N802" s="27" t="s">
        <v>2879</v>
      </c>
      <c r="O802" s="28" t="s">
        <v>2988</v>
      </c>
      <c r="P802" s="27"/>
      <c r="Q802" s="27"/>
      <c r="R802" s="26"/>
      <c r="S802" s="75"/>
      <c r="T802" s="27" t="s">
        <v>285</v>
      </c>
      <c r="U802" s="75"/>
      <c r="V802" s="75"/>
      <c r="W802" s="75"/>
      <c r="X802" s="27" t="s">
        <v>295</v>
      </c>
      <c r="Y802" s="28" t="s">
        <v>3071</v>
      </c>
      <c r="Z802" s="27" t="s">
        <v>2975</v>
      </c>
    </row>
    <row r="803" spans="1:26" ht="51" hidden="1" x14ac:dyDescent="0.25">
      <c r="A803" s="24">
        <v>43150</v>
      </c>
      <c r="B803" s="24">
        <v>43149</v>
      </c>
      <c r="C803" s="24">
        <v>43141</v>
      </c>
      <c r="D803" s="27" t="s">
        <v>549</v>
      </c>
      <c r="E803" s="27" t="s">
        <v>388</v>
      </c>
      <c r="F803" s="29" t="s">
        <v>6389</v>
      </c>
      <c r="G803" s="27" t="s">
        <v>60</v>
      </c>
      <c r="H803" s="27" t="s">
        <v>101</v>
      </c>
      <c r="I803" s="27" t="s">
        <v>2880</v>
      </c>
      <c r="J803" s="27">
        <v>36034</v>
      </c>
      <c r="K803" s="25">
        <v>4</v>
      </c>
      <c r="L803" s="27" t="s">
        <v>357</v>
      </c>
      <c r="M803" s="27" t="s">
        <v>2880</v>
      </c>
      <c r="N803" s="27" t="s">
        <v>2881</v>
      </c>
      <c r="O803" s="28" t="s">
        <v>2989</v>
      </c>
      <c r="P803" s="27"/>
      <c r="Q803" s="27"/>
      <c r="R803" s="26"/>
      <c r="S803" s="75"/>
      <c r="T803" s="27" t="s">
        <v>285</v>
      </c>
      <c r="U803" s="75"/>
      <c r="V803" s="75"/>
      <c r="W803" s="75"/>
      <c r="X803" s="27" t="s">
        <v>321</v>
      </c>
      <c r="Y803" s="28" t="s">
        <v>7844</v>
      </c>
      <c r="Z803" s="27" t="s">
        <v>2975</v>
      </c>
    </row>
    <row r="804" spans="1:26" ht="51" hidden="1" x14ac:dyDescent="0.25">
      <c r="A804" s="24">
        <v>43150</v>
      </c>
      <c r="B804" s="24">
        <v>43150</v>
      </c>
      <c r="C804" s="24">
        <v>43143</v>
      </c>
      <c r="D804" s="27" t="s">
        <v>549</v>
      </c>
      <c r="E804" s="27" t="s">
        <v>399</v>
      </c>
      <c r="F804" s="41" t="s">
        <v>8884</v>
      </c>
      <c r="G804" s="27" t="s">
        <v>60</v>
      </c>
      <c r="H804" s="27" t="s">
        <v>2882</v>
      </c>
      <c r="I804" s="27" t="s">
        <v>1755</v>
      </c>
      <c r="J804" s="27">
        <v>34326</v>
      </c>
      <c r="K804" s="25">
        <v>4</v>
      </c>
      <c r="L804" s="27" t="s">
        <v>357</v>
      </c>
      <c r="M804" s="27" t="s">
        <v>2883</v>
      </c>
      <c r="N804" s="27" t="s">
        <v>2884</v>
      </c>
      <c r="O804" s="28" t="s">
        <v>2980</v>
      </c>
      <c r="P804" s="27"/>
      <c r="Q804" s="27"/>
      <c r="R804" s="26"/>
      <c r="S804" s="75"/>
      <c r="T804" s="27" t="s">
        <v>285</v>
      </c>
      <c r="U804" s="75"/>
      <c r="V804" s="75"/>
      <c r="W804" s="75"/>
      <c r="X804" s="27" t="s">
        <v>321</v>
      </c>
      <c r="Y804" s="28" t="s">
        <v>9278</v>
      </c>
      <c r="Z804" s="27" t="s">
        <v>2975</v>
      </c>
    </row>
    <row r="805" spans="1:26" ht="25.5" x14ac:dyDescent="0.25">
      <c r="A805" s="24">
        <v>43150</v>
      </c>
      <c r="B805" s="24">
        <v>43150</v>
      </c>
      <c r="C805" s="24">
        <v>43143</v>
      </c>
      <c r="D805" s="27" t="s">
        <v>549</v>
      </c>
      <c r="E805" s="27" t="s">
        <v>316</v>
      </c>
      <c r="F805" s="29">
        <v>2167633</v>
      </c>
      <c r="G805" s="27" t="s">
        <v>30</v>
      </c>
      <c r="H805" s="27" t="s">
        <v>248</v>
      </c>
      <c r="I805" s="27" t="s">
        <v>2885</v>
      </c>
      <c r="J805" s="27">
        <v>31328</v>
      </c>
      <c r="K805" s="25">
        <v>2</v>
      </c>
      <c r="L805" s="27" t="s">
        <v>357</v>
      </c>
      <c r="M805" s="27" t="s">
        <v>2886</v>
      </c>
      <c r="N805" s="27" t="s">
        <v>2887</v>
      </c>
      <c r="O805" s="28" t="s">
        <v>2979</v>
      </c>
      <c r="P805" s="27"/>
      <c r="Q805" s="27"/>
      <c r="R805" s="26"/>
      <c r="S805" s="75"/>
      <c r="T805" s="27" t="s">
        <v>285</v>
      </c>
      <c r="U805" s="75"/>
      <c r="V805" s="75"/>
      <c r="W805" s="75"/>
      <c r="X805" s="27" t="s">
        <v>295</v>
      </c>
      <c r="Y805" s="28" t="s">
        <v>3080</v>
      </c>
      <c r="Z805" s="27" t="s">
        <v>2975</v>
      </c>
    </row>
    <row r="806" spans="1:26" ht="63.75" x14ac:dyDescent="0.25">
      <c r="A806" s="24">
        <v>43150</v>
      </c>
      <c r="B806" s="24">
        <v>43149</v>
      </c>
      <c r="C806" s="24">
        <v>43147</v>
      </c>
      <c r="D806" s="27" t="s">
        <v>549</v>
      </c>
      <c r="E806" s="27" t="s">
        <v>311</v>
      </c>
      <c r="F806" s="29" t="s">
        <v>6339</v>
      </c>
      <c r="G806" s="27" t="s">
        <v>36</v>
      </c>
      <c r="H806" s="27" t="s">
        <v>2888</v>
      </c>
      <c r="I806" s="27" t="s">
        <v>45</v>
      </c>
      <c r="J806" s="27">
        <v>30381</v>
      </c>
      <c r="K806" s="25">
        <v>4</v>
      </c>
      <c r="L806" s="27" t="s">
        <v>357</v>
      </c>
      <c r="M806" s="27" t="s">
        <v>2889</v>
      </c>
      <c r="N806" s="27" t="s">
        <v>2890</v>
      </c>
      <c r="O806" s="28" t="s">
        <v>9187</v>
      </c>
      <c r="P806" s="27">
        <v>4</v>
      </c>
      <c r="Q806" s="27" t="s">
        <v>9605</v>
      </c>
      <c r="R806" s="26">
        <v>179.88</v>
      </c>
      <c r="S806" s="75">
        <v>43189</v>
      </c>
      <c r="T806" s="27" t="s">
        <v>285</v>
      </c>
      <c r="U806" s="75" t="s">
        <v>567</v>
      </c>
      <c r="V806" s="75"/>
      <c r="W806" s="75"/>
      <c r="X806" s="27" t="s">
        <v>292</v>
      </c>
      <c r="Y806" s="28" t="s">
        <v>9188</v>
      </c>
      <c r="Z806" s="27" t="s">
        <v>2975</v>
      </c>
    </row>
    <row r="807" spans="1:26" hidden="1" x14ac:dyDescent="0.25">
      <c r="A807" s="24">
        <v>43150</v>
      </c>
      <c r="B807" s="24">
        <v>43147</v>
      </c>
      <c r="C807" s="24">
        <v>43145</v>
      </c>
      <c r="D807" s="27" t="s">
        <v>2245</v>
      </c>
      <c r="E807" s="27" t="s">
        <v>346</v>
      </c>
      <c r="F807" s="29" t="s">
        <v>2891</v>
      </c>
      <c r="G807" s="27" t="s">
        <v>223</v>
      </c>
      <c r="H807" s="27" t="s">
        <v>100</v>
      </c>
      <c r="I807" s="27" t="s">
        <v>488</v>
      </c>
      <c r="J807" s="27">
        <v>43321</v>
      </c>
      <c r="K807" s="25">
        <v>1</v>
      </c>
      <c r="L807" s="27" t="s">
        <v>288</v>
      </c>
      <c r="M807" s="27" t="s">
        <v>2892</v>
      </c>
      <c r="N807" s="27" t="s">
        <v>2893</v>
      </c>
      <c r="O807" s="28">
        <v>129703228</v>
      </c>
      <c r="P807" s="27"/>
      <c r="Q807" s="27"/>
      <c r="R807" s="26"/>
      <c r="S807" s="75"/>
      <c r="T807" s="27" t="s">
        <v>285</v>
      </c>
      <c r="U807" s="75"/>
      <c r="V807" s="75"/>
      <c r="W807" s="75"/>
      <c r="X807" s="27" t="s">
        <v>321</v>
      </c>
      <c r="Y807" s="28" t="s">
        <v>3136</v>
      </c>
      <c r="Z807" s="27" t="s">
        <v>6577</v>
      </c>
    </row>
    <row r="808" spans="1:26" x14ac:dyDescent="0.25">
      <c r="A808" s="24">
        <v>43150</v>
      </c>
      <c r="B808" s="24">
        <v>43147</v>
      </c>
      <c r="C808" s="24">
        <v>43145</v>
      </c>
      <c r="D808" s="27" t="s">
        <v>2894</v>
      </c>
      <c r="E808" s="27" t="s">
        <v>352</v>
      </c>
      <c r="F808" s="29" t="s">
        <v>2895</v>
      </c>
      <c r="G808" s="27" t="s">
        <v>130</v>
      </c>
      <c r="H808" s="27" t="s">
        <v>33</v>
      </c>
      <c r="I808" s="27" t="s">
        <v>2896</v>
      </c>
      <c r="J808" s="27">
        <v>33902</v>
      </c>
      <c r="K808" s="25">
        <v>2</v>
      </c>
      <c r="L808" s="27" t="s">
        <v>367</v>
      </c>
      <c r="M808" s="27">
        <v>208180</v>
      </c>
      <c r="N808" s="27">
        <v>326181993</v>
      </c>
      <c r="O808" s="28"/>
      <c r="P808" s="27"/>
      <c r="Q808" s="27"/>
      <c r="R808" s="26"/>
      <c r="S808" s="75"/>
      <c r="T808" s="27" t="s">
        <v>285</v>
      </c>
      <c r="U808" s="75"/>
      <c r="V808" s="75"/>
      <c r="W808" s="75"/>
      <c r="X808" s="27" t="s">
        <v>289</v>
      </c>
      <c r="Y808" s="28" t="s">
        <v>2691</v>
      </c>
      <c r="Z808" s="27"/>
    </row>
    <row r="809" spans="1:26" x14ac:dyDescent="0.25">
      <c r="A809" s="24">
        <v>43150</v>
      </c>
      <c r="B809" s="24">
        <v>43149</v>
      </c>
      <c r="C809" s="24">
        <v>43147</v>
      </c>
      <c r="D809" s="27" t="s">
        <v>2894</v>
      </c>
      <c r="E809" s="27" t="s">
        <v>358</v>
      </c>
      <c r="F809" s="29">
        <v>407782374</v>
      </c>
      <c r="G809" s="27" t="s">
        <v>23</v>
      </c>
      <c r="H809" s="27" t="s">
        <v>71</v>
      </c>
      <c r="I809" s="27" t="s">
        <v>2897</v>
      </c>
      <c r="J809" s="27">
        <v>31860</v>
      </c>
      <c r="K809" s="25">
        <v>2</v>
      </c>
      <c r="L809" s="27" t="s">
        <v>306</v>
      </c>
      <c r="M809" s="27">
        <v>3503248124</v>
      </c>
      <c r="N809" s="27"/>
      <c r="O809" s="28"/>
      <c r="P809" s="27"/>
      <c r="Q809" s="27"/>
      <c r="R809" s="26"/>
      <c r="S809" s="75"/>
      <c r="T809" s="27" t="s">
        <v>285</v>
      </c>
      <c r="U809" s="75"/>
      <c r="V809" s="75"/>
      <c r="W809" s="75"/>
      <c r="X809" s="27" t="s">
        <v>315</v>
      </c>
      <c r="Y809" s="28" t="s">
        <v>2691</v>
      </c>
      <c r="Z809" s="27"/>
    </row>
    <row r="810" spans="1:26" x14ac:dyDescent="0.25">
      <c r="A810" s="24">
        <v>43151</v>
      </c>
      <c r="B810" s="24">
        <v>43150</v>
      </c>
      <c r="C810" s="24">
        <v>43133</v>
      </c>
      <c r="D810" s="27" t="s">
        <v>18</v>
      </c>
      <c r="E810" s="27" t="s">
        <v>405</v>
      </c>
      <c r="F810" s="29">
        <v>2645200</v>
      </c>
      <c r="G810" s="27" t="s">
        <v>32</v>
      </c>
      <c r="H810" s="27" t="s">
        <v>135</v>
      </c>
      <c r="I810" s="27" t="s">
        <v>2915</v>
      </c>
      <c r="J810" s="27">
        <v>53516</v>
      </c>
      <c r="K810" s="25">
        <v>1</v>
      </c>
      <c r="L810" s="27" t="s">
        <v>2916</v>
      </c>
      <c r="M810" s="27">
        <v>7041214973</v>
      </c>
      <c r="N810" s="27"/>
      <c r="O810" s="28"/>
      <c r="P810" s="27"/>
      <c r="Q810" s="27"/>
      <c r="R810" s="26"/>
      <c r="S810" s="75"/>
      <c r="T810" s="27" t="s">
        <v>285</v>
      </c>
      <c r="U810" s="75"/>
      <c r="V810" s="75"/>
      <c r="W810" s="75"/>
      <c r="X810" s="27" t="s">
        <v>315</v>
      </c>
      <c r="Y810" s="28" t="s">
        <v>2691</v>
      </c>
      <c r="Z810" s="27"/>
    </row>
    <row r="811" spans="1:26" x14ac:dyDescent="0.25">
      <c r="A811" s="24">
        <v>43151</v>
      </c>
      <c r="B811" s="24">
        <v>43150</v>
      </c>
      <c r="C811" s="24">
        <v>43143</v>
      </c>
      <c r="D811" s="27" t="s">
        <v>18</v>
      </c>
      <c r="E811" s="27" t="s">
        <v>313</v>
      </c>
      <c r="F811" s="29" t="s">
        <v>7695</v>
      </c>
      <c r="G811" s="27" t="s">
        <v>92</v>
      </c>
      <c r="H811" s="27" t="s">
        <v>116</v>
      </c>
      <c r="I811" s="27" t="s">
        <v>2917</v>
      </c>
      <c r="J811" s="27">
        <v>26217</v>
      </c>
      <c r="K811" s="25">
        <v>4</v>
      </c>
      <c r="L811" s="27" t="s">
        <v>288</v>
      </c>
      <c r="M811" s="27" t="s">
        <v>2918</v>
      </c>
      <c r="N811" s="27" t="s">
        <v>2919</v>
      </c>
      <c r="O811" s="28">
        <v>129702326</v>
      </c>
      <c r="P811" s="27">
        <v>4</v>
      </c>
      <c r="Q811" s="27" t="s">
        <v>6852</v>
      </c>
      <c r="R811" s="26">
        <v>666.2</v>
      </c>
      <c r="S811" s="75">
        <v>43159</v>
      </c>
      <c r="T811" s="27" t="s">
        <v>285</v>
      </c>
      <c r="U811" s="75" t="s">
        <v>567</v>
      </c>
      <c r="V811" s="75"/>
      <c r="W811" s="75"/>
      <c r="X811" s="27" t="s">
        <v>292</v>
      </c>
      <c r="Y811" s="28"/>
      <c r="Z811" s="27" t="s">
        <v>6577</v>
      </c>
    </row>
    <row r="812" spans="1:26" x14ac:dyDescent="0.25">
      <c r="A812" s="24">
        <v>43151</v>
      </c>
      <c r="B812" s="24">
        <v>43150</v>
      </c>
      <c r="C812" s="24">
        <v>43150</v>
      </c>
      <c r="D812" s="27" t="s">
        <v>18</v>
      </c>
      <c r="E812" s="27" t="s">
        <v>405</v>
      </c>
      <c r="F812" s="29" t="s">
        <v>6884</v>
      </c>
      <c r="G812" s="27" t="s">
        <v>21</v>
      </c>
      <c r="H812" s="27" t="s">
        <v>47</v>
      </c>
      <c r="I812" s="27" t="s">
        <v>22</v>
      </c>
      <c r="J812" s="27">
        <v>29797</v>
      </c>
      <c r="K812" s="25">
        <v>4</v>
      </c>
      <c r="L812" s="27" t="s">
        <v>288</v>
      </c>
      <c r="M812" s="27" t="s">
        <v>2920</v>
      </c>
      <c r="N812" s="27" t="s">
        <v>2921</v>
      </c>
      <c r="O812" s="28">
        <v>129706285</v>
      </c>
      <c r="P812" s="27"/>
      <c r="Q812" s="27"/>
      <c r="R812" s="26"/>
      <c r="S812" s="75"/>
      <c r="T812" s="27" t="s">
        <v>285</v>
      </c>
      <c r="U812" s="75"/>
      <c r="V812" s="75"/>
      <c r="W812" s="75"/>
      <c r="X812" s="27" t="s">
        <v>295</v>
      </c>
      <c r="Y812" s="28" t="s">
        <v>6885</v>
      </c>
      <c r="Z812" s="27" t="s">
        <v>6577</v>
      </c>
    </row>
    <row r="813" spans="1:26" x14ac:dyDescent="0.25">
      <c r="A813" s="24">
        <v>43151</v>
      </c>
      <c r="B813" s="24">
        <v>43136</v>
      </c>
      <c r="C813" s="24">
        <v>43136</v>
      </c>
      <c r="D813" s="27" t="s">
        <v>18</v>
      </c>
      <c r="E813" s="27" t="s">
        <v>308</v>
      </c>
      <c r="F813" s="29" t="s">
        <v>6436</v>
      </c>
      <c r="G813" s="27" t="s">
        <v>53</v>
      </c>
      <c r="H813" s="27" t="s">
        <v>2922</v>
      </c>
      <c r="I813" s="27" t="s">
        <v>2923</v>
      </c>
      <c r="J813" s="27">
        <v>29545</v>
      </c>
      <c r="K813" s="25">
        <v>1</v>
      </c>
      <c r="L813" s="27" t="s">
        <v>357</v>
      </c>
      <c r="M813" s="27" t="s">
        <v>2924</v>
      </c>
      <c r="N813" s="27" t="s">
        <v>2925</v>
      </c>
      <c r="O813" s="28" t="s">
        <v>2974</v>
      </c>
      <c r="P813" s="27">
        <v>1</v>
      </c>
      <c r="Q813" s="27" t="s">
        <v>3044</v>
      </c>
      <c r="R813" s="26">
        <v>97.11</v>
      </c>
      <c r="S813" s="75">
        <v>43152</v>
      </c>
      <c r="T813" s="27" t="s">
        <v>285</v>
      </c>
      <c r="U813" s="75" t="s">
        <v>567</v>
      </c>
      <c r="V813" s="75"/>
      <c r="W813" s="75"/>
      <c r="X813" s="27" t="s">
        <v>292</v>
      </c>
      <c r="Y813" s="28"/>
      <c r="Z813" s="27" t="s">
        <v>2975</v>
      </c>
    </row>
    <row r="814" spans="1:26" x14ac:dyDescent="0.25">
      <c r="A814" s="24">
        <v>43151</v>
      </c>
      <c r="B814" s="24">
        <v>43151</v>
      </c>
      <c r="C814" s="24">
        <v>43147</v>
      </c>
      <c r="D814" s="27" t="s">
        <v>18</v>
      </c>
      <c r="E814" s="27" t="s">
        <v>405</v>
      </c>
      <c r="F814" s="41">
        <v>7807</v>
      </c>
      <c r="G814" s="27" t="s">
        <v>19</v>
      </c>
      <c r="H814" s="27" t="s">
        <v>33</v>
      </c>
      <c r="I814" s="27" t="s">
        <v>2926</v>
      </c>
      <c r="J814" s="27">
        <v>29706</v>
      </c>
      <c r="K814" s="25">
        <v>2</v>
      </c>
      <c r="L814" s="27" t="s">
        <v>343</v>
      </c>
      <c r="M814" s="27">
        <v>8640728340</v>
      </c>
      <c r="N814" s="27">
        <v>8640728340</v>
      </c>
      <c r="O814" s="28"/>
      <c r="P814" s="27"/>
      <c r="Q814" s="27"/>
      <c r="R814" s="26"/>
      <c r="S814" s="75"/>
      <c r="T814" s="27" t="s">
        <v>285</v>
      </c>
      <c r="U814" s="75"/>
      <c r="V814" s="75"/>
      <c r="W814" s="75"/>
      <c r="X814" s="27" t="s">
        <v>315</v>
      </c>
      <c r="Y814" s="28" t="s">
        <v>2691</v>
      </c>
      <c r="Z814" s="27"/>
    </row>
    <row r="815" spans="1:26" x14ac:dyDescent="0.25">
      <c r="A815" s="24">
        <v>43151</v>
      </c>
      <c r="B815" s="24">
        <v>43151</v>
      </c>
      <c r="C815" s="24">
        <v>43147</v>
      </c>
      <c r="D815" s="27" t="s">
        <v>18</v>
      </c>
      <c r="E815" s="27" t="s">
        <v>405</v>
      </c>
      <c r="F815" s="29">
        <v>31461</v>
      </c>
      <c r="G815" s="27" t="s">
        <v>19</v>
      </c>
      <c r="H815" s="27" t="s">
        <v>81</v>
      </c>
      <c r="I815" s="27" t="s">
        <v>2927</v>
      </c>
      <c r="J815" s="27">
        <v>29706</v>
      </c>
      <c r="K815" s="25">
        <v>2</v>
      </c>
      <c r="L815" s="27" t="s">
        <v>343</v>
      </c>
      <c r="M815" s="27">
        <v>8640728340</v>
      </c>
      <c r="N815" s="27">
        <v>8640728340</v>
      </c>
      <c r="O815" s="28"/>
      <c r="P815" s="27"/>
      <c r="Q815" s="27"/>
      <c r="R815" s="26"/>
      <c r="S815" s="75"/>
      <c r="T815" s="27" t="s">
        <v>285</v>
      </c>
      <c r="U815" s="75"/>
      <c r="V815" s="75"/>
      <c r="W815" s="75"/>
      <c r="X815" s="27" t="s">
        <v>315</v>
      </c>
      <c r="Y815" s="28" t="s">
        <v>2691</v>
      </c>
      <c r="Z815" s="27"/>
    </row>
    <row r="816" spans="1:26" x14ac:dyDescent="0.25">
      <c r="A816" s="24">
        <v>43151</v>
      </c>
      <c r="B816" s="24">
        <v>43151</v>
      </c>
      <c r="C816" s="24">
        <v>43150</v>
      </c>
      <c r="D816" s="27" t="s">
        <v>18</v>
      </c>
      <c r="E816" s="27" t="s">
        <v>405</v>
      </c>
      <c r="F816" s="29" t="s">
        <v>6406</v>
      </c>
      <c r="G816" s="27" t="s">
        <v>36</v>
      </c>
      <c r="H816" s="27" t="s">
        <v>108</v>
      </c>
      <c r="I816" s="27" t="s">
        <v>45</v>
      </c>
      <c r="J816" s="27">
        <v>29786</v>
      </c>
      <c r="K816" s="25">
        <v>4</v>
      </c>
      <c r="L816" s="27" t="s">
        <v>357</v>
      </c>
      <c r="M816" s="27" t="s">
        <v>2928</v>
      </c>
      <c r="N816" s="27" t="s">
        <v>2929</v>
      </c>
      <c r="O816" s="28" t="s">
        <v>2985</v>
      </c>
      <c r="P816" s="27">
        <v>4</v>
      </c>
      <c r="Q816" s="27" t="s">
        <v>7500</v>
      </c>
      <c r="R816" s="26">
        <v>192.64</v>
      </c>
      <c r="S816" s="75">
        <v>43164</v>
      </c>
      <c r="T816" s="27" t="s">
        <v>285</v>
      </c>
      <c r="U816" s="75" t="s">
        <v>567</v>
      </c>
      <c r="V816" s="75"/>
      <c r="W816" s="75"/>
      <c r="X816" s="27" t="s">
        <v>292</v>
      </c>
      <c r="Y816" s="28" t="s">
        <v>6426</v>
      </c>
      <c r="Z816" s="27" t="s">
        <v>2975</v>
      </c>
    </row>
    <row r="817" spans="1:26" x14ac:dyDescent="0.25">
      <c r="A817" s="24">
        <v>43151</v>
      </c>
      <c r="B817" s="24">
        <v>43151</v>
      </c>
      <c r="C817" s="24">
        <v>43140</v>
      </c>
      <c r="D817" s="27" t="s">
        <v>18</v>
      </c>
      <c r="E817" s="27" t="s">
        <v>405</v>
      </c>
      <c r="F817" s="29" t="s">
        <v>7692</v>
      </c>
      <c r="G817" s="27" t="s">
        <v>41</v>
      </c>
      <c r="H817" s="27" t="s">
        <v>268</v>
      </c>
      <c r="I817" s="27" t="s">
        <v>2930</v>
      </c>
      <c r="J817" s="27">
        <v>29541</v>
      </c>
      <c r="K817" s="25">
        <v>1</v>
      </c>
      <c r="L817" s="27" t="s">
        <v>288</v>
      </c>
      <c r="M817" s="27" t="s">
        <v>2931</v>
      </c>
      <c r="N817" s="27" t="s">
        <v>2932</v>
      </c>
      <c r="O817" s="28">
        <v>129706286</v>
      </c>
      <c r="P817" s="27">
        <v>1</v>
      </c>
      <c r="Q817" s="27" t="s">
        <v>6857</v>
      </c>
      <c r="R817" s="26">
        <v>142.81</v>
      </c>
      <c r="S817" s="75">
        <v>43159</v>
      </c>
      <c r="T817" s="27" t="s">
        <v>285</v>
      </c>
      <c r="U817" s="75" t="s">
        <v>567</v>
      </c>
      <c r="V817" s="75"/>
      <c r="W817" s="75"/>
      <c r="X817" s="27" t="s">
        <v>292</v>
      </c>
      <c r="Y817" s="28"/>
      <c r="Z817" s="27" t="s">
        <v>6577</v>
      </c>
    </row>
    <row r="818" spans="1:26" x14ac:dyDescent="0.25">
      <c r="A818" s="24">
        <v>43151</v>
      </c>
      <c r="B818" s="24">
        <v>43145</v>
      </c>
      <c r="C818" s="24">
        <v>43145</v>
      </c>
      <c r="D818" s="27" t="s">
        <v>18</v>
      </c>
      <c r="E818" s="27" t="s">
        <v>483</v>
      </c>
      <c r="F818" s="29">
        <v>83418</v>
      </c>
      <c r="G818" s="27" t="s">
        <v>19</v>
      </c>
      <c r="H818" s="27" t="s">
        <v>52</v>
      </c>
      <c r="I818" s="27" t="s">
        <v>2933</v>
      </c>
      <c r="J818" s="27">
        <v>27366</v>
      </c>
      <c r="K818" s="25">
        <v>1</v>
      </c>
      <c r="L818" s="27" t="s">
        <v>343</v>
      </c>
      <c r="M818" s="27">
        <v>864072782</v>
      </c>
      <c r="N818" s="27">
        <v>8640727822</v>
      </c>
      <c r="O818" s="28"/>
      <c r="P818" s="27"/>
      <c r="Q818" s="27"/>
      <c r="R818" s="26"/>
      <c r="S818" s="75"/>
      <c r="T818" s="27" t="s">
        <v>285</v>
      </c>
      <c r="U818" s="75"/>
      <c r="V818" s="75"/>
      <c r="W818" s="75"/>
      <c r="X818" s="27" t="s">
        <v>315</v>
      </c>
      <c r="Y818" s="28" t="s">
        <v>2691</v>
      </c>
      <c r="Z818" s="27"/>
    </row>
    <row r="819" spans="1:26" x14ac:dyDescent="0.25">
      <c r="A819" s="24">
        <v>43151</v>
      </c>
      <c r="B819" s="24">
        <v>43145</v>
      </c>
      <c r="C819" s="24">
        <v>43145</v>
      </c>
      <c r="D819" s="27" t="s">
        <v>18</v>
      </c>
      <c r="E819" s="27" t="s">
        <v>348</v>
      </c>
      <c r="F819" s="29">
        <v>26136</v>
      </c>
      <c r="G819" s="27" t="s">
        <v>19</v>
      </c>
      <c r="H819" s="27" t="s">
        <v>204</v>
      </c>
      <c r="I819" s="27" t="s">
        <v>1663</v>
      </c>
      <c r="J819" s="27">
        <v>30220</v>
      </c>
      <c r="K819" s="25">
        <v>1</v>
      </c>
      <c r="L819" s="27" t="s">
        <v>343</v>
      </c>
      <c r="M819" s="27">
        <v>8690475925</v>
      </c>
      <c r="N819" s="27">
        <v>8690475925</v>
      </c>
      <c r="O819" s="28"/>
      <c r="P819" s="27"/>
      <c r="Q819" s="27"/>
      <c r="R819" s="26"/>
      <c r="S819" s="75"/>
      <c r="T819" s="27" t="s">
        <v>285</v>
      </c>
      <c r="U819" s="75"/>
      <c r="V819" s="75"/>
      <c r="W819" s="75"/>
      <c r="X819" s="27" t="s">
        <v>295</v>
      </c>
      <c r="Y819" s="28" t="s">
        <v>2934</v>
      </c>
      <c r="Z819" s="27"/>
    </row>
    <row r="820" spans="1:26" x14ac:dyDescent="0.25">
      <c r="A820" s="24">
        <v>43151</v>
      </c>
      <c r="B820" s="24">
        <v>43140</v>
      </c>
      <c r="C820" s="24">
        <v>43139</v>
      </c>
      <c r="D820" s="27" t="s">
        <v>18</v>
      </c>
      <c r="E820" s="27" t="s">
        <v>313</v>
      </c>
      <c r="F820" s="29">
        <v>1200044313</v>
      </c>
      <c r="G820" s="27" t="s">
        <v>27</v>
      </c>
      <c r="H820" s="27" t="s">
        <v>467</v>
      </c>
      <c r="I820" s="27" t="s">
        <v>2729</v>
      </c>
      <c r="J820" s="27">
        <v>26080</v>
      </c>
      <c r="K820" s="25">
        <v>4</v>
      </c>
      <c r="L820" s="27" t="s">
        <v>357</v>
      </c>
      <c r="M820" s="27" t="s">
        <v>2935</v>
      </c>
      <c r="N820" s="27" t="s">
        <v>2936</v>
      </c>
      <c r="O820" s="28"/>
      <c r="P820" s="27"/>
      <c r="Q820" s="27"/>
      <c r="R820" s="26"/>
      <c r="S820" s="75"/>
      <c r="T820" s="27" t="s">
        <v>285</v>
      </c>
      <c r="U820" s="75"/>
      <c r="V820" s="75"/>
      <c r="W820" s="75"/>
      <c r="X820" s="27" t="s">
        <v>295</v>
      </c>
      <c r="Y820" s="28" t="s">
        <v>2937</v>
      </c>
      <c r="Z820" s="27"/>
    </row>
    <row r="821" spans="1:26" x14ac:dyDescent="0.25">
      <c r="A821" s="24">
        <v>43151</v>
      </c>
      <c r="B821" s="24">
        <v>43150</v>
      </c>
      <c r="C821" s="24">
        <v>43143</v>
      </c>
      <c r="D821" s="27" t="s">
        <v>552</v>
      </c>
      <c r="E821" s="27" t="s">
        <v>360</v>
      </c>
      <c r="F821" s="29" t="s">
        <v>6580</v>
      </c>
      <c r="G821" s="27" t="s">
        <v>19</v>
      </c>
      <c r="H821" s="27" t="s">
        <v>201</v>
      </c>
      <c r="I821" s="27" t="s">
        <v>610</v>
      </c>
      <c r="J821" s="27">
        <v>27111</v>
      </c>
      <c r="K821" s="25">
        <v>2</v>
      </c>
      <c r="L821" s="27" t="s">
        <v>288</v>
      </c>
      <c r="M821" s="27" t="s">
        <v>2938</v>
      </c>
      <c r="N821" s="27" t="s">
        <v>2939</v>
      </c>
      <c r="O821" s="28">
        <v>129704018</v>
      </c>
      <c r="P821" s="27">
        <v>2</v>
      </c>
      <c r="Q821" s="27" t="s">
        <v>6604</v>
      </c>
      <c r="R821" s="26">
        <v>266.62</v>
      </c>
      <c r="S821" s="75">
        <v>43158</v>
      </c>
      <c r="T821" s="27" t="s">
        <v>285</v>
      </c>
      <c r="U821" s="75">
        <v>43159</v>
      </c>
      <c r="V821" s="75"/>
      <c r="W821" s="75"/>
      <c r="X821" s="27" t="s">
        <v>292</v>
      </c>
      <c r="Y821" s="28"/>
      <c r="Z821" s="27" t="s">
        <v>6577</v>
      </c>
    </row>
    <row r="822" spans="1:26" x14ac:dyDescent="0.25">
      <c r="A822" s="24">
        <v>43151</v>
      </c>
      <c r="B822" s="24">
        <v>43150</v>
      </c>
      <c r="C822" s="24">
        <v>43142</v>
      </c>
      <c r="D822" s="27" t="s">
        <v>552</v>
      </c>
      <c r="E822" s="27" t="s">
        <v>393</v>
      </c>
      <c r="F822" s="29" t="s">
        <v>7693</v>
      </c>
      <c r="G822" s="27" t="s">
        <v>36</v>
      </c>
      <c r="H822" s="27" t="s">
        <v>112</v>
      </c>
      <c r="I822" s="27" t="s">
        <v>99</v>
      </c>
      <c r="J822" s="27">
        <v>14054</v>
      </c>
      <c r="K822" s="25">
        <v>2</v>
      </c>
      <c r="L822" s="27" t="s">
        <v>288</v>
      </c>
      <c r="M822" s="27" t="s">
        <v>2940</v>
      </c>
      <c r="N822" s="27" t="s">
        <v>2941</v>
      </c>
      <c r="O822" s="28">
        <v>129705850</v>
      </c>
      <c r="P822" s="27">
        <v>2</v>
      </c>
      <c r="Q822" s="27" t="s">
        <v>6856</v>
      </c>
      <c r="R822" s="26">
        <v>100.86</v>
      </c>
      <c r="S822" s="75">
        <v>43159</v>
      </c>
      <c r="T822" s="27" t="s">
        <v>285</v>
      </c>
      <c r="U822" s="75" t="s">
        <v>497</v>
      </c>
      <c r="V822" s="75"/>
      <c r="W822" s="75"/>
      <c r="X822" s="27" t="s">
        <v>292</v>
      </c>
      <c r="Y822" s="28"/>
      <c r="Z822" s="27" t="s">
        <v>6577</v>
      </c>
    </row>
    <row r="823" spans="1:26" x14ac:dyDescent="0.25">
      <c r="A823" s="24">
        <v>43151</v>
      </c>
      <c r="B823" s="24">
        <v>43150</v>
      </c>
      <c r="C823" s="24">
        <v>43142</v>
      </c>
      <c r="D823" s="27" t="s">
        <v>552</v>
      </c>
      <c r="E823" s="27" t="s">
        <v>398</v>
      </c>
      <c r="F823" s="29" t="s">
        <v>6598</v>
      </c>
      <c r="G823" s="27" t="s">
        <v>273</v>
      </c>
      <c r="H823" s="27" t="s">
        <v>224</v>
      </c>
      <c r="I823" s="27" t="s">
        <v>469</v>
      </c>
      <c r="J823" s="27">
        <v>23918</v>
      </c>
      <c r="K823" s="25">
        <v>4</v>
      </c>
      <c r="L823" s="27" t="s">
        <v>288</v>
      </c>
      <c r="M823" s="27" t="s">
        <v>2942</v>
      </c>
      <c r="N823" s="27" t="s">
        <v>2943</v>
      </c>
      <c r="O823" s="28">
        <v>129706161</v>
      </c>
      <c r="P823" s="27">
        <v>4</v>
      </c>
      <c r="Q823" s="27" t="s">
        <v>6597</v>
      </c>
      <c r="R823" s="26">
        <v>190.72</v>
      </c>
      <c r="S823" s="75">
        <v>43158</v>
      </c>
      <c r="T823" s="27" t="s">
        <v>285</v>
      </c>
      <c r="U823" s="75">
        <v>43159</v>
      </c>
      <c r="V823" s="75"/>
      <c r="W823" s="75"/>
      <c r="X823" s="27" t="s">
        <v>292</v>
      </c>
      <c r="Y823" s="28"/>
      <c r="Z823" s="27" t="s">
        <v>6577</v>
      </c>
    </row>
    <row r="824" spans="1:26" x14ac:dyDescent="0.25">
      <c r="A824" s="24">
        <v>43151</v>
      </c>
      <c r="B824" s="24">
        <v>43150</v>
      </c>
      <c r="C824" s="24">
        <v>43143</v>
      </c>
      <c r="D824" s="27" t="s">
        <v>552</v>
      </c>
      <c r="E824" s="27" t="s">
        <v>430</v>
      </c>
      <c r="F824" s="29" t="s">
        <v>7690</v>
      </c>
      <c r="G824" s="27" t="s">
        <v>39</v>
      </c>
      <c r="H824" s="27" t="s">
        <v>473</v>
      </c>
      <c r="I824" s="27" t="s">
        <v>884</v>
      </c>
      <c r="J824" s="27">
        <v>23574</v>
      </c>
      <c r="K824" s="25">
        <v>4</v>
      </c>
      <c r="L824" s="27" t="s">
        <v>288</v>
      </c>
      <c r="M824" s="27" t="s">
        <v>2944</v>
      </c>
      <c r="N824" s="27" t="s">
        <v>2945</v>
      </c>
      <c r="O824" s="28">
        <v>129710426</v>
      </c>
      <c r="P824" s="27">
        <v>4</v>
      </c>
      <c r="Q824" s="27" t="s">
        <v>6859</v>
      </c>
      <c r="R824" s="26">
        <v>557.67999999999995</v>
      </c>
      <c r="S824" s="75">
        <v>43159</v>
      </c>
      <c r="T824" s="27" t="s">
        <v>285</v>
      </c>
      <c r="U824" s="75" t="s">
        <v>567</v>
      </c>
      <c r="V824" s="75"/>
      <c r="W824" s="75"/>
      <c r="X824" s="27" t="s">
        <v>292</v>
      </c>
      <c r="Y824" s="28"/>
      <c r="Z824" s="27" t="s">
        <v>6577</v>
      </c>
    </row>
    <row r="825" spans="1:26" x14ac:dyDescent="0.25">
      <c r="A825" s="24">
        <v>43151</v>
      </c>
      <c r="B825" s="24">
        <v>43151</v>
      </c>
      <c r="C825" s="24">
        <v>43143</v>
      </c>
      <c r="D825" s="27" t="s">
        <v>552</v>
      </c>
      <c r="E825" s="27" t="s">
        <v>360</v>
      </c>
      <c r="F825" s="29" t="s">
        <v>6649</v>
      </c>
      <c r="G825" s="27" t="s">
        <v>19</v>
      </c>
      <c r="H825" s="27" t="s">
        <v>150</v>
      </c>
      <c r="I825" s="27" t="s">
        <v>450</v>
      </c>
      <c r="J825" s="27">
        <v>27119</v>
      </c>
      <c r="K825" s="25">
        <v>4</v>
      </c>
      <c r="L825" s="27" t="s">
        <v>288</v>
      </c>
      <c r="M825" s="27" t="s">
        <v>2946</v>
      </c>
      <c r="N825" s="27" t="s">
        <v>2947</v>
      </c>
      <c r="O825" s="28">
        <v>129704020</v>
      </c>
      <c r="P825" s="27">
        <v>4</v>
      </c>
      <c r="Q825" s="27" t="s">
        <v>6603</v>
      </c>
      <c r="R825" s="26">
        <v>726.72</v>
      </c>
      <c r="S825" s="75">
        <v>43158</v>
      </c>
      <c r="T825" s="27" t="s">
        <v>285</v>
      </c>
      <c r="U825" s="75">
        <v>43159</v>
      </c>
      <c r="V825" s="75"/>
      <c r="W825" s="75"/>
      <c r="X825" s="27" t="s">
        <v>292</v>
      </c>
      <c r="Y825" s="28"/>
      <c r="Z825" s="27" t="s">
        <v>6577</v>
      </c>
    </row>
    <row r="826" spans="1:26" x14ac:dyDescent="0.25">
      <c r="A826" s="24">
        <v>43151</v>
      </c>
      <c r="B826" s="24">
        <v>43150</v>
      </c>
      <c r="C826" s="24">
        <v>43143</v>
      </c>
      <c r="D826" s="27" t="s">
        <v>549</v>
      </c>
      <c r="E826" s="27" t="s">
        <v>370</v>
      </c>
      <c r="F826" s="29" t="s">
        <v>2948</v>
      </c>
      <c r="G826" s="27" t="s">
        <v>230</v>
      </c>
      <c r="H826" s="27" t="s">
        <v>2949</v>
      </c>
      <c r="I826" s="27" t="s">
        <v>2950</v>
      </c>
      <c r="J826" s="27">
        <v>24823</v>
      </c>
      <c r="K826" s="25">
        <v>2</v>
      </c>
      <c r="L826" s="27" t="s">
        <v>357</v>
      </c>
      <c r="M826" s="27" t="s">
        <v>2951</v>
      </c>
      <c r="N826" s="27" t="s">
        <v>2952</v>
      </c>
      <c r="O826" s="28" t="s">
        <v>2953</v>
      </c>
      <c r="P826" s="27">
        <v>2</v>
      </c>
      <c r="Q826" s="27" t="s">
        <v>6617</v>
      </c>
      <c r="R826" s="26">
        <v>104.58</v>
      </c>
      <c r="S826" s="75">
        <v>43159</v>
      </c>
      <c r="T826" s="27" t="s">
        <v>285</v>
      </c>
      <c r="U826" s="75" t="s">
        <v>567</v>
      </c>
      <c r="V826" s="75"/>
      <c r="W826" s="75"/>
      <c r="X826" s="27" t="s">
        <v>292</v>
      </c>
      <c r="Y826" s="28" t="s">
        <v>6426</v>
      </c>
      <c r="Z826" s="27" t="s">
        <v>2973</v>
      </c>
    </row>
    <row r="827" spans="1:26" x14ac:dyDescent="0.25">
      <c r="A827" s="24">
        <v>43151</v>
      </c>
      <c r="B827" s="24">
        <v>43150</v>
      </c>
      <c r="C827" s="24">
        <v>43143</v>
      </c>
      <c r="D827" s="27" t="s">
        <v>549</v>
      </c>
      <c r="E827" s="27" t="s">
        <v>391</v>
      </c>
      <c r="F827" s="29">
        <v>33509</v>
      </c>
      <c r="G827" s="27" t="s">
        <v>60</v>
      </c>
      <c r="H827" s="27" t="s">
        <v>28</v>
      </c>
      <c r="I827" s="27" t="s">
        <v>662</v>
      </c>
      <c r="J827" s="27">
        <v>25732</v>
      </c>
      <c r="K827" s="25">
        <v>2</v>
      </c>
      <c r="L827" s="27" t="s">
        <v>357</v>
      </c>
      <c r="M827" s="27" t="s">
        <v>2954</v>
      </c>
      <c r="N827" s="27" t="s">
        <v>2955</v>
      </c>
      <c r="O827" s="28" t="s">
        <v>2976</v>
      </c>
      <c r="P827" s="27">
        <v>2</v>
      </c>
      <c r="Q827" s="27" t="s">
        <v>3048</v>
      </c>
      <c r="R827" s="26">
        <v>200.18</v>
      </c>
      <c r="S827" s="75">
        <v>43152</v>
      </c>
      <c r="T827" s="27" t="s">
        <v>285</v>
      </c>
      <c r="U827" s="75">
        <v>43153</v>
      </c>
      <c r="V827" s="75"/>
      <c r="W827" s="75"/>
      <c r="X827" s="27" t="s">
        <v>292</v>
      </c>
      <c r="Y827" s="28"/>
      <c r="Z827" s="27" t="s">
        <v>2975</v>
      </c>
    </row>
    <row r="828" spans="1:26" x14ac:dyDescent="0.25">
      <c r="A828" s="24">
        <v>43151</v>
      </c>
      <c r="B828" s="24">
        <v>43150</v>
      </c>
      <c r="C828" s="24">
        <v>43143</v>
      </c>
      <c r="D828" s="27" t="s">
        <v>549</v>
      </c>
      <c r="E828" s="27" t="s">
        <v>382</v>
      </c>
      <c r="F828" s="29" t="s">
        <v>6403</v>
      </c>
      <c r="G828" s="27" t="s">
        <v>53</v>
      </c>
      <c r="H828" s="27" t="s">
        <v>141</v>
      </c>
      <c r="I828" s="27" t="s">
        <v>277</v>
      </c>
      <c r="J828" s="27">
        <v>20256</v>
      </c>
      <c r="K828" s="25">
        <v>2</v>
      </c>
      <c r="L828" s="27" t="s">
        <v>357</v>
      </c>
      <c r="M828" s="27" t="s">
        <v>2956</v>
      </c>
      <c r="N828" s="27" t="s">
        <v>2957</v>
      </c>
      <c r="O828" s="28" t="s">
        <v>2986</v>
      </c>
      <c r="P828" s="27">
        <v>2</v>
      </c>
      <c r="Q828" s="27" t="s">
        <v>3046</v>
      </c>
      <c r="R828" s="26">
        <v>281.52</v>
      </c>
      <c r="S828" s="75">
        <v>43152</v>
      </c>
      <c r="T828" s="27" t="s">
        <v>285</v>
      </c>
      <c r="U828" s="75" t="s">
        <v>497</v>
      </c>
      <c r="V828" s="75"/>
      <c r="W828" s="75"/>
      <c r="X828" s="27" t="s">
        <v>292</v>
      </c>
      <c r="Y828" s="28"/>
      <c r="Z828" s="27" t="s">
        <v>2975</v>
      </c>
    </row>
    <row r="829" spans="1:26" x14ac:dyDescent="0.25">
      <c r="A829" s="24">
        <v>43151</v>
      </c>
      <c r="B829" s="24">
        <v>43151</v>
      </c>
      <c r="C829" s="24">
        <v>43144</v>
      </c>
      <c r="D829" s="27" t="s">
        <v>549</v>
      </c>
      <c r="E829" s="27" t="s">
        <v>316</v>
      </c>
      <c r="F829" s="29" t="s">
        <v>6438</v>
      </c>
      <c r="G829" s="27" t="s">
        <v>27</v>
      </c>
      <c r="H829" s="27" t="s">
        <v>257</v>
      </c>
      <c r="I829" s="27" t="s">
        <v>2729</v>
      </c>
      <c r="J829" s="27">
        <v>31383</v>
      </c>
      <c r="K829" s="25">
        <v>4</v>
      </c>
      <c r="L829" s="27" t="s">
        <v>357</v>
      </c>
      <c r="M829" s="27" t="s">
        <v>2958</v>
      </c>
      <c r="N829" s="27" t="s">
        <v>2959</v>
      </c>
      <c r="O829" s="28" t="s">
        <v>2978</v>
      </c>
      <c r="P829" s="27">
        <v>4</v>
      </c>
      <c r="Q829" s="27" t="s">
        <v>6233</v>
      </c>
      <c r="R829" s="26">
        <v>274.32</v>
      </c>
      <c r="S829" s="75">
        <v>43153</v>
      </c>
      <c r="T829" s="27" t="s">
        <v>285</v>
      </c>
      <c r="U829" s="75" t="s">
        <v>567</v>
      </c>
      <c r="V829" s="75"/>
      <c r="W829" s="75"/>
      <c r="X829" s="27" t="s">
        <v>292</v>
      </c>
      <c r="Y829" s="28"/>
      <c r="Z829" s="27" t="s">
        <v>2975</v>
      </c>
    </row>
    <row r="830" spans="1:26" ht="25.5" hidden="1" x14ac:dyDescent="0.25">
      <c r="A830" s="24">
        <v>43151</v>
      </c>
      <c r="B830" s="24">
        <v>43151</v>
      </c>
      <c r="C830" s="24">
        <v>43144</v>
      </c>
      <c r="D830" s="27" t="s">
        <v>549</v>
      </c>
      <c r="E830" s="27" t="s">
        <v>368</v>
      </c>
      <c r="F830" s="29" t="s">
        <v>6591</v>
      </c>
      <c r="G830" s="27" t="s">
        <v>118</v>
      </c>
      <c r="H830" s="27" t="s">
        <v>132</v>
      </c>
      <c r="I830" s="27" t="s">
        <v>2960</v>
      </c>
      <c r="J830" s="27">
        <v>28631</v>
      </c>
      <c r="K830" s="25">
        <v>4</v>
      </c>
      <c r="L830" s="27" t="s">
        <v>357</v>
      </c>
      <c r="M830" s="27" t="s">
        <v>2961</v>
      </c>
      <c r="N830" s="27" t="s">
        <v>2962</v>
      </c>
      <c r="O830" s="28" t="s">
        <v>6616</v>
      </c>
      <c r="P830" s="27"/>
      <c r="Q830" s="27"/>
      <c r="R830" s="26"/>
      <c r="S830" s="75"/>
      <c r="T830" s="27" t="s">
        <v>285</v>
      </c>
      <c r="U830" s="75"/>
      <c r="V830" s="75"/>
      <c r="W830" s="75"/>
      <c r="X830" s="27" t="s">
        <v>321</v>
      </c>
      <c r="Y830" s="28" t="s">
        <v>6615</v>
      </c>
      <c r="Z830" s="27" t="s">
        <v>2975</v>
      </c>
    </row>
    <row r="831" spans="1:26" ht="25.5" x14ac:dyDescent="0.25">
      <c r="A831" s="24">
        <v>43151</v>
      </c>
      <c r="B831" s="24">
        <v>43151</v>
      </c>
      <c r="C831" s="24">
        <v>43144</v>
      </c>
      <c r="D831" s="27" t="s">
        <v>549</v>
      </c>
      <c r="E831" s="27" t="s">
        <v>352</v>
      </c>
      <c r="F831" s="41">
        <v>1011707</v>
      </c>
      <c r="G831" s="27" t="s">
        <v>36</v>
      </c>
      <c r="H831" s="27" t="s">
        <v>151</v>
      </c>
      <c r="I831" s="27" t="s">
        <v>45</v>
      </c>
      <c r="J831" s="27">
        <v>34058</v>
      </c>
      <c r="K831" s="25">
        <v>4</v>
      </c>
      <c r="L831" s="27" t="s">
        <v>357</v>
      </c>
      <c r="M831" s="27" t="s">
        <v>2963</v>
      </c>
      <c r="N831" s="27" t="s">
        <v>2964</v>
      </c>
      <c r="O831" s="28" t="s">
        <v>2981</v>
      </c>
      <c r="P831" s="27"/>
      <c r="Q831" s="27"/>
      <c r="R831" s="26"/>
      <c r="S831" s="75"/>
      <c r="T831" s="27" t="s">
        <v>285</v>
      </c>
      <c r="U831" s="75"/>
      <c r="V831" s="75"/>
      <c r="W831" s="75"/>
      <c r="X831" s="27" t="s">
        <v>295</v>
      </c>
      <c r="Y831" s="28" t="s">
        <v>6252</v>
      </c>
      <c r="Z831" s="27" t="s">
        <v>2975</v>
      </c>
    </row>
    <row r="832" spans="1:26" x14ac:dyDescent="0.25">
      <c r="A832" s="24">
        <v>43151</v>
      </c>
      <c r="B832" s="24">
        <v>43151</v>
      </c>
      <c r="C832" s="24">
        <v>43144</v>
      </c>
      <c r="D832" s="27" t="s">
        <v>549</v>
      </c>
      <c r="E832" s="27" t="s">
        <v>316</v>
      </c>
      <c r="F832" s="29" t="s">
        <v>6439</v>
      </c>
      <c r="G832" s="27" t="s">
        <v>36</v>
      </c>
      <c r="H832" s="27" t="s">
        <v>20</v>
      </c>
      <c r="I832" s="27" t="s">
        <v>702</v>
      </c>
      <c r="J832" s="27">
        <v>31376</v>
      </c>
      <c r="K832" s="25">
        <v>1</v>
      </c>
      <c r="L832" s="27" t="s">
        <v>357</v>
      </c>
      <c r="M832" s="27" t="s">
        <v>2965</v>
      </c>
      <c r="N832" s="27" t="s">
        <v>2966</v>
      </c>
      <c r="O832" s="28" t="s">
        <v>2978</v>
      </c>
      <c r="P832" s="27">
        <v>1</v>
      </c>
      <c r="Q832" s="27" t="s">
        <v>6233</v>
      </c>
      <c r="R832" s="26">
        <v>89.31</v>
      </c>
      <c r="S832" s="75">
        <v>43153</v>
      </c>
      <c r="T832" s="27" t="s">
        <v>285</v>
      </c>
      <c r="U832" s="75" t="s">
        <v>567</v>
      </c>
      <c r="V832" s="75"/>
      <c r="W832" s="75"/>
      <c r="X832" s="27" t="s">
        <v>292</v>
      </c>
      <c r="Y832" s="28"/>
      <c r="Z832" s="27" t="s">
        <v>2975</v>
      </c>
    </row>
    <row r="833" spans="1:26" x14ac:dyDescent="0.25">
      <c r="A833" s="24">
        <v>43151</v>
      </c>
      <c r="B833" s="24">
        <v>43150</v>
      </c>
      <c r="C833" s="24">
        <v>43148</v>
      </c>
      <c r="D833" s="27" t="s">
        <v>2245</v>
      </c>
      <c r="E833" s="27" t="s">
        <v>372</v>
      </c>
      <c r="F833" s="29" t="s">
        <v>6647</v>
      </c>
      <c r="G833" s="27" t="s">
        <v>30</v>
      </c>
      <c r="H833" s="27" t="s">
        <v>128</v>
      </c>
      <c r="I833" s="27" t="s">
        <v>1722</v>
      </c>
      <c r="J833" s="27">
        <v>30035</v>
      </c>
      <c r="K833" s="25">
        <v>2</v>
      </c>
      <c r="L833" s="27" t="s">
        <v>357</v>
      </c>
      <c r="M833" s="27" t="s">
        <v>2967</v>
      </c>
      <c r="N833" s="27" t="s">
        <v>2968</v>
      </c>
      <c r="O833" s="28" t="s">
        <v>2982</v>
      </c>
      <c r="P833" s="27">
        <v>2</v>
      </c>
      <c r="Q833" s="27" t="s">
        <v>3051</v>
      </c>
      <c r="R833" s="26">
        <v>151</v>
      </c>
      <c r="S833" s="75">
        <v>43150</v>
      </c>
      <c r="T833" s="27" t="s">
        <v>285</v>
      </c>
      <c r="U833" s="75" t="s">
        <v>567</v>
      </c>
      <c r="V833" s="75"/>
      <c r="W833" s="75"/>
      <c r="X833" s="27" t="s">
        <v>292</v>
      </c>
      <c r="Y833" s="28"/>
      <c r="Z833" s="27" t="s">
        <v>2975</v>
      </c>
    </row>
    <row r="834" spans="1:26" x14ac:dyDescent="0.25">
      <c r="A834" s="24">
        <v>43151</v>
      </c>
      <c r="B834" s="24">
        <v>43150</v>
      </c>
      <c r="C834" s="24">
        <v>43147</v>
      </c>
      <c r="D834" s="27" t="s">
        <v>2245</v>
      </c>
      <c r="E834" s="27" t="s">
        <v>409</v>
      </c>
      <c r="F834" s="29">
        <v>221006508</v>
      </c>
      <c r="G834" s="27" t="s">
        <v>139</v>
      </c>
      <c r="H834" s="27" t="s">
        <v>128</v>
      </c>
      <c r="I834" s="27" t="s">
        <v>2969</v>
      </c>
      <c r="J834" s="27">
        <v>29762</v>
      </c>
      <c r="K834" s="25">
        <v>6</v>
      </c>
      <c r="L834" s="27" t="s">
        <v>367</v>
      </c>
      <c r="M834" s="27">
        <v>209004</v>
      </c>
      <c r="N834" s="27">
        <v>326182748</v>
      </c>
      <c r="O834" s="28"/>
      <c r="P834" s="27"/>
      <c r="Q834" s="27"/>
      <c r="R834" s="26"/>
      <c r="S834" s="75"/>
      <c r="T834" s="27" t="s">
        <v>285</v>
      </c>
      <c r="U834" s="75"/>
      <c r="V834" s="75"/>
      <c r="W834" s="75"/>
      <c r="X834" s="27" t="s">
        <v>289</v>
      </c>
      <c r="Y834" s="28" t="s">
        <v>2691</v>
      </c>
      <c r="Z834" s="27"/>
    </row>
    <row r="835" spans="1:26" x14ac:dyDescent="0.25">
      <c r="A835" s="24">
        <v>43151</v>
      </c>
      <c r="B835" s="24">
        <v>43150</v>
      </c>
      <c r="C835" s="24">
        <v>43147</v>
      </c>
      <c r="D835" s="27" t="s">
        <v>2245</v>
      </c>
      <c r="E835" s="27" t="s">
        <v>409</v>
      </c>
      <c r="F835" s="29">
        <v>221005386</v>
      </c>
      <c r="G835" s="27" t="s">
        <v>139</v>
      </c>
      <c r="H835" s="27" t="s">
        <v>47</v>
      </c>
      <c r="I835" s="27" t="s">
        <v>2970</v>
      </c>
      <c r="J835" s="27">
        <v>29762</v>
      </c>
      <c r="K835" s="25">
        <v>5</v>
      </c>
      <c r="L835" s="27" t="s">
        <v>367</v>
      </c>
      <c r="M835" s="27">
        <v>209004</v>
      </c>
      <c r="N835" s="27">
        <v>326182748</v>
      </c>
      <c r="O835" s="28"/>
      <c r="P835" s="27"/>
      <c r="Q835" s="27"/>
      <c r="R835" s="26"/>
      <c r="S835" s="75"/>
      <c r="T835" s="27" t="s">
        <v>285</v>
      </c>
      <c r="U835" s="75"/>
      <c r="V835" s="75"/>
      <c r="W835" s="75"/>
      <c r="X835" s="27" t="s">
        <v>289</v>
      </c>
      <c r="Y835" s="28" t="s">
        <v>2691</v>
      </c>
      <c r="Z835" s="27"/>
    </row>
    <row r="836" spans="1:26" x14ac:dyDescent="0.25">
      <c r="A836" s="24">
        <v>43152</v>
      </c>
      <c r="B836" s="24">
        <v>43150</v>
      </c>
      <c r="C836" s="24">
        <v>43148</v>
      </c>
      <c r="D836" s="27" t="s">
        <v>18</v>
      </c>
      <c r="E836" s="27" t="s">
        <v>401</v>
      </c>
      <c r="F836" s="29">
        <v>15497860000</v>
      </c>
      <c r="G836" s="27" t="s">
        <v>48</v>
      </c>
      <c r="H836" s="27" t="s">
        <v>37</v>
      </c>
      <c r="I836" s="27" t="s">
        <v>250</v>
      </c>
      <c r="J836" s="27">
        <v>26657</v>
      </c>
      <c r="K836" s="25">
        <v>4</v>
      </c>
      <c r="L836" s="27" t="s">
        <v>288</v>
      </c>
      <c r="M836" s="27" t="s">
        <v>2991</v>
      </c>
      <c r="N836" s="27" t="s">
        <v>2992</v>
      </c>
      <c r="O836" s="28">
        <v>129558154</v>
      </c>
      <c r="P836" s="27"/>
      <c r="Q836" s="27"/>
      <c r="R836" s="26"/>
      <c r="S836" s="75"/>
      <c r="T836" s="27" t="s">
        <v>285</v>
      </c>
      <c r="U836" s="75"/>
      <c r="V836" s="75"/>
      <c r="W836" s="75"/>
      <c r="X836" s="27" t="s">
        <v>295</v>
      </c>
      <c r="Y836" s="28" t="s">
        <v>6272</v>
      </c>
      <c r="Z836" s="27" t="s">
        <v>6205</v>
      </c>
    </row>
    <row r="837" spans="1:26" x14ac:dyDescent="0.25">
      <c r="A837" s="24">
        <v>43152</v>
      </c>
      <c r="B837" s="24">
        <v>43151</v>
      </c>
      <c r="C837" s="24">
        <v>43149</v>
      </c>
      <c r="D837" s="27" t="s">
        <v>18</v>
      </c>
      <c r="E837" s="27" t="s">
        <v>344</v>
      </c>
      <c r="F837" s="29" t="s">
        <v>6348</v>
      </c>
      <c r="G837" s="27" t="s">
        <v>39</v>
      </c>
      <c r="H837" s="27" t="s">
        <v>37</v>
      </c>
      <c r="I837" s="27" t="s">
        <v>2666</v>
      </c>
      <c r="J837" s="27">
        <v>29728</v>
      </c>
      <c r="K837" s="25">
        <v>4</v>
      </c>
      <c r="L837" s="27" t="s">
        <v>288</v>
      </c>
      <c r="M837" s="27" t="s">
        <v>2993</v>
      </c>
      <c r="N837" s="27" t="s">
        <v>2994</v>
      </c>
      <c r="O837" s="28">
        <v>129558319</v>
      </c>
      <c r="P837" s="27">
        <v>4</v>
      </c>
      <c r="Q837" s="27" t="s">
        <v>6610</v>
      </c>
      <c r="R837" s="26">
        <v>364.88</v>
      </c>
      <c r="S837" s="75">
        <v>43158</v>
      </c>
      <c r="T837" s="27" t="s">
        <v>285</v>
      </c>
      <c r="U837" s="75">
        <v>43173</v>
      </c>
      <c r="V837" s="75"/>
      <c r="W837" s="75"/>
      <c r="X837" s="27" t="s">
        <v>292</v>
      </c>
      <c r="Y837" s="28" t="s">
        <v>6426</v>
      </c>
      <c r="Z837" s="27" t="s">
        <v>6205</v>
      </c>
    </row>
    <row r="838" spans="1:26" x14ac:dyDescent="0.25">
      <c r="A838" s="24">
        <v>43152</v>
      </c>
      <c r="B838" s="24">
        <v>43151</v>
      </c>
      <c r="C838" s="24">
        <v>43146</v>
      </c>
      <c r="D838" s="27" t="s">
        <v>665</v>
      </c>
      <c r="E838" s="27" t="s">
        <v>370</v>
      </c>
      <c r="F838" s="29">
        <v>92638</v>
      </c>
      <c r="G838" s="27" t="s">
        <v>19</v>
      </c>
      <c r="H838" s="27" t="s">
        <v>70</v>
      </c>
      <c r="I838" s="27" t="s">
        <v>1158</v>
      </c>
      <c r="J838" s="27">
        <v>24900</v>
      </c>
      <c r="K838" s="25">
        <v>4</v>
      </c>
      <c r="L838" s="27" t="s">
        <v>343</v>
      </c>
      <c r="M838" s="27">
        <v>8920260665</v>
      </c>
      <c r="N838" s="27">
        <v>8920260665</v>
      </c>
      <c r="O838" s="28"/>
      <c r="P838" s="27"/>
      <c r="Q838" s="27"/>
      <c r="R838" s="26"/>
      <c r="S838" s="75"/>
      <c r="T838" s="27" t="s">
        <v>285</v>
      </c>
      <c r="U838" s="75"/>
      <c r="V838" s="75"/>
      <c r="W838" s="75"/>
      <c r="X838" s="27" t="s">
        <v>315</v>
      </c>
      <c r="Y838" s="28" t="s">
        <v>542</v>
      </c>
      <c r="Z838" s="27"/>
    </row>
    <row r="839" spans="1:26" x14ac:dyDescent="0.25">
      <c r="A839" s="24">
        <v>43152</v>
      </c>
      <c r="B839" s="24">
        <v>43151</v>
      </c>
      <c r="C839" s="24">
        <v>43146</v>
      </c>
      <c r="D839" s="27" t="s">
        <v>541</v>
      </c>
      <c r="E839" s="27" t="s">
        <v>360</v>
      </c>
      <c r="F839" s="29">
        <v>741592681</v>
      </c>
      <c r="G839" s="27" t="s">
        <v>23</v>
      </c>
      <c r="H839" s="27" t="s">
        <v>242</v>
      </c>
      <c r="I839" s="27" t="s">
        <v>2995</v>
      </c>
      <c r="J839" s="27">
        <v>27195</v>
      </c>
      <c r="K839" s="25">
        <v>4</v>
      </c>
      <c r="L839" s="27" t="s">
        <v>306</v>
      </c>
      <c r="M839" s="27">
        <v>3503245389</v>
      </c>
      <c r="N839" s="27"/>
      <c r="O839" s="28"/>
      <c r="P839" s="27"/>
      <c r="Q839" s="27"/>
      <c r="R839" s="26"/>
      <c r="S839" s="75"/>
      <c r="T839" s="27" t="s">
        <v>285</v>
      </c>
      <c r="U839" s="75"/>
      <c r="V839" s="75"/>
      <c r="W839" s="75"/>
      <c r="X839" s="27" t="s">
        <v>315</v>
      </c>
      <c r="Y839" s="28" t="s">
        <v>542</v>
      </c>
      <c r="Z839" s="27"/>
    </row>
    <row r="840" spans="1:26" x14ac:dyDescent="0.25">
      <c r="A840" s="24">
        <v>43152</v>
      </c>
      <c r="B840" s="24">
        <v>43151</v>
      </c>
      <c r="C840" s="24">
        <v>43150</v>
      </c>
      <c r="D840" s="27" t="s">
        <v>2245</v>
      </c>
      <c r="E840" s="27" t="s">
        <v>296</v>
      </c>
      <c r="F840" s="29">
        <v>352220</v>
      </c>
      <c r="G840" s="27" t="s">
        <v>25</v>
      </c>
      <c r="H840" s="27" t="s">
        <v>257</v>
      </c>
      <c r="I840" s="27" t="s">
        <v>2996</v>
      </c>
      <c r="J840" s="27">
        <v>53530</v>
      </c>
      <c r="K840" s="25">
        <v>4</v>
      </c>
      <c r="L840" s="27" t="s">
        <v>367</v>
      </c>
      <c r="M840" s="27">
        <v>209405</v>
      </c>
      <c r="N840" s="27">
        <v>326183098</v>
      </c>
      <c r="O840" s="28"/>
      <c r="P840" s="27"/>
      <c r="Q840" s="27"/>
      <c r="R840" s="26"/>
      <c r="S840" s="75"/>
      <c r="T840" s="27" t="s">
        <v>285</v>
      </c>
      <c r="U840" s="75"/>
      <c r="V840" s="75"/>
      <c r="W840" s="75"/>
      <c r="X840" s="27" t="s">
        <v>289</v>
      </c>
      <c r="Y840" s="28" t="s">
        <v>542</v>
      </c>
      <c r="Z840" s="27"/>
    </row>
    <row r="841" spans="1:26" x14ac:dyDescent="0.25">
      <c r="A841" s="24">
        <v>43152</v>
      </c>
      <c r="B841" s="24">
        <v>43151</v>
      </c>
      <c r="C841" s="24">
        <v>43150</v>
      </c>
      <c r="D841" s="27" t="s">
        <v>2245</v>
      </c>
      <c r="E841" s="27" t="s">
        <v>334</v>
      </c>
      <c r="F841" s="29">
        <v>106087625</v>
      </c>
      <c r="G841" s="27" t="s">
        <v>23</v>
      </c>
      <c r="H841" s="27" t="s">
        <v>281</v>
      </c>
      <c r="I841" s="27" t="s">
        <v>2999</v>
      </c>
      <c r="J841" s="27">
        <v>31303</v>
      </c>
      <c r="K841" s="25">
        <v>1</v>
      </c>
      <c r="L841" s="27" t="s">
        <v>306</v>
      </c>
      <c r="M841" s="27">
        <v>3503250641</v>
      </c>
      <c r="N841" s="27">
        <v>815759458</v>
      </c>
      <c r="O841" s="28"/>
      <c r="P841" s="27"/>
      <c r="Q841" s="27"/>
      <c r="R841" s="26"/>
      <c r="S841" s="75"/>
      <c r="T841" s="27" t="s">
        <v>285</v>
      </c>
      <c r="U841" s="75"/>
      <c r="V841" s="75"/>
      <c r="W841" s="75"/>
      <c r="X841" s="27" t="s">
        <v>315</v>
      </c>
      <c r="Y841" s="28" t="s">
        <v>542</v>
      </c>
      <c r="Z841" s="27"/>
    </row>
    <row r="842" spans="1:26" x14ac:dyDescent="0.25">
      <c r="A842" s="24">
        <v>43152</v>
      </c>
      <c r="B842" s="24">
        <v>43151</v>
      </c>
      <c r="C842" s="24">
        <v>43150</v>
      </c>
      <c r="D842" s="27" t="s">
        <v>2245</v>
      </c>
      <c r="E842" s="27" t="s">
        <v>346</v>
      </c>
      <c r="F842" s="29" t="s">
        <v>6352</v>
      </c>
      <c r="G842" s="27" t="s">
        <v>19</v>
      </c>
      <c r="H842" s="27" t="s">
        <v>141</v>
      </c>
      <c r="I842" s="27" t="s">
        <v>231</v>
      </c>
      <c r="J842" s="27">
        <v>43519</v>
      </c>
      <c r="K842" s="25">
        <v>2</v>
      </c>
      <c r="L842" s="27" t="s">
        <v>288</v>
      </c>
      <c r="M842" s="27" t="s">
        <v>3001</v>
      </c>
      <c r="N842" s="27" t="s">
        <v>3000</v>
      </c>
      <c r="O842" s="28">
        <v>129558335</v>
      </c>
      <c r="P842" s="27">
        <v>2</v>
      </c>
      <c r="Q842" s="27" t="s">
        <v>6847</v>
      </c>
      <c r="R842" s="26">
        <v>329.7</v>
      </c>
      <c r="S842" s="75">
        <v>43159</v>
      </c>
      <c r="T842" s="27" t="s">
        <v>285</v>
      </c>
      <c r="U842" s="75" t="s">
        <v>567</v>
      </c>
      <c r="V842" s="75"/>
      <c r="W842" s="75"/>
      <c r="X842" s="27" t="s">
        <v>292</v>
      </c>
      <c r="Y842" s="28" t="s">
        <v>6426</v>
      </c>
      <c r="Z842" s="27" t="s">
        <v>6205</v>
      </c>
    </row>
    <row r="843" spans="1:26" x14ac:dyDescent="0.25">
      <c r="A843" s="24">
        <v>43152</v>
      </c>
      <c r="B843" s="24">
        <v>43151</v>
      </c>
      <c r="C843" s="24">
        <v>43150</v>
      </c>
      <c r="D843" s="27" t="s">
        <v>2245</v>
      </c>
      <c r="E843" s="27" t="s">
        <v>346</v>
      </c>
      <c r="F843" s="29" t="s">
        <v>6351</v>
      </c>
      <c r="G843" s="27" t="s">
        <v>19</v>
      </c>
      <c r="H843" s="27" t="s">
        <v>94</v>
      </c>
      <c r="I843" s="27" t="s">
        <v>231</v>
      </c>
      <c r="J843" s="27">
        <v>43519</v>
      </c>
      <c r="K843" s="25">
        <v>2</v>
      </c>
      <c r="L843" s="27" t="s">
        <v>288</v>
      </c>
      <c r="M843" s="27" t="s">
        <v>3001</v>
      </c>
      <c r="N843" s="27" t="s">
        <v>3000</v>
      </c>
      <c r="O843" s="28">
        <v>129558336</v>
      </c>
      <c r="P843" s="27">
        <v>2</v>
      </c>
      <c r="Q843" s="27" t="s">
        <v>6848</v>
      </c>
      <c r="R843" s="26">
        <v>375.22</v>
      </c>
      <c r="S843" s="75">
        <v>43159</v>
      </c>
      <c r="T843" s="27" t="s">
        <v>285</v>
      </c>
      <c r="U843" s="75" t="s">
        <v>567</v>
      </c>
      <c r="V843" s="75"/>
      <c r="W843" s="75"/>
      <c r="X843" s="27" t="s">
        <v>292</v>
      </c>
      <c r="Y843" s="28" t="s">
        <v>6426</v>
      </c>
      <c r="Z843" s="27" t="s">
        <v>6205</v>
      </c>
    </row>
    <row r="844" spans="1:26" x14ac:dyDescent="0.25">
      <c r="A844" s="24">
        <v>43152</v>
      </c>
      <c r="B844" s="24">
        <v>43151</v>
      </c>
      <c r="C844" s="24">
        <v>43150</v>
      </c>
      <c r="D844" s="27" t="s">
        <v>2245</v>
      </c>
      <c r="E844" s="27" t="s">
        <v>418</v>
      </c>
      <c r="F844" s="29">
        <v>90000019335</v>
      </c>
      <c r="G844" s="27" t="s">
        <v>77</v>
      </c>
      <c r="H844" s="27" t="s">
        <v>69</v>
      </c>
      <c r="I844" s="27" t="s">
        <v>491</v>
      </c>
      <c r="J844" s="27">
        <v>17484</v>
      </c>
      <c r="K844" s="25">
        <v>4</v>
      </c>
      <c r="L844" s="27" t="s">
        <v>288</v>
      </c>
      <c r="M844" s="27" t="s">
        <v>3014</v>
      </c>
      <c r="N844" s="27" t="s">
        <v>3013</v>
      </c>
      <c r="O844" s="28">
        <v>129558505</v>
      </c>
      <c r="P844" s="27"/>
      <c r="Q844" s="27"/>
      <c r="R844" s="26"/>
      <c r="S844" s="75"/>
      <c r="T844" s="27" t="s">
        <v>285</v>
      </c>
      <c r="U844" s="75"/>
      <c r="V844" s="75"/>
      <c r="W844" s="75"/>
      <c r="X844" s="27" t="s">
        <v>295</v>
      </c>
      <c r="Y844" s="28" t="s">
        <v>6277</v>
      </c>
      <c r="Z844" s="27" t="s">
        <v>6205</v>
      </c>
    </row>
    <row r="845" spans="1:26" x14ac:dyDescent="0.25">
      <c r="A845" s="24">
        <v>43152</v>
      </c>
      <c r="B845" s="24">
        <v>43152</v>
      </c>
      <c r="C845" s="24">
        <v>43150</v>
      </c>
      <c r="D845" s="27" t="s">
        <v>2245</v>
      </c>
      <c r="E845" s="27" t="s">
        <v>370</v>
      </c>
      <c r="F845" s="29">
        <v>11204</v>
      </c>
      <c r="G845" s="27" t="s">
        <v>92</v>
      </c>
      <c r="H845" s="27" t="s">
        <v>20</v>
      </c>
      <c r="I845" s="27" t="s">
        <v>3015</v>
      </c>
      <c r="J845" s="27">
        <v>25011</v>
      </c>
      <c r="K845" s="25">
        <v>4</v>
      </c>
      <c r="L845" s="27" t="s">
        <v>367</v>
      </c>
      <c r="M845" s="27">
        <v>209286</v>
      </c>
      <c r="N845" s="27">
        <v>326182993</v>
      </c>
      <c r="O845" s="28"/>
      <c r="P845" s="27"/>
      <c r="Q845" s="27"/>
      <c r="R845" s="26"/>
      <c r="S845" s="75"/>
      <c r="T845" s="27" t="s">
        <v>285</v>
      </c>
      <c r="U845" s="75"/>
      <c r="V845" s="75"/>
      <c r="W845" s="75"/>
      <c r="X845" s="27" t="s">
        <v>289</v>
      </c>
      <c r="Y845" s="28" t="s">
        <v>542</v>
      </c>
      <c r="Z845" s="27"/>
    </row>
    <row r="846" spans="1:26" ht="51" x14ac:dyDescent="0.25">
      <c r="A846" s="24">
        <v>43152</v>
      </c>
      <c r="B846" s="24">
        <v>43151</v>
      </c>
      <c r="C846" s="24">
        <v>43144</v>
      </c>
      <c r="D846" s="27" t="s">
        <v>552</v>
      </c>
      <c r="E846" s="27" t="s">
        <v>418</v>
      </c>
      <c r="F846" s="29" t="s">
        <v>6408</v>
      </c>
      <c r="G846" s="27" t="s">
        <v>92</v>
      </c>
      <c r="H846" s="27" t="s">
        <v>520</v>
      </c>
      <c r="I846" s="27" t="s">
        <v>451</v>
      </c>
      <c r="J846" s="27">
        <v>17375</v>
      </c>
      <c r="K846" s="25">
        <v>1</v>
      </c>
      <c r="L846" s="27" t="s">
        <v>288</v>
      </c>
      <c r="M846" s="27" t="s">
        <v>2998</v>
      </c>
      <c r="N846" s="27" t="s">
        <v>2997</v>
      </c>
      <c r="O846" s="28">
        <v>129558506</v>
      </c>
      <c r="P846" s="27"/>
      <c r="Q846" s="27"/>
      <c r="R846" s="26"/>
      <c r="S846" s="75"/>
      <c r="T846" s="27" t="s">
        <v>285</v>
      </c>
      <c r="U846" s="75"/>
      <c r="V846" s="75"/>
      <c r="W846" s="75"/>
      <c r="X846" s="27" t="s">
        <v>295</v>
      </c>
      <c r="Y846" s="28" t="s">
        <v>7954</v>
      </c>
      <c r="Z846" s="27" t="s">
        <v>6205</v>
      </c>
    </row>
    <row r="847" spans="1:26" x14ac:dyDescent="0.25">
      <c r="A847" s="24">
        <v>43152</v>
      </c>
      <c r="B847" s="24">
        <v>43151</v>
      </c>
      <c r="C847" s="24">
        <v>43144</v>
      </c>
      <c r="D847" s="27" t="s">
        <v>549</v>
      </c>
      <c r="E847" s="27" t="s">
        <v>408</v>
      </c>
      <c r="F847" s="29" t="s">
        <v>6638</v>
      </c>
      <c r="G847" s="27" t="s">
        <v>30</v>
      </c>
      <c r="H847" s="27" t="s">
        <v>57</v>
      </c>
      <c r="I847" s="27" t="s">
        <v>459</v>
      </c>
      <c r="J847" s="27">
        <v>21605</v>
      </c>
      <c r="K847" s="25">
        <v>4</v>
      </c>
      <c r="L847" s="27" t="s">
        <v>357</v>
      </c>
      <c r="M847" s="27" t="s">
        <v>3003</v>
      </c>
      <c r="N847" s="27" t="s">
        <v>3002</v>
      </c>
      <c r="O847" s="28" t="s">
        <v>3039</v>
      </c>
      <c r="P847" s="27">
        <v>4</v>
      </c>
      <c r="Q847" s="27" t="s">
        <v>6231</v>
      </c>
      <c r="R847" s="26">
        <v>228.48</v>
      </c>
      <c r="S847" s="75">
        <v>43153</v>
      </c>
      <c r="T847" s="27" t="s">
        <v>285</v>
      </c>
      <c r="U847" s="75">
        <v>43173</v>
      </c>
      <c r="V847" s="75"/>
      <c r="W847" s="75"/>
      <c r="X847" s="27" t="s">
        <v>292</v>
      </c>
      <c r="Y847" s="28"/>
      <c r="Z847" s="27" t="s">
        <v>2975</v>
      </c>
    </row>
    <row r="848" spans="1:26" x14ac:dyDescent="0.25">
      <c r="A848" s="24">
        <v>43152</v>
      </c>
      <c r="B848" s="24">
        <v>43151</v>
      </c>
      <c r="C848" s="24">
        <v>43144</v>
      </c>
      <c r="D848" s="27" t="s">
        <v>549</v>
      </c>
      <c r="E848" s="27" t="s">
        <v>423</v>
      </c>
      <c r="F848" s="29" t="s">
        <v>6636</v>
      </c>
      <c r="G848" s="27" t="s">
        <v>92</v>
      </c>
      <c r="H848" s="27" t="s">
        <v>128</v>
      </c>
      <c r="I848" s="27" t="s">
        <v>507</v>
      </c>
      <c r="J848" s="27">
        <v>12658</v>
      </c>
      <c r="K848" s="25">
        <v>4</v>
      </c>
      <c r="L848" s="27" t="s">
        <v>357</v>
      </c>
      <c r="M848" s="27" t="s">
        <v>3005</v>
      </c>
      <c r="N848" s="27" t="s">
        <v>3004</v>
      </c>
      <c r="O848" s="28" t="s">
        <v>3038</v>
      </c>
      <c r="P848" s="27">
        <v>4</v>
      </c>
      <c r="Q848" s="27" t="s">
        <v>6223</v>
      </c>
      <c r="R848" s="26">
        <v>562</v>
      </c>
      <c r="S848" s="75">
        <v>43154</v>
      </c>
      <c r="T848" s="27" t="s">
        <v>285</v>
      </c>
      <c r="U848" s="75">
        <v>43159</v>
      </c>
      <c r="V848" s="75"/>
      <c r="W848" s="75"/>
      <c r="X848" s="27" t="s">
        <v>292</v>
      </c>
      <c r="Y848" s="28"/>
      <c r="Z848" s="27" t="s">
        <v>2975</v>
      </c>
    </row>
    <row r="849" spans="1:26" x14ac:dyDescent="0.25">
      <c r="A849" s="24">
        <v>43152</v>
      </c>
      <c r="B849" s="24">
        <v>43151</v>
      </c>
      <c r="C849" s="24">
        <v>43144</v>
      </c>
      <c r="D849" s="27" t="s">
        <v>549</v>
      </c>
      <c r="E849" s="27" t="s">
        <v>428</v>
      </c>
      <c r="F849" s="29" t="s">
        <v>6632</v>
      </c>
      <c r="G849" s="27" t="s">
        <v>118</v>
      </c>
      <c r="H849" s="27" t="s">
        <v>127</v>
      </c>
      <c r="I849" s="27" t="s">
        <v>3008</v>
      </c>
      <c r="J849" s="27">
        <v>39354</v>
      </c>
      <c r="K849" s="25">
        <v>1</v>
      </c>
      <c r="L849" s="27" t="s">
        <v>357</v>
      </c>
      <c r="M849" s="27" t="s">
        <v>3007</v>
      </c>
      <c r="N849" s="27" t="s">
        <v>3006</v>
      </c>
      <c r="O849" s="28" t="s">
        <v>3040</v>
      </c>
      <c r="P849" s="27">
        <v>1</v>
      </c>
      <c r="Q849" s="27" t="s">
        <v>6235</v>
      </c>
      <c r="R849" s="26">
        <v>130.97</v>
      </c>
      <c r="S849" s="75">
        <v>43153</v>
      </c>
      <c r="T849" s="27" t="s">
        <v>285</v>
      </c>
      <c r="U849" s="75">
        <v>43159</v>
      </c>
      <c r="V849" s="75"/>
      <c r="W849" s="75"/>
      <c r="X849" s="27" t="s">
        <v>292</v>
      </c>
      <c r="Y849" s="28"/>
      <c r="Z849" s="27" t="s">
        <v>2975</v>
      </c>
    </row>
    <row r="850" spans="1:26" x14ac:dyDescent="0.25">
      <c r="A850" s="24">
        <v>43152</v>
      </c>
      <c r="B850" s="24">
        <v>43151</v>
      </c>
      <c r="C850" s="24">
        <v>43145</v>
      </c>
      <c r="D850" s="27" t="s">
        <v>549</v>
      </c>
      <c r="E850" s="27" t="s">
        <v>354</v>
      </c>
      <c r="F850" s="29">
        <v>1015276</v>
      </c>
      <c r="G850" s="27" t="s">
        <v>36</v>
      </c>
      <c r="H850" s="27" t="s">
        <v>207</v>
      </c>
      <c r="I850" s="27" t="s">
        <v>510</v>
      </c>
      <c r="J850" s="27">
        <v>30672</v>
      </c>
      <c r="K850" s="25">
        <v>4</v>
      </c>
      <c r="L850" s="27" t="s">
        <v>357</v>
      </c>
      <c r="M850" s="27" t="s">
        <v>3010</v>
      </c>
      <c r="N850" s="27" t="s">
        <v>3009</v>
      </c>
      <c r="O850" s="28" t="s">
        <v>3037</v>
      </c>
      <c r="P850" s="27">
        <v>4</v>
      </c>
      <c r="Q850" s="27" t="s">
        <v>3037</v>
      </c>
      <c r="R850" s="26">
        <v>584.12</v>
      </c>
      <c r="S850" s="75">
        <v>43152</v>
      </c>
      <c r="T850" s="27" t="s">
        <v>285</v>
      </c>
      <c r="U850" s="75">
        <v>43153</v>
      </c>
      <c r="V850" s="75"/>
      <c r="W850" s="75"/>
      <c r="X850" s="27" t="s">
        <v>292</v>
      </c>
      <c r="Y850" s="28"/>
      <c r="Z850" s="27" t="s">
        <v>2975</v>
      </c>
    </row>
    <row r="851" spans="1:26" x14ac:dyDescent="0.25">
      <c r="A851" s="24">
        <v>43152</v>
      </c>
      <c r="B851" s="24">
        <v>43151</v>
      </c>
      <c r="C851" s="24">
        <v>43145</v>
      </c>
      <c r="D851" s="27" t="s">
        <v>549</v>
      </c>
      <c r="E851" s="27" t="s">
        <v>392</v>
      </c>
      <c r="F851" s="29">
        <v>147250</v>
      </c>
      <c r="G851" s="27" t="s">
        <v>25</v>
      </c>
      <c r="H851" s="27" t="s">
        <v>47</v>
      </c>
      <c r="I851" s="27" t="s">
        <v>187</v>
      </c>
      <c r="J851" s="27">
        <v>23745</v>
      </c>
      <c r="K851" s="25">
        <v>2</v>
      </c>
      <c r="L851" s="27" t="s">
        <v>357</v>
      </c>
      <c r="M851" s="27" t="s">
        <v>3012</v>
      </c>
      <c r="N851" s="27" t="s">
        <v>3011</v>
      </c>
      <c r="O851" s="28" t="s">
        <v>3041</v>
      </c>
      <c r="P851" s="27"/>
      <c r="Q851" s="27"/>
      <c r="R851" s="26"/>
      <c r="S851" s="75"/>
      <c r="T851" s="27" t="s">
        <v>285</v>
      </c>
      <c r="U851" s="75"/>
      <c r="V851" s="75"/>
      <c r="W851" s="75"/>
      <c r="X851" s="27" t="s">
        <v>295</v>
      </c>
      <c r="Y851" s="28" t="s">
        <v>3068</v>
      </c>
      <c r="Z851" s="27" t="s">
        <v>2975</v>
      </c>
    </row>
    <row r="852" spans="1:26" x14ac:dyDescent="0.25">
      <c r="A852" s="24">
        <v>43152</v>
      </c>
      <c r="B852" s="24">
        <v>43152</v>
      </c>
      <c r="C852" s="24">
        <v>43145</v>
      </c>
      <c r="D852" s="27" t="s">
        <v>549</v>
      </c>
      <c r="E852" s="27" t="s">
        <v>425</v>
      </c>
      <c r="F852" s="29" t="s">
        <v>6634</v>
      </c>
      <c r="G852" s="27" t="s">
        <v>53</v>
      </c>
      <c r="H852" s="27" t="s">
        <v>595</v>
      </c>
      <c r="I852" s="27" t="s">
        <v>277</v>
      </c>
      <c r="J852" s="27">
        <v>7800</v>
      </c>
      <c r="K852" s="25">
        <v>1</v>
      </c>
      <c r="L852" s="27" t="s">
        <v>357</v>
      </c>
      <c r="M852" s="27" t="s">
        <v>3021</v>
      </c>
      <c r="N852" s="27" t="s">
        <v>3020</v>
      </c>
      <c r="O852" s="28" t="s">
        <v>3137</v>
      </c>
      <c r="P852" s="27">
        <v>1</v>
      </c>
      <c r="Q852" s="27" t="s">
        <v>6225</v>
      </c>
      <c r="R852" s="26">
        <v>211.97</v>
      </c>
      <c r="S852" s="75">
        <v>43154</v>
      </c>
      <c r="T852" s="27" t="s">
        <v>285</v>
      </c>
      <c r="U852" s="75">
        <v>43159</v>
      </c>
      <c r="V852" s="75"/>
      <c r="W852" s="75"/>
      <c r="X852" s="27" t="s">
        <v>292</v>
      </c>
      <c r="Y852" s="28"/>
      <c r="Z852" s="27" t="s">
        <v>3059</v>
      </c>
    </row>
    <row r="853" spans="1:26" x14ac:dyDescent="0.25">
      <c r="A853" s="24">
        <v>43152</v>
      </c>
      <c r="B853" s="24">
        <v>43152</v>
      </c>
      <c r="C853" s="24">
        <v>43118</v>
      </c>
      <c r="D853" s="27" t="s">
        <v>540</v>
      </c>
      <c r="E853" s="27" t="s">
        <v>290</v>
      </c>
      <c r="F853" s="29" t="s">
        <v>6331</v>
      </c>
      <c r="G853" s="27" t="s">
        <v>19</v>
      </c>
      <c r="H853" s="27" t="s">
        <v>69</v>
      </c>
      <c r="I853" s="27" t="s">
        <v>267</v>
      </c>
      <c r="J853" s="27">
        <v>39509</v>
      </c>
      <c r="K853" s="25">
        <v>1</v>
      </c>
      <c r="L853" s="27" t="s">
        <v>288</v>
      </c>
      <c r="M853" s="27" t="s">
        <v>3022</v>
      </c>
      <c r="N853" s="27" t="s">
        <v>3035</v>
      </c>
      <c r="O853" s="28">
        <v>129558711</v>
      </c>
      <c r="P853" s="27">
        <v>1</v>
      </c>
      <c r="Q853" s="27" t="s">
        <v>6609</v>
      </c>
      <c r="R853" s="26">
        <v>170.22</v>
      </c>
      <c r="S853" s="75">
        <v>43158</v>
      </c>
      <c r="T853" s="27" t="s">
        <v>285</v>
      </c>
      <c r="U853" s="75">
        <v>43167</v>
      </c>
      <c r="V853" s="75"/>
      <c r="W853" s="75"/>
      <c r="X853" s="27" t="s">
        <v>292</v>
      </c>
      <c r="Y853" s="28" t="s">
        <v>6426</v>
      </c>
      <c r="Z853" s="27" t="s">
        <v>6205</v>
      </c>
    </row>
    <row r="854" spans="1:26" ht="38.25" x14ac:dyDescent="0.25">
      <c r="A854" s="24">
        <v>43152</v>
      </c>
      <c r="B854" s="24">
        <v>43152</v>
      </c>
      <c r="C854" s="24">
        <v>43118</v>
      </c>
      <c r="D854" s="27" t="s">
        <v>540</v>
      </c>
      <c r="E854" s="27" t="s">
        <v>287</v>
      </c>
      <c r="F854" s="29" t="s">
        <v>6330</v>
      </c>
      <c r="G854" s="27" t="s">
        <v>39</v>
      </c>
      <c r="H854" s="27" t="s">
        <v>26</v>
      </c>
      <c r="I854" s="27" t="s">
        <v>3023</v>
      </c>
      <c r="J854" s="27">
        <v>39043</v>
      </c>
      <c r="K854" s="25">
        <v>1</v>
      </c>
      <c r="L854" s="27" t="s">
        <v>288</v>
      </c>
      <c r="M854" s="27" t="s">
        <v>3024</v>
      </c>
      <c r="N854" s="27" t="s">
        <v>3025</v>
      </c>
      <c r="O854" s="28" t="s">
        <v>7943</v>
      </c>
      <c r="P854" s="27">
        <v>1</v>
      </c>
      <c r="Q854" s="28" t="s">
        <v>8431</v>
      </c>
      <c r="R854" s="26">
        <v>202.81</v>
      </c>
      <c r="S854" s="75">
        <v>43174</v>
      </c>
      <c r="T854" s="27" t="s">
        <v>285</v>
      </c>
      <c r="U854" s="75">
        <v>43175</v>
      </c>
      <c r="V854" s="75"/>
      <c r="W854" s="75"/>
      <c r="X854" s="27" t="s">
        <v>292</v>
      </c>
      <c r="Y854" s="28" t="s">
        <v>7937</v>
      </c>
      <c r="Z854" s="27" t="s">
        <v>6205</v>
      </c>
    </row>
    <row r="855" spans="1:26" x14ac:dyDescent="0.25">
      <c r="A855" s="24">
        <v>43152</v>
      </c>
      <c r="B855" s="24">
        <v>43152</v>
      </c>
      <c r="C855" s="24">
        <v>43127</v>
      </c>
      <c r="D855" s="27" t="s">
        <v>540</v>
      </c>
      <c r="E855" s="27" t="s">
        <v>293</v>
      </c>
      <c r="F855" s="29" t="s">
        <v>6434</v>
      </c>
      <c r="G855" s="27" t="s">
        <v>39</v>
      </c>
      <c r="H855" s="27" t="s">
        <v>167</v>
      </c>
      <c r="I855" s="27" t="s">
        <v>3027</v>
      </c>
      <c r="J855" s="27">
        <v>29730</v>
      </c>
      <c r="K855" s="25">
        <v>1</v>
      </c>
      <c r="L855" s="27" t="s">
        <v>288</v>
      </c>
      <c r="M855" s="27" t="s">
        <v>3036</v>
      </c>
      <c r="N855" s="27" t="s">
        <v>3026</v>
      </c>
      <c r="O855" s="28">
        <v>129558813</v>
      </c>
      <c r="P855" s="27">
        <v>1</v>
      </c>
      <c r="Q855" s="27" t="s">
        <v>6238</v>
      </c>
      <c r="R855" s="26">
        <v>78.069999999999993</v>
      </c>
      <c r="S855" s="75">
        <v>43155</v>
      </c>
      <c r="T855" s="27" t="s">
        <v>285</v>
      </c>
      <c r="U855" s="75">
        <v>43158</v>
      </c>
      <c r="V855" s="75"/>
      <c r="W855" s="75"/>
      <c r="X855" s="27" t="s">
        <v>292</v>
      </c>
      <c r="Y855" s="28"/>
      <c r="Z855" s="27" t="s">
        <v>6205</v>
      </c>
    </row>
    <row r="856" spans="1:26" x14ac:dyDescent="0.25">
      <c r="A856" s="24">
        <v>43152</v>
      </c>
      <c r="B856" s="24">
        <v>43152</v>
      </c>
      <c r="C856" s="24">
        <v>43119</v>
      </c>
      <c r="D856" s="27" t="s">
        <v>540</v>
      </c>
      <c r="E856" s="27" t="s">
        <v>302</v>
      </c>
      <c r="F856" s="29" t="s">
        <v>6335</v>
      </c>
      <c r="G856" s="27" t="s">
        <v>53</v>
      </c>
      <c r="H856" s="27" t="s">
        <v>68</v>
      </c>
      <c r="I856" s="27" t="s">
        <v>126</v>
      </c>
      <c r="J856" s="27" t="s">
        <v>3030</v>
      </c>
      <c r="K856" s="25">
        <v>2</v>
      </c>
      <c r="L856" s="27" t="s">
        <v>288</v>
      </c>
      <c r="M856" s="27" t="s">
        <v>3028</v>
      </c>
      <c r="N856" s="27" t="s">
        <v>3032</v>
      </c>
      <c r="O856" s="28">
        <v>129559042</v>
      </c>
      <c r="P856" s="27"/>
      <c r="Q856" s="27"/>
      <c r="R856" s="26"/>
      <c r="S856" s="75"/>
      <c r="T856" s="27" t="s">
        <v>285</v>
      </c>
      <c r="U856" s="75"/>
      <c r="V856" s="75"/>
      <c r="W856" s="75"/>
      <c r="X856" s="27" t="s">
        <v>295</v>
      </c>
      <c r="Y856" s="28" t="s">
        <v>8873</v>
      </c>
      <c r="Z856" s="27"/>
    </row>
    <row r="857" spans="1:26" ht="25.5" hidden="1" x14ac:dyDescent="0.25">
      <c r="A857" s="24">
        <v>43152</v>
      </c>
      <c r="B857" s="24">
        <v>43152</v>
      </c>
      <c r="C857" s="24">
        <v>43130</v>
      </c>
      <c r="D857" s="27" t="s">
        <v>540</v>
      </c>
      <c r="E857" s="27" t="s">
        <v>302</v>
      </c>
      <c r="F857" s="29" t="s">
        <v>6336</v>
      </c>
      <c r="G857" s="27" t="s">
        <v>23</v>
      </c>
      <c r="H857" s="27" t="s">
        <v>242</v>
      </c>
      <c r="I857" s="27" t="s">
        <v>1723</v>
      </c>
      <c r="J857" s="27" t="s">
        <v>3034</v>
      </c>
      <c r="K857" s="25">
        <v>2</v>
      </c>
      <c r="L857" s="27" t="s">
        <v>288</v>
      </c>
      <c r="M857" s="27" t="s">
        <v>3029</v>
      </c>
      <c r="N857" s="27" t="s">
        <v>3033</v>
      </c>
      <c r="O857" s="28">
        <v>129559043</v>
      </c>
      <c r="P857" s="27"/>
      <c r="Q857" s="27"/>
      <c r="R857" s="26"/>
      <c r="S857" s="75"/>
      <c r="T857" s="27" t="s">
        <v>285</v>
      </c>
      <c r="U857" s="75"/>
      <c r="V857" s="75"/>
      <c r="W857" s="75"/>
      <c r="X857" s="27" t="s">
        <v>321</v>
      </c>
      <c r="Y857" s="28" t="s">
        <v>6871</v>
      </c>
      <c r="Z857" s="27" t="s">
        <v>6205</v>
      </c>
    </row>
    <row r="858" spans="1:26" x14ac:dyDescent="0.25">
      <c r="A858" s="24">
        <v>43153</v>
      </c>
      <c r="B858" s="24">
        <v>43152</v>
      </c>
      <c r="C858" s="24">
        <v>43151</v>
      </c>
      <c r="D858" s="27" t="s">
        <v>18</v>
      </c>
      <c r="E858" s="27" t="s">
        <v>346</v>
      </c>
      <c r="F858" s="29">
        <v>215080</v>
      </c>
      <c r="G858" s="27" t="s">
        <v>41</v>
      </c>
      <c r="H858" s="27" t="s">
        <v>3054</v>
      </c>
      <c r="I858" s="27" t="s">
        <v>239</v>
      </c>
      <c r="J858" s="27">
        <v>5958</v>
      </c>
      <c r="K858" s="25">
        <v>4</v>
      </c>
      <c r="L858" s="27" t="s">
        <v>335</v>
      </c>
      <c r="M858" s="27">
        <v>40019395</v>
      </c>
      <c r="N858" s="27">
        <v>9021643817</v>
      </c>
      <c r="O858" s="28">
        <v>5832</v>
      </c>
      <c r="P858" s="27">
        <v>4</v>
      </c>
      <c r="Q858" s="27">
        <v>9021643817</v>
      </c>
      <c r="R858" s="26">
        <v>1113.04</v>
      </c>
      <c r="S858" s="75">
        <v>43153</v>
      </c>
      <c r="T858" s="27" t="s">
        <v>285</v>
      </c>
      <c r="U858" s="75">
        <v>43153</v>
      </c>
      <c r="V858" s="75"/>
      <c r="W858" s="75"/>
      <c r="X858" s="27" t="s">
        <v>292</v>
      </c>
      <c r="Y858" s="28"/>
      <c r="Z858" s="27" t="s">
        <v>3059</v>
      </c>
    </row>
    <row r="859" spans="1:26" x14ac:dyDescent="0.25">
      <c r="A859" s="24">
        <v>43153</v>
      </c>
      <c r="B859" s="24">
        <v>43152</v>
      </c>
      <c r="C859" s="24">
        <v>43152</v>
      </c>
      <c r="D859" s="27" t="s">
        <v>18</v>
      </c>
      <c r="E859" s="27" t="s">
        <v>348</v>
      </c>
      <c r="F859" s="29" t="s">
        <v>6656</v>
      </c>
      <c r="G859" s="27" t="s">
        <v>19</v>
      </c>
      <c r="H859" s="27" t="s">
        <v>221</v>
      </c>
      <c r="I859" s="27" t="s">
        <v>3017</v>
      </c>
      <c r="J859" s="27">
        <v>30387</v>
      </c>
      <c r="K859" s="25">
        <v>1</v>
      </c>
      <c r="L859" s="27" t="s">
        <v>288</v>
      </c>
      <c r="M859" s="27" t="s">
        <v>3018</v>
      </c>
      <c r="N859" s="27" t="s">
        <v>3031</v>
      </c>
      <c r="O859" s="28">
        <v>129421740</v>
      </c>
      <c r="P859" s="27">
        <v>1</v>
      </c>
      <c r="Q859" s="27" t="s">
        <v>6239</v>
      </c>
      <c r="R859" s="26">
        <v>215.29</v>
      </c>
      <c r="S859" s="75">
        <v>43154</v>
      </c>
      <c r="T859" s="27" t="s">
        <v>286</v>
      </c>
      <c r="U859" s="75" t="s">
        <v>497</v>
      </c>
      <c r="V859" s="75"/>
      <c r="W859" s="75"/>
      <c r="X859" s="27" t="s">
        <v>292</v>
      </c>
      <c r="Y859" s="28" t="s">
        <v>3081</v>
      </c>
      <c r="Z859" s="27" t="s">
        <v>2975</v>
      </c>
    </row>
    <row r="860" spans="1:26" x14ac:dyDescent="0.25">
      <c r="A860" s="24">
        <v>43153</v>
      </c>
      <c r="B860" s="24">
        <v>43152</v>
      </c>
      <c r="C860" s="24">
        <v>43109</v>
      </c>
      <c r="D860" s="27" t="s">
        <v>18</v>
      </c>
      <c r="E860" s="27" t="s">
        <v>296</v>
      </c>
      <c r="F860" s="29" t="s">
        <v>6332</v>
      </c>
      <c r="G860" s="27" t="s">
        <v>19</v>
      </c>
      <c r="H860" s="27" t="s">
        <v>162</v>
      </c>
      <c r="I860" s="27" t="s">
        <v>1007</v>
      </c>
      <c r="J860" s="27">
        <v>51537</v>
      </c>
      <c r="K860" s="25">
        <v>3</v>
      </c>
      <c r="L860" s="27" t="s">
        <v>288</v>
      </c>
      <c r="M860" s="27" t="s">
        <v>3082</v>
      </c>
      <c r="N860" s="27" t="s">
        <v>3083</v>
      </c>
      <c r="O860" s="28">
        <v>129555248</v>
      </c>
      <c r="P860" s="27">
        <v>3</v>
      </c>
      <c r="Q860" s="27" t="s">
        <v>6334</v>
      </c>
      <c r="R860" s="26">
        <v>1130.82</v>
      </c>
      <c r="S860" s="75">
        <v>43157</v>
      </c>
      <c r="T860" s="27" t="s">
        <v>285</v>
      </c>
      <c r="U860" s="75" t="s">
        <v>567</v>
      </c>
      <c r="V860" s="75"/>
      <c r="W860" s="75"/>
      <c r="X860" s="27" t="s">
        <v>292</v>
      </c>
      <c r="Y860" s="28"/>
      <c r="Z860" s="27" t="s">
        <v>6205</v>
      </c>
    </row>
    <row r="861" spans="1:26" x14ac:dyDescent="0.25">
      <c r="A861" s="24">
        <v>43153</v>
      </c>
      <c r="B861" s="24">
        <v>43153</v>
      </c>
      <c r="C861" s="24">
        <v>43147</v>
      </c>
      <c r="D861" s="27" t="s">
        <v>18</v>
      </c>
      <c r="E861" s="27" t="s">
        <v>346</v>
      </c>
      <c r="F861" s="29" t="s">
        <v>6657</v>
      </c>
      <c r="G861" s="27" t="s">
        <v>56</v>
      </c>
      <c r="H861" s="27" t="s">
        <v>3084</v>
      </c>
      <c r="I861" s="27" t="s">
        <v>639</v>
      </c>
      <c r="J861" s="27">
        <v>43515</v>
      </c>
      <c r="K861" s="25">
        <v>4</v>
      </c>
      <c r="L861" s="27" t="s">
        <v>357</v>
      </c>
      <c r="M861" s="27" t="s">
        <v>3085</v>
      </c>
      <c r="N861" s="27" t="s">
        <v>3086</v>
      </c>
      <c r="O861" s="28" t="s">
        <v>3087</v>
      </c>
      <c r="P861" s="27">
        <v>4</v>
      </c>
      <c r="Q861" s="27" t="s">
        <v>6224</v>
      </c>
      <c r="R861" s="26">
        <v>737.4</v>
      </c>
      <c r="S861" s="75">
        <v>43154</v>
      </c>
      <c r="T861" s="27" t="s">
        <v>285</v>
      </c>
      <c r="U861" s="75" t="s">
        <v>567</v>
      </c>
      <c r="V861" s="75"/>
      <c r="W861" s="75"/>
      <c r="X861" s="27" t="s">
        <v>292</v>
      </c>
      <c r="Y861" s="28"/>
      <c r="Z861" s="27" t="s">
        <v>3059</v>
      </c>
    </row>
    <row r="862" spans="1:26" ht="25.5" x14ac:dyDescent="0.25">
      <c r="A862" s="24">
        <v>43153</v>
      </c>
      <c r="B862" s="24">
        <v>43153</v>
      </c>
      <c r="C862" s="24">
        <v>43147</v>
      </c>
      <c r="D862" s="27" t="s">
        <v>18</v>
      </c>
      <c r="E862" s="27" t="s">
        <v>346</v>
      </c>
      <c r="F862" s="29" t="s">
        <v>3088</v>
      </c>
      <c r="G862" s="27" t="s">
        <v>489</v>
      </c>
      <c r="H862" s="27" t="s">
        <v>3089</v>
      </c>
      <c r="I862" s="27" t="s">
        <v>3090</v>
      </c>
      <c r="J862" s="27">
        <v>43515</v>
      </c>
      <c r="K862" s="25">
        <v>4</v>
      </c>
      <c r="L862" s="27" t="s">
        <v>288</v>
      </c>
      <c r="M862" s="27" t="s">
        <v>3091</v>
      </c>
      <c r="N862" s="27" t="s">
        <v>3092</v>
      </c>
      <c r="O862" s="28">
        <v>129555379</v>
      </c>
      <c r="P862" s="27"/>
      <c r="Q862" s="27"/>
      <c r="R862" s="26"/>
      <c r="S862" s="75"/>
      <c r="T862" s="27" t="s">
        <v>285</v>
      </c>
      <c r="U862" s="75"/>
      <c r="V862" s="75"/>
      <c r="W862" s="75"/>
      <c r="X862" s="27" t="s">
        <v>295</v>
      </c>
      <c r="Y862" s="28" t="s">
        <v>6427</v>
      </c>
      <c r="Z862" s="27" t="s">
        <v>6205</v>
      </c>
    </row>
    <row r="863" spans="1:26" x14ac:dyDescent="0.25">
      <c r="A863" s="24">
        <v>43153</v>
      </c>
      <c r="B863" s="24">
        <v>43153</v>
      </c>
      <c r="C863" s="24">
        <v>43146</v>
      </c>
      <c r="D863" s="27" t="s">
        <v>18</v>
      </c>
      <c r="E863" s="27" t="s">
        <v>360</v>
      </c>
      <c r="F863" s="29" t="s">
        <v>6648</v>
      </c>
      <c r="G863" s="27" t="s">
        <v>41</v>
      </c>
      <c r="H863" s="27" t="s">
        <v>3093</v>
      </c>
      <c r="I863" s="27" t="s">
        <v>3094</v>
      </c>
      <c r="J863" s="27">
        <v>27211</v>
      </c>
      <c r="K863" s="25">
        <v>1</v>
      </c>
      <c r="L863" s="27" t="s">
        <v>288</v>
      </c>
      <c r="M863" s="27" t="s">
        <v>3095</v>
      </c>
      <c r="N863" s="27" t="s">
        <v>3096</v>
      </c>
      <c r="O863" s="28">
        <v>129704021</v>
      </c>
      <c r="P863" s="27">
        <v>1</v>
      </c>
      <c r="Q863" s="27" t="s">
        <v>6602</v>
      </c>
      <c r="R863" s="26">
        <v>138.62</v>
      </c>
      <c r="S863" s="75">
        <v>43158</v>
      </c>
      <c r="T863" s="27" t="s">
        <v>285</v>
      </c>
      <c r="U863" s="75" t="s">
        <v>567</v>
      </c>
      <c r="V863" s="75"/>
      <c r="W863" s="75"/>
      <c r="X863" s="27" t="s">
        <v>292</v>
      </c>
      <c r="Y863" s="28"/>
      <c r="Z863" s="27" t="s">
        <v>6577</v>
      </c>
    </row>
    <row r="864" spans="1:26" x14ac:dyDescent="0.25">
      <c r="A864" s="24">
        <v>43153</v>
      </c>
      <c r="B864" s="24">
        <v>43153</v>
      </c>
      <c r="C864" s="24">
        <v>43146</v>
      </c>
      <c r="D864" s="27" t="s">
        <v>18</v>
      </c>
      <c r="E864" s="27" t="s">
        <v>360</v>
      </c>
      <c r="F864" s="29" t="s">
        <v>6648</v>
      </c>
      <c r="G864" s="27" t="s">
        <v>41</v>
      </c>
      <c r="H864" s="27" t="s">
        <v>3093</v>
      </c>
      <c r="I864" s="27" t="s">
        <v>3094</v>
      </c>
      <c r="J864" s="27">
        <v>27211</v>
      </c>
      <c r="K864" s="25">
        <v>1</v>
      </c>
      <c r="L864" s="27" t="s">
        <v>288</v>
      </c>
      <c r="M864" s="27" t="s">
        <v>3095</v>
      </c>
      <c r="N864" s="27" t="s">
        <v>3096</v>
      </c>
      <c r="O864" s="28">
        <v>129704022</v>
      </c>
      <c r="P864" s="27">
        <v>1</v>
      </c>
      <c r="Q864" s="27" t="s">
        <v>6601</v>
      </c>
      <c r="R864" s="26">
        <v>138.62</v>
      </c>
      <c r="S864" s="75">
        <v>43158</v>
      </c>
      <c r="T864" s="27" t="s">
        <v>285</v>
      </c>
      <c r="U864" s="75" t="s">
        <v>567</v>
      </c>
      <c r="V864" s="75"/>
      <c r="W864" s="75"/>
      <c r="X864" s="27" t="s">
        <v>292</v>
      </c>
      <c r="Y864" s="28"/>
      <c r="Z864" s="27" t="s">
        <v>6577</v>
      </c>
    </row>
    <row r="865" spans="1:26" x14ac:dyDescent="0.25">
      <c r="A865" s="24">
        <v>43153</v>
      </c>
      <c r="B865" s="24">
        <v>43153</v>
      </c>
      <c r="C865" s="24">
        <v>43147</v>
      </c>
      <c r="D865" s="27" t="s">
        <v>18</v>
      </c>
      <c r="E865" s="27" t="s">
        <v>378</v>
      </c>
      <c r="F865" s="29" t="s">
        <v>6643</v>
      </c>
      <c r="G865" s="27" t="s">
        <v>53</v>
      </c>
      <c r="H865" s="27" t="s">
        <v>165</v>
      </c>
      <c r="I865" s="27" t="s">
        <v>277</v>
      </c>
      <c r="J865" s="27">
        <v>33603</v>
      </c>
      <c r="K865" s="25">
        <v>4</v>
      </c>
      <c r="L865" s="27" t="s">
        <v>357</v>
      </c>
      <c r="M865" s="27" t="s">
        <v>3097</v>
      </c>
      <c r="N865" s="27" t="s">
        <v>3098</v>
      </c>
      <c r="O865" s="28" t="s">
        <v>3099</v>
      </c>
      <c r="P865" s="27">
        <v>4</v>
      </c>
      <c r="Q865" s="27" t="s">
        <v>6221</v>
      </c>
      <c r="R865" s="26">
        <v>357.68</v>
      </c>
      <c r="S865" s="75">
        <v>43155</v>
      </c>
      <c r="T865" s="27" t="s">
        <v>285</v>
      </c>
      <c r="U865" s="75" t="s">
        <v>567</v>
      </c>
      <c r="V865" s="75"/>
      <c r="W865" s="75"/>
      <c r="X865" s="27" t="s">
        <v>292</v>
      </c>
      <c r="Y865" s="28"/>
      <c r="Z865" s="27" t="s">
        <v>3059</v>
      </c>
    </row>
    <row r="866" spans="1:26" x14ac:dyDescent="0.25">
      <c r="A866" s="24">
        <v>43153</v>
      </c>
      <c r="B866" s="24">
        <v>43153</v>
      </c>
      <c r="C866" s="24">
        <v>43152</v>
      </c>
      <c r="D866" s="27" t="s">
        <v>18</v>
      </c>
      <c r="E866" s="27" t="s">
        <v>296</v>
      </c>
      <c r="F866" s="29" t="s">
        <v>3100</v>
      </c>
      <c r="G866" s="27" t="s">
        <v>474</v>
      </c>
      <c r="H866" s="27" t="s">
        <v>3101</v>
      </c>
      <c r="I866" s="27" t="s">
        <v>3102</v>
      </c>
      <c r="J866" s="27">
        <v>53623</v>
      </c>
      <c r="K866" s="25">
        <v>2</v>
      </c>
      <c r="L866" s="27" t="s">
        <v>355</v>
      </c>
      <c r="M866" s="27">
        <v>2597135</v>
      </c>
      <c r="N866" s="27"/>
      <c r="O866" s="28"/>
      <c r="P866" s="27">
        <v>2</v>
      </c>
      <c r="Q866" s="27">
        <v>4113908</v>
      </c>
      <c r="R866" s="26">
        <v>134</v>
      </c>
      <c r="S866" s="75">
        <v>43160</v>
      </c>
      <c r="T866" s="27" t="s">
        <v>285</v>
      </c>
      <c r="U866" s="75" t="s">
        <v>567</v>
      </c>
      <c r="V866" s="75"/>
      <c r="W866" s="75"/>
      <c r="X866" s="27" t="s">
        <v>292</v>
      </c>
      <c r="Y866" s="28"/>
      <c r="Z866" s="27"/>
    </row>
    <row r="867" spans="1:26" x14ac:dyDescent="0.25">
      <c r="A867" s="24">
        <v>43153</v>
      </c>
      <c r="B867" s="24">
        <v>43153</v>
      </c>
      <c r="C867" s="24">
        <v>43152</v>
      </c>
      <c r="D867" s="27" t="s">
        <v>18</v>
      </c>
      <c r="E867" s="27" t="s">
        <v>296</v>
      </c>
      <c r="F867" s="29" t="s">
        <v>3103</v>
      </c>
      <c r="G867" s="27" t="s">
        <v>474</v>
      </c>
      <c r="H867" s="27" t="s">
        <v>3104</v>
      </c>
      <c r="I867" s="27" t="s">
        <v>3102</v>
      </c>
      <c r="J867" s="27">
        <v>53623</v>
      </c>
      <c r="K867" s="25">
        <v>2</v>
      </c>
      <c r="L867" s="27" t="s">
        <v>355</v>
      </c>
      <c r="M867" s="27">
        <v>2597135</v>
      </c>
      <c r="N867" s="27"/>
      <c r="O867" s="28"/>
      <c r="P867" s="27">
        <v>2</v>
      </c>
      <c r="Q867" s="27">
        <v>4113908</v>
      </c>
      <c r="R867" s="26">
        <v>219.3</v>
      </c>
      <c r="S867" s="75">
        <v>43160</v>
      </c>
      <c r="T867" s="27" t="s">
        <v>285</v>
      </c>
      <c r="U867" s="75" t="s">
        <v>567</v>
      </c>
      <c r="V867" s="75"/>
      <c r="W867" s="75"/>
      <c r="X867" s="27" t="s">
        <v>292</v>
      </c>
      <c r="Y867" s="28"/>
      <c r="Z867" s="27"/>
    </row>
    <row r="868" spans="1:26" ht="51" x14ac:dyDescent="0.25">
      <c r="A868" s="24">
        <v>43153</v>
      </c>
      <c r="B868" s="24">
        <v>43152</v>
      </c>
      <c r="C868" s="24">
        <v>43146</v>
      </c>
      <c r="D868" s="27" t="s">
        <v>552</v>
      </c>
      <c r="E868" s="27" t="s">
        <v>368</v>
      </c>
      <c r="F868" s="29" t="s">
        <v>6380</v>
      </c>
      <c r="G868" s="27" t="s">
        <v>19</v>
      </c>
      <c r="H868" s="27" t="s">
        <v>170</v>
      </c>
      <c r="I868" s="27" t="s">
        <v>450</v>
      </c>
      <c r="J868" s="27">
        <v>28680</v>
      </c>
      <c r="K868" s="25">
        <v>4</v>
      </c>
      <c r="L868" s="27" t="s">
        <v>288</v>
      </c>
      <c r="M868" s="27" t="s">
        <v>3105</v>
      </c>
      <c r="N868" s="27" t="s">
        <v>3106</v>
      </c>
      <c r="O868" s="28" t="s">
        <v>6889</v>
      </c>
      <c r="P868" s="27"/>
      <c r="Q868" s="27"/>
      <c r="R868" s="26"/>
      <c r="S868" s="75"/>
      <c r="T868" s="27" t="s">
        <v>285</v>
      </c>
      <c r="U868" s="75"/>
      <c r="V868" s="75"/>
      <c r="W868" s="75"/>
      <c r="X868" s="27" t="s">
        <v>295</v>
      </c>
      <c r="Y868" s="28" t="s">
        <v>9632</v>
      </c>
      <c r="Z868" s="27" t="s">
        <v>6205</v>
      </c>
    </row>
    <row r="869" spans="1:26" x14ac:dyDescent="0.25">
      <c r="A869" s="24">
        <v>43153</v>
      </c>
      <c r="B869" s="24">
        <v>43152</v>
      </c>
      <c r="C869" s="24">
        <v>43147</v>
      </c>
      <c r="D869" s="27" t="s">
        <v>552</v>
      </c>
      <c r="E869" s="27" t="s">
        <v>346</v>
      </c>
      <c r="F869" s="29" t="s">
        <v>6353</v>
      </c>
      <c r="G869" s="27" t="s">
        <v>273</v>
      </c>
      <c r="H869" s="27" t="s">
        <v>112</v>
      </c>
      <c r="I869" s="27" t="s">
        <v>469</v>
      </c>
      <c r="J869" s="27">
        <v>43463</v>
      </c>
      <c r="K869" s="25">
        <v>2</v>
      </c>
      <c r="L869" s="27" t="s">
        <v>288</v>
      </c>
      <c r="M869" s="27" t="s">
        <v>3107</v>
      </c>
      <c r="N869" s="27" t="s">
        <v>3108</v>
      </c>
      <c r="O869" s="28">
        <v>129555781</v>
      </c>
      <c r="P869" s="27">
        <v>2</v>
      </c>
      <c r="Q869" s="27" t="s">
        <v>6845</v>
      </c>
      <c r="R869" s="26">
        <v>109.26</v>
      </c>
      <c r="S869" s="75">
        <v>43159</v>
      </c>
      <c r="T869" s="27" t="s">
        <v>285</v>
      </c>
      <c r="U869" s="75" t="s">
        <v>567</v>
      </c>
      <c r="V869" s="75"/>
      <c r="W869" s="75"/>
      <c r="X869" s="27" t="s">
        <v>292</v>
      </c>
      <c r="Y869" s="28" t="s">
        <v>6426</v>
      </c>
      <c r="Z869" s="27" t="s">
        <v>6205</v>
      </c>
    </row>
    <row r="870" spans="1:26" x14ac:dyDescent="0.25">
      <c r="A870" s="24">
        <v>43153</v>
      </c>
      <c r="B870" s="24">
        <v>43152</v>
      </c>
      <c r="C870" s="24">
        <v>43147</v>
      </c>
      <c r="D870" s="27" t="s">
        <v>552</v>
      </c>
      <c r="E870" s="27" t="s">
        <v>346</v>
      </c>
      <c r="F870" s="29" t="s">
        <v>6354</v>
      </c>
      <c r="G870" s="27" t="s">
        <v>56</v>
      </c>
      <c r="H870" s="27" t="s">
        <v>221</v>
      </c>
      <c r="I870" s="27" t="s">
        <v>3109</v>
      </c>
      <c r="J870" s="27">
        <v>43346</v>
      </c>
      <c r="K870" s="25">
        <v>4</v>
      </c>
      <c r="L870" s="27" t="s">
        <v>288</v>
      </c>
      <c r="M870" s="27" t="s">
        <v>3110</v>
      </c>
      <c r="N870" s="27" t="s">
        <v>3111</v>
      </c>
      <c r="O870" s="28">
        <v>129555782</v>
      </c>
      <c r="P870" s="27">
        <v>4</v>
      </c>
      <c r="Q870" s="27" t="s">
        <v>6846</v>
      </c>
      <c r="R870" s="26">
        <v>610.12</v>
      </c>
      <c r="S870" s="75">
        <v>43159</v>
      </c>
      <c r="T870" s="27" t="s">
        <v>285</v>
      </c>
      <c r="U870" s="75" t="s">
        <v>567</v>
      </c>
      <c r="V870" s="75"/>
      <c r="W870" s="75"/>
      <c r="X870" s="27" t="s">
        <v>292</v>
      </c>
      <c r="Y870" s="28" t="s">
        <v>6426</v>
      </c>
      <c r="Z870" s="27" t="s">
        <v>6205</v>
      </c>
    </row>
    <row r="871" spans="1:26" x14ac:dyDescent="0.25">
      <c r="A871" s="24">
        <v>43153</v>
      </c>
      <c r="B871" s="24">
        <v>43153</v>
      </c>
      <c r="C871" s="24">
        <v>43147</v>
      </c>
      <c r="D871" s="27" t="s">
        <v>552</v>
      </c>
      <c r="E871" s="27" t="s">
        <v>418</v>
      </c>
      <c r="F871" s="29">
        <v>183539418</v>
      </c>
      <c r="G871" s="27" t="s">
        <v>23</v>
      </c>
      <c r="H871" s="27" t="s">
        <v>235</v>
      </c>
      <c r="I871" s="27" t="s">
        <v>133</v>
      </c>
      <c r="J871" s="27">
        <v>17460</v>
      </c>
      <c r="K871" s="25">
        <v>4</v>
      </c>
      <c r="L871" s="27" t="s">
        <v>288</v>
      </c>
      <c r="M871" s="27" t="s">
        <v>3112</v>
      </c>
      <c r="N871" s="27" t="s">
        <v>3113</v>
      </c>
      <c r="O871" s="28"/>
      <c r="P871" s="27"/>
      <c r="Q871" s="27"/>
      <c r="R871" s="26"/>
      <c r="S871" s="75"/>
      <c r="T871" s="27" t="s">
        <v>285</v>
      </c>
      <c r="U871" s="75"/>
      <c r="V871" s="75"/>
      <c r="W871" s="75"/>
      <c r="X871" s="27" t="s">
        <v>315</v>
      </c>
      <c r="Y871" s="28" t="s">
        <v>2691</v>
      </c>
      <c r="Z871" s="27"/>
    </row>
    <row r="872" spans="1:26" ht="25.5" x14ac:dyDescent="0.25">
      <c r="A872" s="24">
        <v>43153</v>
      </c>
      <c r="B872" s="24">
        <v>43152</v>
      </c>
      <c r="C872" s="24">
        <v>43146</v>
      </c>
      <c r="D872" s="27" t="s">
        <v>549</v>
      </c>
      <c r="E872" s="27" t="s">
        <v>368</v>
      </c>
      <c r="F872" s="29" t="s">
        <v>6371</v>
      </c>
      <c r="G872" s="27" t="s">
        <v>53</v>
      </c>
      <c r="H872" s="27" t="s">
        <v>33</v>
      </c>
      <c r="I872" s="27" t="s">
        <v>3114</v>
      </c>
      <c r="J872" s="27">
        <v>28695</v>
      </c>
      <c r="K872" s="25">
        <v>1</v>
      </c>
      <c r="L872" s="27" t="s">
        <v>357</v>
      </c>
      <c r="M872" s="27" t="s">
        <v>3115</v>
      </c>
      <c r="N872" s="27" t="s">
        <v>3116</v>
      </c>
      <c r="O872" s="28" t="s">
        <v>6614</v>
      </c>
      <c r="P872" s="27"/>
      <c r="Q872" s="27"/>
      <c r="R872" s="26"/>
      <c r="S872" s="75"/>
      <c r="T872" s="27" t="s">
        <v>285</v>
      </c>
      <c r="U872" s="75"/>
      <c r="V872" s="75"/>
      <c r="W872" s="75"/>
      <c r="X872" s="27" t="s">
        <v>295</v>
      </c>
      <c r="Y872" s="28" t="s">
        <v>9275</v>
      </c>
      <c r="Z872" s="27"/>
    </row>
    <row r="873" spans="1:26" ht="25.5" hidden="1" x14ac:dyDescent="0.25">
      <c r="A873" s="24">
        <v>43153</v>
      </c>
      <c r="B873" s="24">
        <v>43152</v>
      </c>
      <c r="C873" s="24">
        <v>43146</v>
      </c>
      <c r="D873" s="27" t="s">
        <v>549</v>
      </c>
      <c r="E873" s="27" t="s">
        <v>368</v>
      </c>
      <c r="F873" s="29" t="s">
        <v>6371</v>
      </c>
      <c r="G873" s="27" t="s">
        <v>53</v>
      </c>
      <c r="H873" s="27" t="s">
        <v>33</v>
      </c>
      <c r="I873" s="27" t="s">
        <v>3114</v>
      </c>
      <c r="J873" s="27">
        <v>28695</v>
      </c>
      <c r="K873" s="25">
        <v>1</v>
      </c>
      <c r="L873" s="27" t="s">
        <v>357</v>
      </c>
      <c r="M873" s="27" t="s">
        <v>3115</v>
      </c>
      <c r="N873" s="27" t="s">
        <v>3116</v>
      </c>
      <c r="O873" s="28" t="s">
        <v>6614</v>
      </c>
      <c r="P873" s="27"/>
      <c r="Q873" s="27"/>
      <c r="R873" s="26"/>
      <c r="S873" s="75"/>
      <c r="T873" s="27" t="s">
        <v>285</v>
      </c>
      <c r="U873" s="75"/>
      <c r="V873" s="75"/>
      <c r="W873" s="75"/>
      <c r="X873" s="27" t="s">
        <v>321</v>
      </c>
      <c r="Y873" s="28" t="s">
        <v>6615</v>
      </c>
      <c r="Z873" s="27" t="s">
        <v>3059</v>
      </c>
    </row>
    <row r="874" spans="1:26" ht="25.5" hidden="1" x14ac:dyDescent="0.25">
      <c r="A874" s="24">
        <v>43153</v>
      </c>
      <c r="B874" s="24">
        <v>43152</v>
      </c>
      <c r="C874" s="24">
        <v>43146</v>
      </c>
      <c r="D874" s="27" t="s">
        <v>549</v>
      </c>
      <c r="E874" s="27" t="s">
        <v>368</v>
      </c>
      <c r="F874" s="29" t="s">
        <v>6335</v>
      </c>
      <c r="G874" s="27" t="s">
        <v>53</v>
      </c>
      <c r="H874" s="27" t="s">
        <v>68</v>
      </c>
      <c r="I874" s="27" t="s">
        <v>3114</v>
      </c>
      <c r="J874" s="27">
        <v>28695</v>
      </c>
      <c r="K874" s="25">
        <v>2</v>
      </c>
      <c r="L874" s="27" t="s">
        <v>357</v>
      </c>
      <c r="M874" s="27" t="s">
        <v>3115</v>
      </c>
      <c r="N874" s="27" t="s">
        <v>3116</v>
      </c>
      <c r="O874" s="28" t="s">
        <v>6614</v>
      </c>
      <c r="P874" s="27"/>
      <c r="Q874" s="27"/>
      <c r="R874" s="26"/>
      <c r="S874" s="75"/>
      <c r="T874" s="27" t="s">
        <v>285</v>
      </c>
      <c r="U874" s="75"/>
      <c r="V874" s="75"/>
      <c r="W874" s="75"/>
      <c r="X874" s="27" t="s">
        <v>321</v>
      </c>
      <c r="Y874" s="28" t="s">
        <v>6615</v>
      </c>
      <c r="Z874" s="27" t="s">
        <v>3059</v>
      </c>
    </row>
    <row r="875" spans="1:26" x14ac:dyDescent="0.25">
      <c r="A875" s="24">
        <v>43153</v>
      </c>
      <c r="B875" s="24">
        <v>43152</v>
      </c>
      <c r="C875" s="24">
        <v>43147</v>
      </c>
      <c r="D875" s="27" t="s">
        <v>549</v>
      </c>
      <c r="E875" s="27" t="s">
        <v>336</v>
      </c>
      <c r="F875" s="29" t="s">
        <v>6346</v>
      </c>
      <c r="G875" s="27" t="s">
        <v>27</v>
      </c>
      <c r="H875" s="27" t="s">
        <v>484</v>
      </c>
      <c r="I875" s="27" t="s">
        <v>475</v>
      </c>
      <c r="J875" s="27">
        <v>30621</v>
      </c>
      <c r="K875" s="25">
        <v>1</v>
      </c>
      <c r="L875" s="27" t="s">
        <v>357</v>
      </c>
      <c r="M875" s="27" t="s">
        <v>3117</v>
      </c>
      <c r="N875" s="27" t="s">
        <v>3118</v>
      </c>
      <c r="O875" s="28" t="s">
        <v>3119</v>
      </c>
      <c r="P875" s="27">
        <v>1</v>
      </c>
      <c r="Q875" s="27" t="s">
        <v>6418</v>
      </c>
      <c r="R875" s="26">
        <v>104.07</v>
      </c>
      <c r="S875" s="75">
        <v>43157</v>
      </c>
      <c r="T875" s="27" t="s">
        <v>285</v>
      </c>
      <c r="U875" s="75">
        <v>43175</v>
      </c>
      <c r="V875" s="75"/>
      <c r="W875" s="75"/>
      <c r="X875" s="27" t="s">
        <v>292</v>
      </c>
      <c r="Y875" s="28"/>
      <c r="Z875" s="27" t="s">
        <v>3059</v>
      </c>
    </row>
    <row r="876" spans="1:26" x14ac:dyDescent="0.25">
      <c r="A876" s="24">
        <v>43153</v>
      </c>
      <c r="B876" s="24">
        <v>43153</v>
      </c>
      <c r="C876" s="24">
        <v>43147</v>
      </c>
      <c r="D876" s="27" t="s">
        <v>549</v>
      </c>
      <c r="E876" s="27" t="s">
        <v>366</v>
      </c>
      <c r="F876" s="29" t="s">
        <v>6370</v>
      </c>
      <c r="G876" s="27" t="s">
        <v>25</v>
      </c>
      <c r="H876" s="27" t="s">
        <v>128</v>
      </c>
      <c r="I876" s="27" t="s">
        <v>3120</v>
      </c>
      <c r="J876" s="27">
        <v>43116</v>
      </c>
      <c r="K876" s="25">
        <v>4</v>
      </c>
      <c r="L876" s="27" t="s">
        <v>357</v>
      </c>
      <c r="M876" s="27" t="s">
        <v>3121</v>
      </c>
      <c r="N876" s="27" t="s">
        <v>3122</v>
      </c>
      <c r="O876" s="28" t="s">
        <v>3123</v>
      </c>
      <c r="P876" s="27">
        <v>4</v>
      </c>
      <c r="Q876" s="27" t="s">
        <v>6619</v>
      </c>
      <c r="R876" s="26">
        <v>414.12</v>
      </c>
      <c r="S876" s="75">
        <v>43158</v>
      </c>
      <c r="T876" s="27" t="s">
        <v>285</v>
      </c>
      <c r="U876" s="75" t="s">
        <v>567</v>
      </c>
      <c r="V876" s="75"/>
      <c r="W876" s="75"/>
      <c r="X876" s="27" t="s">
        <v>292</v>
      </c>
      <c r="Y876" s="28" t="s">
        <v>6426</v>
      </c>
      <c r="Z876" s="27" t="s">
        <v>3059</v>
      </c>
    </row>
    <row r="877" spans="1:26" x14ac:dyDescent="0.25">
      <c r="A877" s="24">
        <v>43153</v>
      </c>
      <c r="B877" s="24">
        <v>43153</v>
      </c>
      <c r="C877" s="24">
        <v>43115</v>
      </c>
      <c r="D877" s="27" t="s">
        <v>540</v>
      </c>
      <c r="E877" s="27" t="s">
        <v>305</v>
      </c>
      <c r="F877" s="29">
        <v>732682500</v>
      </c>
      <c r="G877" s="27" t="s">
        <v>23</v>
      </c>
      <c r="H877" s="27" t="s">
        <v>37</v>
      </c>
      <c r="I877" s="27" t="s">
        <v>3124</v>
      </c>
      <c r="J877" s="27">
        <v>39524</v>
      </c>
      <c r="K877" s="25">
        <v>4</v>
      </c>
      <c r="L877" s="27" t="s">
        <v>288</v>
      </c>
      <c r="M877" s="27" t="s">
        <v>3125</v>
      </c>
      <c r="N877" s="27" t="s">
        <v>3126</v>
      </c>
      <c r="O877" s="28"/>
      <c r="P877" s="27"/>
      <c r="Q877" s="27"/>
      <c r="R877" s="26"/>
      <c r="S877" s="75"/>
      <c r="T877" s="27" t="s">
        <v>285</v>
      </c>
      <c r="U877" s="75"/>
      <c r="V877" s="75"/>
      <c r="W877" s="75"/>
      <c r="X877" s="27" t="s">
        <v>315</v>
      </c>
      <c r="Y877" s="28" t="s">
        <v>542</v>
      </c>
      <c r="Z877" s="27"/>
    </row>
    <row r="878" spans="1:26" x14ac:dyDescent="0.25">
      <c r="A878" s="24">
        <v>43153</v>
      </c>
      <c r="B878" s="24">
        <v>43153</v>
      </c>
      <c r="C878" s="24">
        <v>43125</v>
      </c>
      <c r="D878" s="27" t="s">
        <v>540</v>
      </c>
      <c r="E878" s="27" t="s">
        <v>305</v>
      </c>
      <c r="F878" s="29">
        <v>407213374</v>
      </c>
      <c r="G878" s="27" t="s">
        <v>23</v>
      </c>
      <c r="H878" s="27" t="s">
        <v>128</v>
      </c>
      <c r="I878" s="27" t="s">
        <v>3127</v>
      </c>
      <c r="J878" s="27">
        <v>39957</v>
      </c>
      <c r="K878" s="25">
        <v>4</v>
      </c>
      <c r="L878" s="27" t="s">
        <v>288</v>
      </c>
      <c r="M878" s="27" t="s">
        <v>3128</v>
      </c>
      <c r="N878" s="27" t="s">
        <v>3129</v>
      </c>
      <c r="O878" s="28"/>
      <c r="P878" s="27"/>
      <c r="Q878" s="27"/>
      <c r="R878" s="26"/>
      <c r="S878" s="75"/>
      <c r="T878" s="27" t="s">
        <v>285</v>
      </c>
      <c r="U878" s="75"/>
      <c r="V878" s="75"/>
      <c r="W878" s="75"/>
      <c r="X878" s="27" t="s">
        <v>315</v>
      </c>
      <c r="Y878" s="28" t="s">
        <v>542</v>
      </c>
      <c r="Z878" s="27"/>
    </row>
    <row r="879" spans="1:26" x14ac:dyDescent="0.25">
      <c r="A879" s="24">
        <v>43153</v>
      </c>
      <c r="B879" s="24">
        <v>43153</v>
      </c>
      <c r="C879" s="24">
        <v>43127</v>
      </c>
      <c r="D879" s="27" t="s">
        <v>540</v>
      </c>
      <c r="E879" s="27" t="s">
        <v>308</v>
      </c>
      <c r="F879" s="29">
        <v>407782374</v>
      </c>
      <c r="G879" s="27" t="s">
        <v>23</v>
      </c>
      <c r="H879" s="27" t="s">
        <v>71</v>
      </c>
      <c r="I879" s="27" t="s">
        <v>82</v>
      </c>
      <c r="J879" s="27">
        <v>44094</v>
      </c>
      <c r="K879" s="25">
        <v>1</v>
      </c>
      <c r="L879" s="27" t="s">
        <v>288</v>
      </c>
      <c r="M879" s="27" t="s">
        <v>3130</v>
      </c>
      <c r="N879" s="27" t="s">
        <v>3131</v>
      </c>
      <c r="O879" s="28"/>
      <c r="P879" s="27"/>
      <c r="Q879" s="27"/>
      <c r="R879" s="26"/>
      <c r="S879" s="75"/>
      <c r="T879" s="27" t="s">
        <v>285</v>
      </c>
      <c r="U879" s="75"/>
      <c r="V879" s="75"/>
      <c r="W879" s="75"/>
      <c r="X879" s="27" t="s">
        <v>315</v>
      </c>
      <c r="Y879" s="28" t="s">
        <v>542</v>
      </c>
      <c r="Z879" s="27"/>
    </row>
    <row r="880" spans="1:26" ht="51" x14ac:dyDescent="0.25">
      <c r="A880" s="24">
        <v>43153</v>
      </c>
      <c r="B880" s="24">
        <v>43153</v>
      </c>
      <c r="C880" s="24">
        <v>43126</v>
      </c>
      <c r="D880" s="27" t="s">
        <v>540</v>
      </c>
      <c r="E880" s="27" t="s">
        <v>311</v>
      </c>
      <c r="F880" s="29" t="s">
        <v>6340</v>
      </c>
      <c r="G880" s="27" t="s">
        <v>19</v>
      </c>
      <c r="H880" s="27" t="s">
        <v>57</v>
      </c>
      <c r="I880" s="27" t="s">
        <v>1664</v>
      </c>
      <c r="J880" s="27" t="s">
        <v>3133</v>
      </c>
      <c r="K880" s="25">
        <v>1</v>
      </c>
      <c r="L880" s="27" t="s">
        <v>288</v>
      </c>
      <c r="M880" s="27" t="s">
        <v>3134</v>
      </c>
      <c r="N880" s="27" t="s">
        <v>3135</v>
      </c>
      <c r="O880" s="28">
        <v>129556049</v>
      </c>
      <c r="P880" s="27"/>
      <c r="Q880" s="27"/>
      <c r="R880" s="26"/>
      <c r="S880" s="75"/>
      <c r="T880" s="27" t="s">
        <v>285</v>
      </c>
      <c r="U880" s="75"/>
      <c r="V880" s="75"/>
      <c r="W880" s="75"/>
      <c r="X880" s="27" t="s">
        <v>295</v>
      </c>
      <c r="Y880" s="28" t="s">
        <v>6878</v>
      </c>
      <c r="Z880" s="27" t="s">
        <v>6205</v>
      </c>
    </row>
    <row r="881" spans="1:26" ht="51" x14ac:dyDescent="0.25">
      <c r="A881" s="24">
        <v>43153</v>
      </c>
      <c r="B881" s="24">
        <v>43153</v>
      </c>
      <c r="C881" s="24">
        <v>43126</v>
      </c>
      <c r="D881" s="27" t="s">
        <v>540</v>
      </c>
      <c r="E881" s="27" t="s">
        <v>311</v>
      </c>
      <c r="F881" s="29" t="s">
        <v>6340</v>
      </c>
      <c r="G881" s="27" t="s">
        <v>19</v>
      </c>
      <c r="H881" s="27" t="s">
        <v>57</v>
      </c>
      <c r="I881" s="27" t="s">
        <v>1664</v>
      </c>
      <c r="J881" s="27" t="s">
        <v>3133</v>
      </c>
      <c r="K881" s="25">
        <v>2</v>
      </c>
      <c r="L881" s="27" t="s">
        <v>288</v>
      </c>
      <c r="M881" s="27" t="s">
        <v>3134</v>
      </c>
      <c r="N881" s="27" t="s">
        <v>3135</v>
      </c>
      <c r="O881" s="28">
        <v>129556050</v>
      </c>
      <c r="P881" s="27"/>
      <c r="Q881" s="27"/>
      <c r="R881" s="26"/>
      <c r="S881" s="75"/>
      <c r="T881" s="27" t="s">
        <v>285</v>
      </c>
      <c r="U881" s="75"/>
      <c r="V881" s="75"/>
      <c r="W881" s="75"/>
      <c r="X881" s="27" t="s">
        <v>295</v>
      </c>
      <c r="Y881" s="28" t="s">
        <v>6878</v>
      </c>
      <c r="Z881" s="27" t="s">
        <v>6205</v>
      </c>
    </row>
    <row r="882" spans="1:26" x14ac:dyDescent="0.25">
      <c r="A882" s="24">
        <v>43154</v>
      </c>
      <c r="B882" s="24">
        <v>43153</v>
      </c>
      <c r="C882" s="24">
        <v>43143</v>
      </c>
      <c r="D882" s="27" t="s">
        <v>6144</v>
      </c>
      <c r="E882" s="27" t="s">
        <v>395</v>
      </c>
      <c r="F882" s="29">
        <v>732674500</v>
      </c>
      <c r="G882" s="27" t="s">
        <v>23</v>
      </c>
      <c r="H882" s="27" t="s">
        <v>70</v>
      </c>
      <c r="I882" s="27" t="s">
        <v>3124</v>
      </c>
      <c r="J882" s="27">
        <v>18983</v>
      </c>
      <c r="K882" s="25">
        <v>4</v>
      </c>
      <c r="L882" s="27" t="s">
        <v>288</v>
      </c>
      <c r="M882" s="27" t="s">
        <v>6203</v>
      </c>
      <c r="N882" s="27" t="s">
        <v>6142</v>
      </c>
      <c r="O882" s="28"/>
      <c r="P882" s="27"/>
      <c r="Q882" s="27"/>
      <c r="R882" s="26"/>
      <c r="S882" s="75"/>
      <c r="T882" s="27" t="s">
        <v>285</v>
      </c>
      <c r="U882" s="75"/>
      <c r="V882" s="75"/>
      <c r="W882" s="75"/>
      <c r="X882" s="27" t="s">
        <v>315</v>
      </c>
      <c r="Y882" s="28" t="s">
        <v>2691</v>
      </c>
      <c r="Z882" s="27"/>
    </row>
    <row r="883" spans="1:26" x14ac:dyDescent="0.25">
      <c r="A883" s="24">
        <v>43154</v>
      </c>
      <c r="B883" s="24">
        <v>43153</v>
      </c>
      <c r="C883" s="24">
        <v>43141</v>
      </c>
      <c r="D883" s="27" t="s">
        <v>6144</v>
      </c>
      <c r="E883" s="27" t="s">
        <v>395</v>
      </c>
      <c r="F883" s="29">
        <v>732674500</v>
      </c>
      <c r="G883" s="27" t="s">
        <v>23</v>
      </c>
      <c r="H883" s="27" t="s">
        <v>70</v>
      </c>
      <c r="I883" s="27" t="s">
        <v>3124</v>
      </c>
      <c r="J883" s="27">
        <v>18983</v>
      </c>
      <c r="K883" s="25">
        <v>3</v>
      </c>
      <c r="L883" s="27" t="s">
        <v>288</v>
      </c>
      <c r="M883" s="27" t="s">
        <v>6202</v>
      </c>
      <c r="N883" s="27" t="s">
        <v>6143</v>
      </c>
      <c r="O883" s="28"/>
      <c r="P883" s="27"/>
      <c r="Q883" s="27"/>
      <c r="R883" s="26"/>
      <c r="S883" s="75"/>
      <c r="T883" s="27" t="s">
        <v>285</v>
      </c>
      <c r="U883" s="75"/>
      <c r="V883" s="75"/>
      <c r="W883" s="75"/>
      <c r="X883" s="27" t="s">
        <v>315</v>
      </c>
      <c r="Y883" s="28" t="s">
        <v>2691</v>
      </c>
      <c r="Z883" s="27"/>
    </row>
    <row r="884" spans="1:26" ht="25.5" x14ac:dyDescent="0.25">
      <c r="A884" s="24">
        <v>43154</v>
      </c>
      <c r="B884" s="24">
        <v>43153</v>
      </c>
      <c r="C884" s="24">
        <v>43153</v>
      </c>
      <c r="D884" s="27" t="s">
        <v>18</v>
      </c>
      <c r="E884" s="27" t="s">
        <v>290</v>
      </c>
      <c r="F884" s="29" t="s">
        <v>6873</v>
      </c>
      <c r="G884" s="27" t="s">
        <v>21</v>
      </c>
      <c r="H884" s="27" t="s">
        <v>124</v>
      </c>
      <c r="I884" s="27" t="s">
        <v>446</v>
      </c>
      <c r="J884" s="27">
        <v>40930</v>
      </c>
      <c r="K884" s="25">
        <v>4</v>
      </c>
      <c r="L884" s="27" t="s">
        <v>288</v>
      </c>
      <c r="M884" s="27" t="s">
        <v>6145</v>
      </c>
      <c r="N884" s="27" t="s">
        <v>6204</v>
      </c>
      <c r="O884" s="28" t="s">
        <v>7231</v>
      </c>
      <c r="P884" s="27">
        <v>4</v>
      </c>
      <c r="Q884" s="27" t="s">
        <v>8154</v>
      </c>
      <c r="R884" s="26">
        <v>197.32</v>
      </c>
      <c r="S884" s="75">
        <v>43171</v>
      </c>
      <c r="T884" s="27" t="s">
        <v>285</v>
      </c>
      <c r="U884" s="75" t="s">
        <v>567</v>
      </c>
      <c r="V884" s="75"/>
      <c r="W884" s="75"/>
      <c r="X884" s="27" t="s">
        <v>292</v>
      </c>
      <c r="Y884" s="28" t="s">
        <v>7832</v>
      </c>
      <c r="Z884" s="28" t="s">
        <v>7232</v>
      </c>
    </row>
    <row r="885" spans="1:26" x14ac:dyDescent="0.25">
      <c r="A885" s="24">
        <v>43154</v>
      </c>
      <c r="B885" s="24">
        <v>43153</v>
      </c>
      <c r="C885" s="24">
        <v>43147</v>
      </c>
      <c r="D885" s="27" t="s">
        <v>18</v>
      </c>
      <c r="E885" s="27" t="s">
        <v>378</v>
      </c>
      <c r="F885" s="29" t="s">
        <v>6644</v>
      </c>
      <c r="G885" s="27" t="s">
        <v>30</v>
      </c>
      <c r="H885" s="27" t="s">
        <v>204</v>
      </c>
      <c r="I885" s="27" t="s">
        <v>1050</v>
      </c>
      <c r="J885" s="27">
        <v>33605</v>
      </c>
      <c r="K885" s="25">
        <v>2</v>
      </c>
      <c r="L885" s="27" t="s">
        <v>357</v>
      </c>
      <c r="M885" s="27" t="s">
        <v>6146</v>
      </c>
      <c r="N885" s="27" t="s">
        <v>6201</v>
      </c>
      <c r="O885" s="28" t="s">
        <v>6206</v>
      </c>
      <c r="P885" s="27">
        <v>2</v>
      </c>
      <c r="Q885" s="27" t="s">
        <v>6220</v>
      </c>
      <c r="R885" s="26">
        <v>217.68</v>
      </c>
      <c r="S885" s="75">
        <v>43155</v>
      </c>
      <c r="T885" s="27" t="s">
        <v>285</v>
      </c>
      <c r="U885" s="75" t="s">
        <v>567</v>
      </c>
      <c r="V885" s="75"/>
      <c r="W885" s="75"/>
      <c r="X885" s="27" t="s">
        <v>292</v>
      </c>
      <c r="Y885" s="28"/>
      <c r="Z885" s="27" t="s">
        <v>6205</v>
      </c>
    </row>
    <row r="886" spans="1:26" ht="25.5" x14ac:dyDescent="0.25">
      <c r="A886" s="24">
        <v>43154</v>
      </c>
      <c r="B886" s="24">
        <v>43154</v>
      </c>
      <c r="C886" s="24">
        <v>43141</v>
      </c>
      <c r="D886" s="27" t="s">
        <v>549</v>
      </c>
      <c r="E886" s="27" t="s">
        <v>290</v>
      </c>
      <c r="F886" s="29" t="s">
        <v>6174</v>
      </c>
      <c r="G886" s="27" t="s">
        <v>220</v>
      </c>
      <c r="H886" s="27" t="s">
        <v>47</v>
      </c>
      <c r="I886" s="27" t="s">
        <v>2819</v>
      </c>
      <c r="J886" s="27">
        <v>40481</v>
      </c>
      <c r="K886" s="25">
        <v>1</v>
      </c>
      <c r="L886" s="27" t="s">
        <v>357</v>
      </c>
      <c r="M886" s="27" t="s">
        <v>6175</v>
      </c>
      <c r="N886" s="27" t="s">
        <v>6173</v>
      </c>
      <c r="O886" s="28" t="s">
        <v>7230</v>
      </c>
      <c r="P886" s="27">
        <v>1</v>
      </c>
      <c r="Q886" s="27" t="s">
        <v>6998</v>
      </c>
      <c r="R886" s="26">
        <v>43.49</v>
      </c>
      <c r="S886" s="75">
        <v>43160</v>
      </c>
      <c r="T886" s="27" t="s">
        <v>285</v>
      </c>
      <c r="U886" s="75">
        <v>43161</v>
      </c>
      <c r="V886" s="75"/>
      <c r="W886" s="75"/>
      <c r="X886" s="27" t="s">
        <v>292</v>
      </c>
      <c r="Y886" s="28" t="s">
        <v>6871</v>
      </c>
      <c r="Z886" s="27" t="s">
        <v>6205</v>
      </c>
    </row>
    <row r="887" spans="1:26" s="27" customFormat="1" x14ac:dyDescent="0.25">
      <c r="A887" s="24">
        <v>43154</v>
      </c>
      <c r="B887" s="24">
        <v>43153</v>
      </c>
      <c r="C887" s="24">
        <v>43133</v>
      </c>
      <c r="D887" s="27" t="s">
        <v>665</v>
      </c>
      <c r="E887" s="27" t="s">
        <v>411</v>
      </c>
      <c r="F887" s="29">
        <v>46035</v>
      </c>
      <c r="G887" s="27" t="s">
        <v>39</v>
      </c>
      <c r="H887" s="27" t="s">
        <v>6147</v>
      </c>
      <c r="I887" s="27" t="s">
        <v>1848</v>
      </c>
      <c r="J887" s="27">
        <v>25459</v>
      </c>
      <c r="K887" s="25">
        <v>4</v>
      </c>
      <c r="L887" s="27" t="s">
        <v>343</v>
      </c>
      <c r="M887" s="27">
        <v>8640723874</v>
      </c>
      <c r="N887" s="27">
        <v>8640723874</v>
      </c>
      <c r="O887" s="28"/>
      <c r="R887" s="26"/>
      <c r="S887" s="75"/>
      <c r="T887" s="27" t="s">
        <v>285</v>
      </c>
      <c r="U887" s="75"/>
      <c r="V887" s="75"/>
      <c r="W887" s="75"/>
      <c r="X887" s="27" t="s">
        <v>315</v>
      </c>
      <c r="Y887" s="28" t="s">
        <v>2691</v>
      </c>
    </row>
    <row r="888" spans="1:26" s="27" customFormat="1" x14ac:dyDescent="0.25">
      <c r="A888" s="24">
        <v>43154</v>
      </c>
      <c r="B888" s="24">
        <v>43153</v>
      </c>
      <c r="C888" s="24">
        <v>43132</v>
      </c>
      <c r="D888" s="27" t="s">
        <v>665</v>
      </c>
      <c r="E888" s="27" t="s">
        <v>296</v>
      </c>
      <c r="F888" s="41" t="s">
        <v>6152</v>
      </c>
      <c r="G888" s="27" t="s">
        <v>39</v>
      </c>
      <c r="H888" s="27" t="s">
        <v>974</v>
      </c>
      <c r="I888" s="27" t="s">
        <v>1161</v>
      </c>
      <c r="J888" s="27">
        <v>52708</v>
      </c>
      <c r="K888" s="25">
        <v>4</v>
      </c>
      <c r="L888" s="27" t="s">
        <v>343</v>
      </c>
      <c r="M888" s="27">
        <v>8630346785</v>
      </c>
      <c r="N888" s="27">
        <v>8630346785</v>
      </c>
      <c r="O888" s="28"/>
      <c r="R888" s="26"/>
      <c r="S888" s="75"/>
      <c r="T888" s="27" t="s">
        <v>285</v>
      </c>
      <c r="U888" s="75"/>
      <c r="V888" s="75"/>
      <c r="W888" s="75"/>
      <c r="X888" s="27" t="s">
        <v>315</v>
      </c>
      <c r="Y888" s="28" t="s">
        <v>2691</v>
      </c>
    </row>
    <row r="889" spans="1:26" s="27" customFormat="1" x14ac:dyDescent="0.25">
      <c r="A889" s="24">
        <v>43154</v>
      </c>
      <c r="B889" s="24">
        <v>43153</v>
      </c>
      <c r="C889" s="24">
        <v>43133</v>
      </c>
      <c r="D889" s="27" t="s">
        <v>665</v>
      </c>
      <c r="E889" s="27" t="s">
        <v>372</v>
      </c>
      <c r="F889" s="29">
        <v>16967</v>
      </c>
      <c r="G889" s="27" t="s">
        <v>19</v>
      </c>
      <c r="H889" s="27" t="s">
        <v>61</v>
      </c>
      <c r="I889" s="27" t="s">
        <v>6153</v>
      </c>
      <c r="J889" s="27">
        <v>29482</v>
      </c>
      <c r="K889" s="25">
        <v>3</v>
      </c>
      <c r="L889" s="27" t="s">
        <v>343</v>
      </c>
      <c r="M889" s="27">
        <v>8630346845</v>
      </c>
      <c r="N889" s="27">
        <v>8630346845</v>
      </c>
      <c r="O889" s="28"/>
      <c r="R889" s="26"/>
      <c r="S889" s="75"/>
      <c r="T889" s="27" t="s">
        <v>285</v>
      </c>
      <c r="U889" s="75"/>
      <c r="V889" s="75"/>
      <c r="W889" s="75"/>
      <c r="X889" s="27" t="s">
        <v>315</v>
      </c>
      <c r="Y889" s="28" t="s">
        <v>2691</v>
      </c>
    </row>
    <row r="890" spans="1:26" s="27" customFormat="1" x14ac:dyDescent="0.25">
      <c r="A890" s="24">
        <v>43154</v>
      </c>
      <c r="B890" s="24">
        <v>43153</v>
      </c>
      <c r="C890" s="24">
        <v>43133</v>
      </c>
      <c r="D890" s="27" t="s">
        <v>665</v>
      </c>
      <c r="E890" s="27" t="s">
        <v>322</v>
      </c>
      <c r="F890" s="29">
        <v>37254</v>
      </c>
      <c r="G890" s="27" t="s">
        <v>39</v>
      </c>
      <c r="H890" s="27" t="s">
        <v>69</v>
      </c>
      <c r="I890" s="27" t="s">
        <v>6154</v>
      </c>
      <c r="J890" s="27">
        <v>24691</v>
      </c>
      <c r="K890" s="25">
        <v>2</v>
      </c>
      <c r="L890" s="27" t="s">
        <v>343</v>
      </c>
      <c r="M890" s="27">
        <v>8630346804</v>
      </c>
      <c r="N890" s="27">
        <v>8630346804</v>
      </c>
      <c r="O890" s="28"/>
      <c r="R890" s="26"/>
      <c r="S890" s="75"/>
      <c r="T890" s="27" t="s">
        <v>285</v>
      </c>
      <c r="U890" s="75"/>
      <c r="V890" s="75"/>
      <c r="W890" s="75"/>
      <c r="X890" s="27" t="s">
        <v>315</v>
      </c>
      <c r="Y890" s="28" t="s">
        <v>2691</v>
      </c>
    </row>
    <row r="891" spans="1:26" s="27" customFormat="1" ht="76.5" x14ac:dyDescent="0.25">
      <c r="A891" s="24">
        <v>43154</v>
      </c>
      <c r="B891" s="24">
        <v>43153</v>
      </c>
      <c r="C891" s="24">
        <v>43136</v>
      </c>
      <c r="D891" s="27" t="s">
        <v>665</v>
      </c>
      <c r="E891" s="27" t="s">
        <v>424</v>
      </c>
      <c r="F891" s="29" t="s">
        <v>7227</v>
      </c>
      <c r="G891" s="27" t="s">
        <v>32</v>
      </c>
      <c r="H891" s="27" t="s">
        <v>87</v>
      </c>
      <c r="I891" s="27" t="s">
        <v>6155</v>
      </c>
      <c r="J891" s="27">
        <v>6351</v>
      </c>
      <c r="K891" s="25">
        <v>2</v>
      </c>
      <c r="L891" s="27" t="s">
        <v>343</v>
      </c>
      <c r="M891" s="27">
        <v>8630347068</v>
      </c>
      <c r="N891" s="27">
        <v>8630347068</v>
      </c>
      <c r="O891" s="28">
        <v>8630003604</v>
      </c>
      <c r="P891" s="27">
        <v>2</v>
      </c>
      <c r="Q891" s="27">
        <v>8630003604</v>
      </c>
      <c r="R891" s="26">
        <v>529.6</v>
      </c>
      <c r="S891" s="75">
        <v>43165</v>
      </c>
      <c r="T891" s="27" t="s">
        <v>285</v>
      </c>
      <c r="U891" s="75">
        <v>43165</v>
      </c>
      <c r="V891" s="75">
        <v>43165</v>
      </c>
      <c r="W891" s="75" t="s">
        <v>7539</v>
      </c>
      <c r="X891" s="27" t="s">
        <v>292</v>
      </c>
      <c r="Y891" s="28" t="s">
        <v>7228</v>
      </c>
    </row>
    <row r="892" spans="1:26" s="27" customFormat="1" ht="25.5" x14ac:dyDescent="0.25">
      <c r="A892" s="24">
        <v>43154</v>
      </c>
      <c r="B892" s="24">
        <v>43153</v>
      </c>
      <c r="C892" s="24">
        <v>43136</v>
      </c>
      <c r="D892" s="27" t="s">
        <v>665</v>
      </c>
      <c r="E892" s="27" t="s">
        <v>398</v>
      </c>
      <c r="F892" s="29" t="s">
        <v>7124</v>
      </c>
      <c r="G892" s="27" t="s">
        <v>6156</v>
      </c>
      <c r="H892" s="27" t="s">
        <v>102</v>
      </c>
      <c r="I892" s="27" t="s">
        <v>160</v>
      </c>
      <c r="J892" s="27">
        <v>23761</v>
      </c>
      <c r="K892" s="25">
        <v>2</v>
      </c>
      <c r="L892" s="27" t="s">
        <v>343</v>
      </c>
      <c r="M892" s="27">
        <v>8780474564</v>
      </c>
      <c r="N892" s="27">
        <v>8780474564</v>
      </c>
      <c r="O892" s="28">
        <v>8780480523</v>
      </c>
      <c r="R892" s="26"/>
      <c r="S892" s="75"/>
      <c r="T892" s="27" t="s">
        <v>285</v>
      </c>
      <c r="U892" s="75"/>
      <c r="V892" s="75"/>
      <c r="W892" s="75"/>
      <c r="X892" s="27" t="s">
        <v>295</v>
      </c>
      <c r="Y892" s="28" t="s">
        <v>9043</v>
      </c>
      <c r="Z892" s="27" t="s">
        <v>7379</v>
      </c>
    </row>
    <row r="893" spans="1:26" s="27" customFormat="1" x14ac:dyDescent="0.25">
      <c r="A893" s="24">
        <v>43154</v>
      </c>
      <c r="B893" s="24">
        <v>43153</v>
      </c>
      <c r="C893" s="24">
        <v>43140</v>
      </c>
      <c r="D893" s="27" t="s">
        <v>665</v>
      </c>
      <c r="E893" s="27" t="s">
        <v>328</v>
      </c>
      <c r="F893" s="29">
        <v>16500</v>
      </c>
      <c r="G893" s="27" t="s">
        <v>19</v>
      </c>
      <c r="H893" s="27" t="s">
        <v>171</v>
      </c>
      <c r="I893" s="27" t="s">
        <v>6157</v>
      </c>
      <c r="J893" s="27">
        <v>18928</v>
      </c>
      <c r="K893" s="25">
        <v>4</v>
      </c>
      <c r="L893" s="27" t="s">
        <v>343</v>
      </c>
      <c r="M893" s="27">
        <v>8630347717</v>
      </c>
      <c r="N893" s="27">
        <v>8630347717</v>
      </c>
      <c r="O893" s="28"/>
      <c r="R893" s="26"/>
      <c r="S893" s="75"/>
      <c r="T893" s="27" t="s">
        <v>285</v>
      </c>
      <c r="U893" s="75"/>
      <c r="V893" s="75"/>
      <c r="W893" s="75"/>
      <c r="X893" s="27" t="s">
        <v>315</v>
      </c>
      <c r="Y893" s="28" t="s">
        <v>2691</v>
      </c>
    </row>
    <row r="894" spans="1:26" s="27" customFormat="1" ht="51" x14ac:dyDescent="0.25">
      <c r="A894" s="24">
        <v>43154</v>
      </c>
      <c r="B894" s="24">
        <v>43153</v>
      </c>
      <c r="C894" s="24">
        <v>43140</v>
      </c>
      <c r="D894" s="27" t="s">
        <v>665</v>
      </c>
      <c r="E894" s="27" t="s">
        <v>375</v>
      </c>
      <c r="F894" s="29" t="s">
        <v>7124</v>
      </c>
      <c r="G894" s="27" t="s">
        <v>36</v>
      </c>
      <c r="H894" s="27" t="s">
        <v>102</v>
      </c>
      <c r="I894" s="27" t="s">
        <v>6158</v>
      </c>
      <c r="J894" s="27">
        <v>43732</v>
      </c>
      <c r="K894" s="25">
        <v>3</v>
      </c>
      <c r="L894" s="27" t="s">
        <v>343</v>
      </c>
      <c r="M894" s="27">
        <v>8640725907</v>
      </c>
      <c r="N894" s="27">
        <v>8640725907</v>
      </c>
      <c r="O894" s="28">
        <v>8640730792</v>
      </c>
      <c r="R894" s="26"/>
      <c r="S894" s="75"/>
      <c r="T894" s="27" t="s">
        <v>285</v>
      </c>
      <c r="U894" s="75"/>
      <c r="V894" s="75"/>
      <c r="W894" s="75"/>
      <c r="X894" s="27" t="s">
        <v>295</v>
      </c>
      <c r="Y894" s="28" t="s">
        <v>7958</v>
      </c>
      <c r="Z894" s="27" t="s">
        <v>6577</v>
      </c>
    </row>
    <row r="895" spans="1:26" s="27" customFormat="1" x14ac:dyDescent="0.25">
      <c r="A895" s="24">
        <v>43154</v>
      </c>
      <c r="B895" s="24">
        <v>43153</v>
      </c>
      <c r="C895" s="24">
        <v>43141</v>
      </c>
      <c r="D895" s="27" t="s">
        <v>665</v>
      </c>
      <c r="E895" s="27" t="s">
        <v>423</v>
      </c>
      <c r="F895" s="29" t="s">
        <v>6655</v>
      </c>
      <c r="G895" s="27" t="s">
        <v>36</v>
      </c>
      <c r="H895" s="27" t="s">
        <v>64</v>
      </c>
      <c r="I895" s="27" t="s">
        <v>6159</v>
      </c>
      <c r="J895" s="27">
        <v>12523</v>
      </c>
      <c r="K895" s="25">
        <v>1</v>
      </c>
      <c r="L895" s="27" t="s">
        <v>343</v>
      </c>
      <c r="M895" s="27">
        <v>8640726141</v>
      </c>
      <c r="N895" s="27">
        <v>8640726141</v>
      </c>
      <c r="O895" s="28">
        <v>8640732001</v>
      </c>
      <c r="R895" s="26"/>
      <c r="S895" s="75"/>
      <c r="T895" s="27" t="s">
        <v>285</v>
      </c>
      <c r="U895" s="75"/>
      <c r="V895" s="75"/>
      <c r="W895" s="75"/>
      <c r="X895" s="27" t="s">
        <v>295</v>
      </c>
      <c r="Y895" s="28" t="s">
        <v>9040</v>
      </c>
    </row>
    <row r="896" spans="1:26" s="27" customFormat="1" ht="38.25" x14ac:dyDescent="0.25">
      <c r="A896" s="24">
        <v>43154</v>
      </c>
      <c r="B896" s="24">
        <v>43153</v>
      </c>
      <c r="C896" s="24">
        <v>43141</v>
      </c>
      <c r="D896" s="27" t="s">
        <v>665</v>
      </c>
      <c r="E896" s="27" t="s">
        <v>423</v>
      </c>
      <c r="F896" s="29" t="s">
        <v>6655</v>
      </c>
      <c r="G896" s="27" t="s">
        <v>36</v>
      </c>
      <c r="H896" s="27" t="s">
        <v>64</v>
      </c>
      <c r="I896" s="27" t="s">
        <v>6159</v>
      </c>
      <c r="J896" s="27">
        <v>12523</v>
      </c>
      <c r="K896" s="25">
        <v>1</v>
      </c>
      <c r="L896" s="27" t="s">
        <v>343</v>
      </c>
      <c r="M896" s="27">
        <v>8640726141</v>
      </c>
      <c r="N896" s="27">
        <v>8640726141</v>
      </c>
      <c r="O896" s="28" t="s">
        <v>9285</v>
      </c>
      <c r="P896" s="27">
        <v>1</v>
      </c>
      <c r="Q896" s="27">
        <v>8640740957</v>
      </c>
      <c r="R896" s="26">
        <v>76.319999999999993</v>
      </c>
      <c r="S896" s="75">
        <v>43192</v>
      </c>
      <c r="T896" s="27" t="s">
        <v>285</v>
      </c>
      <c r="U896" s="75" t="s">
        <v>497</v>
      </c>
      <c r="V896" s="75"/>
      <c r="W896" s="75"/>
      <c r="X896" s="27" t="s">
        <v>292</v>
      </c>
      <c r="Y896" s="28" t="s">
        <v>9286</v>
      </c>
      <c r="Z896" s="27" t="s">
        <v>7222</v>
      </c>
    </row>
    <row r="897" spans="1:26" s="27" customFormat="1" x14ac:dyDescent="0.25">
      <c r="A897" s="24">
        <v>43154</v>
      </c>
      <c r="B897" s="24">
        <v>43153</v>
      </c>
      <c r="C897" s="24">
        <v>43141</v>
      </c>
      <c r="D897" s="27" t="s">
        <v>665</v>
      </c>
      <c r="E897" s="27" t="s">
        <v>412</v>
      </c>
      <c r="F897" s="29">
        <v>93878</v>
      </c>
      <c r="G897" s="27" t="s">
        <v>39</v>
      </c>
      <c r="H897" s="27" t="s">
        <v>124</v>
      </c>
      <c r="I897" s="27" t="s">
        <v>6160</v>
      </c>
      <c r="J897" s="27">
        <v>16641</v>
      </c>
      <c r="K897" s="25">
        <v>4</v>
      </c>
      <c r="L897" s="27" t="s">
        <v>343</v>
      </c>
      <c r="M897" s="27">
        <v>8780475585</v>
      </c>
      <c r="N897" s="27">
        <v>8780475585</v>
      </c>
      <c r="O897" s="28"/>
      <c r="R897" s="26"/>
      <c r="S897" s="75"/>
      <c r="T897" s="27" t="s">
        <v>285</v>
      </c>
      <c r="U897" s="75"/>
      <c r="V897" s="75"/>
      <c r="W897" s="75"/>
      <c r="X897" s="27" t="s">
        <v>315</v>
      </c>
      <c r="Y897" s="28" t="s">
        <v>2691</v>
      </c>
    </row>
    <row r="898" spans="1:26" s="27" customFormat="1" x14ac:dyDescent="0.25">
      <c r="A898" s="24">
        <v>43154</v>
      </c>
      <c r="B898" s="24">
        <v>43153</v>
      </c>
      <c r="C898" s="24">
        <v>43143</v>
      </c>
      <c r="D898" s="27" t="s">
        <v>665</v>
      </c>
      <c r="E898" s="27" t="s">
        <v>398</v>
      </c>
      <c r="F898" s="29">
        <v>96620</v>
      </c>
      <c r="G898" s="27" t="s">
        <v>19</v>
      </c>
      <c r="H898" s="27" t="s">
        <v>101</v>
      </c>
      <c r="I898" s="27" t="s">
        <v>6161</v>
      </c>
      <c r="J898" s="27">
        <v>23936</v>
      </c>
      <c r="K898" s="25">
        <v>4</v>
      </c>
      <c r="L898" s="27" t="s">
        <v>343</v>
      </c>
      <c r="M898" s="27">
        <v>8780476043</v>
      </c>
      <c r="N898" s="27">
        <v>8780476043</v>
      </c>
      <c r="O898" s="28"/>
      <c r="R898" s="26"/>
      <c r="S898" s="75"/>
      <c r="T898" s="27" t="s">
        <v>285</v>
      </c>
      <c r="U898" s="75"/>
      <c r="V898" s="75"/>
      <c r="W898" s="75"/>
      <c r="X898" s="27" t="s">
        <v>315</v>
      </c>
      <c r="Y898" s="28" t="s">
        <v>2691</v>
      </c>
    </row>
    <row r="899" spans="1:26" s="27" customFormat="1" x14ac:dyDescent="0.25">
      <c r="A899" s="24">
        <v>43154</v>
      </c>
      <c r="B899" s="24">
        <v>43153</v>
      </c>
      <c r="C899" s="24">
        <v>43144</v>
      </c>
      <c r="D899" s="27" t="s">
        <v>665</v>
      </c>
      <c r="E899" s="27" t="s">
        <v>290</v>
      </c>
      <c r="F899" s="29">
        <v>44953</v>
      </c>
      <c r="G899" s="27" t="s">
        <v>19</v>
      </c>
      <c r="H899" s="27" t="s">
        <v>69</v>
      </c>
      <c r="I899" s="27" t="s">
        <v>6161</v>
      </c>
      <c r="J899" s="27">
        <v>40544</v>
      </c>
      <c r="K899" s="25">
        <v>4</v>
      </c>
      <c r="L899" s="27" t="s">
        <v>343</v>
      </c>
      <c r="M899" s="27">
        <v>8640727129</v>
      </c>
      <c r="N899" s="27">
        <v>8640727129</v>
      </c>
      <c r="O899" s="28"/>
      <c r="R899" s="26"/>
      <c r="S899" s="75"/>
      <c r="T899" s="27" t="s">
        <v>285</v>
      </c>
      <c r="U899" s="75"/>
      <c r="V899" s="75"/>
      <c r="W899" s="75"/>
      <c r="X899" s="27" t="s">
        <v>315</v>
      </c>
      <c r="Y899" s="28" t="s">
        <v>2691</v>
      </c>
    </row>
    <row r="900" spans="1:26" s="27" customFormat="1" x14ac:dyDescent="0.25">
      <c r="A900" s="24">
        <v>43154</v>
      </c>
      <c r="B900" s="24">
        <v>43153</v>
      </c>
      <c r="C900" s="24">
        <v>43143</v>
      </c>
      <c r="D900" s="27" t="s">
        <v>665</v>
      </c>
      <c r="E900" s="27" t="s">
        <v>346</v>
      </c>
      <c r="F900" s="29">
        <v>16126</v>
      </c>
      <c r="G900" s="27" t="s">
        <v>19</v>
      </c>
      <c r="H900" s="27" t="s">
        <v>75</v>
      </c>
      <c r="I900" s="27" t="s">
        <v>6162</v>
      </c>
      <c r="J900" s="27">
        <v>43281</v>
      </c>
      <c r="K900" s="25">
        <v>2</v>
      </c>
      <c r="L900" s="27" t="s">
        <v>343</v>
      </c>
      <c r="M900" s="27">
        <v>8780476240</v>
      </c>
      <c r="N900" s="27">
        <v>8780476240</v>
      </c>
      <c r="O900" s="28"/>
      <c r="R900" s="26"/>
      <c r="S900" s="75"/>
      <c r="T900" s="27" t="s">
        <v>285</v>
      </c>
      <c r="U900" s="75"/>
      <c r="V900" s="75"/>
      <c r="W900" s="75"/>
      <c r="X900" s="27" t="s">
        <v>315</v>
      </c>
      <c r="Y900" s="28" t="s">
        <v>2691</v>
      </c>
    </row>
    <row r="901" spans="1:26" s="27" customFormat="1" x14ac:dyDescent="0.25">
      <c r="A901" s="24">
        <v>43154</v>
      </c>
      <c r="B901" s="24">
        <v>43153</v>
      </c>
      <c r="C901" s="24">
        <v>43145</v>
      </c>
      <c r="D901" s="27" t="s">
        <v>665</v>
      </c>
      <c r="E901" s="27" t="s">
        <v>483</v>
      </c>
      <c r="F901" s="29">
        <v>83418</v>
      </c>
      <c r="G901" s="27" t="s">
        <v>19</v>
      </c>
      <c r="H901" s="27" t="s">
        <v>52</v>
      </c>
      <c r="I901" s="27" t="s">
        <v>6163</v>
      </c>
      <c r="J901" s="27">
        <v>27361</v>
      </c>
      <c r="K901" s="25">
        <v>1</v>
      </c>
      <c r="L901" s="27" t="s">
        <v>343</v>
      </c>
      <c r="M901" s="27">
        <v>8640727769</v>
      </c>
      <c r="N901" s="27">
        <v>8640727769</v>
      </c>
      <c r="O901" s="28"/>
      <c r="R901" s="26"/>
      <c r="S901" s="75"/>
      <c r="T901" s="27" t="s">
        <v>285</v>
      </c>
      <c r="U901" s="75"/>
      <c r="V901" s="75"/>
      <c r="W901" s="75"/>
      <c r="X901" s="27" t="s">
        <v>315</v>
      </c>
      <c r="Y901" s="28" t="s">
        <v>2691</v>
      </c>
    </row>
    <row r="902" spans="1:26" ht="25.5" hidden="1" x14ac:dyDescent="0.25">
      <c r="A902" s="24">
        <v>43154</v>
      </c>
      <c r="B902" s="24">
        <v>43153</v>
      </c>
      <c r="C902" s="24">
        <v>43148</v>
      </c>
      <c r="D902" s="27" t="s">
        <v>552</v>
      </c>
      <c r="E902" s="27" t="s">
        <v>388</v>
      </c>
      <c r="F902" s="41" t="s">
        <v>6148</v>
      </c>
      <c r="G902" s="27" t="s">
        <v>19</v>
      </c>
      <c r="H902" s="27" t="s">
        <v>85</v>
      </c>
      <c r="I902" s="27" t="s">
        <v>1007</v>
      </c>
      <c r="J902" s="27">
        <v>36340</v>
      </c>
      <c r="K902" s="25">
        <v>2</v>
      </c>
      <c r="L902" s="27" t="s">
        <v>288</v>
      </c>
      <c r="M902" s="27" t="s">
        <v>6151</v>
      </c>
      <c r="N902" s="27" t="s">
        <v>6149</v>
      </c>
      <c r="O902" s="28">
        <v>129705192</v>
      </c>
      <c r="P902" s="27"/>
      <c r="Q902" s="27"/>
      <c r="R902" s="26"/>
      <c r="S902" s="75"/>
      <c r="T902" s="27" t="s">
        <v>285</v>
      </c>
      <c r="U902" s="75"/>
      <c r="V902" s="75"/>
      <c r="W902" s="75"/>
      <c r="X902" s="27" t="s">
        <v>321</v>
      </c>
      <c r="Y902" s="28" t="s">
        <v>9277</v>
      </c>
      <c r="Z902" s="27" t="s">
        <v>6577</v>
      </c>
    </row>
    <row r="903" spans="1:26" ht="25.5" hidden="1" x14ac:dyDescent="0.25">
      <c r="A903" s="24">
        <v>43154</v>
      </c>
      <c r="B903" s="24">
        <v>43153</v>
      </c>
      <c r="C903" s="24">
        <v>43148</v>
      </c>
      <c r="D903" s="27" t="s">
        <v>552</v>
      </c>
      <c r="E903" s="27" t="s">
        <v>388</v>
      </c>
      <c r="F903" s="41" t="s">
        <v>6148</v>
      </c>
      <c r="G903" s="27" t="s">
        <v>19</v>
      </c>
      <c r="H903" s="27" t="s">
        <v>85</v>
      </c>
      <c r="I903" s="27" t="s">
        <v>1007</v>
      </c>
      <c r="J903" s="27">
        <v>36340</v>
      </c>
      <c r="K903" s="25">
        <v>2</v>
      </c>
      <c r="L903" s="27" t="s">
        <v>288</v>
      </c>
      <c r="M903" s="27" t="s">
        <v>6151</v>
      </c>
      <c r="N903" s="27" t="s">
        <v>6150</v>
      </c>
      <c r="O903" s="28">
        <v>129705193</v>
      </c>
      <c r="P903" s="27"/>
      <c r="Q903" s="27"/>
      <c r="R903" s="26"/>
      <c r="S903" s="75"/>
      <c r="T903" s="27" t="s">
        <v>285</v>
      </c>
      <c r="U903" s="75"/>
      <c r="V903" s="75"/>
      <c r="W903" s="75"/>
      <c r="X903" s="27" t="s">
        <v>321</v>
      </c>
      <c r="Y903" s="28" t="s">
        <v>9277</v>
      </c>
      <c r="Z903" s="27" t="s">
        <v>6577</v>
      </c>
    </row>
    <row r="904" spans="1:26" x14ac:dyDescent="0.25">
      <c r="A904" s="24">
        <v>43154</v>
      </c>
      <c r="B904" s="24">
        <v>43153</v>
      </c>
      <c r="C904" s="24">
        <v>43132</v>
      </c>
      <c r="D904" s="27" t="s">
        <v>552</v>
      </c>
      <c r="E904" s="27" t="s">
        <v>293</v>
      </c>
      <c r="F904" s="29">
        <v>290126785</v>
      </c>
      <c r="G904" s="27" t="s">
        <v>50</v>
      </c>
      <c r="H904" s="27" t="s">
        <v>69</v>
      </c>
      <c r="I904" s="27" t="s">
        <v>6165</v>
      </c>
      <c r="J904" s="27">
        <v>29841</v>
      </c>
      <c r="K904" s="25">
        <v>1</v>
      </c>
      <c r="L904" s="27" t="s">
        <v>288</v>
      </c>
      <c r="M904" s="27" t="s">
        <v>6166</v>
      </c>
      <c r="N904" s="27" t="s">
        <v>6164</v>
      </c>
      <c r="O904" s="28"/>
      <c r="P904" s="27"/>
      <c r="Q904" s="27"/>
      <c r="R904" s="26"/>
      <c r="S904" s="75"/>
      <c r="T904" s="27" t="s">
        <v>285</v>
      </c>
      <c r="U904" s="75"/>
      <c r="V904" s="75"/>
      <c r="W904" s="75"/>
      <c r="X904" s="27" t="s">
        <v>315</v>
      </c>
      <c r="Y904" s="28" t="s">
        <v>2691</v>
      </c>
      <c r="Z904" s="27"/>
    </row>
    <row r="905" spans="1:26" ht="63.75" hidden="1" x14ac:dyDescent="0.25">
      <c r="A905" s="24">
        <v>43154</v>
      </c>
      <c r="B905" s="24">
        <v>43153</v>
      </c>
      <c r="C905" s="24">
        <v>43148</v>
      </c>
      <c r="D905" s="27" t="s">
        <v>552</v>
      </c>
      <c r="E905" s="27" t="s">
        <v>421</v>
      </c>
      <c r="F905" s="29" t="s">
        <v>6881</v>
      </c>
      <c r="G905" s="27" t="s">
        <v>36</v>
      </c>
      <c r="H905" s="27" t="s">
        <v>37</v>
      </c>
      <c r="I905" s="27" t="s">
        <v>213</v>
      </c>
      <c r="J905" s="27">
        <v>8871</v>
      </c>
      <c r="K905" s="25">
        <v>2</v>
      </c>
      <c r="L905" s="27" t="s">
        <v>288</v>
      </c>
      <c r="M905" s="27" t="s">
        <v>6167</v>
      </c>
      <c r="N905" s="27" t="s">
        <v>6169</v>
      </c>
      <c r="O905" s="28">
        <v>129710159</v>
      </c>
      <c r="P905" s="27"/>
      <c r="Q905" s="27"/>
      <c r="R905" s="26"/>
      <c r="S905" s="75"/>
      <c r="T905" s="27" t="s">
        <v>285</v>
      </c>
      <c r="U905" s="75"/>
      <c r="V905" s="75"/>
      <c r="W905" s="75"/>
      <c r="X905" s="27" t="s">
        <v>321</v>
      </c>
      <c r="Y905" s="28" t="s">
        <v>9280</v>
      </c>
      <c r="Z905" s="27" t="s">
        <v>6577</v>
      </c>
    </row>
    <row r="906" spans="1:26" ht="25.5" x14ac:dyDescent="0.25">
      <c r="A906" s="24">
        <v>43154</v>
      </c>
      <c r="B906" s="24">
        <v>43154</v>
      </c>
      <c r="C906" s="24">
        <v>43132</v>
      </c>
      <c r="D906" s="27" t="s">
        <v>552</v>
      </c>
      <c r="E906" s="27" t="s">
        <v>287</v>
      </c>
      <c r="F906" s="29" t="s">
        <v>6872</v>
      </c>
      <c r="G906" s="27" t="s">
        <v>19</v>
      </c>
      <c r="H906" s="27" t="s">
        <v>1186</v>
      </c>
      <c r="I906" s="27" t="s">
        <v>65</v>
      </c>
      <c r="J906" s="27">
        <v>39498</v>
      </c>
      <c r="K906" s="25">
        <v>1</v>
      </c>
      <c r="L906" s="27" t="s">
        <v>288</v>
      </c>
      <c r="M906" s="27" t="s">
        <v>6170</v>
      </c>
      <c r="N906" s="27" t="s">
        <v>6168</v>
      </c>
      <c r="O906" s="28" t="s">
        <v>7944</v>
      </c>
      <c r="P906" s="27">
        <v>1</v>
      </c>
      <c r="Q906" s="27" t="s">
        <v>8432</v>
      </c>
      <c r="R906" s="26">
        <v>184.41</v>
      </c>
      <c r="S906" s="75">
        <v>43174</v>
      </c>
      <c r="T906" s="27" t="s">
        <v>285</v>
      </c>
      <c r="U906" s="75">
        <v>43175</v>
      </c>
      <c r="V906" s="75"/>
      <c r="W906" s="75"/>
      <c r="X906" s="27" t="s">
        <v>292</v>
      </c>
      <c r="Y906" s="28" t="s">
        <v>7945</v>
      </c>
      <c r="Z906" s="27" t="s">
        <v>6577</v>
      </c>
    </row>
    <row r="907" spans="1:26" x14ac:dyDescent="0.25">
      <c r="A907" s="24">
        <v>43154</v>
      </c>
      <c r="B907" s="24">
        <v>43154</v>
      </c>
      <c r="C907" s="24">
        <v>43132</v>
      </c>
      <c r="D907" s="27" t="s">
        <v>552</v>
      </c>
      <c r="E907" s="27" t="s">
        <v>287</v>
      </c>
      <c r="F907" s="29" t="s">
        <v>986</v>
      </c>
      <c r="G907" s="27" t="s">
        <v>223</v>
      </c>
      <c r="H907" s="27" t="s">
        <v>112</v>
      </c>
      <c r="I907" s="27" t="s">
        <v>488</v>
      </c>
      <c r="J907" s="27">
        <v>39497</v>
      </c>
      <c r="K907" s="25">
        <v>2</v>
      </c>
      <c r="L907" s="27" t="s">
        <v>288</v>
      </c>
      <c r="M907" s="27" t="s">
        <v>6172</v>
      </c>
      <c r="N907" s="27" t="s">
        <v>6171</v>
      </c>
      <c r="O907" s="28">
        <v>129677654</v>
      </c>
      <c r="P907" s="27">
        <v>2</v>
      </c>
      <c r="Q907" s="27" t="s">
        <v>6607</v>
      </c>
      <c r="R907" s="26">
        <v>100.56</v>
      </c>
      <c r="S907" s="75">
        <v>43158</v>
      </c>
      <c r="T907" s="27" t="s">
        <v>285</v>
      </c>
      <c r="U907" s="75">
        <v>43167</v>
      </c>
      <c r="V907" s="75"/>
      <c r="W907" s="75"/>
      <c r="X907" s="27" t="s">
        <v>292</v>
      </c>
      <c r="Y907" s="28"/>
      <c r="Z907" s="27" t="s">
        <v>6577</v>
      </c>
    </row>
    <row r="908" spans="1:26" ht="51" x14ac:dyDescent="0.25">
      <c r="A908" s="24">
        <v>43154</v>
      </c>
      <c r="B908" s="24">
        <v>43154</v>
      </c>
      <c r="C908" s="24">
        <v>43134</v>
      </c>
      <c r="D908" s="27" t="s">
        <v>552</v>
      </c>
      <c r="E908" s="27" t="s">
        <v>290</v>
      </c>
      <c r="F908" s="29" t="s">
        <v>6761</v>
      </c>
      <c r="G908" s="27" t="s">
        <v>30</v>
      </c>
      <c r="H908" s="27" t="s">
        <v>128</v>
      </c>
      <c r="I908" s="27" t="s">
        <v>254</v>
      </c>
      <c r="J908" s="27">
        <v>40169</v>
      </c>
      <c r="K908" s="25">
        <v>4</v>
      </c>
      <c r="L908" s="27" t="s">
        <v>288</v>
      </c>
      <c r="M908" s="27" t="s">
        <v>6177</v>
      </c>
      <c r="N908" s="27" t="s">
        <v>6176</v>
      </c>
      <c r="O908" s="28">
        <v>129678202</v>
      </c>
      <c r="P908" s="27"/>
      <c r="Q908" s="27"/>
      <c r="R908" s="26"/>
      <c r="S908" s="75"/>
      <c r="T908" s="27" t="s">
        <v>285</v>
      </c>
      <c r="U908" s="75"/>
      <c r="V908" s="75"/>
      <c r="W908" s="75"/>
      <c r="X908" s="27" t="s">
        <v>295</v>
      </c>
      <c r="Y908" s="28" t="s">
        <v>6874</v>
      </c>
      <c r="Z908" s="27" t="s">
        <v>6577</v>
      </c>
    </row>
    <row r="909" spans="1:26" x14ac:dyDescent="0.25">
      <c r="A909" s="24">
        <v>43154</v>
      </c>
      <c r="B909" s="24">
        <v>43154</v>
      </c>
      <c r="C909" s="24">
        <v>43133</v>
      </c>
      <c r="D909" s="27" t="s">
        <v>552</v>
      </c>
      <c r="E909" s="27" t="s">
        <v>293</v>
      </c>
      <c r="F909" s="29" t="s">
        <v>6362</v>
      </c>
      <c r="G909" s="27" t="s">
        <v>19</v>
      </c>
      <c r="H909" s="27" t="s">
        <v>37</v>
      </c>
      <c r="I909" s="27" t="s">
        <v>174</v>
      </c>
      <c r="J909" s="27">
        <v>29887</v>
      </c>
      <c r="K909" s="25">
        <v>4</v>
      </c>
      <c r="L909" s="27" t="s">
        <v>288</v>
      </c>
      <c r="M909" s="27" t="s">
        <v>6179</v>
      </c>
      <c r="N909" s="27" t="s">
        <v>6178</v>
      </c>
      <c r="O909" s="28">
        <v>129701645</v>
      </c>
      <c r="P909" s="27">
        <v>4</v>
      </c>
      <c r="Q909" s="27" t="s">
        <v>6851</v>
      </c>
      <c r="R909" s="26">
        <v>525.4</v>
      </c>
      <c r="S909" s="75">
        <v>43159</v>
      </c>
      <c r="T909" s="27" t="s">
        <v>285</v>
      </c>
      <c r="U909" s="75" t="s">
        <v>567</v>
      </c>
      <c r="V909" s="75"/>
      <c r="W909" s="75"/>
      <c r="X909" s="27" t="s">
        <v>292</v>
      </c>
      <c r="Y909" s="28"/>
      <c r="Z909" s="27" t="s">
        <v>6577</v>
      </c>
    </row>
    <row r="910" spans="1:26" ht="38.25" x14ac:dyDescent="0.25">
      <c r="A910" s="24">
        <v>43154</v>
      </c>
      <c r="B910" s="24">
        <v>43154</v>
      </c>
      <c r="C910" s="24">
        <v>43133</v>
      </c>
      <c r="D910" s="27" t="s">
        <v>552</v>
      </c>
      <c r="E910" s="27" t="s">
        <v>296</v>
      </c>
      <c r="F910" s="29" t="s">
        <v>6875</v>
      </c>
      <c r="G910" s="27" t="s">
        <v>41</v>
      </c>
      <c r="H910" s="27" t="s">
        <v>974</v>
      </c>
      <c r="I910" s="27" t="s">
        <v>6182</v>
      </c>
      <c r="J910" s="27">
        <v>52745</v>
      </c>
      <c r="K910" s="25">
        <v>4</v>
      </c>
      <c r="L910" s="27" t="s">
        <v>288</v>
      </c>
      <c r="M910" s="27" t="s">
        <v>6181</v>
      </c>
      <c r="N910" s="27" t="s">
        <v>6180</v>
      </c>
      <c r="O910" s="28">
        <v>129701737</v>
      </c>
      <c r="P910" s="27"/>
      <c r="Q910" s="27"/>
      <c r="R910" s="26"/>
      <c r="S910" s="75"/>
      <c r="T910" s="27" t="s">
        <v>285</v>
      </c>
      <c r="U910" s="75"/>
      <c r="V910" s="75"/>
      <c r="W910" s="75"/>
      <c r="X910" s="27" t="s">
        <v>295</v>
      </c>
      <c r="Y910" s="28" t="s">
        <v>7961</v>
      </c>
      <c r="Z910" s="27" t="s">
        <v>6577</v>
      </c>
    </row>
    <row r="911" spans="1:26" x14ac:dyDescent="0.25">
      <c r="A911" s="24">
        <v>43154</v>
      </c>
      <c r="B911" s="24">
        <v>43154</v>
      </c>
      <c r="C911" s="24">
        <v>43138</v>
      </c>
      <c r="D911" s="27" t="s">
        <v>552</v>
      </c>
      <c r="E911" s="27" t="s">
        <v>305</v>
      </c>
      <c r="F911" s="29" t="s">
        <v>6659</v>
      </c>
      <c r="G911" s="27" t="s">
        <v>77</v>
      </c>
      <c r="H911" s="27" t="s">
        <v>4414</v>
      </c>
      <c r="I911" s="27" t="s">
        <v>493</v>
      </c>
      <c r="J911" s="27">
        <v>40524</v>
      </c>
      <c r="K911" s="25">
        <v>2</v>
      </c>
      <c r="L911" s="27" t="s">
        <v>288</v>
      </c>
      <c r="M911" s="27" t="s">
        <v>6184</v>
      </c>
      <c r="N911" s="27" t="s">
        <v>6183</v>
      </c>
      <c r="O911" s="28">
        <v>129702092</v>
      </c>
      <c r="P911" s="27">
        <v>2</v>
      </c>
      <c r="Q911" s="27" t="s">
        <v>6606</v>
      </c>
      <c r="R911" s="26">
        <v>217.76</v>
      </c>
      <c r="S911" s="75">
        <v>43158</v>
      </c>
      <c r="T911" s="27" t="s">
        <v>285</v>
      </c>
      <c r="U911" s="75" t="s">
        <v>567</v>
      </c>
      <c r="V911" s="75"/>
      <c r="W911" s="75"/>
      <c r="X911" s="27" t="s">
        <v>292</v>
      </c>
      <c r="Y911" s="28"/>
      <c r="Z911" s="27" t="s">
        <v>6577</v>
      </c>
    </row>
    <row r="912" spans="1:26" ht="25.5" x14ac:dyDescent="0.25">
      <c r="A912" s="24">
        <v>43154</v>
      </c>
      <c r="B912" s="24">
        <v>43154</v>
      </c>
      <c r="C912" s="24">
        <v>43141</v>
      </c>
      <c r="D912" s="27" t="s">
        <v>552</v>
      </c>
      <c r="E912" s="27" t="s">
        <v>305</v>
      </c>
      <c r="F912" s="29" t="s">
        <v>6876</v>
      </c>
      <c r="G912" s="27" t="s">
        <v>19</v>
      </c>
      <c r="H912" s="27" t="s">
        <v>240</v>
      </c>
      <c r="I912" s="27" t="s">
        <v>588</v>
      </c>
      <c r="J912" s="27">
        <v>40613</v>
      </c>
      <c r="K912" s="25">
        <v>2</v>
      </c>
      <c r="L912" s="27" t="s">
        <v>288</v>
      </c>
      <c r="M912" s="27" t="s">
        <v>6186</v>
      </c>
      <c r="N912" s="27" t="s">
        <v>6185</v>
      </c>
      <c r="O912" s="28">
        <v>129702093</v>
      </c>
      <c r="P912" s="27"/>
      <c r="Q912" s="27"/>
      <c r="R912" s="26"/>
      <c r="S912" s="75"/>
      <c r="T912" s="27" t="s">
        <v>285</v>
      </c>
      <c r="U912" s="75"/>
      <c r="V912" s="75"/>
      <c r="W912" s="75"/>
      <c r="X912" s="27" t="s">
        <v>295</v>
      </c>
      <c r="Y912" s="28" t="s">
        <v>8301</v>
      </c>
      <c r="Z912" s="27" t="s">
        <v>6577</v>
      </c>
    </row>
    <row r="913" spans="1:26" ht="25.5" x14ac:dyDescent="0.25">
      <c r="A913" s="24">
        <v>43154</v>
      </c>
      <c r="B913" s="24">
        <v>43154</v>
      </c>
      <c r="C913" s="24">
        <v>43141</v>
      </c>
      <c r="D913" s="27" t="s">
        <v>552</v>
      </c>
      <c r="E913" s="27" t="s">
        <v>305</v>
      </c>
      <c r="F913" s="29" t="s">
        <v>6877</v>
      </c>
      <c r="G913" s="27" t="s">
        <v>19</v>
      </c>
      <c r="H913" s="27" t="s">
        <v>5323</v>
      </c>
      <c r="I913" s="27" t="s">
        <v>588</v>
      </c>
      <c r="J913" s="27">
        <v>40613</v>
      </c>
      <c r="K913" s="25">
        <v>2</v>
      </c>
      <c r="L913" s="27" t="s">
        <v>288</v>
      </c>
      <c r="M913" s="27" t="s">
        <v>6186</v>
      </c>
      <c r="N913" s="27" t="s">
        <v>6185</v>
      </c>
      <c r="O913" s="28">
        <v>129702094</v>
      </c>
      <c r="P913" s="27"/>
      <c r="Q913" s="27"/>
      <c r="R913" s="26"/>
      <c r="S913" s="75"/>
      <c r="T913" s="27" t="s">
        <v>285</v>
      </c>
      <c r="U913" s="75"/>
      <c r="V913" s="75"/>
      <c r="W913" s="75"/>
      <c r="X913" s="27" t="s">
        <v>295</v>
      </c>
      <c r="Y913" s="28" t="s">
        <v>8301</v>
      </c>
      <c r="Z913" s="27" t="s">
        <v>6577</v>
      </c>
    </row>
    <row r="914" spans="1:26" x14ac:dyDescent="0.25">
      <c r="A914" s="24">
        <v>43154</v>
      </c>
      <c r="B914" s="24">
        <v>43154</v>
      </c>
      <c r="C914" s="24">
        <v>43147</v>
      </c>
      <c r="D914" s="27" t="s">
        <v>552</v>
      </c>
      <c r="E914" s="27" t="s">
        <v>305</v>
      </c>
      <c r="F914" s="41" t="s">
        <v>6187</v>
      </c>
      <c r="G914" s="27" t="s">
        <v>92</v>
      </c>
      <c r="H914" s="27" t="s">
        <v>204</v>
      </c>
      <c r="I914" s="27" t="s">
        <v>4661</v>
      </c>
      <c r="J914" s="27">
        <v>40830</v>
      </c>
      <c r="K914" s="25">
        <v>1</v>
      </c>
      <c r="L914" s="27" t="s">
        <v>288</v>
      </c>
      <c r="M914" s="27" t="s">
        <v>6189</v>
      </c>
      <c r="N914" s="27" t="s">
        <v>6188</v>
      </c>
      <c r="O914" s="28">
        <v>129702095</v>
      </c>
      <c r="P914" s="27">
        <v>1</v>
      </c>
      <c r="Q914" s="27" t="s">
        <v>6605</v>
      </c>
      <c r="R914" s="26">
        <v>172.74</v>
      </c>
      <c r="S914" s="75">
        <v>43158</v>
      </c>
      <c r="T914" s="27" t="s">
        <v>285</v>
      </c>
      <c r="U914" s="75" t="s">
        <v>567</v>
      </c>
      <c r="V914" s="75"/>
      <c r="W914" s="75"/>
      <c r="X914" s="27" t="s">
        <v>292</v>
      </c>
      <c r="Y914" s="28"/>
      <c r="Z914" s="27" t="s">
        <v>6577</v>
      </c>
    </row>
    <row r="915" spans="1:26" x14ac:dyDescent="0.25">
      <c r="A915" s="24">
        <v>43154</v>
      </c>
      <c r="B915" s="24">
        <v>43154</v>
      </c>
      <c r="C915" s="24">
        <v>43145</v>
      </c>
      <c r="D915" s="27" t="s">
        <v>552</v>
      </c>
      <c r="E915" s="27" t="s">
        <v>308</v>
      </c>
      <c r="F915" s="29">
        <v>755664383</v>
      </c>
      <c r="G915" s="27" t="s">
        <v>23</v>
      </c>
      <c r="H915" s="27" t="s">
        <v>238</v>
      </c>
      <c r="I915" s="27" t="s">
        <v>1384</v>
      </c>
      <c r="J915" s="27">
        <v>44934</v>
      </c>
      <c r="K915" s="25">
        <v>1</v>
      </c>
      <c r="L915" s="27" t="s">
        <v>288</v>
      </c>
      <c r="M915" s="27" t="s">
        <v>6191</v>
      </c>
      <c r="N915" s="27" t="s">
        <v>6190</v>
      </c>
      <c r="O915" s="28"/>
      <c r="P915" s="27"/>
      <c r="Q915" s="27"/>
      <c r="R915" s="26"/>
      <c r="S915" s="75"/>
      <c r="T915" s="27" t="s">
        <v>285</v>
      </c>
      <c r="U915" s="75"/>
      <c r="V915" s="75"/>
      <c r="W915" s="75"/>
      <c r="X915" s="27" t="s">
        <v>315</v>
      </c>
      <c r="Y915" s="28" t="s">
        <v>2691</v>
      </c>
      <c r="Z915" s="27"/>
    </row>
    <row r="916" spans="1:26" x14ac:dyDescent="0.25">
      <c r="A916" s="24">
        <v>43154</v>
      </c>
      <c r="B916" s="24">
        <v>43154</v>
      </c>
      <c r="C916" s="24">
        <v>43134</v>
      </c>
      <c r="D916" s="27" t="s">
        <v>552</v>
      </c>
      <c r="E916" s="27" t="s">
        <v>311</v>
      </c>
      <c r="F916" s="29" t="s">
        <v>6879</v>
      </c>
      <c r="G916" s="27" t="s">
        <v>19</v>
      </c>
      <c r="H916" s="27" t="s">
        <v>55</v>
      </c>
      <c r="I916" s="27" t="s">
        <v>1953</v>
      </c>
      <c r="J916" s="27">
        <v>29984</v>
      </c>
      <c r="K916" s="25">
        <v>3</v>
      </c>
      <c r="L916" s="27" t="s">
        <v>288</v>
      </c>
      <c r="M916" s="27" t="s">
        <v>6193</v>
      </c>
      <c r="N916" s="27" t="s">
        <v>6192</v>
      </c>
      <c r="O916" s="28">
        <v>129702056</v>
      </c>
      <c r="P916" s="27">
        <v>3</v>
      </c>
      <c r="Q916" s="27" t="s">
        <v>7005</v>
      </c>
      <c r="R916" s="26">
        <v>514.16999999999996</v>
      </c>
      <c r="S916" s="75">
        <v>43160</v>
      </c>
      <c r="T916" s="27" t="s">
        <v>285</v>
      </c>
      <c r="U916" s="75" t="s">
        <v>567</v>
      </c>
      <c r="V916" s="75"/>
      <c r="W916" s="75"/>
      <c r="X916" s="27" t="s">
        <v>292</v>
      </c>
      <c r="Y916" s="28"/>
      <c r="Z916" s="27" t="s">
        <v>6577</v>
      </c>
    </row>
    <row r="917" spans="1:26" x14ac:dyDescent="0.25">
      <c r="A917" s="24">
        <v>43154</v>
      </c>
      <c r="B917" s="24">
        <v>43154</v>
      </c>
      <c r="C917" s="24">
        <v>43288</v>
      </c>
      <c r="D917" s="27" t="s">
        <v>552</v>
      </c>
      <c r="E917" s="27" t="s">
        <v>328</v>
      </c>
      <c r="F917" s="29" t="s">
        <v>6658</v>
      </c>
      <c r="G917" s="27" t="s">
        <v>273</v>
      </c>
      <c r="H917" s="27" t="s">
        <v>6197</v>
      </c>
      <c r="I917" s="27" t="s">
        <v>6195</v>
      </c>
      <c r="J917" s="27">
        <v>18912</v>
      </c>
      <c r="K917" s="25">
        <v>4</v>
      </c>
      <c r="L917" s="27" t="s">
        <v>288</v>
      </c>
      <c r="M917" s="27" t="s">
        <v>6196</v>
      </c>
      <c r="N917" s="27" t="s">
        <v>6194</v>
      </c>
      <c r="O917" s="28"/>
      <c r="P917" s="27"/>
      <c r="Q917" s="27" t="s">
        <v>6578</v>
      </c>
      <c r="R917" s="26"/>
      <c r="S917" s="75">
        <v>43154</v>
      </c>
      <c r="T917" s="27" t="s">
        <v>285</v>
      </c>
      <c r="U917" s="75" t="s">
        <v>567</v>
      </c>
      <c r="V917" s="75"/>
      <c r="W917" s="75"/>
      <c r="X917" s="27" t="s">
        <v>292</v>
      </c>
      <c r="Y917" s="28"/>
      <c r="Z917" s="27"/>
    </row>
    <row r="918" spans="1:26" ht="38.25" hidden="1" x14ac:dyDescent="0.25">
      <c r="A918" s="24">
        <v>43154</v>
      </c>
      <c r="B918" s="24">
        <v>43154</v>
      </c>
      <c r="C918" s="24">
        <v>43132</v>
      </c>
      <c r="D918" s="27" t="s">
        <v>552</v>
      </c>
      <c r="E918" s="27" t="s">
        <v>564</v>
      </c>
      <c r="F918" s="29" t="s">
        <v>6880</v>
      </c>
      <c r="G918" s="27" t="s">
        <v>164</v>
      </c>
      <c r="H918" s="27" t="s">
        <v>6200</v>
      </c>
      <c r="I918" s="27" t="s">
        <v>701</v>
      </c>
      <c r="J918" s="27">
        <v>1219</v>
      </c>
      <c r="K918" s="25">
        <v>2</v>
      </c>
      <c r="L918" s="27" t="s">
        <v>288</v>
      </c>
      <c r="M918" s="27" t="s">
        <v>6199</v>
      </c>
      <c r="N918" s="27" t="s">
        <v>6198</v>
      </c>
      <c r="O918" s="28">
        <v>129710359</v>
      </c>
      <c r="P918" s="27"/>
      <c r="Q918" s="27"/>
      <c r="R918" s="26"/>
      <c r="S918" s="75"/>
      <c r="T918" s="27" t="s">
        <v>285</v>
      </c>
      <c r="U918" s="75"/>
      <c r="V918" s="75"/>
      <c r="W918" s="75"/>
      <c r="X918" s="27" t="s">
        <v>321</v>
      </c>
      <c r="Y918" s="28" t="s">
        <v>9281</v>
      </c>
      <c r="Z918" s="27" t="s">
        <v>6577</v>
      </c>
    </row>
    <row r="919" spans="1:26" x14ac:dyDescent="0.25">
      <c r="A919" s="24">
        <v>43157</v>
      </c>
      <c r="B919" s="24">
        <v>43156</v>
      </c>
      <c r="C919" s="24">
        <v>43153</v>
      </c>
      <c r="D919" s="27" t="s">
        <v>18</v>
      </c>
      <c r="E919" s="27" t="s">
        <v>378</v>
      </c>
      <c r="F919" s="29" t="s">
        <v>6390</v>
      </c>
      <c r="G919" s="27" t="s">
        <v>48</v>
      </c>
      <c r="H919" s="27" t="s">
        <v>247</v>
      </c>
      <c r="I919" s="27" t="s">
        <v>250</v>
      </c>
      <c r="J919" s="27">
        <v>33801</v>
      </c>
      <c r="K919" s="25">
        <v>4</v>
      </c>
      <c r="L919" s="27" t="s">
        <v>288</v>
      </c>
      <c r="M919" s="27" t="s">
        <v>6282</v>
      </c>
      <c r="N919" s="27" t="s">
        <v>6283</v>
      </c>
      <c r="O919" s="28">
        <v>129857202</v>
      </c>
      <c r="P919" s="27">
        <v>4</v>
      </c>
      <c r="Q919" s="27" t="s">
        <v>7549</v>
      </c>
      <c r="R919" s="26">
        <v>313.48</v>
      </c>
      <c r="S919" s="75">
        <v>43162</v>
      </c>
      <c r="T919" s="27" t="s">
        <v>285</v>
      </c>
      <c r="U919" s="75" t="s">
        <v>567</v>
      </c>
      <c r="V919" s="75"/>
      <c r="W919" s="75"/>
      <c r="X919" s="27" t="s">
        <v>292</v>
      </c>
      <c r="Y919" s="28"/>
      <c r="Z919" s="27" t="s">
        <v>6976</v>
      </c>
    </row>
    <row r="920" spans="1:26" x14ac:dyDescent="0.25">
      <c r="A920" s="24">
        <v>43157</v>
      </c>
      <c r="B920" s="24">
        <v>43156</v>
      </c>
      <c r="C920" s="24">
        <v>43153</v>
      </c>
      <c r="D920" s="27" t="s">
        <v>18</v>
      </c>
      <c r="E920" s="27" t="s">
        <v>380</v>
      </c>
      <c r="F920" s="29" t="s">
        <v>7019</v>
      </c>
      <c r="G920" s="27" t="s">
        <v>3789</v>
      </c>
      <c r="H920" s="27" t="s">
        <v>61</v>
      </c>
      <c r="I920" s="27" t="s">
        <v>6284</v>
      </c>
      <c r="J920" s="27">
        <v>22440</v>
      </c>
      <c r="K920" s="25">
        <v>2</v>
      </c>
      <c r="L920" s="27" t="s">
        <v>357</v>
      </c>
      <c r="M920" s="27" t="s">
        <v>6285</v>
      </c>
      <c r="N920" s="27" t="s">
        <v>6286</v>
      </c>
      <c r="O920" s="28" t="s">
        <v>6979</v>
      </c>
      <c r="P920" s="27">
        <v>2</v>
      </c>
      <c r="Q920" s="27" t="s">
        <v>7020</v>
      </c>
      <c r="R920" s="26">
        <v>119.7</v>
      </c>
      <c r="S920" s="75">
        <v>43158</v>
      </c>
      <c r="T920" s="27" t="s">
        <v>285</v>
      </c>
      <c r="U920" s="75" t="s">
        <v>567</v>
      </c>
      <c r="V920" s="75"/>
      <c r="W920" s="75"/>
      <c r="X920" s="27" t="s">
        <v>292</v>
      </c>
      <c r="Y920" s="28"/>
      <c r="Z920" s="27" t="s">
        <v>6976</v>
      </c>
    </row>
    <row r="921" spans="1:26" x14ac:dyDescent="0.25">
      <c r="A921" s="24">
        <v>43157</v>
      </c>
      <c r="B921" s="24">
        <v>43156</v>
      </c>
      <c r="C921" s="24">
        <v>43154</v>
      </c>
      <c r="D921" s="27" t="s">
        <v>18</v>
      </c>
      <c r="E921" s="27" t="s">
        <v>305</v>
      </c>
      <c r="F921" s="29" t="s">
        <v>6287</v>
      </c>
      <c r="G921" s="27" t="s">
        <v>6288</v>
      </c>
      <c r="H921" s="27" t="s">
        <v>71</v>
      </c>
      <c r="I921" s="27" t="s">
        <v>6289</v>
      </c>
      <c r="J921" s="27">
        <v>41196</v>
      </c>
      <c r="K921" s="25">
        <v>2</v>
      </c>
      <c r="L921" s="27" t="s">
        <v>355</v>
      </c>
      <c r="M921" s="27">
        <v>2598974</v>
      </c>
      <c r="N921" s="27"/>
      <c r="O921" s="28">
        <v>49900</v>
      </c>
      <c r="P921" s="27">
        <v>2</v>
      </c>
      <c r="Q921" s="27">
        <v>4113957</v>
      </c>
      <c r="R921" s="26">
        <v>116.6</v>
      </c>
      <c r="S921" s="75">
        <v>43160</v>
      </c>
      <c r="T921" s="27" t="s">
        <v>285</v>
      </c>
      <c r="U921" s="75" t="s">
        <v>567</v>
      </c>
      <c r="V921" s="75"/>
      <c r="W921" s="75"/>
      <c r="X921" s="27" t="s">
        <v>292</v>
      </c>
      <c r="Y921" s="28"/>
      <c r="Z921" s="27" t="s">
        <v>6976</v>
      </c>
    </row>
    <row r="922" spans="1:26" ht="38.25" hidden="1" x14ac:dyDescent="0.25">
      <c r="A922" s="24">
        <v>43157</v>
      </c>
      <c r="B922" s="24">
        <v>43156</v>
      </c>
      <c r="C922" s="24">
        <v>43152</v>
      </c>
      <c r="D922" s="27" t="s">
        <v>18</v>
      </c>
      <c r="E922" s="27" t="s">
        <v>377</v>
      </c>
      <c r="F922" s="29" t="s">
        <v>6585</v>
      </c>
      <c r="G922" s="27" t="s">
        <v>92</v>
      </c>
      <c r="H922" s="27" t="s">
        <v>161</v>
      </c>
      <c r="I922" s="27" t="s">
        <v>6290</v>
      </c>
      <c r="J922" s="27">
        <v>25447</v>
      </c>
      <c r="K922" s="25">
        <v>1</v>
      </c>
      <c r="L922" s="27" t="s">
        <v>357</v>
      </c>
      <c r="M922" s="27" t="s">
        <v>6291</v>
      </c>
      <c r="N922" s="27" t="s">
        <v>6292</v>
      </c>
      <c r="O922" s="28" t="s">
        <v>6326</v>
      </c>
      <c r="P922" s="27"/>
      <c r="Q922" s="27"/>
      <c r="R922" s="26"/>
      <c r="S922" s="75"/>
      <c r="T922" s="27" t="s">
        <v>285</v>
      </c>
      <c r="U922" s="75"/>
      <c r="V922" s="75"/>
      <c r="W922" s="75"/>
      <c r="X922" s="27" t="s">
        <v>321</v>
      </c>
      <c r="Y922" s="28" t="s">
        <v>9276</v>
      </c>
      <c r="Z922" s="27" t="s">
        <v>6324</v>
      </c>
    </row>
    <row r="923" spans="1:26" x14ac:dyDescent="0.25">
      <c r="A923" s="24">
        <v>43157</v>
      </c>
      <c r="B923" s="24">
        <v>43156</v>
      </c>
      <c r="C923" s="24">
        <v>43155</v>
      </c>
      <c r="D923" s="27" t="s">
        <v>18</v>
      </c>
      <c r="E923" s="27" t="s">
        <v>405</v>
      </c>
      <c r="F923" s="29">
        <v>2507400</v>
      </c>
      <c r="G923" s="27" t="s">
        <v>32</v>
      </c>
      <c r="H923" s="27" t="s">
        <v>43</v>
      </c>
      <c r="I923" s="27" t="s">
        <v>448</v>
      </c>
      <c r="J923" s="27">
        <v>29988</v>
      </c>
      <c r="K923" s="25">
        <v>4</v>
      </c>
      <c r="L923" s="27" t="s">
        <v>355</v>
      </c>
      <c r="M923" s="27">
        <v>2599403</v>
      </c>
      <c r="N923" s="27"/>
      <c r="O923" s="28"/>
      <c r="P923" s="27"/>
      <c r="Q923" s="27"/>
      <c r="R923" s="26"/>
      <c r="S923" s="75"/>
      <c r="T923" s="27" t="s">
        <v>285</v>
      </c>
      <c r="U923" s="75"/>
      <c r="V923" s="75"/>
      <c r="W923" s="75"/>
      <c r="X923" s="27" t="s">
        <v>295</v>
      </c>
      <c r="Y923" s="28" t="s">
        <v>6293</v>
      </c>
      <c r="Z923" s="27"/>
    </row>
    <row r="924" spans="1:26" x14ac:dyDescent="0.25">
      <c r="A924" s="24">
        <v>43157</v>
      </c>
      <c r="B924" s="24">
        <v>43156</v>
      </c>
      <c r="C924" s="24">
        <v>43153</v>
      </c>
      <c r="D924" s="27" t="s">
        <v>18</v>
      </c>
      <c r="E924" s="27" t="s">
        <v>380</v>
      </c>
      <c r="F924" s="29">
        <v>5713076</v>
      </c>
      <c r="G924" s="27" t="s">
        <v>3789</v>
      </c>
      <c r="H924" s="27" t="s">
        <v>61</v>
      </c>
      <c r="I924" s="27" t="s">
        <v>5939</v>
      </c>
      <c r="J924" s="27">
        <v>22468</v>
      </c>
      <c r="K924" s="25">
        <v>4</v>
      </c>
      <c r="L924" s="27" t="s">
        <v>357</v>
      </c>
      <c r="M924" s="27" t="s">
        <v>6294</v>
      </c>
      <c r="N924" s="27" t="s">
        <v>6295</v>
      </c>
      <c r="O924" s="28" t="s">
        <v>6979</v>
      </c>
      <c r="P924" s="27">
        <v>4</v>
      </c>
      <c r="Q924" s="27" t="s">
        <v>7020</v>
      </c>
      <c r="R924" s="26">
        <v>239.4</v>
      </c>
      <c r="S924" s="75">
        <v>43158</v>
      </c>
      <c r="T924" s="27" t="s">
        <v>285</v>
      </c>
      <c r="U924" s="75" t="s">
        <v>567</v>
      </c>
      <c r="V924" s="75"/>
      <c r="W924" s="75"/>
      <c r="X924" s="27" t="s">
        <v>292</v>
      </c>
      <c r="Y924" s="28"/>
      <c r="Z924" s="27" t="s">
        <v>6976</v>
      </c>
    </row>
    <row r="925" spans="1:26" x14ac:dyDescent="0.25">
      <c r="A925" s="24">
        <v>43157</v>
      </c>
      <c r="B925" s="24">
        <v>43156</v>
      </c>
      <c r="C925" s="24">
        <v>43154</v>
      </c>
      <c r="D925" s="27" t="s">
        <v>18</v>
      </c>
      <c r="E925" s="27" t="s">
        <v>380</v>
      </c>
      <c r="F925" s="29" t="s">
        <v>7021</v>
      </c>
      <c r="G925" s="27" t="s">
        <v>56</v>
      </c>
      <c r="H925" s="27" t="s">
        <v>55</v>
      </c>
      <c r="I925" s="27" t="s">
        <v>208</v>
      </c>
      <c r="J925" s="27">
        <v>22454</v>
      </c>
      <c r="K925" s="25">
        <v>4</v>
      </c>
      <c r="L925" s="27" t="s">
        <v>288</v>
      </c>
      <c r="M925" s="27" t="s">
        <v>6296</v>
      </c>
      <c r="N925" s="27" t="s">
        <v>6297</v>
      </c>
      <c r="O925" s="28">
        <v>129857377</v>
      </c>
      <c r="P925" s="27">
        <v>4</v>
      </c>
      <c r="Q925" s="27" t="s">
        <v>7550</v>
      </c>
      <c r="R925" s="26">
        <v>372.72</v>
      </c>
      <c r="S925" s="75">
        <v>43161</v>
      </c>
      <c r="T925" s="27" t="s">
        <v>285</v>
      </c>
      <c r="U925" s="75" t="s">
        <v>567</v>
      </c>
      <c r="V925" s="75"/>
      <c r="W925" s="75"/>
      <c r="X925" s="27" t="s">
        <v>292</v>
      </c>
      <c r="Y925" s="28"/>
      <c r="Z925" s="27" t="s">
        <v>6976</v>
      </c>
    </row>
    <row r="926" spans="1:26" x14ac:dyDescent="0.25">
      <c r="A926" s="24">
        <v>43157</v>
      </c>
      <c r="B926" s="24">
        <v>43157</v>
      </c>
      <c r="C926" s="24">
        <v>43153</v>
      </c>
      <c r="D926" s="27" t="s">
        <v>18</v>
      </c>
      <c r="E926" s="27" t="s">
        <v>290</v>
      </c>
      <c r="F926" s="29" t="s">
        <v>7008</v>
      </c>
      <c r="G926" s="27" t="s">
        <v>21</v>
      </c>
      <c r="H926" s="27" t="s">
        <v>3199</v>
      </c>
      <c r="I926" s="27" t="s">
        <v>202</v>
      </c>
      <c r="J926" s="27">
        <v>40945</v>
      </c>
      <c r="K926" s="25">
        <v>1</v>
      </c>
      <c r="L926" s="27" t="s">
        <v>288</v>
      </c>
      <c r="M926" s="27" t="s">
        <v>6298</v>
      </c>
      <c r="N926" s="27" t="s">
        <v>6299</v>
      </c>
      <c r="O926" s="28">
        <v>129855871</v>
      </c>
      <c r="P926" s="27"/>
      <c r="Q926" s="27"/>
      <c r="R926" s="26"/>
      <c r="S926" s="75"/>
      <c r="T926" s="27" t="s">
        <v>285</v>
      </c>
      <c r="U926" s="75"/>
      <c r="V926" s="75"/>
      <c r="W926" s="75"/>
      <c r="X926" s="27" t="s">
        <v>295</v>
      </c>
      <c r="Y926" s="28" t="s">
        <v>8588</v>
      </c>
      <c r="Z926" s="27"/>
    </row>
    <row r="927" spans="1:26" ht="76.5" hidden="1" x14ac:dyDescent="0.25">
      <c r="A927" s="24">
        <v>43157</v>
      </c>
      <c r="B927" s="24">
        <v>43157</v>
      </c>
      <c r="C927" s="24">
        <v>43153</v>
      </c>
      <c r="D927" s="27" t="s">
        <v>18</v>
      </c>
      <c r="E927" s="27" t="s">
        <v>290</v>
      </c>
      <c r="F927" s="29" t="s">
        <v>7008</v>
      </c>
      <c r="G927" s="27" t="s">
        <v>21</v>
      </c>
      <c r="H927" s="27" t="s">
        <v>3199</v>
      </c>
      <c r="I927" s="27" t="s">
        <v>202</v>
      </c>
      <c r="J927" s="27">
        <v>40945</v>
      </c>
      <c r="K927" s="25">
        <v>1</v>
      </c>
      <c r="L927" s="27" t="s">
        <v>288</v>
      </c>
      <c r="M927" s="27" t="s">
        <v>6298</v>
      </c>
      <c r="N927" s="27" t="s">
        <v>6299</v>
      </c>
      <c r="O927" s="28">
        <v>129855871</v>
      </c>
      <c r="P927" s="27"/>
      <c r="Q927" s="27"/>
      <c r="R927" s="26"/>
      <c r="S927" s="75"/>
      <c r="T927" s="27" t="s">
        <v>285</v>
      </c>
      <c r="U927" s="75"/>
      <c r="V927" s="75"/>
      <c r="W927" s="75"/>
      <c r="X927" s="27" t="s">
        <v>321</v>
      </c>
      <c r="Y927" s="28" t="s">
        <v>9027</v>
      </c>
      <c r="Z927" s="27" t="s">
        <v>6976</v>
      </c>
    </row>
    <row r="928" spans="1:26" x14ac:dyDescent="0.25">
      <c r="A928" s="24">
        <v>43157</v>
      </c>
      <c r="B928" s="24">
        <v>43157</v>
      </c>
      <c r="C928" s="24">
        <v>43102</v>
      </c>
      <c r="D928" s="27" t="s">
        <v>540</v>
      </c>
      <c r="E928" s="27" t="s">
        <v>325</v>
      </c>
      <c r="F928" s="29" t="s">
        <v>7009</v>
      </c>
      <c r="G928" s="27" t="s">
        <v>56</v>
      </c>
      <c r="H928" s="27" t="s">
        <v>104</v>
      </c>
      <c r="I928" s="27" t="s">
        <v>4545</v>
      </c>
      <c r="J928" s="27">
        <v>21063</v>
      </c>
      <c r="K928" s="25">
        <v>1</v>
      </c>
      <c r="L928" s="27" t="s">
        <v>288</v>
      </c>
      <c r="M928" s="27" t="s">
        <v>6300</v>
      </c>
      <c r="N928" s="27" t="s">
        <v>6301</v>
      </c>
      <c r="O928" s="28">
        <v>129856190</v>
      </c>
      <c r="P928" s="27">
        <v>1</v>
      </c>
      <c r="Q928" s="27" t="s">
        <v>7514</v>
      </c>
      <c r="R928" s="26">
        <v>60.81</v>
      </c>
      <c r="S928" s="75">
        <v>43164</v>
      </c>
      <c r="T928" s="27" t="s">
        <v>285</v>
      </c>
      <c r="U928" s="75">
        <v>43173</v>
      </c>
      <c r="V928" s="75"/>
      <c r="W928" s="75"/>
      <c r="X928" s="27" t="s">
        <v>292</v>
      </c>
      <c r="Y928" s="28" t="s">
        <v>7007</v>
      </c>
      <c r="Z928" s="27" t="s">
        <v>6976</v>
      </c>
    </row>
    <row r="929" spans="1:26" x14ac:dyDescent="0.25">
      <c r="A929" s="24">
        <v>43157</v>
      </c>
      <c r="B929" s="24">
        <v>43157</v>
      </c>
      <c r="C929" s="24">
        <v>43102</v>
      </c>
      <c r="D929" s="27" t="s">
        <v>540</v>
      </c>
      <c r="E929" s="27" t="s">
        <v>325</v>
      </c>
      <c r="F929" s="29" t="s">
        <v>7009</v>
      </c>
      <c r="G929" s="27" t="s">
        <v>56</v>
      </c>
      <c r="H929" s="27" t="s">
        <v>104</v>
      </c>
      <c r="I929" s="27" t="s">
        <v>4545</v>
      </c>
      <c r="J929" s="27">
        <v>21063</v>
      </c>
      <c r="K929" s="25">
        <v>1</v>
      </c>
      <c r="L929" s="27" t="s">
        <v>288</v>
      </c>
      <c r="M929" s="27" t="s">
        <v>6300</v>
      </c>
      <c r="N929" s="27" t="s">
        <v>6301</v>
      </c>
      <c r="O929" s="28">
        <v>129856191</v>
      </c>
      <c r="P929" s="27">
        <v>1</v>
      </c>
      <c r="Q929" s="27" t="s">
        <v>7515</v>
      </c>
      <c r="R929" s="26">
        <v>60.81</v>
      </c>
      <c r="S929" s="75">
        <v>43164</v>
      </c>
      <c r="T929" s="27" t="s">
        <v>285</v>
      </c>
      <c r="U929" s="75">
        <v>43173</v>
      </c>
      <c r="V929" s="75"/>
      <c r="W929" s="75"/>
      <c r="X929" s="27" t="s">
        <v>292</v>
      </c>
      <c r="Y929" s="28" t="s">
        <v>7007</v>
      </c>
      <c r="Z929" s="27" t="s">
        <v>6976</v>
      </c>
    </row>
    <row r="930" spans="1:26" x14ac:dyDescent="0.25">
      <c r="A930" s="24">
        <v>43157</v>
      </c>
      <c r="B930" s="24">
        <v>43157</v>
      </c>
      <c r="C930" s="24">
        <v>43113</v>
      </c>
      <c r="D930" s="27" t="s">
        <v>540</v>
      </c>
      <c r="E930" s="27" t="s">
        <v>325</v>
      </c>
      <c r="F930" s="29" t="s">
        <v>7010</v>
      </c>
      <c r="G930" s="27" t="s">
        <v>32</v>
      </c>
      <c r="H930" s="27" t="s">
        <v>3811</v>
      </c>
      <c r="I930" s="27" t="s">
        <v>229</v>
      </c>
      <c r="J930" s="27">
        <v>21297</v>
      </c>
      <c r="K930" s="25">
        <v>1</v>
      </c>
      <c r="L930" s="27" t="s">
        <v>288</v>
      </c>
      <c r="M930" s="27" t="s">
        <v>6302</v>
      </c>
      <c r="N930" s="27" t="s">
        <v>6303</v>
      </c>
      <c r="O930" s="28">
        <v>129856192</v>
      </c>
      <c r="P930" s="27">
        <v>1</v>
      </c>
      <c r="Q930" s="27" t="s">
        <v>7516</v>
      </c>
      <c r="R930" s="26">
        <v>109.4</v>
      </c>
      <c r="S930" s="75">
        <v>43164</v>
      </c>
      <c r="T930" s="27" t="s">
        <v>285</v>
      </c>
      <c r="U930" s="75">
        <v>43173</v>
      </c>
      <c r="V930" s="75"/>
      <c r="W930" s="75"/>
      <c r="X930" s="27" t="s">
        <v>292</v>
      </c>
      <c r="Y930" s="28"/>
      <c r="Z930" s="27"/>
    </row>
    <row r="931" spans="1:26" ht="51" x14ac:dyDescent="0.25">
      <c r="A931" s="24">
        <v>43157</v>
      </c>
      <c r="B931" s="24">
        <v>43157</v>
      </c>
      <c r="C931" s="24">
        <v>43113</v>
      </c>
      <c r="D931" s="27" t="s">
        <v>540</v>
      </c>
      <c r="E931" s="27" t="s">
        <v>325</v>
      </c>
      <c r="F931" s="29" t="s">
        <v>7010</v>
      </c>
      <c r="G931" s="27" t="s">
        <v>32</v>
      </c>
      <c r="H931" s="27" t="s">
        <v>3811</v>
      </c>
      <c r="I931" s="27" t="s">
        <v>229</v>
      </c>
      <c r="J931" s="27">
        <v>21297</v>
      </c>
      <c r="K931" s="25">
        <v>1</v>
      </c>
      <c r="L931" s="27" t="s">
        <v>288</v>
      </c>
      <c r="M931" s="27" t="s">
        <v>6302</v>
      </c>
      <c r="N931" s="27" t="s">
        <v>6303</v>
      </c>
      <c r="O931" s="28">
        <v>129856192</v>
      </c>
      <c r="P931" s="27">
        <v>1</v>
      </c>
      <c r="Q931" s="27" t="s">
        <v>7516</v>
      </c>
      <c r="R931" s="26">
        <v>109.4</v>
      </c>
      <c r="S931" s="75">
        <v>43164</v>
      </c>
      <c r="T931" s="27" t="s">
        <v>285</v>
      </c>
      <c r="U931" s="75" t="s">
        <v>497</v>
      </c>
      <c r="V931" s="75"/>
      <c r="W931" s="75"/>
      <c r="X931" s="27" t="s">
        <v>292</v>
      </c>
      <c r="Y931" s="28" t="s">
        <v>9030</v>
      </c>
      <c r="Z931" s="27" t="s">
        <v>6976</v>
      </c>
    </row>
    <row r="932" spans="1:26" x14ac:dyDescent="0.25">
      <c r="A932" s="24">
        <v>43157</v>
      </c>
      <c r="B932" s="24">
        <v>43157</v>
      </c>
      <c r="C932" s="24">
        <v>43124</v>
      </c>
      <c r="D932" s="27" t="s">
        <v>540</v>
      </c>
      <c r="E932" s="27" t="s">
        <v>325</v>
      </c>
      <c r="F932" s="29" t="s">
        <v>6592</v>
      </c>
      <c r="G932" s="27" t="s">
        <v>118</v>
      </c>
      <c r="H932" s="27" t="s">
        <v>192</v>
      </c>
      <c r="I932" s="27" t="s">
        <v>3234</v>
      </c>
      <c r="J932" s="27">
        <v>21538</v>
      </c>
      <c r="K932" s="25">
        <v>2</v>
      </c>
      <c r="L932" s="27" t="s">
        <v>288</v>
      </c>
      <c r="M932" s="27" t="s">
        <v>6304</v>
      </c>
      <c r="N932" s="27" t="s">
        <v>6305</v>
      </c>
      <c r="O932" s="28">
        <v>129856193</v>
      </c>
      <c r="P932" s="27">
        <v>2</v>
      </c>
      <c r="Q932" s="27" t="s">
        <v>7517</v>
      </c>
      <c r="R932" s="26">
        <v>186.44</v>
      </c>
      <c r="S932" s="75">
        <v>43164</v>
      </c>
      <c r="T932" s="27" t="s">
        <v>285</v>
      </c>
      <c r="U932" s="75">
        <v>43173</v>
      </c>
      <c r="V932" s="75"/>
      <c r="W932" s="75"/>
      <c r="X932" s="27" t="s">
        <v>292</v>
      </c>
      <c r="Y932" s="28" t="s">
        <v>7007</v>
      </c>
      <c r="Z932" s="27" t="s">
        <v>6976</v>
      </c>
    </row>
    <row r="933" spans="1:26" x14ac:dyDescent="0.25">
      <c r="A933" s="24">
        <v>43157</v>
      </c>
      <c r="B933" s="24">
        <v>43157</v>
      </c>
      <c r="C933" s="24">
        <v>43126</v>
      </c>
      <c r="D933" s="27" t="s">
        <v>540</v>
      </c>
      <c r="E933" s="27" t="s">
        <v>325</v>
      </c>
      <c r="F933" s="29" t="s">
        <v>7011</v>
      </c>
      <c r="G933" s="27" t="s">
        <v>36</v>
      </c>
      <c r="H933" s="27" t="s">
        <v>5994</v>
      </c>
      <c r="I933" s="27" t="s">
        <v>3181</v>
      </c>
      <c r="J933" s="27">
        <v>21609</v>
      </c>
      <c r="K933" s="25">
        <v>5</v>
      </c>
      <c r="L933" s="27" t="s">
        <v>288</v>
      </c>
      <c r="M933" s="27" t="s">
        <v>6306</v>
      </c>
      <c r="N933" s="27" t="s">
        <v>6307</v>
      </c>
      <c r="O933" s="28">
        <v>129856194</v>
      </c>
      <c r="P933" s="27">
        <v>5</v>
      </c>
      <c r="Q933" s="27" t="s">
        <v>7518</v>
      </c>
      <c r="R933" s="26">
        <v>217.45</v>
      </c>
      <c r="S933" s="75">
        <v>43164</v>
      </c>
      <c r="T933" s="27" t="s">
        <v>285</v>
      </c>
      <c r="U933" s="75">
        <v>43173</v>
      </c>
      <c r="V933" s="75"/>
      <c r="W933" s="75"/>
      <c r="X933" s="27" t="s">
        <v>292</v>
      </c>
      <c r="Y933" s="28" t="s">
        <v>7007</v>
      </c>
      <c r="Z933" s="27" t="s">
        <v>6976</v>
      </c>
    </row>
    <row r="934" spans="1:26" x14ac:dyDescent="0.25">
      <c r="A934" s="24">
        <v>43157</v>
      </c>
      <c r="B934" s="24">
        <v>43157</v>
      </c>
      <c r="C934" s="24">
        <v>43112</v>
      </c>
      <c r="D934" s="27" t="s">
        <v>540</v>
      </c>
      <c r="E934" s="27" t="s">
        <v>331</v>
      </c>
      <c r="F934" s="29" t="s">
        <v>6586</v>
      </c>
      <c r="G934" s="27" t="s">
        <v>92</v>
      </c>
      <c r="H934" s="27" t="s">
        <v>266</v>
      </c>
      <c r="I934" s="27" t="s">
        <v>4556</v>
      </c>
      <c r="J934" s="27">
        <v>32121</v>
      </c>
      <c r="K934" s="25">
        <v>2</v>
      </c>
      <c r="L934" s="27" t="s">
        <v>288</v>
      </c>
      <c r="M934" s="27" t="s">
        <v>6308</v>
      </c>
      <c r="N934" s="27" t="s">
        <v>6309</v>
      </c>
      <c r="O934" s="28">
        <v>129856579</v>
      </c>
      <c r="P934" s="27">
        <v>2</v>
      </c>
      <c r="Q934" s="27" t="s">
        <v>7519</v>
      </c>
      <c r="R934" s="26">
        <v>414.64</v>
      </c>
      <c r="S934" s="75">
        <v>43164</v>
      </c>
      <c r="T934" s="27" t="s">
        <v>285</v>
      </c>
      <c r="U934" s="75">
        <v>43173</v>
      </c>
      <c r="V934" s="75"/>
      <c r="W934" s="75"/>
      <c r="X934" s="27" t="s">
        <v>292</v>
      </c>
      <c r="Y934" s="28"/>
      <c r="Z934" s="27"/>
    </row>
    <row r="935" spans="1:26" ht="25.5" x14ac:dyDescent="0.25">
      <c r="A935" s="24">
        <v>43157</v>
      </c>
      <c r="B935" s="24">
        <v>43157</v>
      </c>
      <c r="C935" s="24">
        <v>43112</v>
      </c>
      <c r="D935" s="27" t="s">
        <v>540</v>
      </c>
      <c r="E935" s="27" t="s">
        <v>331</v>
      </c>
      <c r="F935" s="29" t="s">
        <v>6586</v>
      </c>
      <c r="G935" s="27" t="s">
        <v>92</v>
      </c>
      <c r="H935" s="27" t="s">
        <v>266</v>
      </c>
      <c r="I935" s="27" t="s">
        <v>4556</v>
      </c>
      <c r="J935" s="27">
        <v>32121</v>
      </c>
      <c r="K935" s="25">
        <v>1</v>
      </c>
      <c r="L935" s="27" t="s">
        <v>288</v>
      </c>
      <c r="M935" s="27" t="s">
        <v>6308</v>
      </c>
      <c r="N935" s="27" t="s">
        <v>6309</v>
      </c>
      <c r="O935" s="28">
        <v>129856579</v>
      </c>
      <c r="P935" s="27">
        <v>1</v>
      </c>
      <c r="Q935" s="27" t="s">
        <v>9619</v>
      </c>
      <c r="R935" s="26">
        <v>207.32</v>
      </c>
      <c r="S935" s="75">
        <v>43161</v>
      </c>
      <c r="T935" s="27" t="s">
        <v>285</v>
      </c>
      <c r="U935" s="75">
        <v>43194</v>
      </c>
      <c r="V935" s="75"/>
      <c r="W935" s="75"/>
      <c r="X935" s="27" t="s">
        <v>292</v>
      </c>
      <c r="Y935" s="28" t="s">
        <v>9620</v>
      </c>
      <c r="Z935" s="27" t="s">
        <v>6976</v>
      </c>
    </row>
    <row r="936" spans="1:26" x14ac:dyDescent="0.25">
      <c r="A936" s="24">
        <v>43157</v>
      </c>
      <c r="B936" s="24">
        <v>43157</v>
      </c>
      <c r="C936" s="24">
        <v>43122</v>
      </c>
      <c r="D936" s="27" t="s">
        <v>540</v>
      </c>
      <c r="E936" s="27" t="s">
        <v>331</v>
      </c>
      <c r="F936" s="29" t="s">
        <v>7012</v>
      </c>
      <c r="G936" s="27" t="s">
        <v>25</v>
      </c>
      <c r="H936" s="27" t="s">
        <v>57</v>
      </c>
      <c r="I936" s="27" t="s">
        <v>4512</v>
      </c>
      <c r="J936" s="27">
        <v>32550</v>
      </c>
      <c r="K936" s="25">
        <v>2</v>
      </c>
      <c r="L936" s="27" t="s">
        <v>288</v>
      </c>
      <c r="M936" s="27" t="s">
        <v>6310</v>
      </c>
      <c r="N936" s="27" t="s">
        <v>6311</v>
      </c>
      <c r="O936" s="28">
        <v>129856580</v>
      </c>
      <c r="P936" s="27"/>
      <c r="Q936" s="27"/>
      <c r="R936" s="26"/>
      <c r="S936" s="75"/>
      <c r="T936" s="27" t="s">
        <v>285</v>
      </c>
      <c r="U936" s="75"/>
      <c r="V936" s="75"/>
      <c r="W936" s="75"/>
      <c r="X936" s="27" t="s">
        <v>295</v>
      </c>
      <c r="Y936" s="28" t="s">
        <v>7013</v>
      </c>
      <c r="Z936" s="27" t="s">
        <v>6976</v>
      </c>
    </row>
    <row r="937" spans="1:26" ht="25.5" x14ac:dyDescent="0.25">
      <c r="A937" s="24">
        <v>43157</v>
      </c>
      <c r="B937" s="24">
        <v>43157</v>
      </c>
      <c r="C937" s="24">
        <v>43124</v>
      </c>
      <c r="D937" s="27" t="s">
        <v>540</v>
      </c>
      <c r="E937" s="27" t="s">
        <v>331</v>
      </c>
      <c r="F937" s="29" t="s">
        <v>7014</v>
      </c>
      <c r="G937" s="27" t="s">
        <v>32</v>
      </c>
      <c r="H937" s="27" t="s">
        <v>109</v>
      </c>
      <c r="I937" s="27" t="s">
        <v>3178</v>
      </c>
      <c r="J937" s="27">
        <v>32595</v>
      </c>
      <c r="K937" s="25">
        <v>2</v>
      </c>
      <c r="L937" s="27" t="s">
        <v>288</v>
      </c>
      <c r="M937" s="27" t="s">
        <v>6312</v>
      </c>
      <c r="N937" s="27" t="s">
        <v>6313</v>
      </c>
      <c r="O937" s="28">
        <v>129856581</v>
      </c>
      <c r="P937" s="27">
        <v>2</v>
      </c>
      <c r="Q937" s="27" t="s">
        <v>9032</v>
      </c>
      <c r="R937" s="26">
        <v>295.88</v>
      </c>
      <c r="S937" s="75">
        <v>43161</v>
      </c>
      <c r="T937" s="27" t="s">
        <v>285</v>
      </c>
      <c r="U937" s="75">
        <v>43194</v>
      </c>
      <c r="V937" s="75"/>
      <c r="W937" s="75"/>
      <c r="X937" s="27" t="s">
        <v>292</v>
      </c>
      <c r="Y937" s="28" t="s">
        <v>7832</v>
      </c>
      <c r="Z937" s="27" t="s">
        <v>6976</v>
      </c>
    </row>
    <row r="938" spans="1:26" ht="25.5" x14ac:dyDescent="0.25">
      <c r="A938" s="24">
        <v>43157</v>
      </c>
      <c r="B938" s="24">
        <v>43157</v>
      </c>
      <c r="C938" s="24">
        <v>43129</v>
      </c>
      <c r="D938" s="27" t="s">
        <v>540</v>
      </c>
      <c r="E938" s="27" t="s">
        <v>331</v>
      </c>
      <c r="F938" s="29" t="s">
        <v>7015</v>
      </c>
      <c r="G938" s="27" t="s">
        <v>48</v>
      </c>
      <c r="H938" s="27" t="s">
        <v>171</v>
      </c>
      <c r="I938" s="27" t="s">
        <v>250</v>
      </c>
      <c r="J938" s="27">
        <v>32804</v>
      </c>
      <c r="K938" s="25">
        <v>1</v>
      </c>
      <c r="L938" s="27" t="s">
        <v>288</v>
      </c>
      <c r="M938" s="27" t="s">
        <v>6314</v>
      </c>
      <c r="N938" s="27" t="s">
        <v>6315</v>
      </c>
      <c r="O938" s="28">
        <v>129856582</v>
      </c>
      <c r="P938" s="27">
        <v>1</v>
      </c>
      <c r="Q938" s="27" t="s">
        <v>9033</v>
      </c>
      <c r="R938" s="26">
        <v>58.03</v>
      </c>
      <c r="S938" s="75">
        <v>43161</v>
      </c>
      <c r="T938" s="27" t="s">
        <v>285</v>
      </c>
      <c r="U938" s="75">
        <v>43194</v>
      </c>
      <c r="V938" s="75"/>
      <c r="W938" s="75"/>
      <c r="X938" s="27" t="s">
        <v>292</v>
      </c>
      <c r="Y938" s="28" t="s">
        <v>7832</v>
      </c>
      <c r="Z938" s="27" t="s">
        <v>6976</v>
      </c>
    </row>
    <row r="939" spans="1:26" ht="25.5" x14ac:dyDescent="0.25">
      <c r="A939" s="24">
        <v>43157</v>
      </c>
      <c r="B939" s="24">
        <v>43157</v>
      </c>
      <c r="C939" s="24">
        <v>43130</v>
      </c>
      <c r="D939" s="27" t="s">
        <v>540</v>
      </c>
      <c r="E939" s="27" t="s">
        <v>331</v>
      </c>
      <c r="F939" s="29" t="s">
        <v>6359</v>
      </c>
      <c r="G939" s="27" t="s">
        <v>56</v>
      </c>
      <c r="H939" s="27" t="s">
        <v>120</v>
      </c>
      <c r="I939" s="27" t="s">
        <v>4545</v>
      </c>
      <c r="J939" s="27">
        <v>32839</v>
      </c>
      <c r="K939" s="25">
        <v>1</v>
      </c>
      <c r="L939" s="27" t="s">
        <v>288</v>
      </c>
      <c r="M939" s="27" t="s">
        <v>6316</v>
      </c>
      <c r="N939" s="27" t="s">
        <v>6317</v>
      </c>
      <c r="O939" s="28">
        <v>129856583</v>
      </c>
      <c r="P939" s="27">
        <v>1</v>
      </c>
      <c r="Q939" s="27" t="s">
        <v>9034</v>
      </c>
      <c r="R939" s="26">
        <v>63.35</v>
      </c>
      <c r="S939" s="75">
        <v>43161</v>
      </c>
      <c r="T939" s="27" t="s">
        <v>285</v>
      </c>
      <c r="U939" s="75">
        <v>43194</v>
      </c>
      <c r="V939" s="75"/>
      <c r="W939" s="75"/>
      <c r="X939" s="27" t="s">
        <v>292</v>
      </c>
      <c r="Y939" s="28" t="s">
        <v>7832</v>
      </c>
      <c r="Z939" s="27" t="s">
        <v>6976</v>
      </c>
    </row>
    <row r="940" spans="1:26" x14ac:dyDescent="0.25">
      <c r="A940" s="24">
        <v>43157</v>
      </c>
      <c r="B940" s="24">
        <v>43157</v>
      </c>
      <c r="C940" s="24">
        <v>43131</v>
      </c>
      <c r="D940" s="27" t="s">
        <v>540</v>
      </c>
      <c r="E940" s="27" t="s">
        <v>334</v>
      </c>
      <c r="F940" s="29" t="s">
        <v>7016</v>
      </c>
      <c r="G940" s="27" t="s">
        <v>41</v>
      </c>
      <c r="H940" s="27" t="s">
        <v>849</v>
      </c>
      <c r="I940" s="27" t="s">
        <v>42</v>
      </c>
      <c r="J940" s="27">
        <v>30627</v>
      </c>
      <c r="K940" s="25">
        <v>4</v>
      </c>
      <c r="L940" s="27" t="s">
        <v>288</v>
      </c>
      <c r="M940" s="27" t="s">
        <v>6318</v>
      </c>
      <c r="N940" s="27" t="s">
        <v>6319</v>
      </c>
      <c r="O940" s="28">
        <v>129856792</v>
      </c>
      <c r="P940" s="27">
        <v>4</v>
      </c>
      <c r="Q940" s="27" t="s">
        <v>8445</v>
      </c>
      <c r="R940" s="26">
        <v>607.44000000000005</v>
      </c>
      <c r="S940" s="75">
        <v>43167</v>
      </c>
      <c r="T940" s="27" t="s">
        <v>285</v>
      </c>
      <c r="U940" s="75">
        <v>43167</v>
      </c>
      <c r="V940" s="75">
        <v>43167</v>
      </c>
      <c r="W940" s="75" t="s">
        <v>7539</v>
      </c>
      <c r="X940" s="27" t="s">
        <v>292</v>
      </c>
      <c r="Y940" s="28" t="s">
        <v>7007</v>
      </c>
      <c r="Z940" s="27" t="s">
        <v>6976</v>
      </c>
    </row>
    <row r="941" spans="1:26" x14ac:dyDescent="0.25">
      <c r="A941" s="24">
        <v>43157</v>
      </c>
      <c r="B941" s="24">
        <v>43157</v>
      </c>
      <c r="C941" s="24">
        <v>43126</v>
      </c>
      <c r="D941" s="27" t="s">
        <v>540</v>
      </c>
      <c r="E941" s="27" t="s">
        <v>334</v>
      </c>
      <c r="F941" s="29" t="s">
        <v>7017</v>
      </c>
      <c r="G941" s="27" t="s">
        <v>48</v>
      </c>
      <c r="H941" s="27" t="s">
        <v>35</v>
      </c>
      <c r="I941" s="27" t="s">
        <v>5995</v>
      </c>
      <c r="J941" s="27">
        <v>30500</v>
      </c>
      <c r="K941" s="25">
        <v>4</v>
      </c>
      <c r="L941" s="27" t="s">
        <v>288</v>
      </c>
      <c r="M941" s="27" t="s">
        <v>6320</v>
      </c>
      <c r="N941" s="27" t="s">
        <v>6321</v>
      </c>
      <c r="O941" s="28">
        <v>129856793</v>
      </c>
      <c r="P941" s="27">
        <v>4</v>
      </c>
      <c r="Q941" s="27" t="s">
        <v>8442</v>
      </c>
      <c r="R941" s="26">
        <v>230.92</v>
      </c>
      <c r="S941" s="75">
        <v>43167</v>
      </c>
      <c r="T941" s="27" t="s">
        <v>285</v>
      </c>
      <c r="U941" s="75">
        <v>43167</v>
      </c>
      <c r="V941" s="75">
        <v>43167</v>
      </c>
      <c r="W941" s="75" t="s">
        <v>7539</v>
      </c>
      <c r="X941" s="27" t="s">
        <v>292</v>
      </c>
      <c r="Y941" s="28" t="s">
        <v>7007</v>
      </c>
      <c r="Z941" s="27" t="s">
        <v>6976</v>
      </c>
    </row>
    <row r="942" spans="1:26" ht="25.5" x14ac:dyDescent="0.25">
      <c r="A942" s="24">
        <v>43157</v>
      </c>
      <c r="B942" s="24">
        <v>43157</v>
      </c>
      <c r="C942" s="24">
        <v>43113</v>
      </c>
      <c r="D942" s="27" t="s">
        <v>540</v>
      </c>
      <c r="E942" s="27" t="s">
        <v>336</v>
      </c>
      <c r="F942" s="29" t="s">
        <v>7018</v>
      </c>
      <c r="G942" s="27" t="s">
        <v>23</v>
      </c>
      <c r="H942" s="27" t="s">
        <v>263</v>
      </c>
      <c r="I942" s="27" t="s">
        <v>3124</v>
      </c>
      <c r="J942" s="27">
        <v>29657</v>
      </c>
      <c r="K942" s="25">
        <v>4</v>
      </c>
      <c r="L942" s="27" t="s">
        <v>288</v>
      </c>
      <c r="M942" s="27" t="s">
        <v>6322</v>
      </c>
      <c r="N942" s="27" t="s">
        <v>6323</v>
      </c>
      <c r="O942" s="28">
        <v>129856915</v>
      </c>
      <c r="P942" s="27">
        <v>4</v>
      </c>
      <c r="Q942" s="27" t="s">
        <v>9282</v>
      </c>
      <c r="R942" s="26">
        <v>488</v>
      </c>
      <c r="S942" s="75">
        <v>43160</v>
      </c>
      <c r="T942" s="27" t="s">
        <v>285</v>
      </c>
      <c r="U942" s="75" t="s">
        <v>497</v>
      </c>
      <c r="V942" s="75"/>
      <c r="W942" s="75"/>
      <c r="X942" s="27" t="s">
        <v>292</v>
      </c>
      <c r="Y942" s="28" t="s">
        <v>7832</v>
      </c>
      <c r="Z942" s="27" t="s">
        <v>6976</v>
      </c>
    </row>
    <row r="943" spans="1:26" ht="25.5" x14ac:dyDescent="0.25">
      <c r="A943" s="24">
        <v>43159</v>
      </c>
      <c r="B943" s="24">
        <v>43157</v>
      </c>
      <c r="C943" s="24">
        <v>43153</v>
      </c>
      <c r="D943" s="27" t="s">
        <v>18</v>
      </c>
      <c r="E943" s="27" t="s">
        <v>313</v>
      </c>
      <c r="F943" s="29" t="s">
        <v>6683</v>
      </c>
      <c r="G943" s="27" t="s">
        <v>164</v>
      </c>
      <c r="H943" s="27" t="s">
        <v>3268</v>
      </c>
      <c r="I943" s="27" t="s">
        <v>6684</v>
      </c>
      <c r="J943" s="27">
        <v>26486</v>
      </c>
      <c r="K943" s="25">
        <v>1</v>
      </c>
      <c r="L943" s="27" t="s">
        <v>288</v>
      </c>
      <c r="M943" s="27" t="s">
        <v>6685</v>
      </c>
      <c r="N943" s="27" t="s">
        <v>6686</v>
      </c>
      <c r="O943" s="28" t="s">
        <v>7933</v>
      </c>
      <c r="P943" s="27">
        <v>1</v>
      </c>
      <c r="Q943" s="27" t="s">
        <v>8155</v>
      </c>
      <c r="R943" s="26">
        <v>45.3</v>
      </c>
      <c r="S943" s="75">
        <v>43171</v>
      </c>
      <c r="T943" s="27" t="s">
        <v>285</v>
      </c>
      <c r="U943" s="75" t="s">
        <v>567</v>
      </c>
      <c r="V943" s="75"/>
      <c r="W943" s="75"/>
      <c r="X943" s="27" t="s">
        <v>292</v>
      </c>
      <c r="Y943" s="28" t="s">
        <v>7835</v>
      </c>
      <c r="Z943" s="27" t="s">
        <v>7379</v>
      </c>
    </row>
    <row r="944" spans="1:26" x14ac:dyDescent="0.25">
      <c r="A944" s="24">
        <v>43159</v>
      </c>
      <c r="B944" s="24">
        <v>43157</v>
      </c>
      <c r="C944" s="24">
        <v>43155</v>
      </c>
      <c r="D944" s="27" t="s">
        <v>18</v>
      </c>
      <c r="E944" s="27" t="s">
        <v>296</v>
      </c>
      <c r="F944" s="29" t="s">
        <v>6687</v>
      </c>
      <c r="G944" s="27" t="s">
        <v>53</v>
      </c>
      <c r="H944" s="27" t="s">
        <v>69</v>
      </c>
      <c r="I944" s="27" t="s">
        <v>262</v>
      </c>
      <c r="J944" s="27">
        <v>53785</v>
      </c>
      <c r="K944" s="25">
        <v>4</v>
      </c>
      <c r="L944" s="27" t="s">
        <v>357</v>
      </c>
      <c r="M944" s="27" t="s">
        <v>6688</v>
      </c>
      <c r="N944" s="27" t="s">
        <v>6689</v>
      </c>
      <c r="O944" s="28" t="s">
        <v>6980</v>
      </c>
      <c r="P944" s="27">
        <v>4</v>
      </c>
      <c r="Q944" s="27" t="s">
        <v>7510</v>
      </c>
      <c r="R944" s="26">
        <v>430.2</v>
      </c>
      <c r="S944" s="75">
        <v>43161</v>
      </c>
      <c r="T944" s="27" t="s">
        <v>285</v>
      </c>
      <c r="U944" s="75" t="s">
        <v>567</v>
      </c>
      <c r="V944" s="75"/>
      <c r="W944" s="75"/>
      <c r="X944" s="27" t="s">
        <v>292</v>
      </c>
      <c r="Y944" s="28" t="s">
        <v>7007</v>
      </c>
      <c r="Z944" s="27" t="s">
        <v>6976</v>
      </c>
    </row>
    <row r="945" spans="1:26" x14ac:dyDescent="0.25">
      <c r="A945" s="24">
        <v>43159</v>
      </c>
      <c r="B945" s="24">
        <v>43159</v>
      </c>
      <c r="C945" s="24">
        <v>42947</v>
      </c>
      <c r="D945" s="27" t="s">
        <v>18</v>
      </c>
      <c r="E945" s="27" t="s">
        <v>313</v>
      </c>
      <c r="F945" s="29" t="s">
        <v>6690</v>
      </c>
      <c r="G945" s="27" t="s">
        <v>56</v>
      </c>
      <c r="H945" s="27" t="s">
        <v>55</v>
      </c>
      <c r="I945" s="27" t="s">
        <v>6691</v>
      </c>
      <c r="J945" s="27">
        <v>26388</v>
      </c>
      <c r="K945" s="25">
        <v>4</v>
      </c>
      <c r="L945" s="27" t="s">
        <v>357</v>
      </c>
      <c r="M945" s="27" t="s">
        <v>6692</v>
      </c>
      <c r="N945" s="27" t="s">
        <v>6693</v>
      </c>
      <c r="O945" s="28" t="s">
        <v>6981</v>
      </c>
      <c r="P945" s="27">
        <v>4</v>
      </c>
      <c r="Q945" s="27" t="s">
        <v>6997</v>
      </c>
      <c r="R945" s="26">
        <v>384.48</v>
      </c>
      <c r="S945" s="75">
        <v>43160</v>
      </c>
      <c r="T945" s="27" t="s">
        <v>285</v>
      </c>
      <c r="U945" s="75" t="s">
        <v>567</v>
      </c>
      <c r="V945" s="75"/>
      <c r="W945" s="75"/>
      <c r="X945" s="27" t="s">
        <v>292</v>
      </c>
      <c r="Y945" s="28"/>
      <c r="Z945" s="27" t="s">
        <v>6976</v>
      </c>
    </row>
    <row r="946" spans="1:26" ht="25.5" x14ac:dyDescent="0.25">
      <c r="A946" s="24">
        <v>43159</v>
      </c>
      <c r="B946" s="24">
        <v>43159</v>
      </c>
      <c r="C946" s="24">
        <v>42756</v>
      </c>
      <c r="D946" s="27" t="s">
        <v>18</v>
      </c>
      <c r="E946" s="27" t="s">
        <v>313</v>
      </c>
      <c r="F946" s="29" t="s">
        <v>6694</v>
      </c>
      <c r="G946" s="27" t="s">
        <v>36</v>
      </c>
      <c r="H946" s="27" t="s">
        <v>70</v>
      </c>
      <c r="I946" s="27" t="s">
        <v>551</v>
      </c>
      <c r="J946" s="27">
        <v>26546</v>
      </c>
      <c r="K946" s="25">
        <v>4</v>
      </c>
      <c r="L946" s="27" t="s">
        <v>357</v>
      </c>
      <c r="M946" s="27" t="s">
        <v>6695</v>
      </c>
      <c r="N946" s="27" t="s">
        <v>6696</v>
      </c>
      <c r="O946" s="28" t="s">
        <v>7373</v>
      </c>
      <c r="P946" s="27"/>
      <c r="Q946" s="27"/>
      <c r="R946" s="26"/>
      <c r="S946" s="75"/>
      <c r="T946" s="27" t="s">
        <v>285</v>
      </c>
      <c r="U946" s="75"/>
      <c r="V946" s="75"/>
      <c r="W946" s="75"/>
      <c r="X946" s="27" t="s">
        <v>295</v>
      </c>
      <c r="Y946" s="28" t="s">
        <v>7378</v>
      </c>
      <c r="Z946" s="28" t="s">
        <v>7374</v>
      </c>
    </row>
    <row r="947" spans="1:26" x14ac:dyDescent="0.25">
      <c r="A947" s="24">
        <v>43159</v>
      </c>
      <c r="B947" s="24">
        <v>43159</v>
      </c>
      <c r="C947" s="24">
        <v>43153</v>
      </c>
      <c r="D947" s="27" t="s">
        <v>18</v>
      </c>
      <c r="E947" s="27" t="s">
        <v>397</v>
      </c>
      <c r="F947" s="29" t="s">
        <v>6697</v>
      </c>
      <c r="G947" s="27" t="s">
        <v>23</v>
      </c>
      <c r="H947" s="27" t="s">
        <v>88</v>
      </c>
      <c r="I947" s="27" t="s">
        <v>6698</v>
      </c>
      <c r="J947" s="27">
        <v>25128</v>
      </c>
      <c r="K947" s="25">
        <v>3</v>
      </c>
      <c r="L947" s="27" t="s">
        <v>288</v>
      </c>
      <c r="M947" s="27" t="s">
        <v>6699</v>
      </c>
      <c r="N947" s="27" t="s">
        <v>6700</v>
      </c>
      <c r="O947" s="28"/>
      <c r="P947" s="27"/>
      <c r="Q947" s="27"/>
      <c r="R947" s="26"/>
      <c r="S947" s="75"/>
      <c r="T947" s="27" t="s">
        <v>285</v>
      </c>
      <c r="U947" s="75"/>
      <c r="V947" s="75"/>
      <c r="W947" s="75"/>
      <c r="X947" s="27" t="s">
        <v>315</v>
      </c>
      <c r="Y947" s="28"/>
      <c r="Z947" s="27"/>
    </row>
    <row r="948" spans="1:26" ht="51" x14ac:dyDescent="0.25">
      <c r="A948" s="24">
        <v>43159</v>
      </c>
      <c r="B948" s="24">
        <v>43159</v>
      </c>
      <c r="C948" s="24">
        <v>43150</v>
      </c>
      <c r="D948" s="27" t="s">
        <v>18</v>
      </c>
      <c r="E948" s="27" t="s">
        <v>377</v>
      </c>
      <c r="F948" s="29" t="s">
        <v>6701</v>
      </c>
      <c r="G948" s="27" t="s">
        <v>53</v>
      </c>
      <c r="H948" s="27" t="s">
        <v>5523</v>
      </c>
      <c r="I948" s="27" t="s">
        <v>6702</v>
      </c>
      <c r="J948" s="27">
        <v>25397</v>
      </c>
      <c r="K948" s="25">
        <v>1</v>
      </c>
      <c r="L948" s="27" t="s">
        <v>288</v>
      </c>
      <c r="M948" s="27" t="s">
        <v>6703</v>
      </c>
      <c r="N948" s="27" t="s">
        <v>6704</v>
      </c>
      <c r="O948" s="28" t="s">
        <v>8578</v>
      </c>
      <c r="P948" s="27"/>
      <c r="Q948" s="27"/>
      <c r="R948" s="26"/>
      <c r="S948" s="75"/>
      <c r="T948" s="27" t="s">
        <v>285</v>
      </c>
      <c r="U948" s="75"/>
      <c r="V948" s="75"/>
      <c r="W948" s="75"/>
      <c r="X948" s="27" t="s">
        <v>292</v>
      </c>
      <c r="Y948" s="28" t="s">
        <v>8880</v>
      </c>
      <c r="Z948" s="27" t="s">
        <v>7379</v>
      </c>
    </row>
    <row r="949" spans="1:26" x14ac:dyDescent="0.25">
      <c r="A949" s="24">
        <v>43159</v>
      </c>
      <c r="B949" s="24">
        <v>43159</v>
      </c>
      <c r="C949" s="24">
        <v>43158</v>
      </c>
      <c r="D949" s="27" t="s">
        <v>18</v>
      </c>
      <c r="E949" s="27" t="s">
        <v>296</v>
      </c>
      <c r="F949" s="29" t="s">
        <v>6705</v>
      </c>
      <c r="G949" s="27" t="s">
        <v>53</v>
      </c>
      <c r="H949" s="27" t="s">
        <v>102</v>
      </c>
      <c r="I949" s="27" t="s">
        <v>6706</v>
      </c>
      <c r="J949" s="27">
        <v>53905</v>
      </c>
      <c r="K949" s="25">
        <v>1</v>
      </c>
      <c r="L949" s="27" t="s">
        <v>288</v>
      </c>
      <c r="M949" s="27" t="s">
        <v>6707</v>
      </c>
      <c r="N949" s="27" t="s">
        <v>6708</v>
      </c>
      <c r="O949" s="28">
        <v>130114733</v>
      </c>
      <c r="P949" s="27">
        <v>1</v>
      </c>
      <c r="Q949" s="27" t="s">
        <v>7821</v>
      </c>
      <c r="R949" s="26">
        <v>72.19</v>
      </c>
      <c r="S949" s="75">
        <v>43167</v>
      </c>
      <c r="T949" s="27" t="s">
        <v>285</v>
      </c>
      <c r="U949" s="75" t="s">
        <v>567</v>
      </c>
      <c r="V949" s="75"/>
      <c r="W949" s="75"/>
      <c r="X949" s="27" t="s">
        <v>292</v>
      </c>
      <c r="Y949" s="28"/>
      <c r="Z949" s="27" t="s">
        <v>7379</v>
      </c>
    </row>
    <row r="950" spans="1:26" ht="38.25" hidden="1" x14ac:dyDescent="0.25">
      <c r="A950" s="24">
        <v>43159</v>
      </c>
      <c r="B950" s="24">
        <v>43159</v>
      </c>
      <c r="C950" s="24">
        <v>43122</v>
      </c>
      <c r="D950" s="27" t="s">
        <v>18</v>
      </c>
      <c r="E950" s="27" t="s">
        <v>505</v>
      </c>
      <c r="F950" s="29" t="s">
        <v>6709</v>
      </c>
      <c r="G950" s="27" t="s">
        <v>32</v>
      </c>
      <c r="H950" s="27" t="s">
        <v>5919</v>
      </c>
      <c r="I950" s="27" t="s">
        <v>6710</v>
      </c>
      <c r="J950" s="27">
        <v>5687</v>
      </c>
      <c r="K950" s="25">
        <v>3</v>
      </c>
      <c r="L950" s="27" t="s">
        <v>349</v>
      </c>
      <c r="M950" s="27"/>
      <c r="N950" s="27"/>
      <c r="O950" s="28"/>
      <c r="P950" s="27"/>
      <c r="Q950" s="27"/>
      <c r="R950" s="26"/>
      <c r="S950" s="75"/>
      <c r="T950" s="27" t="s">
        <v>285</v>
      </c>
      <c r="U950" s="75"/>
      <c r="V950" s="75"/>
      <c r="W950" s="75"/>
      <c r="X950" s="27" t="s">
        <v>321</v>
      </c>
      <c r="Y950" s="28" t="s">
        <v>6711</v>
      </c>
      <c r="Z950" s="27"/>
    </row>
    <row r="951" spans="1:26" x14ac:dyDescent="0.25">
      <c r="A951" s="24">
        <v>43159</v>
      </c>
      <c r="B951" s="24">
        <v>43159</v>
      </c>
      <c r="C951" s="24">
        <v>43158</v>
      </c>
      <c r="D951" s="27" t="s">
        <v>18</v>
      </c>
      <c r="E951" s="27" t="s">
        <v>360</v>
      </c>
      <c r="F951" s="29" t="s">
        <v>6712</v>
      </c>
      <c r="G951" s="27" t="s">
        <v>32</v>
      </c>
      <c r="H951" s="27" t="s">
        <v>4567</v>
      </c>
      <c r="I951" s="27" t="s">
        <v>86</v>
      </c>
      <c r="J951" s="27">
        <v>27545</v>
      </c>
      <c r="K951" s="25">
        <v>2</v>
      </c>
      <c r="L951" s="27" t="s">
        <v>355</v>
      </c>
      <c r="M951" s="27">
        <v>2600976</v>
      </c>
      <c r="N951" s="27"/>
      <c r="O951" s="28">
        <v>49929</v>
      </c>
      <c r="P951" s="27">
        <v>2</v>
      </c>
      <c r="Q951" s="27">
        <v>4114205</v>
      </c>
      <c r="R951" s="26">
        <v>430</v>
      </c>
      <c r="S951" s="75">
        <v>43166</v>
      </c>
      <c r="T951" s="27" t="s">
        <v>285</v>
      </c>
      <c r="U951" s="75" t="s">
        <v>567</v>
      </c>
      <c r="V951" s="75"/>
      <c r="W951" s="75"/>
      <c r="X951" s="27" t="s">
        <v>292</v>
      </c>
      <c r="Y951" s="28" t="s">
        <v>7689</v>
      </c>
      <c r="Z951" s="27" t="s">
        <v>7223</v>
      </c>
    </row>
    <row r="952" spans="1:26" x14ac:dyDescent="0.25">
      <c r="A952" s="24">
        <v>43159</v>
      </c>
      <c r="B952" s="24">
        <v>43159</v>
      </c>
      <c r="C952" s="24">
        <v>43150</v>
      </c>
      <c r="D952" s="27" t="s">
        <v>552</v>
      </c>
      <c r="E952" s="27" t="s">
        <v>378</v>
      </c>
      <c r="F952" s="29" t="s">
        <v>6152</v>
      </c>
      <c r="G952" s="27" t="s">
        <v>39</v>
      </c>
      <c r="H952" s="27" t="s">
        <v>974</v>
      </c>
      <c r="I952" s="27" t="s">
        <v>148</v>
      </c>
      <c r="J952" s="27">
        <v>33660</v>
      </c>
      <c r="K952" s="25">
        <v>1</v>
      </c>
      <c r="L952" s="27" t="s">
        <v>288</v>
      </c>
      <c r="M952" s="27" t="s">
        <v>6713</v>
      </c>
      <c r="N952" s="27" t="s">
        <v>6714</v>
      </c>
      <c r="O952" s="28">
        <v>130118857</v>
      </c>
      <c r="P952" s="27">
        <v>1</v>
      </c>
      <c r="Q952" s="27" t="s">
        <v>7528</v>
      </c>
      <c r="R952" s="26">
        <v>263.89</v>
      </c>
      <c r="S952" s="75">
        <v>43165</v>
      </c>
      <c r="T952" s="27" t="s">
        <v>285</v>
      </c>
      <c r="U952" s="75" t="s">
        <v>567</v>
      </c>
      <c r="V952" s="75"/>
      <c r="W952" s="75"/>
      <c r="X952" s="27" t="s">
        <v>292</v>
      </c>
      <c r="Y952" s="28"/>
      <c r="Z952" s="27" t="s">
        <v>7379</v>
      </c>
    </row>
    <row r="953" spans="1:26" x14ac:dyDescent="0.25">
      <c r="A953" s="24">
        <v>43159</v>
      </c>
      <c r="B953" s="24">
        <v>43159</v>
      </c>
      <c r="C953" s="24">
        <v>43150</v>
      </c>
      <c r="D953" s="27" t="s">
        <v>552</v>
      </c>
      <c r="E953" s="27" t="s">
        <v>381</v>
      </c>
      <c r="F953" s="29" t="s">
        <v>6715</v>
      </c>
      <c r="G953" s="27" t="s">
        <v>19</v>
      </c>
      <c r="H953" s="27" t="s">
        <v>6716</v>
      </c>
      <c r="I953" s="27" t="s">
        <v>5496</v>
      </c>
      <c r="J953" s="27">
        <v>23176</v>
      </c>
      <c r="K953" s="25">
        <v>4</v>
      </c>
      <c r="L953" s="27" t="s">
        <v>288</v>
      </c>
      <c r="M953" s="27" t="s">
        <v>6717</v>
      </c>
      <c r="N953" s="27" t="s">
        <v>6718</v>
      </c>
      <c r="O953" s="28">
        <v>130119219</v>
      </c>
      <c r="P953" s="27">
        <v>4</v>
      </c>
      <c r="Q953" s="27" t="s">
        <v>7685</v>
      </c>
      <c r="R953" s="26">
        <v>1043.04</v>
      </c>
      <c r="S953" s="75">
        <v>43167</v>
      </c>
      <c r="T953" s="27" t="s">
        <v>285</v>
      </c>
      <c r="U953" s="75">
        <v>43175</v>
      </c>
      <c r="V953" s="75"/>
      <c r="W953" s="75"/>
      <c r="X953" s="27" t="s">
        <v>292</v>
      </c>
      <c r="Y953" s="28"/>
      <c r="Z953" s="27" t="s">
        <v>7379</v>
      </c>
    </row>
    <row r="954" spans="1:26" x14ac:dyDescent="0.25">
      <c r="A954" s="24">
        <v>43159</v>
      </c>
      <c r="B954" s="24">
        <v>43159</v>
      </c>
      <c r="C954" s="24">
        <v>43150</v>
      </c>
      <c r="D954" s="27" t="s">
        <v>552</v>
      </c>
      <c r="E954" s="27" t="s">
        <v>398</v>
      </c>
      <c r="F954" s="29" t="s">
        <v>6719</v>
      </c>
      <c r="G954" s="27" t="s">
        <v>21</v>
      </c>
      <c r="H954" s="27" t="s">
        <v>98</v>
      </c>
      <c r="I954" s="27" t="s">
        <v>445</v>
      </c>
      <c r="J954" s="27">
        <v>24101</v>
      </c>
      <c r="K954" s="25">
        <v>1</v>
      </c>
      <c r="L954" s="27" t="s">
        <v>288</v>
      </c>
      <c r="M954" s="27" t="s">
        <v>6720</v>
      </c>
      <c r="N954" s="27" t="s">
        <v>6721</v>
      </c>
      <c r="O954" s="28">
        <v>130119556</v>
      </c>
      <c r="P954" s="27">
        <v>1</v>
      </c>
      <c r="Q954" s="27" t="s">
        <v>7823</v>
      </c>
      <c r="R954" s="26">
        <v>97.79</v>
      </c>
      <c r="S954" s="75">
        <v>43167</v>
      </c>
      <c r="T954" s="27" t="s">
        <v>285</v>
      </c>
      <c r="U954" s="75">
        <v>43173</v>
      </c>
      <c r="V954" s="75"/>
      <c r="W954" s="75"/>
      <c r="X954" s="27" t="s">
        <v>292</v>
      </c>
      <c r="Y954" s="28" t="s">
        <v>7689</v>
      </c>
      <c r="Z954" s="27" t="s">
        <v>7379</v>
      </c>
    </row>
    <row r="955" spans="1:26" x14ac:dyDescent="0.25">
      <c r="A955" s="24">
        <v>43159</v>
      </c>
      <c r="B955" s="24">
        <v>43159</v>
      </c>
      <c r="C955" s="24">
        <v>43150</v>
      </c>
      <c r="D955" s="27" t="s">
        <v>552</v>
      </c>
      <c r="E955" s="27" t="s">
        <v>407</v>
      </c>
      <c r="F955" s="29" t="s">
        <v>6722</v>
      </c>
      <c r="G955" s="27" t="s">
        <v>19</v>
      </c>
      <c r="H955" s="27" t="s">
        <v>88</v>
      </c>
      <c r="I955" s="27" t="s">
        <v>231</v>
      </c>
      <c r="J955" s="27">
        <v>30559</v>
      </c>
      <c r="K955" s="25">
        <v>4</v>
      </c>
      <c r="L955" s="27" t="s">
        <v>288</v>
      </c>
      <c r="M955" s="27" t="s">
        <v>6723</v>
      </c>
      <c r="N955" s="27" t="s">
        <v>6724</v>
      </c>
      <c r="O955" s="28">
        <v>130119910</v>
      </c>
      <c r="P955" s="27">
        <v>4</v>
      </c>
      <c r="Q955" s="27" t="s">
        <v>7683</v>
      </c>
      <c r="R955" s="26">
        <v>840.2</v>
      </c>
      <c r="S955" s="75">
        <v>43166</v>
      </c>
      <c r="T955" s="27" t="s">
        <v>285</v>
      </c>
      <c r="U955" s="75" t="s">
        <v>567</v>
      </c>
      <c r="V955" s="75"/>
      <c r="W955" s="75"/>
      <c r="X955" s="27" t="s">
        <v>292</v>
      </c>
      <c r="Y955" s="28"/>
      <c r="Z955" s="27" t="s">
        <v>7379</v>
      </c>
    </row>
    <row r="956" spans="1:26" x14ac:dyDescent="0.25">
      <c r="A956" s="24">
        <v>43159</v>
      </c>
      <c r="B956" s="24">
        <v>43159</v>
      </c>
      <c r="C956" s="24">
        <v>43150</v>
      </c>
      <c r="D956" s="27" t="s">
        <v>552</v>
      </c>
      <c r="E956" s="27" t="s">
        <v>483</v>
      </c>
      <c r="F956" s="29" t="s">
        <v>6725</v>
      </c>
      <c r="G956" s="27" t="s">
        <v>19</v>
      </c>
      <c r="H956" s="27" t="s">
        <v>192</v>
      </c>
      <c r="I956" s="27" t="s">
        <v>174</v>
      </c>
      <c r="J956" s="27">
        <v>27487</v>
      </c>
      <c r="K956" s="25">
        <v>1</v>
      </c>
      <c r="L956" s="27" t="s">
        <v>288</v>
      </c>
      <c r="M956" s="27" t="s">
        <v>6726</v>
      </c>
      <c r="N956" s="27" t="s">
        <v>6727</v>
      </c>
      <c r="O956" s="28">
        <v>130120070</v>
      </c>
      <c r="P956" s="27"/>
      <c r="Q956" s="27"/>
      <c r="R956" s="26"/>
      <c r="S956" s="75"/>
      <c r="T956" s="27" t="s">
        <v>285</v>
      </c>
      <c r="U956" s="75"/>
      <c r="V956" s="75"/>
      <c r="W956" s="75"/>
      <c r="X956" s="27" t="s">
        <v>292</v>
      </c>
      <c r="Y956" s="28" t="s">
        <v>8877</v>
      </c>
      <c r="Z956" s="27" t="s">
        <v>7379</v>
      </c>
    </row>
    <row r="957" spans="1:26" x14ac:dyDescent="0.25">
      <c r="A957" s="24">
        <v>43159</v>
      </c>
      <c r="B957" s="24">
        <v>43159</v>
      </c>
      <c r="C957" s="24">
        <v>43150</v>
      </c>
      <c r="D957" s="27" t="s">
        <v>552</v>
      </c>
      <c r="E957" s="27" t="s">
        <v>427</v>
      </c>
      <c r="F957" s="29" t="s">
        <v>6728</v>
      </c>
      <c r="G957" s="27" t="s">
        <v>92</v>
      </c>
      <c r="H957" s="27" t="s">
        <v>186</v>
      </c>
      <c r="I957" s="27" t="s">
        <v>850</v>
      </c>
      <c r="J957" s="27">
        <v>24682</v>
      </c>
      <c r="K957" s="25">
        <v>2</v>
      </c>
      <c r="L957" s="27" t="s">
        <v>288</v>
      </c>
      <c r="M957" s="27" t="s">
        <v>6729</v>
      </c>
      <c r="N957" s="27" t="s">
        <v>6730</v>
      </c>
      <c r="O957" s="28">
        <v>130120580</v>
      </c>
      <c r="P957" s="27">
        <v>2</v>
      </c>
      <c r="Q957" s="27" t="s">
        <v>7947</v>
      </c>
      <c r="R957" s="26">
        <v>286.58</v>
      </c>
      <c r="S957" s="75">
        <v>43169</v>
      </c>
      <c r="T957" s="27" t="s">
        <v>285</v>
      </c>
      <c r="U957" s="75">
        <v>43171</v>
      </c>
      <c r="V957" s="75"/>
      <c r="W957" s="75"/>
      <c r="X957" s="27" t="s">
        <v>292</v>
      </c>
      <c r="Y957" s="28" t="s">
        <v>7689</v>
      </c>
      <c r="Z957" s="27" t="s">
        <v>7379</v>
      </c>
    </row>
    <row r="958" spans="1:26" x14ac:dyDescent="0.25">
      <c r="A958" s="24">
        <v>43159</v>
      </c>
      <c r="B958" s="24">
        <v>43159</v>
      </c>
      <c r="C958" s="24">
        <v>43152</v>
      </c>
      <c r="D958" s="27" t="s">
        <v>552</v>
      </c>
      <c r="E958" s="27" t="s">
        <v>346</v>
      </c>
      <c r="F958" s="29" t="s">
        <v>6731</v>
      </c>
      <c r="G958" s="27" t="s">
        <v>53</v>
      </c>
      <c r="H958" s="27" t="s">
        <v>71</v>
      </c>
      <c r="I958" s="27" t="s">
        <v>521</v>
      </c>
      <c r="J958" s="27">
        <v>43726</v>
      </c>
      <c r="K958" s="25">
        <v>4</v>
      </c>
      <c r="L958" s="27" t="s">
        <v>288</v>
      </c>
      <c r="M958" s="27" t="s">
        <v>6732</v>
      </c>
      <c r="N958" s="27" t="s">
        <v>6733</v>
      </c>
      <c r="O958" s="28">
        <v>130118278</v>
      </c>
      <c r="P958" s="27">
        <v>4</v>
      </c>
      <c r="Q958" s="27" t="s">
        <v>7527</v>
      </c>
      <c r="R958" s="26">
        <v>423.76</v>
      </c>
      <c r="S958" s="75">
        <v>43165</v>
      </c>
      <c r="T958" s="27" t="s">
        <v>285</v>
      </c>
      <c r="U958" s="75" t="s">
        <v>567</v>
      </c>
      <c r="V958" s="75"/>
      <c r="W958" s="75"/>
      <c r="X958" s="27" t="s">
        <v>292</v>
      </c>
      <c r="Y958" s="28"/>
      <c r="Z958" s="27" t="s">
        <v>7379</v>
      </c>
    </row>
    <row r="959" spans="1:26" x14ac:dyDescent="0.25">
      <c r="A959" s="24">
        <v>43159</v>
      </c>
      <c r="B959" s="24">
        <v>43159</v>
      </c>
      <c r="C959" s="24">
        <v>43152</v>
      </c>
      <c r="D959" s="27" t="s">
        <v>552</v>
      </c>
      <c r="E959" s="27" t="s">
        <v>354</v>
      </c>
      <c r="F959" s="29" t="s">
        <v>6369</v>
      </c>
      <c r="G959" s="27" t="s">
        <v>36</v>
      </c>
      <c r="H959" s="27" t="s">
        <v>104</v>
      </c>
      <c r="I959" s="27" t="s">
        <v>99</v>
      </c>
      <c r="J959" s="27">
        <v>30947</v>
      </c>
      <c r="K959" s="25">
        <v>4</v>
      </c>
      <c r="L959" s="27" t="s">
        <v>288</v>
      </c>
      <c r="M959" s="27" t="s">
        <v>6734</v>
      </c>
      <c r="N959" s="27" t="s">
        <v>6735</v>
      </c>
      <c r="O959" s="28">
        <v>130118478</v>
      </c>
      <c r="P959" s="27"/>
      <c r="Q959" s="27"/>
      <c r="R959" s="26"/>
      <c r="S959" s="75"/>
      <c r="T959" s="27" t="s">
        <v>285</v>
      </c>
      <c r="U959" s="75"/>
      <c r="V959" s="75"/>
      <c r="W959" s="75"/>
      <c r="X959" s="27" t="s">
        <v>295</v>
      </c>
      <c r="Y959" s="28" t="s">
        <v>7548</v>
      </c>
      <c r="Z959" s="27" t="s">
        <v>7379</v>
      </c>
    </row>
    <row r="960" spans="1:26" ht="38.25" x14ac:dyDescent="0.25">
      <c r="A960" s="24">
        <v>43159</v>
      </c>
      <c r="B960" s="24">
        <v>43159</v>
      </c>
      <c r="C960" s="24">
        <v>43152</v>
      </c>
      <c r="D960" s="27" t="s">
        <v>552</v>
      </c>
      <c r="E960" s="27" t="s">
        <v>402</v>
      </c>
      <c r="F960" s="29" t="s">
        <v>6736</v>
      </c>
      <c r="G960" s="27" t="s">
        <v>273</v>
      </c>
      <c r="H960" s="27" t="s">
        <v>205</v>
      </c>
      <c r="I960" s="27" t="s">
        <v>1406</v>
      </c>
      <c r="J960" s="27">
        <v>29949</v>
      </c>
      <c r="K960" s="25">
        <v>4</v>
      </c>
      <c r="L960" s="27" t="s">
        <v>288</v>
      </c>
      <c r="M960" s="27" t="s">
        <v>6737</v>
      </c>
      <c r="N960" s="27" t="s">
        <v>6738</v>
      </c>
      <c r="O960" s="28" t="s">
        <v>8576</v>
      </c>
      <c r="P960" s="27">
        <v>4</v>
      </c>
      <c r="Q960" s="27" t="s">
        <v>8738</v>
      </c>
      <c r="R960" s="26">
        <v>548.76</v>
      </c>
      <c r="S960" s="75">
        <v>43179</v>
      </c>
      <c r="T960" s="27" t="s">
        <v>285</v>
      </c>
      <c r="U960" s="75" t="s">
        <v>497</v>
      </c>
      <c r="V960" s="75"/>
      <c r="W960" s="75"/>
      <c r="X960" s="27" t="s">
        <v>292</v>
      </c>
      <c r="Y960" s="28" t="s">
        <v>8577</v>
      </c>
      <c r="Z960" s="27" t="s">
        <v>7379</v>
      </c>
    </row>
    <row r="961" spans="1:26" x14ac:dyDescent="0.25">
      <c r="A961" s="24">
        <v>43159</v>
      </c>
      <c r="B961" s="24">
        <v>43159</v>
      </c>
      <c r="C961" s="24">
        <v>43152</v>
      </c>
      <c r="D961" s="27" t="s">
        <v>552</v>
      </c>
      <c r="E961" s="27" t="s">
        <v>402</v>
      </c>
      <c r="F961" s="29" t="s">
        <v>6739</v>
      </c>
      <c r="G961" s="27" t="s">
        <v>50</v>
      </c>
      <c r="H961" s="27" t="s">
        <v>228</v>
      </c>
      <c r="I961" s="27" t="s">
        <v>1271</v>
      </c>
      <c r="J961" s="27">
        <v>29915</v>
      </c>
      <c r="K961" s="25">
        <v>2</v>
      </c>
      <c r="L961" s="27" t="s">
        <v>288</v>
      </c>
      <c r="M961" s="27" t="s">
        <v>6740</v>
      </c>
      <c r="N961" s="27" t="s">
        <v>6741</v>
      </c>
      <c r="O961" s="28"/>
      <c r="P961" s="27"/>
      <c r="Q961" s="27"/>
      <c r="R961" s="26"/>
      <c r="S961" s="75"/>
      <c r="T961" s="27" t="s">
        <v>285</v>
      </c>
      <c r="U961" s="75"/>
      <c r="V961" s="75"/>
      <c r="W961" s="75"/>
      <c r="X961" s="27" t="s">
        <v>315</v>
      </c>
      <c r="Y961" s="28"/>
      <c r="Z961" s="27"/>
    </row>
    <row r="962" spans="1:26" x14ac:dyDescent="0.25">
      <c r="A962" s="24">
        <v>43159</v>
      </c>
      <c r="B962" s="24">
        <v>43159</v>
      </c>
      <c r="C962" s="24">
        <v>43152</v>
      </c>
      <c r="D962" s="27" t="s">
        <v>552</v>
      </c>
      <c r="E962" s="27" t="s">
        <v>429</v>
      </c>
      <c r="F962" s="29" t="s">
        <v>6742</v>
      </c>
      <c r="G962" s="27" t="s">
        <v>41</v>
      </c>
      <c r="H962" s="27" t="s">
        <v>1004</v>
      </c>
      <c r="I962" s="27" t="s">
        <v>42</v>
      </c>
      <c r="J962" s="27">
        <v>23542</v>
      </c>
      <c r="K962" s="25">
        <v>1</v>
      </c>
      <c r="L962" s="27" t="s">
        <v>288</v>
      </c>
      <c r="M962" s="27" t="s">
        <v>6743</v>
      </c>
      <c r="N962" s="27" t="s">
        <v>6744</v>
      </c>
      <c r="O962" s="28">
        <v>130120437</v>
      </c>
      <c r="P962" s="27">
        <v>1</v>
      </c>
      <c r="Q962" s="27" t="s">
        <v>7680</v>
      </c>
      <c r="R962" s="26">
        <v>211.75</v>
      </c>
      <c r="S962" s="75">
        <v>43166</v>
      </c>
      <c r="T962" s="27" t="s">
        <v>285</v>
      </c>
      <c r="U962" s="75">
        <v>43182</v>
      </c>
      <c r="V962" s="75"/>
      <c r="W962" s="75"/>
      <c r="X962" s="27" t="s">
        <v>292</v>
      </c>
      <c r="Y962" s="28"/>
      <c r="Z962" s="27" t="s">
        <v>7379</v>
      </c>
    </row>
    <row r="963" spans="1:26" ht="38.25" hidden="1" x14ac:dyDescent="0.25">
      <c r="A963" s="24">
        <v>43159</v>
      </c>
      <c r="B963" s="24">
        <v>43159</v>
      </c>
      <c r="C963" s="24">
        <v>43152</v>
      </c>
      <c r="D963" s="27" t="s">
        <v>552</v>
      </c>
      <c r="E963" s="27" t="s">
        <v>430</v>
      </c>
      <c r="F963" s="29" t="s">
        <v>6745</v>
      </c>
      <c r="G963" s="27" t="s">
        <v>21</v>
      </c>
      <c r="H963" s="27" t="s">
        <v>125</v>
      </c>
      <c r="I963" s="27" t="s">
        <v>79</v>
      </c>
      <c r="J963" s="27">
        <v>23878</v>
      </c>
      <c r="K963" s="25">
        <v>4</v>
      </c>
      <c r="L963" s="27" t="s">
        <v>288</v>
      </c>
      <c r="M963" s="27" t="s">
        <v>6746</v>
      </c>
      <c r="N963" s="27" t="s">
        <v>6747</v>
      </c>
      <c r="O963" s="28">
        <v>130120899</v>
      </c>
      <c r="P963" s="27"/>
      <c r="Q963" s="27"/>
      <c r="R963" s="26"/>
      <c r="S963" s="75"/>
      <c r="T963" s="27" t="s">
        <v>285</v>
      </c>
      <c r="U963" s="75"/>
      <c r="V963" s="75"/>
      <c r="W963" s="75"/>
      <c r="X963" s="27" t="s">
        <v>321</v>
      </c>
      <c r="Y963" s="28" t="s">
        <v>8747</v>
      </c>
      <c r="Z963" s="27" t="s">
        <v>7379</v>
      </c>
    </row>
    <row r="964" spans="1:26" ht="25.5" x14ac:dyDescent="0.25">
      <c r="A964" s="24">
        <v>43159</v>
      </c>
      <c r="B964" s="24">
        <v>43157</v>
      </c>
      <c r="C964" s="24">
        <v>43152</v>
      </c>
      <c r="D964" s="27" t="s">
        <v>665</v>
      </c>
      <c r="E964" s="27" t="s">
        <v>6748</v>
      </c>
      <c r="F964" s="29" t="s">
        <v>6749</v>
      </c>
      <c r="G964" s="27" t="s">
        <v>36</v>
      </c>
      <c r="H964" s="27" t="s">
        <v>572</v>
      </c>
      <c r="I964" s="27" t="s">
        <v>6750</v>
      </c>
      <c r="J964" s="27">
        <v>302</v>
      </c>
      <c r="K964" s="25">
        <v>2</v>
      </c>
      <c r="L964" s="27" t="s">
        <v>343</v>
      </c>
      <c r="M964" s="27">
        <v>8780477942</v>
      </c>
      <c r="N964" s="27">
        <v>8780477942</v>
      </c>
      <c r="O964" s="28">
        <v>8780480521</v>
      </c>
      <c r="P964" s="27">
        <v>2</v>
      </c>
      <c r="Q964" s="27">
        <v>8780001373</v>
      </c>
      <c r="R964" s="26">
        <v>248.92</v>
      </c>
      <c r="S964" s="75">
        <v>43174</v>
      </c>
      <c r="T964" s="27" t="s">
        <v>285</v>
      </c>
      <c r="U964" s="75">
        <v>43182</v>
      </c>
      <c r="V964" s="75"/>
      <c r="W964" s="75"/>
      <c r="X964" s="27" t="s">
        <v>292</v>
      </c>
      <c r="Y964" s="28" t="s">
        <v>7952</v>
      </c>
      <c r="Z964" s="27" t="s">
        <v>7379</v>
      </c>
    </row>
    <row r="965" spans="1:26" x14ac:dyDescent="0.25">
      <c r="A965" s="24">
        <v>43159</v>
      </c>
      <c r="B965" s="24">
        <v>43159</v>
      </c>
      <c r="C965" s="24">
        <v>43154</v>
      </c>
      <c r="D965" s="27" t="s">
        <v>665</v>
      </c>
      <c r="E965" s="27" t="s">
        <v>423</v>
      </c>
      <c r="F965" s="29" t="s">
        <v>6751</v>
      </c>
      <c r="G965" s="27" t="s">
        <v>19</v>
      </c>
      <c r="H965" s="27" t="s">
        <v>572</v>
      </c>
      <c r="I965" s="27" t="s">
        <v>6752</v>
      </c>
      <c r="J965" s="27">
        <v>13031</v>
      </c>
      <c r="K965" s="25">
        <v>4</v>
      </c>
      <c r="L965" s="27" t="s">
        <v>343</v>
      </c>
      <c r="M965" s="27">
        <v>8640730507</v>
      </c>
      <c r="N965" s="27">
        <v>8640730507</v>
      </c>
      <c r="O965" s="28"/>
      <c r="P965" s="27"/>
      <c r="Q965" s="27"/>
      <c r="R965" s="26"/>
      <c r="S965" s="75"/>
      <c r="T965" s="27" t="s">
        <v>285</v>
      </c>
      <c r="U965" s="75"/>
      <c r="V965" s="75"/>
      <c r="W965" s="75"/>
      <c r="X965" s="27" t="s">
        <v>315</v>
      </c>
      <c r="Y965" s="28"/>
      <c r="Z965" s="27"/>
    </row>
    <row r="966" spans="1:26" x14ac:dyDescent="0.25">
      <c r="A966" s="24">
        <v>43159</v>
      </c>
      <c r="B966" s="24">
        <v>43159</v>
      </c>
      <c r="C966" s="24">
        <v>43150</v>
      </c>
      <c r="D966" s="27" t="s">
        <v>541</v>
      </c>
      <c r="E966" s="27" t="s">
        <v>375</v>
      </c>
      <c r="F966" s="29" t="s">
        <v>6753</v>
      </c>
      <c r="G966" s="27" t="s">
        <v>30</v>
      </c>
      <c r="H966" s="27" t="s">
        <v>70</v>
      </c>
      <c r="I966" s="27" t="s">
        <v>6754</v>
      </c>
      <c r="J966" s="27">
        <v>44202</v>
      </c>
      <c r="K966" s="25">
        <v>4</v>
      </c>
      <c r="L966" s="27" t="s">
        <v>528</v>
      </c>
      <c r="M966" s="27"/>
      <c r="N966" s="27">
        <v>1906818299</v>
      </c>
      <c r="O966" s="28"/>
      <c r="P966" s="27"/>
      <c r="Q966" s="27"/>
      <c r="R966" s="26"/>
      <c r="S966" s="75"/>
      <c r="T966" s="27" t="s">
        <v>285</v>
      </c>
      <c r="U966" s="75"/>
      <c r="V966" s="75"/>
      <c r="W966" s="75"/>
      <c r="X966" s="27" t="s">
        <v>315</v>
      </c>
      <c r="Y966" s="28" t="s">
        <v>2691</v>
      </c>
      <c r="Z966" s="27"/>
    </row>
    <row r="967" spans="1:26" x14ac:dyDescent="0.25">
      <c r="A967" s="24">
        <v>43159</v>
      </c>
      <c r="B967" s="24">
        <v>43159</v>
      </c>
      <c r="C967" s="24">
        <v>43151</v>
      </c>
      <c r="D967" s="27" t="s">
        <v>541</v>
      </c>
      <c r="E967" s="27" t="s">
        <v>340</v>
      </c>
      <c r="F967" s="29" t="s">
        <v>6755</v>
      </c>
      <c r="G967" s="27" t="s">
        <v>30</v>
      </c>
      <c r="H967" s="27" t="s">
        <v>49</v>
      </c>
      <c r="I967" s="27" t="s">
        <v>6756</v>
      </c>
      <c r="J967" s="27">
        <v>22054</v>
      </c>
      <c r="K967" s="25">
        <v>4</v>
      </c>
      <c r="L967" s="27" t="s">
        <v>528</v>
      </c>
      <c r="M967" s="27"/>
      <c r="N967" s="27">
        <v>1906826050</v>
      </c>
      <c r="O967" s="28"/>
      <c r="P967" s="27"/>
      <c r="Q967" s="27"/>
      <c r="R967" s="26"/>
      <c r="S967" s="75"/>
      <c r="T967" s="27" t="s">
        <v>285</v>
      </c>
      <c r="U967" s="75"/>
      <c r="V967" s="75"/>
      <c r="W967" s="75"/>
      <c r="X967" s="27" t="s">
        <v>315</v>
      </c>
      <c r="Y967" s="28" t="s">
        <v>2691</v>
      </c>
      <c r="Z967" s="27"/>
    </row>
    <row r="968" spans="1:26" x14ac:dyDescent="0.25">
      <c r="A968" s="24">
        <v>43159</v>
      </c>
      <c r="B968" s="24">
        <v>43157</v>
      </c>
      <c r="C968" s="24">
        <v>43154</v>
      </c>
      <c r="D968" s="27" t="s">
        <v>2245</v>
      </c>
      <c r="E968" s="27" t="s">
        <v>316</v>
      </c>
      <c r="F968" s="29" t="s">
        <v>6757</v>
      </c>
      <c r="G968" s="27" t="s">
        <v>30</v>
      </c>
      <c r="H968" s="27" t="s">
        <v>125</v>
      </c>
      <c r="I968" s="27" t="s">
        <v>6758</v>
      </c>
      <c r="J968" s="27">
        <v>31745</v>
      </c>
      <c r="K968" s="25">
        <v>2</v>
      </c>
      <c r="L968" s="27" t="s">
        <v>357</v>
      </c>
      <c r="M968" s="27" t="s">
        <v>6759</v>
      </c>
      <c r="N968" s="27" t="s">
        <v>6760</v>
      </c>
      <c r="O968" s="28" t="s">
        <v>6982</v>
      </c>
      <c r="P968" s="27">
        <v>2</v>
      </c>
      <c r="Q968" s="27" t="s">
        <v>7513</v>
      </c>
      <c r="R968" s="26">
        <v>152.04</v>
      </c>
      <c r="S968" s="75">
        <v>43161</v>
      </c>
      <c r="T968" s="27" t="s">
        <v>285</v>
      </c>
      <c r="U968" s="75" t="s">
        <v>567</v>
      </c>
      <c r="V968" s="75"/>
      <c r="W968" s="75"/>
      <c r="X968" s="27" t="s">
        <v>292</v>
      </c>
      <c r="Y968" s="28" t="s">
        <v>7007</v>
      </c>
      <c r="Z968" s="27" t="s">
        <v>6976</v>
      </c>
    </row>
    <row r="969" spans="1:26" ht="25.5" x14ac:dyDescent="0.25">
      <c r="A969" s="24">
        <v>43159</v>
      </c>
      <c r="B969" s="24">
        <v>43159</v>
      </c>
      <c r="C969" s="24">
        <v>43154</v>
      </c>
      <c r="D969" s="27" t="s">
        <v>2245</v>
      </c>
      <c r="E969" s="27" t="s">
        <v>401</v>
      </c>
      <c r="F969" s="29" t="s">
        <v>6761</v>
      </c>
      <c r="G969" s="27" t="s">
        <v>30</v>
      </c>
      <c r="H969" s="27" t="s">
        <v>128</v>
      </c>
      <c r="I969" s="27" t="s">
        <v>459</v>
      </c>
      <c r="J969" s="27">
        <v>26839</v>
      </c>
      <c r="K969" s="25">
        <v>4</v>
      </c>
      <c r="L969" s="27" t="s">
        <v>357</v>
      </c>
      <c r="M969" s="27" t="s">
        <v>6762</v>
      </c>
      <c r="N969" s="27" t="s">
        <v>6763</v>
      </c>
      <c r="O969" s="28" t="s">
        <v>6983</v>
      </c>
      <c r="P969" s="27"/>
      <c r="Q969" s="27"/>
      <c r="R969" s="26"/>
      <c r="S969" s="75"/>
      <c r="T969" s="27" t="s">
        <v>285</v>
      </c>
      <c r="U969" s="75"/>
      <c r="V969" s="75"/>
      <c r="W969" s="75"/>
      <c r="X969" s="27" t="s">
        <v>295</v>
      </c>
      <c r="Y969" s="28" t="s">
        <v>7553</v>
      </c>
      <c r="Z969" s="27" t="s">
        <v>6976</v>
      </c>
    </row>
    <row r="970" spans="1:26" x14ac:dyDescent="0.25">
      <c r="A970" s="24">
        <v>43159</v>
      </c>
      <c r="B970" s="24">
        <v>43159</v>
      </c>
      <c r="C970" s="24">
        <v>43154</v>
      </c>
      <c r="D970" s="27" t="s">
        <v>2245</v>
      </c>
      <c r="E970" s="27" t="s">
        <v>430</v>
      </c>
      <c r="F970" s="29" t="s">
        <v>6764</v>
      </c>
      <c r="G970" s="27" t="s">
        <v>53</v>
      </c>
      <c r="H970" s="27" t="s">
        <v>31</v>
      </c>
      <c r="I970" s="27" t="s">
        <v>6765</v>
      </c>
      <c r="J970" s="27">
        <v>23939</v>
      </c>
      <c r="K970" s="25">
        <v>1</v>
      </c>
      <c r="L970" s="27" t="s">
        <v>357</v>
      </c>
      <c r="M970" s="27" t="s">
        <v>6766</v>
      </c>
      <c r="N970" s="27" t="s">
        <v>6767</v>
      </c>
      <c r="O970" s="28" t="s">
        <v>6984</v>
      </c>
      <c r="P970" s="27">
        <v>1</v>
      </c>
      <c r="Q970" s="27" t="s">
        <v>7004</v>
      </c>
      <c r="R970" s="26">
        <v>145.83000000000001</v>
      </c>
      <c r="S970" s="75">
        <v>43160</v>
      </c>
      <c r="T970" s="27" t="s">
        <v>285</v>
      </c>
      <c r="U970" s="75">
        <v>43173</v>
      </c>
      <c r="V970" s="75"/>
      <c r="W970" s="75"/>
      <c r="X970" s="27" t="s">
        <v>292</v>
      </c>
      <c r="Y970" s="28"/>
      <c r="Z970" s="27" t="s">
        <v>6976</v>
      </c>
    </row>
    <row r="971" spans="1:26" x14ac:dyDescent="0.25">
      <c r="A971" s="24">
        <v>43159</v>
      </c>
      <c r="B971" s="24">
        <v>43159</v>
      </c>
      <c r="C971" s="24">
        <v>43155</v>
      </c>
      <c r="D971" s="27" t="s">
        <v>2245</v>
      </c>
      <c r="E971" s="27" t="s">
        <v>290</v>
      </c>
      <c r="F971" s="29" t="s">
        <v>6768</v>
      </c>
      <c r="G971" s="27" t="s">
        <v>19</v>
      </c>
      <c r="H971" s="27" t="s">
        <v>104</v>
      </c>
      <c r="I971" s="27" t="s">
        <v>4932</v>
      </c>
      <c r="J971" s="27">
        <v>41060</v>
      </c>
      <c r="K971" s="25">
        <v>4</v>
      </c>
      <c r="L971" s="27" t="s">
        <v>367</v>
      </c>
      <c r="M971" s="27">
        <v>41060</v>
      </c>
      <c r="N971" s="27">
        <v>326184698</v>
      </c>
      <c r="O971" s="28"/>
      <c r="P971" s="27"/>
      <c r="Q971" s="27"/>
      <c r="R971" s="26"/>
      <c r="S971" s="75"/>
      <c r="T971" s="27" t="s">
        <v>285</v>
      </c>
      <c r="U971" s="75"/>
      <c r="V971" s="75"/>
      <c r="W971" s="75"/>
      <c r="X971" s="27" t="s">
        <v>289</v>
      </c>
      <c r="Y971" s="28"/>
      <c r="Z971" s="27"/>
    </row>
    <row r="972" spans="1:26" x14ac:dyDescent="0.25">
      <c r="A972" s="24">
        <v>43159</v>
      </c>
      <c r="B972" s="24">
        <v>43159</v>
      </c>
      <c r="C972" s="24">
        <v>43155</v>
      </c>
      <c r="D972" s="27" t="s">
        <v>2245</v>
      </c>
      <c r="E972" s="27" t="s">
        <v>389</v>
      </c>
      <c r="F972" s="29" t="s">
        <v>6769</v>
      </c>
      <c r="G972" s="27" t="s">
        <v>36</v>
      </c>
      <c r="H972" s="27" t="s">
        <v>244</v>
      </c>
      <c r="I972" s="27" t="s">
        <v>6770</v>
      </c>
      <c r="J972" s="27">
        <v>28004</v>
      </c>
      <c r="K972" s="25">
        <v>4</v>
      </c>
      <c r="L972" s="27" t="s">
        <v>367</v>
      </c>
      <c r="M972" s="27">
        <v>211150</v>
      </c>
      <c r="N972" s="27">
        <v>326184684</v>
      </c>
      <c r="O972" s="28"/>
      <c r="P972" s="27"/>
      <c r="Q972" s="27"/>
      <c r="R972" s="26"/>
      <c r="S972" s="75"/>
      <c r="T972" s="27" t="s">
        <v>285</v>
      </c>
      <c r="U972" s="75"/>
      <c r="V972" s="75"/>
      <c r="W972" s="75"/>
      <c r="X972" s="27" t="s">
        <v>289</v>
      </c>
      <c r="Y972" s="28" t="s">
        <v>2691</v>
      </c>
      <c r="Z972" s="27"/>
    </row>
    <row r="973" spans="1:26" ht="25.5" x14ac:dyDescent="0.25">
      <c r="A973" s="24">
        <v>43159</v>
      </c>
      <c r="B973" s="24">
        <v>43159</v>
      </c>
      <c r="C973" s="24">
        <v>43155</v>
      </c>
      <c r="D973" s="27" t="s">
        <v>2245</v>
      </c>
      <c r="E973" s="27" t="s">
        <v>412</v>
      </c>
      <c r="F973" s="29" t="s">
        <v>6771</v>
      </c>
      <c r="G973" s="27" t="s">
        <v>92</v>
      </c>
      <c r="H973" s="27" t="s">
        <v>6772</v>
      </c>
      <c r="I973" s="27" t="s">
        <v>507</v>
      </c>
      <c r="J973" s="27">
        <v>16787</v>
      </c>
      <c r="K973" s="25">
        <v>4</v>
      </c>
      <c r="L973" s="27" t="s">
        <v>357</v>
      </c>
      <c r="M973" s="27" t="s">
        <v>6773</v>
      </c>
      <c r="N973" s="27" t="s">
        <v>6774</v>
      </c>
      <c r="O973" s="28" t="s">
        <v>6985</v>
      </c>
      <c r="P973" s="27"/>
      <c r="Q973" s="27"/>
      <c r="R973" s="26"/>
      <c r="S973" s="75"/>
      <c r="T973" s="27" t="s">
        <v>285</v>
      </c>
      <c r="U973" s="75"/>
      <c r="V973" s="75"/>
      <c r="W973" s="75"/>
      <c r="X973" s="27" t="s">
        <v>295</v>
      </c>
      <c r="Y973" s="28" t="s">
        <v>7554</v>
      </c>
      <c r="Z973" s="27" t="s">
        <v>6976</v>
      </c>
    </row>
    <row r="974" spans="1:26" ht="51" hidden="1" x14ac:dyDescent="0.25">
      <c r="A974" s="24">
        <v>43159</v>
      </c>
      <c r="B974" s="24">
        <v>43159</v>
      </c>
      <c r="C974" s="24">
        <v>43155</v>
      </c>
      <c r="D974" s="27" t="s">
        <v>2245</v>
      </c>
      <c r="E974" s="27" t="s">
        <v>428</v>
      </c>
      <c r="F974" s="29" t="s">
        <v>6775</v>
      </c>
      <c r="G974" s="27" t="s">
        <v>32</v>
      </c>
      <c r="H974" s="27" t="s">
        <v>6776</v>
      </c>
      <c r="I974" s="27" t="s">
        <v>6777</v>
      </c>
      <c r="J974" s="27">
        <v>39901</v>
      </c>
      <c r="K974" s="25">
        <v>2</v>
      </c>
      <c r="L974" s="27" t="s">
        <v>355</v>
      </c>
      <c r="M974" s="27">
        <v>2599513</v>
      </c>
      <c r="N974" s="27">
        <v>4431232</v>
      </c>
      <c r="O974" s="28">
        <v>55049</v>
      </c>
      <c r="P974" s="27"/>
      <c r="Q974" s="27"/>
      <c r="R974" s="26"/>
      <c r="S974" s="75"/>
      <c r="T974" s="27" t="s">
        <v>285</v>
      </c>
      <c r="U974" s="75"/>
      <c r="V974" s="75"/>
      <c r="W974" s="75"/>
      <c r="X974" s="27" t="s">
        <v>321</v>
      </c>
      <c r="Y974" s="28" t="s">
        <v>9038</v>
      </c>
      <c r="Z974" s="27" t="s">
        <v>7848</v>
      </c>
    </row>
    <row r="975" spans="1:26" x14ac:dyDescent="0.25">
      <c r="A975" s="24">
        <v>43159</v>
      </c>
      <c r="B975" s="24">
        <v>43159</v>
      </c>
      <c r="C975" s="24">
        <v>43150</v>
      </c>
      <c r="D975" s="27" t="s">
        <v>549</v>
      </c>
      <c r="E975" s="27" t="s">
        <v>305</v>
      </c>
      <c r="F975" s="29" t="s">
        <v>6778</v>
      </c>
      <c r="G975" s="27" t="s">
        <v>36</v>
      </c>
      <c r="H975" s="27" t="s">
        <v>171</v>
      </c>
      <c r="I975" s="27" t="s">
        <v>45</v>
      </c>
      <c r="J975" s="27">
        <v>40987</v>
      </c>
      <c r="K975" s="25">
        <v>2</v>
      </c>
      <c r="L975" s="27" t="s">
        <v>357</v>
      </c>
      <c r="M975" s="27" t="s">
        <v>6779</v>
      </c>
      <c r="N975" s="27" t="s">
        <v>6780</v>
      </c>
      <c r="O975" s="28" t="s">
        <v>6986</v>
      </c>
      <c r="P975" s="27">
        <v>2</v>
      </c>
      <c r="Q975" s="27" t="s">
        <v>7828</v>
      </c>
      <c r="R975" s="26">
        <v>89.2</v>
      </c>
      <c r="S975" s="75">
        <v>43167</v>
      </c>
      <c r="T975" s="27" t="s">
        <v>285</v>
      </c>
      <c r="U975" s="75" t="s">
        <v>567</v>
      </c>
      <c r="V975" s="75"/>
      <c r="W975" s="75"/>
      <c r="X975" s="27" t="s">
        <v>292</v>
      </c>
      <c r="Y975" s="28" t="s">
        <v>6882</v>
      </c>
      <c r="Z975" s="27" t="s">
        <v>6976</v>
      </c>
    </row>
    <row r="976" spans="1:26" x14ac:dyDescent="0.25">
      <c r="A976" s="24">
        <v>43159</v>
      </c>
      <c r="B976" s="24">
        <v>43159</v>
      </c>
      <c r="C976" s="24">
        <v>43150</v>
      </c>
      <c r="D976" s="27" t="s">
        <v>549</v>
      </c>
      <c r="E976" s="27" t="s">
        <v>366</v>
      </c>
      <c r="F976" s="29" t="s">
        <v>6335</v>
      </c>
      <c r="G976" s="27" t="s">
        <v>53</v>
      </c>
      <c r="H976" s="27" t="s">
        <v>68</v>
      </c>
      <c r="I976" s="27" t="s">
        <v>3114</v>
      </c>
      <c r="J976" s="27">
        <v>43177</v>
      </c>
      <c r="K976" s="25">
        <v>1</v>
      </c>
      <c r="L976" s="27" t="s">
        <v>357</v>
      </c>
      <c r="M976" s="27" t="s">
        <v>6781</v>
      </c>
      <c r="N976" s="27" t="s">
        <v>6782</v>
      </c>
      <c r="O976" s="28" t="s">
        <v>6987</v>
      </c>
      <c r="P976" s="27">
        <v>1</v>
      </c>
      <c r="Q976" s="27" t="s">
        <v>7003</v>
      </c>
      <c r="R976" s="26">
        <v>116.81</v>
      </c>
      <c r="S976" s="75">
        <v>43160</v>
      </c>
      <c r="T976" s="27" t="s">
        <v>285</v>
      </c>
      <c r="U976" s="75" t="s">
        <v>567</v>
      </c>
      <c r="V976" s="75"/>
      <c r="W976" s="75"/>
      <c r="X976" s="27" t="s">
        <v>292</v>
      </c>
      <c r="Y976" s="28"/>
      <c r="Z976" s="27" t="s">
        <v>6976</v>
      </c>
    </row>
    <row r="977" spans="1:26" x14ac:dyDescent="0.25">
      <c r="A977" s="24">
        <v>43159</v>
      </c>
      <c r="B977" s="24">
        <v>43159</v>
      </c>
      <c r="C977" s="24">
        <v>43150</v>
      </c>
      <c r="D977" s="27" t="s">
        <v>549</v>
      </c>
      <c r="E977" s="27" t="s">
        <v>378</v>
      </c>
      <c r="F977" s="29" t="s">
        <v>6783</v>
      </c>
      <c r="G977" s="27" t="s">
        <v>92</v>
      </c>
      <c r="H977" s="27" t="s">
        <v>115</v>
      </c>
      <c r="I977" s="27" t="s">
        <v>492</v>
      </c>
      <c r="J977" s="27">
        <v>33681</v>
      </c>
      <c r="K977" s="25">
        <v>2</v>
      </c>
      <c r="L977" s="27" t="s">
        <v>357</v>
      </c>
      <c r="M977" s="27" t="s">
        <v>6784</v>
      </c>
      <c r="N977" s="27" t="s">
        <v>6785</v>
      </c>
      <c r="O977" s="28" t="s">
        <v>6988</v>
      </c>
      <c r="P977" s="27">
        <v>2</v>
      </c>
      <c r="Q977" s="27" t="s">
        <v>7002</v>
      </c>
      <c r="R977" s="26">
        <v>359.28</v>
      </c>
      <c r="S977" s="75">
        <v>43160</v>
      </c>
      <c r="T977" s="27" t="s">
        <v>285</v>
      </c>
      <c r="U977" s="75" t="s">
        <v>567</v>
      </c>
      <c r="V977" s="75"/>
      <c r="W977" s="75"/>
      <c r="X977" s="27" t="s">
        <v>292</v>
      </c>
      <c r="Y977" s="28"/>
      <c r="Z977" s="27" t="s">
        <v>6976</v>
      </c>
    </row>
    <row r="978" spans="1:26" x14ac:dyDescent="0.25">
      <c r="A978" s="24">
        <v>43159</v>
      </c>
      <c r="B978" s="24">
        <v>43159</v>
      </c>
      <c r="C978" s="24">
        <v>43150</v>
      </c>
      <c r="D978" s="27" t="s">
        <v>549</v>
      </c>
      <c r="E978" s="27" t="s">
        <v>383</v>
      </c>
      <c r="F978" s="29" t="s">
        <v>6571</v>
      </c>
      <c r="G978" s="27" t="s">
        <v>27</v>
      </c>
      <c r="H978" s="27" t="s">
        <v>61</v>
      </c>
      <c r="I978" s="27" t="s">
        <v>6786</v>
      </c>
      <c r="J978" s="27">
        <v>30628</v>
      </c>
      <c r="K978" s="25">
        <v>4</v>
      </c>
      <c r="L978" s="27" t="s">
        <v>357</v>
      </c>
      <c r="M978" s="27" t="s">
        <v>6787</v>
      </c>
      <c r="N978" s="27" t="s">
        <v>6788</v>
      </c>
      <c r="O978" s="28" t="s">
        <v>6989</v>
      </c>
      <c r="P978" s="27">
        <v>4</v>
      </c>
      <c r="Q978" s="27" t="s">
        <v>7830</v>
      </c>
      <c r="R978" s="26">
        <v>216.24</v>
      </c>
      <c r="S978" s="75">
        <v>43167</v>
      </c>
      <c r="T978" s="27" t="s">
        <v>285</v>
      </c>
      <c r="U978" s="75" t="s">
        <v>567</v>
      </c>
      <c r="V978" s="75"/>
      <c r="W978" s="75"/>
      <c r="X978" s="27" t="s">
        <v>292</v>
      </c>
      <c r="Y978" s="28" t="s">
        <v>7007</v>
      </c>
      <c r="Z978" s="27" t="s">
        <v>6976</v>
      </c>
    </row>
    <row r="979" spans="1:26" ht="25.5" x14ac:dyDescent="0.25">
      <c r="A979" s="24">
        <v>43159</v>
      </c>
      <c r="B979" s="24">
        <v>43159</v>
      </c>
      <c r="C979" s="24">
        <v>43150</v>
      </c>
      <c r="D979" s="27" t="s">
        <v>549</v>
      </c>
      <c r="E979" s="27" t="s">
        <v>381</v>
      </c>
      <c r="F979" s="29" t="s">
        <v>6789</v>
      </c>
      <c r="G979" s="27" t="s">
        <v>27</v>
      </c>
      <c r="H979" s="27" t="s">
        <v>6790</v>
      </c>
      <c r="I979" s="27" t="s">
        <v>475</v>
      </c>
      <c r="J979" s="27">
        <v>23178</v>
      </c>
      <c r="K979" s="25">
        <v>1</v>
      </c>
      <c r="L979" s="27" t="s">
        <v>357</v>
      </c>
      <c r="M979" s="27" t="s">
        <v>6791</v>
      </c>
      <c r="N979" s="27" t="s">
        <v>6792</v>
      </c>
      <c r="O979" s="28" t="s">
        <v>6990</v>
      </c>
      <c r="P979" s="27">
        <v>1</v>
      </c>
      <c r="Q979" s="27" t="s">
        <v>8898</v>
      </c>
      <c r="R979" s="26">
        <v>86.33</v>
      </c>
      <c r="S979" s="75">
        <v>43180</v>
      </c>
      <c r="T979" s="27" t="s">
        <v>285</v>
      </c>
      <c r="U979" s="75" t="s">
        <v>497</v>
      </c>
      <c r="V979" s="75"/>
      <c r="W979" s="75"/>
      <c r="X979" s="27" t="s">
        <v>292</v>
      </c>
      <c r="Y979" s="28" t="s">
        <v>7832</v>
      </c>
      <c r="Z979" s="27" t="s">
        <v>6976</v>
      </c>
    </row>
    <row r="980" spans="1:26" x14ac:dyDescent="0.25">
      <c r="A980" s="24">
        <v>43159</v>
      </c>
      <c r="B980" s="24">
        <v>43159</v>
      </c>
      <c r="C980" s="24">
        <v>43150</v>
      </c>
      <c r="D980" s="27" t="s">
        <v>549</v>
      </c>
      <c r="E980" s="27" t="s">
        <v>405</v>
      </c>
      <c r="F980" s="29" t="s">
        <v>6793</v>
      </c>
      <c r="G980" s="27" t="s">
        <v>27</v>
      </c>
      <c r="H980" s="27" t="s">
        <v>5374</v>
      </c>
      <c r="I980" s="27" t="s">
        <v>163</v>
      </c>
      <c r="J980" s="27">
        <v>29845</v>
      </c>
      <c r="K980" s="25">
        <v>1</v>
      </c>
      <c r="L980" s="27" t="s">
        <v>357</v>
      </c>
      <c r="M980" s="27" t="s">
        <v>6794</v>
      </c>
      <c r="N980" s="27" t="s">
        <v>6795</v>
      </c>
      <c r="O980" s="28" t="s">
        <v>6991</v>
      </c>
      <c r="P980" s="27">
        <v>1</v>
      </c>
      <c r="Q980" s="27" t="s">
        <v>7498</v>
      </c>
      <c r="R980" s="26">
        <v>83.45</v>
      </c>
      <c r="S980" s="75">
        <v>43164</v>
      </c>
      <c r="T980" s="27" t="s">
        <v>285</v>
      </c>
      <c r="U980" s="75" t="s">
        <v>567</v>
      </c>
      <c r="V980" s="75"/>
      <c r="W980" s="75"/>
      <c r="X980" s="27" t="s">
        <v>292</v>
      </c>
      <c r="Y980" s="28" t="s">
        <v>7007</v>
      </c>
      <c r="Z980" s="27" t="s">
        <v>6976</v>
      </c>
    </row>
    <row r="981" spans="1:26" x14ac:dyDescent="0.25">
      <c r="A981" s="24">
        <v>43159</v>
      </c>
      <c r="B981" s="24">
        <v>43159</v>
      </c>
      <c r="C981" s="24">
        <v>43150</v>
      </c>
      <c r="D981" s="27" t="s">
        <v>549</v>
      </c>
      <c r="E981" s="27" t="s">
        <v>423</v>
      </c>
      <c r="F981" s="29" t="s">
        <v>6796</v>
      </c>
      <c r="G981" s="27" t="s">
        <v>60</v>
      </c>
      <c r="H981" s="27" t="s">
        <v>69</v>
      </c>
      <c r="I981" s="27" t="s">
        <v>647</v>
      </c>
      <c r="J981" s="27">
        <v>12829</v>
      </c>
      <c r="K981" s="25">
        <v>4</v>
      </c>
      <c r="L981" s="27" t="s">
        <v>357</v>
      </c>
      <c r="M981" s="27" t="s">
        <v>6797</v>
      </c>
      <c r="N981" s="27" t="s">
        <v>6798</v>
      </c>
      <c r="O981" s="28" t="s">
        <v>6992</v>
      </c>
      <c r="P981" s="27">
        <v>4</v>
      </c>
      <c r="Q981" s="27" t="s">
        <v>7502</v>
      </c>
      <c r="R981" s="26">
        <v>421.4</v>
      </c>
      <c r="S981" s="75">
        <v>43164</v>
      </c>
      <c r="T981" s="27" t="s">
        <v>285</v>
      </c>
      <c r="U981" s="75" t="s">
        <v>567</v>
      </c>
      <c r="V981" s="75"/>
      <c r="W981" s="75"/>
      <c r="X981" s="27" t="s">
        <v>292</v>
      </c>
      <c r="Y981" s="28" t="s">
        <v>7007</v>
      </c>
      <c r="Z981" s="27" t="s">
        <v>6976</v>
      </c>
    </row>
    <row r="982" spans="1:26" x14ac:dyDescent="0.25">
      <c r="A982" s="24">
        <v>43159</v>
      </c>
      <c r="B982" s="24">
        <v>43159</v>
      </c>
      <c r="C982" s="24">
        <v>43150</v>
      </c>
      <c r="D982" s="27" t="s">
        <v>549</v>
      </c>
      <c r="E982" s="27" t="s">
        <v>423</v>
      </c>
      <c r="F982" s="29" t="s">
        <v>554</v>
      </c>
      <c r="G982" s="27" t="s">
        <v>74</v>
      </c>
      <c r="H982" s="27" t="s">
        <v>473</v>
      </c>
      <c r="I982" s="27" t="s">
        <v>6799</v>
      </c>
      <c r="J982" s="27">
        <v>12864</v>
      </c>
      <c r="K982" s="25">
        <v>4</v>
      </c>
      <c r="L982" s="27" t="s">
        <v>357</v>
      </c>
      <c r="M982" s="27" t="s">
        <v>6800</v>
      </c>
      <c r="N982" s="27" t="s">
        <v>6801</v>
      </c>
      <c r="O982" s="28" t="s">
        <v>6992</v>
      </c>
      <c r="P982" s="27">
        <v>4</v>
      </c>
      <c r="Q982" s="27" t="s">
        <v>7502</v>
      </c>
      <c r="R982" s="26">
        <v>424.72</v>
      </c>
      <c r="S982" s="75">
        <v>43164</v>
      </c>
      <c r="T982" s="27" t="s">
        <v>285</v>
      </c>
      <c r="U982" s="75" t="s">
        <v>567</v>
      </c>
      <c r="V982" s="75"/>
      <c r="W982" s="75"/>
      <c r="X982" s="27" t="s">
        <v>292</v>
      </c>
      <c r="Y982" s="28" t="s">
        <v>7007</v>
      </c>
      <c r="Z982" s="27" t="s">
        <v>6976</v>
      </c>
    </row>
    <row r="983" spans="1:26" ht="25.5" x14ac:dyDescent="0.25">
      <c r="A983" s="24">
        <v>43159</v>
      </c>
      <c r="B983" s="24">
        <v>43159</v>
      </c>
      <c r="C983" s="24">
        <v>43150</v>
      </c>
      <c r="D983" s="27" t="s">
        <v>549</v>
      </c>
      <c r="E983" s="27" t="s">
        <v>423</v>
      </c>
      <c r="F983" s="29" t="s">
        <v>6761</v>
      </c>
      <c r="G983" s="27" t="s">
        <v>30</v>
      </c>
      <c r="H983" s="27" t="s">
        <v>128</v>
      </c>
      <c r="I983" s="27" t="s">
        <v>459</v>
      </c>
      <c r="J983" s="27">
        <v>12637</v>
      </c>
      <c r="K983" s="25">
        <v>2</v>
      </c>
      <c r="L983" s="27" t="s">
        <v>357</v>
      </c>
      <c r="M983" s="27" t="s">
        <v>6802</v>
      </c>
      <c r="N983" s="27" t="s">
        <v>6803</v>
      </c>
      <c r="O983" s="28" t="s">
        <v>6992</v>
      </c>
      <c r="P983" s="27"/>
      <c r="Q983" s="27"/>
      <c r="R983" s="26"/>
      <c r="S983" s="75"/>
      <c r="T983" s="27" t="s">
        <v>285</v>
      </c>
      <c r="U983" s="75"/>
      <c r="V983" s="75"/>
      <c r="W983" s="75"/>
      <c r="X983" s="27" t="s">
        <v>295</v>
      </c>
      <c r="Y983" s="28" t="s">
        <v>7555</v>
      </c>
      <c r="Z983" s="27" t="s">
        <v>6976</v>
      </c>
    </row>
    <row r="984" spans="1:26" ht="25.5" x14ac:dyDescent="0.25">
      <c r="A984" s="24">
        <v>43159</v>
      </c>
      <c r="B984" s="24">
        <v>43159</v>
      </c>
      <c r="C984" s="24">
        <v>43150</v>
      </c>
      <c r="D984" s="27" t="s">
        <v>549</v>
      </c>
      <c r="E984" s="27" t="s">
        <v>425</v>
      </c>
      <c r="F984" s="29" t="s">
        <v>4780</v>
      </c>
      <c r="G984" s="27" t="s">
        <v>74</v>
      </c>
      <c r="H984" s="27" t="s">
        <v>198</v>
      </c>
      <c r="I984" s="27" t="s">
        <v>6804</v>
      </c>
      <c r="J984" s="27">
        <v>7910</v>
      </c>
      <c r="K984" s="25">
        <v>1</v>
      </c>
      <c r="L984" s="27" t="s">
        <v>357</v>
      </c>
      <c r="M984" s="27" t="s">
        <v>6805</v>
      </c>
      <c r="N984" s="27" t="s">
        <v>6806</v>
      </c>
      <c r="O984" s="28" t="s">
        <v>6993</v>
      </c>
      <c r="P984" s="27">
        <v>1</v>
      </c>
      <c r="Q984" s="27" t="s">
        <v>8172</v>
      </c>
      <c r="R984" s="26">
        <v>101.73</v>
      </c>
      <c r="S984" s="75">
        <v>43172</v>
      </c>
      <c r="T984" s="27" t="s">
        <v>285</v>
      </c>
      <c r="U984" s="75">
        <v>43173</v>
      </c>
      <c r="V984" s="75"/>
      <c r="W984" s="75"/>
      <c r="X984" s="27" t="s">
        <v>292</v>
      </c>
      <c r="Y984" s="28" t="s">
        <v>7832</v>
      </c>
      <c r="Z984" s="27" t="s">
        <v>6976</v>
      </c>
    </row>
    <row r="985" spans="1:26" x14ac:dyDescent="0.25">
      <c r="A985" s="24">
        <v>43159</v>
      </c>
      <c r="B985" s="24">
        <v>43159</v>
      </c>
      <c r="C985" s="24">
        <v>43152</v>
      </c>
      <c r="D985" s="27" t="s">
        <v>1419</v>
      </c>
      <c r="E985" s="27" t="s">
        <v>402</v>
      </c>
      <c r="F985" s="29" t="s">
        <v>6807</v>
      </c>
      <c r="G985" s="27" t="s">
        <v>53</v>
      </c>
      <c r="H985" s="27" t="s">
        <v>141</v>
      </c>
      <c r="I985" s="27" t="s">
        <v>6808</v>
      </c>
      <c r="J985" s="27">
        <v>29919</v>
      </c>
      <c r="K985" s="25">
        <v>2</v>
      </c>
      <c r="L985" s="27" t="s">
        <v>357</v>
      </c>
      <c r="M985" s="27" t="s">
        <v>6809</v>
      </c>
      <c r="N985" s="27" t="s">
        <v>6810</v>
      </c>
      <c r="O985" s="28" t="s">
        <v>6994</v>
      </c>
      <c r="P985" s="27">
        <v>2</v>
      </c>
      <c r="Q985" s="27" t="s">
        <v>7000</v>
      </c>
      <c r="R985" s="26">
        <v>413.5</v>
      </c>
      <c r="S985" s="75">
        <v>43160</v>
      </c>
      <c r="T985" s="27" t="s">
        <v>285</v>
      </c>
      <c r="U985" s="75">
        <v>43173</v>
      </c>
      <c r="V985" s="75"/>
      <c r="W985" s="75"/>
      <c r="X985" s="27" t="s">
        <v>292</v>
      </c>
      <c r="Y985" s="28"/>
      <c r="Z985" s="27" t="s">
        <v>6976</v>
      </c>
    </row>
    <row r="986" spans="1:26" x14ac:dyDescent="0.25">
      <c r="A986" s="24">
        <v>43159</v>
      </c>
      <c r="B986" s="24">
        <v>43159</v>
      </c>
      <c r="C986" s="24">
        <v>43152</v>
      </c>
      <c r="D986" s="27" t="s">
        <v>1419</v>
      </c>
      <c r="E986" s="27" t="s">
        <v>402</v>
      </c>
      <c r="F986" s="29" t="s">
        <v>6811</v>
      </c>
      <c r="G986" s="27" t="s">
        <v>53</v>
      </c>
      <c r="H986" s="27" t="s">
        <v>94</v>
      </c>
      <c r="I986" s="27" t="s">
        <v>6808</v>
      </c>
      <c r="J986" s="27">
        <v>29919</v>
      </c>
      <c r="K986" s="25">
        <v>2</v>
      </c>
      <c r="L986" s="27" t="s">
        <v>357</v>
      </c>
      <c r="M986" s="27" t="s">
        <v>6809</v>
      </c>
      <c r="N986" s="27" t="s">
        <v>6810</v>
      </c>
      <c r="O986" s="28" t="s">
        <v>6995</v>
      </c>
      <c r="P986" s="27">
        <v>2</v>
      </c>
      <c r="Q986" s="27" t="s">
        <v>6999</v>
      </c>
      <c r="R986" s="26">
        <v>505.32</v>
      </c>
      <c r="S986" s="75">
        <v>43160</v>
      </c>
      <c r="T986" s="27" t="s">
        <v>285</v>
      </c>
      <c r="U986" s="75">
        <v>43173</v>
      </c>
      <c r="V986" s="75"/>
      <c r="W986" s="75"/>
      <c r="X986" s="27" t="s">
        <v>292</v>
      </c>
      <c r="Y986" s="28"/>
      <c r="Z986" s="27" t="s">
        <v>6976</v>
      </c>
    </row>
    <row r="987" spans="1:26" x14ac:dyDescent="0.25">
      <c r="A987" s="24">
        <v>43159</v>
      </c>
      <c r="B987" s="24">
        <v>43159</v>
      </c>
      <c r="C987" s="24">
        <v>43154</v>
      </c>
      <c r="D987" s="27" t="s">
        <v>2894</v>
      </c>
      <c r="E987" s="27" t="s">
        <v>428</v>
      </c>
      <c r="F987" s="29" t="s">
        <v>6812</v>
      </c>
      <c r="G987" s="27" t="s">
        <v>30</v>
      </c>
      <c r="H987" s="27" t="s">
        <v>173</v>
      </c>
      <c r="I987" s="27" t="s">
        <v>73</v>
      </c>
      <c r="J987" s="27">
        <v>39747</v>
      </c>
      <c r="K987" s="25">
        <v>4</v>
      </c>
      <c r="L987" s="27" t="s">
        <v>288</v>
      </c>
      <c r="M987" s="27" t="s">
        <v>6813</v>
      </c>
      <c r="N987" s="27" t="s">
        <v>6814</v>
      </c>
      <c r="O987" s="28">
        <v>130120798</v>
      </c>
      <c r="P987" s="27">
        <v>4</v>
      </c>
      <c r="Q987" s="27" t="s">
        <v>7533</v>
      </c>
      <c r="R987" s="26">
        <v>353.48</v>
      </c>
      <c r="S987" s="75">
        <v>43165</v>
      </c>
      <c r="T987" s="27" t="s">
        <v>285</v>
      </c>
      <c r="U987" s="75" t="s">
        <v>567</v>
      </c>
      <c r="V987" s="75"/>
      <c r="W987" s="75"/>
      <c r="X987" s="27" t="s">
        <v>292</v>
      </c>
      <c r="Y987" s="28"/>
      <c r="Z987" s="27" t="s">
        <v>7379</v>
      </c>
    </row>
    <row r="988" spans="1:26" x14ac:dyDescent="0.25">
      <c r="A988" s="24">
        <v>43159</v>
      </c>
      <c r="B988" s="24">
        <v>43159</v>
      </c>
      <c r="C988" s="24">
        <v>43113</v>
      </c>
      <c r="D988" s="27" t="s">
        <v>540</v>
      </c>
      <c r="E988" s="27" t="s">
        <v>287</v>
      </c>
      <c r="F988" s="29" t="s">
        <v>6815</v>
      </c>
      <c r="G988" s="27" t="s">
        <v>19</v>
      </c>
      <c r="H988" s="27" t="s">
        <v>194</v>
      </c>
      <c r="I988" s="27" t="s">
        <v>6816</v>
      </c>
      <c r="J988" s="27">
        <v>38855</v>
      </c>
      <c r="K988" s="25">
        <v>2</v>
      </c>
      <c r="L988" s="27" t="s">
        <v>367</v>
      </c>
      <c r="M988" s="27">
        <v>199830</v>
      </c>
      <c r="N988" s="27">
        <v>326174435</v>
      </c>
      <c r="O988" s="28"/>
      <c r="P988" s="27"/>
      <c r="Q988" s="27"/>
      <c r="R988" s="26"/>
      <c r="S988" s="75"/>
      <c r="T988" s="27" t="s">
        <v>285</v>
      </c>
      <c r="U988" s="75"/>
      <c r="V988" s="75"/>
      <c r="W988" s="75"/>
      <c r="X988" s="27" t="s">
        <v>289</v>
      </c>
      <c r="Y988" s="28"/>
      <c r="Z988" s="27"/>
    </row>
    <row r="989" spans="1:26" x14ac:dyDescent="0.25">
      <c r="A989" s="24">
        <v>43159</v>
      </c>
      <c r="B989" s="24">
        <v>43159</v>
      </c>
      <c r="C989" s="24">
        <v>43113</v>
      </c>
      <c r="D989" s="27" t="s">
        <v>540</v>
      </c>
      <c r="E989" s="27" t="s">
        <v>287</v>
      </c>
      <c r="F989" s="29" t="s">
        <v>6817</v>
      </c>
      <c r="G989" s="27" t="s">
        <v>19</v>
      </c>
      <c r="H989" s="27" t="s">
        <v>188</v>
      </c>
      <c r="I989" s="27" t="s">
        <v>6816</v>
      </c>
      <c r="J989" s="27">
        <v>38855</v>
      </c>
      <c r="K989" s="25">
        <v>2</v>
      </c>
      <c r="L989" s="27" t="s">
        <v>367</v>
      </c>
      <c r="M989" s="27">
        <v>199830</v>
      </c>
      <c r="N989" s="27">
        <v>326174435</v>
      </c>
      <c r="O989" s="28"/>
      <c r="P989" s="27"/>
      <c r="Q989" s="27"/>
      <c r="R989" s="26"/>
      <c r="S989" s="75"/>
      <c r="T989" s="27" t="s">
        <v>285</v>
      </c>
      <c r="U989" s="75"/>
      <c r="V989" s="75"/>
      <c r="W989" s="75"/>
      <c r="X989" s="27" t="s">
        <v>289</v>
      </c>
      <c r="Y989" s="28"/>
      <c r="Z989" s="27"/>
    </row>
    <row r="990" spans="1:26" x14ac:dyDescent="0.25">
      <c r="A990" s="24">
        <v>43159</v>
      </c>
      <c r="B990" s="24">
        <v>43159</v>
      </c>
      <c r="C990" s="24">
        <v>43116</v>
      </c>
      <c r="D990" s="27" t="s">
        <v>540</v>
      </c>
      <c r="E990" s="27" t="s">
        <v>287</v>
      </c>
      <c r="F990" s="29" t="s">
        <v>6818</v>
      </c>
      <c r="G990" s="27" t="s">
        <v>139</v>
      </c>
      <c r="H990" s="27" t="s">
        <v>70</v>
      </c>
      <c r="I990" s="27" t="s">
        <v>4494</v>
      </c>
      <c r="J990" s="27">
        <v>38697</v>
      </c>
      <c r="K990" s="25">
        <v>2</v>
      </c>
      <c r="L990" s="27" t="s">
        <v>367</v>
      </c>
      <c r="M990" s="27">
        <v>200458</v>
      </c>
      <c r="N990" s="27">
        <v>326175004</v>
      </c>
      <c r="O990" s="28"/>
      <c r="P990" s="27"/>
      <c r="Q990" s="27"/>
      <c r="R990" s="26"/>
      <c r="S990" s="75"/>
      <c r="T990" s="27" t="s">
        <v>285</v>
      </c>
      <c r="U990" s="75"/>
      <c r="V990" s="75"/>
      <c r="W990" s="75"/>
      <c r="X990" s="27" t="s">
        <v>289</v>
      </c>
      <c r="Y990" s="28" t="s">
        <v>2691</v>
      </c>
      <c r="Z990" s="27"/>
    </row>
    <row r="991" spans="1:26" x14ac:dyDescent="0.25">
      <c r="A991" s="24">
        <v>43159</v>
      </c>
      <c r="B991" s="24">
        <v>43159</v>
      </c>
      <c r="C991" s="24">
        <v>43116</v>
      </c>
      <c r="D991" s="27" t="s">
        <v>540</v>
      </c>
      <c r="E991" s="27" t="s">
        <v>287</v>
      </c>
      <c r="F991" s="29" t="s">
        <v>6329</v>
      </c>
      <c r="G991" s="27" t="s">
        <v>19</v>
      </c>
      <c r="H991" s="27" t="s">
        <v>128</v>
      </c>
      <c r="I991" s="27" t="s">
        <v>6819</v>
      </c>
      <c r="J991" s="27">
        <v>38958</v>
      </c>
      <c r="K991" s="25">
        <v>1</v>
      </c>
      <c r="L991" s="27" t="s">
        <v>367</v>
      </c>
      <c r="M991" s="27">
        <v>200517</v>
      </c>
      <c r="N991" s="27">
        <v>326175052</v>
      </c>
      <c r="O991" s="28"/>
      <c r="P991" s="27"/>
      <c r="Q991" s="27"/>
      <c r="R991" s="26"/>
      <c r="S991" s="75"/>
      <c r="T991" s="27" t="s">
        <v>285</v>
      </c>
      <c r="U991" s="75"/>
      <c r="V991" s="75"/>
      <c r="W991" s="75"/>
      <c r="X991" s="27" t="s">
        <v>289</v>
      </c>
      <c r="Y991" s="28"/>
      <c r="Z991" s="27"/>
    </row>
    <row r="992" spans="1:26" x14ac:dyDescent="0.25">
      <c r="A992" s="24">
        <v>43159</v>
      </c>
      <c r="B992" s="24">
        <v>43159</v>
      </c>
      <c r="C992" s="24">
        <v>43125</v>
      </c>
      <c r="D992" s="27" t="s">
        <v>540</v>
      </c>
      <c r="E992" s="27" t="s">
        <v>287</v>
      </c>
      <c r="F992" s="29" t="s">
        <v>6820</v>
      </c>
      <c r="G992" s="27" t="s">
        <v>53</v>
      </c>
      <c r="H992" s="27" t="s">
        <v>241</v>
      </c>
      <c r="I992" s="27" t="s">
        <v>6821</v>
      </c>
      <c r="J992" s="27">
        <v>39281</v>
      </c>
      <c r="K992" s="25">
        <v>1</v>
      </c>
      <c r="L992" s="27" t="s">
        <v>367</v>
      </c>
      <c r="M992" s="27">
        <v>202655</v>
      </c>
      <c r="N992" s="27">
        <v>326176964</v>
      </c>
      <c r="O992" s="28"/>
      <c r="P992" s="27"/>
      <c r="Q992" s="27"/>
      <c r="R992" s="26"/>
      <c r="S992" s="75"/>
      <c r="T992" s="27" t="s">
        <v>285</v>
      </c>
      <c r="U992" s="75"/>
      <c r="V992" s="75"/>
      <c r="W992" s="75"/>
      <c r="X992" s="27" t="s">
        <v>289</v>
      </c>
      <c r="Y992" s="28" t="s">
        <v>2691</v>
      </c>
      <c r="Z992" s="27"/>
    </row>
    <row r="993" spans="1:26" x14ac:dyDescent="0.25">
      <c r="A993" s="24">
        <v>43159</v>
      </c>
      <c r="B993" s="24">
        <v>43159</v>
      </c>
      <c r="C993" s="24">
        <v>43125</v>
      </c>
      <c r="D993" s="27" t="s">
        <v>540</v>
      </c>
      <c r="E993" s="27" t="s">
        <v>287</v>
      </c>
      <c r="F993" s="29" t="s">
        <v>6822</v>
      </c>
      <c r="G993" s="27" t="s">
        <v>25</v>
      </c>
      <c r="H993" s="27" t="s">
        <v>115</v>
      </c>
      <c r="I993" s="27" t="s">
        <v>6823</v>
      </c>
      <c r="J993" s="27">
        <v>39296</v>
      </c>
      <c r="K993" s="25">
        <v>4</v>
      </c>
      <c r="L993" s="27" t="s">
        <v>367</v>
      </c>
      <c r="M993" s="27">
        <v>202813</v>
      </c>
      <c r="N993" s="27">
        <v>326177103</v>
      </c>
      <c r="O993" s="28"/>
      <c r="P993" s="27"/>
      <c r="Q993" s="27"/>
      <c r="R993" s="26"/>
      <c r="S993" s="75"/>
      <c r="T993" s="27" t="s">
        <v>285</v>
      </c>
      <c r="U993" s="75"/>
      <c r="V993" s="75"/>
      <c r="W993" s="75"/>
      <c r="X993" s="27" t="s">
        <v>289</v>
      </c>
      <c r="Y993" s="28" t="s">
        <v>2691</v>
      </c>
      <c r="Z993" s="27"/>
    </row>
    <row r="994" spans="1:26" x14ac:dyDescent="0.25">
      <c r="A994" s="24">
        <v>43159</v>
      </c>
      <c r="B994" s="24">
        <v>43159</v>
      </c>
      <c r="C994" s="24">
        <v>43118</v>
      </c>
      <c r="D994" s="27" t="s">
        <v>540</v>
      </c>
      <c r="E994" s="27" t="s">
        <v>290</v>
      </c>
      <c r="F994" s="29" t="s">
        <v>6824</v>
      </c>
      <c r="G994" s="27" t="s">
        <v>39</v>
      </c>
      <c r="H994" s="27" t="s">
        <v>26</v>
      </c>
      <c r="I994" s="27" t="s">
        <v>5847</v>
      </c>
      <c r="J994" s="27">
        <v>39516</v>
      </c>
      <c r="K994" s="25">
        <v>1</v>
      </c>
      <c r="L994" s="27" t="s">
        <v>367</v>
      </c>
      <c r="M994" s="27">
        <v>201068</v>
      </c>
      <c r="N994" s="27">
        <v>326175607</v>
      </c>
      <c r="O994" s="28"/>
      <c r="P994" s="27"/>
      <c r="Q994" s="27"/>
      <c r="R994" s="26"/>
      <c r="S994" s="75"/>
      <c r="T994" s="27" t="s">
        <v>285</v>
      </c>
      <c r="U994" s="75"/>
      <c r="V994" s="75"/>
      <c r="W994" s="75"/>
      <c r="X994" s="27" t="s">
        <v>289</v>
      </c>
      <c r="Y994" s="28"/>
      <c r="Z994" s="27"/>
    </row>
    <row r="995" spans="1:26" x14ac:dyDescent="0.25">
      <c r="A995" s="24">
        <v>43159</v>
      </c>
      <c r="B995" s="24">
        <v>43159</v>
      </c>
      <c r="C995" s="24">
        <v>43127</v>
      </c>
      <c r="D995" s="27" t="s">
        <v>540</v>
      </c>
      <c r="E995" s="27" t="s">
        <v>290</v>
      </c>
      <c r="F995" s="29" t="s">
        <v>6825</v>
      </c>
      <c r="G995" s="27" t="s">
        <v>25</v>
      </c>
      <c r="H995" s="27" t="s">
        <v>3909</v>
      </c>
      <c r="I995" s="27" t="s">
        <v>183</v>
      </c>
      <c r="J995" s="27">
        <v>39880</v>
      </c>
      <c r="K995" s="25">
        <v>2</v>
      </c>
      <c r="L995" s="27" t="s">
        <v>367</v>
      </c>
      <c r="M995" s="27">
        <v>203400</v>
      </c>
      <c r="N995" s="27">
        <v>326177664</v>
      </c>
      <c r="O995" s="28"/>
      <c r="P995" s="27"/>
      <c r="Q995" s="27"/>
      <c r="R995" s="26"/>
      <c r="S995" s="75"/>
      <c r="T995" s="27" t="s">
        <v>285</v>
      </c>
      <c r="U995" s="75"/>
      <c r="V995" s="75"/>
      <c r="W995" s="75"/>
      <c r="X995" s="27" t="s">
        <v>289</v>
      </c>
      <c r="Y995" s="28" t="s">
        <v>2691</v>
      </c>
      <c r="Z995" s="27"/>
    </row>
    <row r="996" spans="1:26" x14ac:dyDescent="0.25">
      <c r="A996" s="24">
        <v>43159</v>
      </c>
      <c r="B996" s="24">
        <v>43159</v>
      </c>
      <c r="C996" s="24">
        <v>43112</v>
      </c>
      <c r="D996" s="27" t="s">
        <v>540</v>
      </c>
      <c r="E996" s="27" t="s">
        <v>293</v>
      </c>
      <c r="F996" s="29" t="s">
        <v>6826</v>
      </c>
      <c r="G996" s="27" t="s">
        <v>39</v>
      </c>
      <c r="H996" s="27" t="s">
        <v>280</v>
      </c>
      <c r="I996" s="27" t="s">
        <v>6827</v>
      </c>
      <c r="J996" s="27">
        <v>29373</v>
      </c>
      <c r="K996" s="25">
        <v>2</v>
      </c>
      <c r="L996" s="27" t="s">
        <v>367</v>
      </c>
      <c r="M996" s="27">
        <v>199382</v>
      </c>
      <c r="N996" s="27">
        <v>326174018</v>
      </c>
      <c r="O996" s="28"/>
      <c r="P996" s="27"/>
      <c r="Q996" s="27"/>
      <c r="R996" s="26"/>
      <c r="S996" s="75"/>
      <c r="T996" s="27" t="s">
        <v>285</v>
      </c>
      <c r="U996" s="75"/>
      <c r="V996" s="75"/>
      <c r="W996" s="75"/>
      <c r="X996" s="27" t="s">
        <v>289</v>
      </c>
      <c r="Y996" s="28"/>
      <c r="Z996" s="27"/>
    </row>
    <row r="997" spans="1:26" ht="25.5" x14ac:dyDescent="0.25">
      <c r="A997" s="24">
        <v>43159</v>
      </c>
      <c r="B997" s="24">
        <v>43159</v>
      </c>
      <c r="C997" s="24">
        <v>43113</v>
      </c>
      <c r="D997" s="27" t="s">
        <v>540</v>
      </c>
      <c r="E997" s="27" t="s">
        <v>293</v>
      </c>
      <c r="F997" s="29" t="s">
        <v>6828</v>
      </c>
      <c r="G997" s="27" t="s">
        <v>56</v>
      </c>
      <c r="H997" s="27" t="s">
        <v>154</v>
      </c>
      <c r="I997" s="27" t="s">
        <v>272</v>
      </c>
      <c r="J997" s="27">
        <v>29431</v>
      </c>
      <c r="K997" s="25">
        <v>4</v>
      </c>
      <c r="L997" s="27" t="s">
        <v>357</v>
      </c>
      <c r="M997" s="27" t="s">
        <v>6829</v>
      </c>
      <c r="N997" s="27" t="s">
        <v>6830</v>
      </c>
      <c r="O997" s="28" t="s">
        <v>6996</v>
      </c>
      <c r="P997" s="27"/>
      <c r="Q997" s="27"/>
      <c r="R997" s="26"/>
      <c r="S997" s="75"/>
      <c r="T997" s="27" t="s">
        <v>285</v>
      </c>
      <c r="U997" s="75"/>
      <c r="V997" s="75"/>
      <c r="W997" s="75"/>
      <c r="X997" s="27" t="s">
        <v>333</v>
      </c>
      <c r="Y997" s="28" t="s">
        <v>7541</v>
      </c>
      <c r="Z997" s="27" t="s">
        <v>6976</v>
      </c>
    </row>
    <row r="998" spans="1:26" ht="38.25" hidden="1" x14ac:dyDescent="0.25">
      <c r="A998" s="24">
        <v>43159</v>
      </c>
      <c r="B998" s="24">
        <v>43159</v>
      </c>
      <c r="C998" s="24">
        <v>43119</v>
      </c>
      <c r="D998" s="27" t="s">
        <v>540</v>
      </c>
      <c r="E998" s="27" t="s">
        <v>293</v>
      </c>
      <c r="F998" s="29" t="s">
        <v>6831</v>
      </c>
      <c r="G998" s="27" t="s">
        <v>74</v>
      </c>
      <c r="H998" s="27" t="s">
        <v>57</v>
      </c>
      <c r="I998" s="27" t="s">
        <v>6832</v>
      </c>
      <c r="J998" s="27">
        <v>29540</v>
      </c>
      <c r="K998" s="25">
        <v>1</v>
      </c>
      <c r="L998" s="27" t="s">
        <v>357</v>
      </c>
      <c r="M998" s="27" t="s">
        <v>6833</v>
      </c>
      <c r="N998" s="27" t="s">
        <v>6834</v>
      </c>
      <c r="O998" s="28" t="s">
        <v>6996</v>
      </c>
      <c r="P998" s="27"/>
      <c r="Q998" s="27"/>
      <c r="R998" s="26"/>
      <c r="S998" s="75"/>
      <c r="T998" s="27" t="s">
        <v>285</v>
      </c>
      <c r="U998" s="75"/>
      <c r="V998" s="75"/>
      <c r="W998" s="75"/>
      <c r="X998" s="27" t="s">
        <v>321</v>
      </c>
      <c r="Y998" s="28" t="s">
        <v>8915</v>
      </c>
      <c r="Z998" s="27" t="s">
        <v>6976</v>
      </c>
    </row>
    <row r="999" spans="1:26" x14ac:dyDescent="0.25">
      <c r="A999" s="24">
        <v>43159</v>
      </c>
      <c r="B999" s="24">
        <v>43159</v>
      </c>
      <c r="C999" s="24">
        <v>43126</v>
      </c>
      <c r="D999" s="27" t="s">
        <v>540</v>
      </c>
      <c r="E999" s="27" t="s">
        <v>293</v>
      </c>
      <c r="F999" s="29" t="s">
        <v>6835</v>
      </c>
      <c r="G999" s="27" t="s">
        <v>92</v>
      </c>
      <c r="H999" s="27" t="s">
        <v>125</v>
      </c>
      <c r="I999" s="27" t="s">
        <v>4386</v>
      </c>
      <c r="J999" s="27">
        <v>29722</v>
      </c>
      <c r="K999" s="25">
        <v>1</v>
      </c>
      <c r="L999" s="27" t="s">
        <v>357</v>
      </c>
      <c r="M999" s="27" t="s">
        <v>6836</v>
      </c>
      <c r="N999" s="27" t="s">
        <v>6837</v>
      </c>
      <c r="O999" s="28" t="s">
        <v>6996</v>
      </c>
      <c r="P999" s="27"/>
      <c r="Q999" s="27"/>
      <c r="R999" s="26"/>
      <c r="S999" s="75"/>
      <c r="T999" s="27" t="s">
        <v>285</v>
      </c>
      <c r="U999" s="75"/>
      <c r="V999" s="75"/>
      <c r="W999" s="75"/>
      <c r="X999" s="27" t="s">
        <v>295</v>
      </c>
      <c r="Y999" s="28" t="s">
        <v>7542</v>
      </c>
      <c r="Z999" s="27"/>
    </row>
    <row r="1000" spans="1:26" ht="51" x14ac:dyDescent="0.25">
      <c r="A1000" s="24">
        <v>43159</v>
      </c>
      <c r="B1000" s="24">
        <v>43159</v>
      </c>
      <c r="C1000" s="24">
        <v>43126</v>
      </c>
      <c r="D1000" s="27" t="s">
        <v>540</v>
      </c>
      <c r="E1000" s="27" t="s">
        <v>293</v>
      </c>
      <c r="F1000" s="29" t="s">
        <v>6835</v>
      </c>
      <c r="G1000" s="27" t="s">
        <v>92</v>
      </c>
      <c r="H1000" s="27" t="s">
        <v>125</v>
      </c>
      <c r="I1000" s="27" t="s">
        <v>4386</v>
      </c>
      <c r="J1000" s="27">
        <v>29722</v>
      </c>
      <c r="K1000" s="25">
        <v>1</v>
      </c>
      <c r="L1000" s="27" t="s">
        <v>357</v>
      </c>
      <c r="M1000" s="27" t="s">
        <v>6836</v>
      </c>
      <c r="N1000" s="27" t="s">
        <v>6837</v>
      </c>
      <c r="O1000" s="28" t="s">
        <v>6996</v>
      </c>
      <c r="P1000" s="27"/>
      <c r="Q1000" s="27"/>
      <c r="R1000" s="26"/>
      <c r="S1000" s="75"/>
      <c r="T1000" s="27" t="s">
        <v>285</v>
      </c>
      <c r="U1000" s="75"/>
      <c r="V1000" s="75"/>
      <c r="W1000" s="75"/>
      <c r="X1000" s="27" t="s">
        <v>295</v>
      </c>
      <c r="Y1000" s="28" t="s">
        <v>9273</v>
      </c>
      <c r="Z1000" s="27" t="s">
        <v>6976</v>
      </c>
    </row>
    <row r="1001" spans="1:26" x14ac:dyDescent="0.25">
      <c r="A1001" s="24">
        <v>43159</v>
      </c>
      <c r="B1001" s="24">
        <v>43159</v>
      </c>
      <c r="C1001" s="24">
        <v>43109</v>
      </c>
      <c r="D1001" s="27" t="s">
        <v>540</v>
      </c>
      <c r="E1001" s="27" t="s">
        <v>296</v>
      </c>
      <c r="F1001" s="29" t="s">
        <v>6838</v>
      </c>
      <c r="G1001" s="27" t="s">
        <v>30</v>
      </c>
      <c r="H1001" s="27" t="s">
        <v>95</v>
      </c>
      <c r="I1001" s="27" t="s">
        <v>5116</v>
      </c>
      <c r="J1001" s="27">
        <v>51523</v>
      </c>
      <c r="K1001" s="25">
        <v>4</v>
      </c>
      <c r="L1001" s="27" t="s">
        <v>367</v>
      </c>
      <c r="M1001" s="27">
        <v>198591</v>
      </c>
      <c r="N1001" s="27">
        <v>326173299</v>
      </c>
      <c r="O1001" s="28"/>
      <c r="P1001" s="27"/>
      <c r="Q1001" s="27"/>
      <c r="R1001" s="26"/>
      <c r="S1001" s="75"/>
      <c r="T1001" s="27" t="s">
        <v>285</v>
      </c>
      <c r="U1001" s="75"/>
      <c r="V1001" s="75"/>
      <c r="W1001" s="75"/>
      <c r="X1001" s="27" t="s">
        <v>289</v>
      </c>
      <c r="Y1001" s="28" t="s">
        <v>2691</v>
      </c>
      <c r="Z1001" s="27"/>
    </row>
    <row r="1002" spans="1:26" x14ac:dyDescent="0.25">
      <c r="A1002" s="24">
        <v>43159</v>
      </c>
      <c r="B1002" s="24">
        <v>43159</v>
      </c>
      <c r="C1002" s="24">
        <v>43111</v>
      </c>
      <c r="D1002" s="27" t="s">
        <v>540</v>
      </c>
      <c r="E1002" s="27" t="s">
        <v>296</v>
      </c>
      <c r="F1002" s="29" t="s">
        <v>6839</v>
      </c>
      <c r="G1002" s="27" t="s">
        <v>30</v>
      </c>
      <c r="H1002" s="27" t="s">
        <v>248</v>
      </c>
      <c r="I1002" s="27" t="s">
        <v>952</v>
      </c>
      <c r="J1002" s="27">
        <v>51666</v>
      </c>
      <c r="K1002" s="25">
        <v>2</v>
      </c>
      <c r="L1002" s="27" t="s">
        <v>367</v>
      </c>
      <c r="M1002" s="27">
        <v>199329</v>
      </c>
      <c r="N1002" s="27">
        <v>326173966</v>
      </c>
      <c r="O1002" s="28"/>
      <c r="P1002" s="27"/>
      <c r="Q1002" s="27"/>
      <c r="R1002" s="26"/>
      <c r="S1002" s="75"/>
      <c r="T1002" s="27" t="s">
        <v>285</v>
      </c>
      <c r="U1002" s="75"/>
      <c r="V1002" s="75"/>
      <c r="W1002" s="75"/>
      <c r="X1002" s="27" t="s">
        <v>289</v>
      </c>
      <c r="Y1002" s="28" t="s">
        <v>2691</v>
      </c>
      <c r="Z1002" s="27"/>
    </row>
    <row r="1003" spans="1:26" x14ac:dyDescent="0.25">
      <c r="A1003" s="24">
        <v>43159</v>
      </c>
      <c r="B1003" s="24">
        <v>43159</v>
      </c>
      <c r="C1003" s="24">
        <v>43115</v>
      </c>
      <c r="D1003" s="27" t="s">
        <v>540</v>
      </c>
      <c r="E1003" s="27" t="s">
        <v>296</v>
      </c>
      <c r="F1003" s="29" t="s">
        <v>6840</v>
      </c>
      <c r="G1003" s="27" t="s">
        <v>32</v>
      </c>
      <c r="H1003" s="27" t="s">
        <v>20</v>
      </c>
      <c r="I1003" s="27" t="s">
        <v>229</v>
      </c>
      <c r="J1003" s="27">
        <v>51827</v>
      </c>
      <c r="K1003" s="25">
        <v>1</v>
      </c>
      <c r="L1003" s="27" t="s">
        <v>355</v>
      </c>
      <c r="M1003" s="27">
        <v>2576356</v>
      </c>
      <c r="N1003" s="27">
        <v>4410307</v>
      </c>
      <c r="O1003" s="28">
        <v>49930</v>
      </c>
      <c r="P1003" s="27">
        <v>1</v>
      </c>
      <c r="Q1003" s="27">
        <v>4114120</v>
      </c>
      <c r="R1003" s="26">
        <v>170</v>
      </c>
      <c r="S1003" s="75">
        <v>43164</v>
      </c>
      <c r="T1003" s="27" t="s">
        <v>285</v>
      </c>
      <c r="U1003" s="75" t="s">
        <v>567</v>
      </c>
      <c r="V1003" s="75"/>
      <c r="W1003" s="75"/>
      <c r="X1003" s="27" t="s">
        <v>292</v>
      </c>
      <c r="Y1003" s="28"/>
      <c r="Z1003" s="27" t="s">
        <v>7223</v>
      </c>
    </row>
    <row r="1004" spans="1:26" ht="25.5" x14ac:dyDescent="0.25">
      <c r="A1004" s="24">
        <v>43159</v>
      </c>
      <c r="B1004" s="24">
        <v>43159</v>
      </c>
      <c r="C1004" s="24">
        <v>43130</v>
      </c>
      <c r="D1004" s="27" t="s">
        <v>540</v>
      </c>
      <c r="E1004" s="27" t="s">
        <v>296</v>
      </c>
      <c r="F1004" s="29" t="s">
        <v>6470</v>
      </c>
      <c r="G1004" s="27" t="s">
        <v>32</v>
      </c>
      <c r="H1004" s="27" t="s">
        <v>43</v>
      </c>
      <c r="I1004" s="27" t="s">
        <v>6841</v>
      </c>
      <c r="J1004" s="27">
        <v>52540</v>
      </c>
      <c r="K1004" s="25">
        <v>1</v>
      </c>
      <c r="L1004" s="27" t="s">
        <v>355</v>
      </c>
      <c r="M1004" s="27">
        <v>2584374</v>
      </c>
      <c r="N1004" s="27">
        <v>4417343</v>
      </c>
      <c r="O1004" s="28" t="s">
        <v>9283</v>
      </c>
      <c r="P1004" s="27">
        <v>1</v>
      </c>
      <c r="Q1004" s="27">
        <v>4115326</v>
      </c>
      <c r="R1004" s="26">
        <v>190</v>
      </c>
      <c r="S1004" s="75">
        <v>43188</v>
      </c>
      <c r="T1004" s="27" t="s">
        <v>285</v>
      </c>
      <c r="U1004" s="75" t="s">
        <v>567</v>
      </c>
      <c r="V1004" s="75"/>
      <c r="W1004" s="75"/>
      <c r="X1004" s="27" t="s">
        <v>292</v>
      </c>
      <c r="Y1004" s="28" t="s">
        <v>9284</v>
      </c>
      <c r="Z1004" s="27" t="s">
        <v>7223</v>
      </c>
    </row>
    <row r="1005" spans="1:26" x14ac:dyDescent="0.25">
      <c r="A1005" s="24">
        <v>43159</v>
      </c>
      <c r="B1005" s="24">
        <v>43159</v>
      </c>
      <c r="C1005" s="24">
        <v>43126</v>
      </c>
      <c r="D1005" s="27" t="s">
        <v>540</v>
      </c>
      <c r="E1005" s="27" t="s">
        <v>296</v>
      </c>
      <c r="F1005" s="29" t="s">
        <v>6842</v>
      </c>
      <c r="G1005" s="27" t="s">
        <v>38</v>
      </c>
      <c r="H1005" s="27" t="s">
        <v>258</v>
      </c>
      <c r="I1005" s="27" t="s">
        <v>6843</v>
      </c>
      <c r="J1005" s="27">
        <v>52342</v>
      </c>
      <c r="K1005" s="25">
        <v>4</v>
      </c>
      <c r="L1005" s="27" t="s">
        <v>367</v>
      </c>
      <c r="M1005" s="27">
        <v>202985</v>
      </c>
      <c r="N1005" s="27">
        <v>326177269</v>
      </c>
      <c r="O1005" s="28"/>
      <c r="P1005" s="27"/>
      <c r="Q1005" s="27"/>
      <c r="R1005" s="26"/>
      <c r="S1005" s="75"/>
      <c r="T1005" s="27" t="s">
        <v>285</v>
      </c>
      <c r="U1005" s="75"/>
      <c r="V1005" s="75"/>
      <c r="W1005" s="75"/>
      <c r="X1005" s="27" t="s">
        <v>289</v>
      </c>
      <c r="Y1005" s="28" t="s">
        <v>2691</v>
      </c>
      <c r="Z1005" s="27"/>
    </row>
    <row r="1006" spans="1:26" x14ac:dyDescent="0.25">
      <c r="A1006" s="24">
        <v>43159</v>
      </c>
      <c r="B1006" s="24">
        <v>43159</v>
      </c>
      <c r="C1006" s="24">
        <v>43126</v>
      </c>
      <c r="D1006" s="27" t="s">
        <v>540</v>
      </c>
      <c r="E1006" s="27" t="s">
        <v>296</v>
      </c>
      <c r="F1006" s="29" t="s">
        <v>6844</v>
      </c>
      <c r="G1006" s="27" t="s">
        <v>51</v>
      </c>
      <c r="H1006" s="27" t="s">
        <v>4331</v>
      </c>
      <c r="I1006" s="27"/>
      <c r="J1006" s="27">
        <v>52399</v>
      </c>
      <c r="K1006" s="25">
        <v>2</v>
      </c>
      <c r="L1006" s="27" t="s">
        <v>367</v>
      </c>
      <c r="M1006" s="27">
        <v>203312</v>
      </c>
      <c r="N1006" s="27">
        <v>326177577</v>
      </c>
      <c r="O1006" s="28"/>
      <c r="P1006" s="27"/>
      <c r="Q1006" s="27"/>
      <c r="R1006" s="26"/>
      <c r="S1006" s="75"/>
      <c r="T1006" s="27" t="s">
        <v>285</v>
      </c>
      <c r="U1006" s="75"/>
      <c r="V1006" s="75"/>
      <c r="W1006" s="75"/>
      <c r="X1006" s="27" t="s">
        <v>289</v>
      </c>
      <c r="Y1006" s="28" t="s">
        <v>2691</v>
      </c>
      <c r="Z1006" s="27"/>
    </row>
    <row r="1007" spans="1:26" x14ac:dyDescent="0.25">
      <c r="A1007" s="24">
        <v>43160</v>
      </c>
      <c r="B1007" s="24">
        <v>43159</v>
      </c>
      <c r="C1007" s="24">
        <v>43143</v>
      </c>
      <c r="D1007" s="27" t="s">
        <v>18</v>
      </c>
      <c r="E1007" s="27" t="s">
        <v>360</v>
      </c>
      <c r="F1007" s="29" t="s">
        <v>6649</v>
      </c>
      <c r="G1007" s="27" t="s">
        <v>19</v>
      </c>
      <c r="H1007" s="27" t="s">
        <v>150</v>
      </c>
      <c r="I1007" s="27" t="s">
        <v>4932</v>
      </c>
      <c r="J1007" s="27">
        <v>27119</v>
      </c>
      <c r="K1007" s="25">
        <v>4</v>
      </c>
      <c r="L1007" s="27" t="s">
        <v>288</v>
      </c>
      <c r="M1007" s="27" t="s">
        <v>2946</v>
      </c>
      <c r="N1007" s="27" t="s">
        <v>2947</v>
      </c>
      <c r="O1007" s="28"/>
      <c r="P1007" s="27"/>
      <c r="Q1007" s="27"/>
      <c r="R1007" s="26"/>
      <c r="S1007" s="75"/>
      <c r="T1007" s="27" t="s">
        <v>285</v>
      </c>
      <c r="U1007" s="75"/>
      <c r="V1007" s="75"/>
      <c r="W1007" s="75"/>
      <c r="X1007" s="27" t="s">
        <v>295</v>
      </c>
      <c r="Y1007" s="28" t="s">
        <v>6898</v>
      </c>
      <c r="Z1007" s="27"/>
    </row>
    <row r="1008" spans="1:26" x14ac:dyDescent="0.25">
      <c r="A1008" s="24">
        <v>43160</v>
      </c>
      <c r="B1008" s="24">
        <v>43159</v>
      </c>
      <c r="C1008" s="24">
        <v>43153</v>
      </c>
      <c r="D1008" s="27" t="s">
        <v>18</v>
      </c>
      <c r="E1008" s="27" t="s">
        <v>360</v>
      </c>
      <c r="F1008" s="29" t="s">
        <v>6899</v>
      </c>
      <c r="G1008" s="27" t="s">
        <v>60</v>
      </c>
      <c r="H1008" s="27" t="s">
        <v>128</v>
      </c>
      <c r="I1008" s="27" t="s">
        <v>6021</v>
      </c>
      <c r="J1008" s="27">
        <v>27401</v>
      </c>
      <c r="K1008" s="25">
        <v>2</v>
      </c>
      <c r="L1008" s="27" t="s">
        <v>357</v>
      </c>
      <c r="M1008" s="27" t="s">
        <v>6900</v>
      </c>
      <c r="N1008" s="27" t="s">
        <v>6901</v>
      </c>
      <c r="O1008" s="28" t="s">
        <v>6902</v>
      </c>
      <c r="P1008" s="27"/>
      <c r="Q1008" s="27"/>
      <c r="R1008" s="26"/>
      <c r="S1008" s="75"/>
      <c r="T1008" s="27" t="s">
        <v>285</v>
      </c>
      <c r="U1008" s="75"/>
      <c r="V1008" s="75"/>
      <c r="W1008" s="75"/>
      <c r="X1008" s="27" t="s">
        <v>295</v>
      </c>
      <c r="Y1008" s="28" t="s">
        <v>6903</v>
      </c>
      <c r="Z1008" s="27"/>
    </row>
    <row r="1009" spans="1:26" ht="25.5" x14ac:dyDescent="0.25">
      <c r="A1009" s="24">
        <v>43160</v>
      </c>
      <c r="B1009" s="24">
        <v>43159</v>
      </c>
      <c r="C1009" s="24">
        <v>43159</v>
      </c>
      <c r="D1009" s="27" t="s">
        <v>18</v>
      </c>
      <c r="E1009" s="27" t="s">
        <v>287</v>
      </c>
      <c r="F1009" s="29" t="s">
        <v>6904</v>
      </c>
      <c r="G1009" s="27" t="s">
        <v>30</v>
      </c>
      <c r="H1009" s="27" t="s">
        <v>100</v>
      </c>
      <c r="I1009" s="27" t="s">
        <v>73</v>
      </c>
      <c r="J1009" s="27">
        <v>40393</v>
      </c>
      <c r="K1009" s="25">
        <v>4</v>
      </c>
      <c r="L1009" s="27" t="s">
        <v>357</v>
      </c>
      <c r="M1009" s="27" t="s">
        <v>6905</v>
      </c>
      <c r="N1009" s="27" t="s">
        <v>6906</v>
      </c>
      <c r="O1009" s="28" t="s">
        <v>6907</v>
      </c>
      <c r="P1009" s="27">
        <v>4</v>
      </c>
      <c r="Q1009" s="27" t="s">
        <v>8546</v>
      </c>
      <c r="R1009" s="26">
        <v>246.6</v>
      </c>
      <c r="S1009" s="75">
        <v>43175</v>
      </c>
      <c r="T1009" s="27" t="s">
        <v>285</v>
      </c>
      <c r="U1009" s="75">
        <v>43182</v>
      </c>
      <c r="V1009" s="75"/>
      <c r="W1009" s="75"/>
      <c r="X1009" s="27" t="s">
        <v>292</v>
      </c>
      <c r="Y1009" s="28" t="s">
        <v>7952</v>
      </c>
      <c r="Z1009" s="27" t="s">
        <v>6976</v>
      </c>
    </row>
    <row r="1010" spans="1:26" ht="38.25" x14ac:dyDescent="0.25">
      <c r="A1010" s="24">
        <v>43160</v>
      </c>
      <c r="B1010" s="24">
        <v>43159</v>
      </c>
      <c r="C1010" s="24">
        <v>43154</v>
      </c>
      <c r="D1010" s="27" t="s">
        <v>18</v>
      </c>
      <c r="E1010" s="27" t="s">
        <v>360</v>
      </c>
      <c r="F1010" s="29" t="s">
        <v>6789</v>
      </c>
      <c r="G1010" s="27" t="s">
        <v>27</v>
      </c>
      <c r="H1010" s="27" t="s">
        <v>268</v>
      </c>
      <c r="I1010" s="27" t="s">
        <v>6908</v>
      </c>
      <c r="J1010" s="27">
        <v>27466</v>
      </c>
      <c r="K1010" s="25">
        <v>1</v>
      </c>
      <c r="L1010" s="27" t="s">
        <v>357</v>
      </c>
      <c r="M1010" s="27" t="s">
        <v>6909</v>
      </c>
      <c r="N1010" s="27" t="s">
        <v>6910</v>
      </c>
      <c r="O1010" s="28" t="s">
        <v>8529</v>
      </c>
      <c r="P1010" s="27">
        <v>1</v>
      </c>
      <c r="Q1010" s="27" t="s">
        <v>8551</v>
      </c>
      <c r="R1010" s="26">
        <v>86.33</v>
      </c>
      <c r="S1010" s="75">
        <v>43175</v>
      </c>
      <c r="T1010" s="27" t="s">
        <v>285</v>
      </c>
      <c r="U1010" s="75" t="s">
        <v>567</v>
      </c>
      <c r="V1010" s="75"/>
      <c r="W1010" s="75"/>
      <c r="X1010" s="27" t="s">
        <v>292</v>
      </c>
      <c r="Y1010" s="28" t="s">
        <v>8275</v>
      </c>
      <c r="Z1010" s="28" t="s">
        <v>8528</v>
      </c>
    </row>
    <row r="1011" spans="1:26" x14ac:dyDescent="0.25">
      <c r="A1011" s="24">
        <v>43160</v>
      </c>
      <c r="B1011" s="24">
        <v>43159</v>
      </c>
      <c r="C1011" s="24">
        <v>43154</v>
      </c>
      <c r="D1011" s="27" t="s">
        <v>18</v>
      </c>
      <c r="E1011" s="27" t="s">
        <v>360</v>
      </c>
      <c r="F1011" s="29" t="s">
        <v>6911</v>
      </c>
      <c r="G1011" s="27" t="s">
        <v>175</v>
      </c>
      <c r="H1011" s="27" t="s">
        <v>6912</v>
      </c>
      <c r="I1011" s="27" t="s">
        <v>4583</v>
      </c>
      <c r="J1011" s="27">
        <v>27444</v>
      </c>
      <c r="K1011" s="25">
        <v>2</v>
      </c>
      <c r="L1011" s="27" t="s">
        <v>357</v>
      </c>
      <c r="M1011" s="27" t="s">
        <v>6913</v>
      </c>
      <c r="N1011" s="27" t="s">
        <v>6914</v>
      </c>
      <c r="O1011" s="28" t="s">
        <v>6915</v>
      </c>
      <c r="P1011" s="27">
        <v>2</v>
      </c>
      <c r="Q1011" s="27" t="s">
        <v>7673</v>
      </c>
      <c r="R1011" s="26">
        <v>188.34</v>
      </c>
      <c r="S1011" s="75">
        <v>43166</v>
      </c>
      <c r="T1011" s="27" t="s">
        <v>285</v>
      </c>
      <c r="U1011" s="75" t="s">
        <v>567</v>
      </c>
      <c r="V1011" s="75"/>
      <c r="W1011" s="75"/>
      <c r="X1011" s="27" t="s">
        <v>292</v>
      </c>
      <c r="Y1011" s="28" t="s">
        <v>7007</v>
      </c>
      <c r="Z1011" s="27" t="s">
        <v>6976</v>
      </c>
    </row>
    <row r="1012" spans="1:26" x14ac:dyDescent="0.25">
      <c r="A1012" s="24">
        <v>43160</v>
      </c>
      <c r="B1012" s="24">
        <v>43159</v>
      </c>
      <c r="C1012" s="24">
        <v>43159</v>
      </c>
      <c r="D1012" s="27" t="s">
        <v>18</v>
      </c>
      <c r="E1012" s="27" t="s">
        <v>380</v>
      </c>
      <c r="F1012" s="29" t="s">
        <v>6916</v>
      </c>
      <c r="G1012" s="27" t="s">
        <v>36</v>
      </c>
      <c r="H1012" s="27" t="s">
        <v>544</v>
      </c>
      <c r="I1012" s="27" t="s">
        <v>950</v>
      </c>
      <c r="J1012" s="27">
        <v>22552</v>
      </c>
      <c r="K1012" s="25">
        <v>1</v>
      </c>
      <c r="L1012" s="27" t="s">
        <v>357</v>
      </c>
      <c r="M1012" s="27" t="s">
        <v>6917</v>
      </c>
      <c r="N1012" s="27" t="s">
        <v>6918</v>
      </c>
      <c r="O1012" s="28" t="s">
        <v>7488</v>
      </c>
      <c r="P1012" s="27">
        <v>1</v>
      </c>
      <c r="Q1012" s="27" t="s">
        <v>7825</v>
      </c>
      <c r="R1012" s="26">
        <v>46.57</v>
      </c>
      <c r="S1012" s="75">
        <v>43167</v>
      </c>
      <c r="T1012" s="27" t="s">
        <v>285</v>
      </c>
      <c r="U1012" s="75" t="s">
        <v>567</v>
      </c>
      <c r="V1012" s="75"/>
      <c r="W1012" s="75"/>
      <c r="X1012" s="27" t="s">
        <v>292</v>
      </c>
      <c r="Y1012" s="28" t="s">
        <v>7689</v>
      </c>
      <c r="Z1012" s="27" t="s">
        <v>7379</v>
      </c>
    </row>
    <row r="1013" spans="1:26" x14ac:dyDescent="0.25">
      <c r="A1013" s="24">
        <v>43160</v>
      </c>
      <c r="B1013" s="24">
        <v>43159</v>
      </c>
      <c r="C1013" s="24">
        <v>43132</v>
      </c>
      <c r="D1013" s="27" t="s">
        <v>1419</v>
      </c>
      <c r="E1013" s="27" t="s">
        <v>287</v>
      </c>
      <c r="F1013" s="29" t="s">
        <v>6919</v>
      </c>
      <c r="G1013" s="27" t="s">
        <v>38</v>
      </c>
      <c r="H1013" s="27" t="s">
        <v>241</v>
      </c>
      <c r="I1013" s="27" t="s">
        <v>2003</v>
      </c>
      <c r="J1013" s="27">
        <v>39488</v>
      </c>
      <c r="K1013" s="25">
        <v>1</v>
      </c>
      <c r="L1013" s="27" t="s">
        <v>367</v>
      </c>
      <c r="M1013" s="27">
        <v>204619</v>
      </c>
      <c r="N1013" s="27">
        <v>326178768</v>
      </c>
      <c r="O1013" s="28"/>
      <c r="P1013" s="27"/>
      <c r="Q1013" s="27"/>
      <c r="R1013" s="26"/>
      <c r="S1013" s="75"/>
      <c r="T1013" s="27" t="s">
        <v>285</v>
      </c>
      <c r="U1013" s="75"/>
      <c r="V1013" s="75"/>
      <c r="W1013" s="75"/>
      <c r="X1013" s="27" t="s">
        <v>289</v>
      </c>
      <c r="Y1013" s="28" t="s">
        <v>2691</v>
      </c>
      <c r="Z1013" s="27"/>
    </row>
    <row r="1014" spans="1:26" x14ac:dyDescent="0.25">
      <c r="A1014" s="24">
        <v>43160</v>
      </c>
      <c r="B1014" s="24">
        <v>43159</v>
      </c>
      <c r="C1014" s="24">
        <v>43132</v>
      </c>
      <c r="D1014" s="27" t="s">
        <v>1419</v>
      </c>
      <c r="E1014" s="27" t="s">
        <v>287</v>
      </c>
      <c r="F1014" s="29" t="s">
        <v>6920</v>
      </c>
      <c r="G1014" s="27" t="s">
        <v>19</v>
      </c>
      <c r="H1014" s="27" t="s">
        <v>124</v>
      </c>
      <c r="I1014" s="27" t="s">
        <v>6921</v>
      </c>
      <c r="J1014" s="27">
        <v>39510</v>
      </c>
      <c r="K1014" s="25">
        <v>1</v>
      </c>
      <c r="L1014" s="27" t="s">
        <v>367</v>
      </c>
      <c r="M1014" s="27">
        <v>204721</v>
      </c>
      <c r="N1014" s="27">
        <v>326178857</v>
      </c>
      <c r="O1014" s="28"/>
      <c r="P1014" s="27"/>
      <c r="Q1014" s="27"/>
      <c r="R1014" s="26"/>
      <c r="S1014" s="75"/>
      <c r="T1014" s="27" t="s">
        <v>285</v>
      </c>
      <c r="U1014" s="75"/>
      <c r="V1014" s="75"/>
      <c r="W1014" s="75"/>
      <c r="X1014" s="27" t="s">
        <v>289</v>
      </c>
      <c r="Y1014" s="28" t="s">
        <v>2691</v>
      </c>
      <c r="Z1014" s="27"/>
    </row>
    <row r="1015" spans="1:26" x14ac:dyDescent="0.25">
      <c r="A1015" s="24">
        <v>43160</v>
      </c>
      <c r="B1015" s="24">
        <v>43159</v>
      </c>
      <c r="C1015" s="24">
        <v>43132</v>
      </c>
      <c r="D1015" s="27" t="s">
        <v>1419</v>
      </c>
      <c r="E1015" s="27" t="s">
        <v>293</v>
      </c>
      <c r="F1015" s="29" t="s">
        <v>6922</v>
      </c>
      <c r="G1015" s="27" t="s">
        <v>50</v>
      </c>
      <c r="H1015" s="27" t="s">
        <v>69</v>
      </c>
      <c r="I1015" s="27" t="s">
        <v>6923</v>
      </c>
      <c r="J1015" s="27">
        <v>29844</v>
      </c>
      <c r="K1015" s="25">
        <v>1</v>
      </c>
      <c r="L1015" s="27" t="s">
        <v>367</v>
      </c>
      <c r="M1015" s="27">
        <v>204612</v>
      </c>
      <c r="N1015" s="27">
        <v>326178776</v>
      </c>
      <c r="O1015" s="28"/>
      <c r="P1015" s="27"/>
      <c r="Q1015" s="27"/>
      <c r="R1015" s="26"/>
      <c r="S1015" s="75"/>
      <c r="T1015" s="27" t="s">
        <v>285</v>
      </c>
      <c r="U1015" s="75"/>
      <c r="V1015" s="75"/>
      <c r="W1015" s="75"/>
      <c r="X1015" s="27" t="s">
        <v>289</v>
      </c>
      <c r="Y1015" s="28" t="s">
        <v>2691</v>
      </c>
      <c r="Z1015" s="27"/>
    </row>
    <row r="1016" spans="1:26" x14ac:dyDescent="0.25">
      <c r="A1016" s="24">
        <v>43160</v>
      </c>
      <c r="B1016" s="24">
        <v>43159</v>
      </c>
      <c r="C1016" s="24">
        <v>43137</v>
      </c>
      <c r="D1016" s="27" t="s">
        <v>1419</v>
      </c>
      <c r="E1016" s="27" t="s">
        <v>287</v>
      </c>
      <c r="F1016" s="29" t="s">
        <v>6924</v>
      </c>
      <c r="G1016" s="27" t="s">
        <v>19</v>
      </c>
      <c r="H1016" s="27" t="s">
        <v>80</v>
      </c>
      <c r="I1016" s="27" t="s">
        <v>231</v>
      </c>
      <c r="J1016" s="27">
        <v>39633</v>
      </c>
      <c r="K1016" s="25">
        <v>4</v>
      </c>
      <c r="L1016" s="27" t="s">
        <v>288</v>
      </c>
      <c r="M1016" s="27" t="s">
        <v>6925</v>
      </c>
      <c r="N1016" s="27" t="s">
        <v>6926</v>
      </c>
      <c r="O1016" s="28">
        <v>130049687</v>
      </c>
      <c r="P1016" s="27">
        <v>4</v>
      </c>
      <c r="Q1016" s="27" t="s">
        <v>7523</v>
      </c>
      <c r="R1016" s="26">
        <v>592.64</v>
      </c>
      <c r="S1016" s="75">
        <v>43164</v>
      </c>
      <c r="T1016" s="27" t="s">
        <v>285</v>
      </c>
      <c r="U1016" s="75">
        <v>43167</v>
      </c>
      <c r="V1016" s="75"/>
      <c r="W1016" s="75"/>
      <c r="X1016" s="27" t="s">
        <v>292</v>
      </c>
      <c r="Y1016" s="28"/>
      <c r="Z1016" s="27" t="s">
        <v>7222</v>
      </c>
    </row>
    <row r="1017" spans="1:26" ht="38.25" x14ac:dyDescent="0.25">
      <c r="A1017" s="24">
        <v>43160</v>
      </c>
      <c r="B1017" s="24">
        <v>43159</v>
      </c>
      <c r="C1017" s="24">
        <v>43151</v>
      </c>
      <c r="D1017" s="27" t="s">
        <v>549</v>
      </c>
      <c r="E1017" s="27" t="s">
        <v>287</v>
      </c>
      <c r="F1017" s="29" t="s">
        <v>6369</v>
      </c>
      <c r="G1017" s="27" t="s">
        <v>36</v>
      </c>
      <c r="H1017" s="27" t="s">
        <v>104</v>
      </c>
      <c r="I1017" s="27" t="s">
        <v>45</v>
      </c>
      <c r="J1017" s="27">
        <v>40118</v>
      </c>
      <c r="K1017" s="25">
        <v>2</v>
      </c>
      <c r="L1017" s="27" t="s">
        <v>357</v>
      </c>
      <c r="M1017" s="27" t="s">
        <v>6927</v>
      </c>
      <c r="N1017" s="27" t="s">
        <v>6928</v>
      </c>
      <c r="O1017" s="28" t="s">
        <v>7839</v>
      </c>
      <c r="P1017" s="27"/>
      <c r="Q1017" s="27"/>
      <c r="R1017" s="26"/>
      <c r="S1017" s="75"/>
      <c r="T1017" s="27" t="s">
        <v>285</v>
      </c>
      <c r="U1017" s="75" t="s">
        <v>567</v>
      </c>
      <c r="V1017" s="75"/>
      <c r="W1017" s="75"/>
      <c r="X1017" s="27" t="s">
        <v>292</v>
      </c>
      <c r="Y1017" s="28" t="s">
        <v>8161</v>
      </c>
      <c r="Z1017" s="27" t="s">
        <v>6976</v>
      </c>
    </row>
    <row r="1018" spans="1:26" x14ac:dyDescent="0.25">
      <c r="A1018" s="24">
        <v>43160</v>
      </c>
      <c r="B1018" s="24">
        <v>43159</v>
      </c>
      <c r="C1018" s="24">
        <v>43150</v>
      </c>
      <c r="D1018" s="27" t="s">
        <v>549</v>
      </c>
      <c r="E1018" s="27" t="s">
        <v>316</v>
      </c>
      <c r="F1018" s="29" t="s">
        <v>6929</v>
      </c>
      <c r="G1018" s="27" t="s">
        <v>48</v>
      </c>
      <c r="H1018" s="27" t="s">
        <v>128</v>
      </c>
      <c r="I1018" s="27" t="s">
        <v>454</v>
      </c>
      <c r="J1018" s="27">
        <v>31544</v>
      </c>
      <c r="K1018" s="25">
        <v>2</v>
      </c>
      <c r="L1018" s="27" t="s">
        <v>357</v>
      </c>
      <c r="M1018" s="27" t="s">
        <v>6930</v>
      </c>
      <c r="N1018" s="27" t="s">
        <v>6931</v>
      </c>
      <c r="O1018" s="28" t="s">
        <v>7381</v>
      </c>
      <c r="P1018" s="27">
        <v>2</v>
      </c>
      <c r="Q1018" s="27" t="s">
        <v>7511</v>
      </c>
      <c r="R1018" s="26">
        <v>176.9</v>
      </c>
      <c r="S1018" s="75">
        <v>43161</v>
      </c>
      <c r="T1018" s="27" t="s">
        <v>285</v>
      </c>
      <c r="U1018" s="75" t="s">
        <v>567</v>
      </c>
      <c r="V1018" s="75"/>
      <c r="W1018" s="75"/>
      <c r="X1018" s="27" t="s">
        <v>292</v>
      </c>
      <c r="Y1018" s="28"/>
      <c r="Z1018" s="27" t="s">
        <v>7222</v>
      </c>
    </row>
    <row r="1019" spans="1:26" x14ac:dyDescent="0.25">
      <c r="A1019" s="24">
        <v>43160</v>
      </c>
      <c r="B1019" s="24">
        <v>43159</v>
      </c>
      <c r="C1019" s="24">
        <v>43146</v>
      </c>
      <c r="D1019" s="27" t="s">
        <v>549</v>
      </c>
      <c r="E1019" s="27" t="s">
        <v>402</v>
      </c>
      <c r="F1019" s="29" t="s">
        <v>6932</v>
      </c>
      <c r="G1019" s="27" t="s">
        <v>56</v>
      </c>
      <c r="H1019" s="27" t="s">
        <v>558</v>
      </c>
      <c r="I1019" s="27" t="s">
        <v>4298</v>
      </c>
      <c r="J1019" s="27">
        <v>29695</v>
      </c>
      <c r="K1019" s="25">
        <v>2</v>
      </c>
      <c r="L1019" s="27" t="s">
        <v>357</v>
      </c>
      <c r="M1019" s="27" t="s">
        <v>6933</v>
      </c>
      <c r="N1019" s="27" t="s">
        <v>6934</v>
      </c>
      <c r="O1019" s="28" t="s">
        <v>6935</v>
      </c>
      <c r="P1019" s="27">
        <v>2</v>
      </c>
      <c r="Q1019" s="27" t="s">
        <v>7674</v>
      </c>
      <c r="R1019" s="26">
        <v>134.02000000000001</v>
      </c>
      <c r="S1019" s="75">
        <v>43166</v>
      </c>
      <c r="T1019" s="27" t="s">
        <v>285</v>
      </c>
      <c r="U1019" s="75">
        <v>43173</v>
      </c>
      <c r="V1019" s="75"/>
      <c r="W1019" s="75"/>
      <c r="X1019" s="27" t="s">
        <v>292</v>
      </c>
      <c r="Y1019" s="28" t="s">
        <v>7007</v>
      </c>
      <c r="Z1019" s="27" t="s">
        <v>6976</v>
      </c>
    </row>
    <row r="1020" spans="1:26" x14ac:dyDescent="0.25">
      <c r="A1020" s="24">
        <v>43160</v>
      </c>
      <c r="B1020" s="24">
        <v>43159</v>
      </c>
      <c r="C1020" s="24">
        <v>43151</v>
      </c>
      <c r="D1020" s="27" t="s">
        <v>549</v>
      </c>
      <c r="E1020" s="27" t="s">
        <v>383</v>
      </c>
      <c r="F1020" s="29" t="s">
        <v>6936</v>
      </c>
      <c r="G1020" s="27" t="s">
        <v>56</v>
      </c>
      <c r="H1020" s="27" t="s">
        <v>124</v>
      </c>
      <c r="I1020" s="27" t="s">
        <v>507</v>
      </c>
      <c r="J1020" s="27">
        <v>30657</v>
      </c>
      <c r="K1020" s="25">
        <v>2</v>
      </c>
      <c r="L1020" s="27" t="s">
        <v>357</v>
      </c>
      <c r="M1020" s="27" t="s">
        <v>6937</v>
      </c>
      <c r="N1020" s="27" t="s">
        <v>6938</v>
      </c>
      <c r="O1020" s="28" t="s">
        <v>6939</v>
      </c>
      <c r="P1020" s="27">
        <v>2</v>
      </c>
      <c r="Q1020" s="27" t="s">
        <v>7829</v>
      </c>
      <c r="R1020" s="26">
        <v>196.44</v>
      </c>
      <c r="S1020" s="75">
        <v>43167</v>
      </c>
      <c r="T1020" s="27" t="s">
        <v>285</v>
      </c>
      <c r="U1020" s="75" t="s">
        <v>567</v>
      </c>
      <c r="V1020" s="75"/>
      <c r="W1020" s="75"/>
      <c r="X1020" s="27" t="s">
        <v>292</v>
      </c>
      <c r="Y1020" s="28" t="s">
        <v>7007</v>
      </c>
      <c r="Z1020" s="27" t="s">
        <v>6976</v>
      </c>
    </row>
    <row r="1021" spans="1:26" x14ac:dyDescent="0.25">
      <c r="A1021" s="24">
        <v>43160</v>
      </c>
      <c r="B1021" s="24">
        <v>43159</v>
      </c>
      <c r="C1021" s="24">
        <v>43151</v>
      </c>
      <c r="D1021" s="27" t="s">
        <v>549</v>
      </c>
      <c r="E1021" s="27" t="s">
        <v>379</v>
      </c>
      <c r="F1021" s="29" t="s">
        <v>6406</v>
      </c>
      <c r="G1021" s="27" t="s">
        <v>36</v>
      </c>
      <c r="H1021" s="27" t="s">
        <v>108</v>
      </c>
      <c r="I1021" s="27" t="s">
        <v>45</v>
      </c>
      <c r="J1021" s="27">
        <v>25373</v>
      </c>
      <c r="K1021" s="25">
        <v>4</v>
      </c>
      <c r="L1021" s="27" t="s">
        <v>357</v>
      </c>
      <c r="M1021" s="27" t="s">
        <v>6940</v>
      </c>
      <c r="N1021" s="27" t="s">
        <v>6941</v>
      </c>
      <c r="O1021" s="28" t="s">
        <v>6942</v>
      </c>
      <c r="P1021" s="27">
        <v>4</v>
      </c>
      <c r="Q1021" s="27" t="s">
        <v>7512</v>
      </c>
      <c r="R1021" s="26">
        <v>192.64</v>
      </c>
      <c r="S1021" s="75">
        <v>43161</v>
      </c>
      <c r="T1021" s="27" t="s">
        <v>285</v>
      </c>
      <c r="U1021" s="75">
        <v>43166</v>
      </c>
      <c r="V1021" s="75"/>
      <c r="W1021" s="75"/>
      <c r="X1021" s="27" t="s">
        <v>292</v>
      </c>
      <c r="Y1021" s="28" t="s">
        <v>7007</v>
      </c>
      <c r="Z1021" s="27" t="s">
        <v>6976</v>
      </c>
    </row>
    <row r="1022" spans="1:26" ht="51" x14ac:dyDescent="0.25">
      <c r="A1022" s="24">
        <v>43160</v>
      </c>
      <c r="B1022" s="24">
        <v>43159</v>
      </c>
      <c r="C1022" s="24">
        <v>43133</v>
      </c>
      <c r="D1022" s="27" t="s">
        <v>549</v>
      </c>
      <c r="E1022" s="27" t="s">
        <v>293</v>
      </c>
      <c r="F1022" s="29" t="s">
        <v>6943</v>
      </c>
      <c r="G1022" s="27" t="s">
        <v>36</v>
      </c>
      <c r="H1022" s="27" t="s">
        <v>157</v>
      </c>
      <c r="I1022" s="27" t="s">
        <v>6944</v>
      </c>
      <c r="J1022" s="27">
        <v>29880</v>
      </c>
      <c r="K1022" s="25">
        <v>4</v>
      </c>
      <c r="L1022" s="27" t="s">
        <v>357</v>
      </c>
      <c r="M1022" s="27" t="s">
        <v>6945</v>
      </c>
      <c r="N1022" s="27" t="s">
        <v>6946</v>
      </c>
      <c r="O1022" s="28" t="s">
        <v>6947</v>
      </c>
      <c r="P1022" s="27"/>
      <c r="Q1022" s="27"/>
      <c r="R1022" s="26"/>
      <c r="S1022" s="75"/>
      <c r="T1022" s="27" t="s">
        <v>285</v>
      </c>
      <c r="U1022" s="75"/>
      <c r="V1022" s="75"/>
      <c r="W1022" s="75"/>
      <c r="X1022" s="27" t="s">
        <v>295</v>
      </c>
      <c r="Y1022" s="28" t="s">
        <v>8587</v>
      </c>
      <c r="Z1022" s="27" t="s">
        <v>6976</v>
      </c>
    </row>
    <row r="1023" spans="1:26" ht="51" x14ac:dyDescent="0.25">
      <c r="A1023" s="24">
        <v>43160</v>
      </c>
      <c r="B1023" s="24">
        <v>43159</v>
      </c>
      <c r="C1023" s="24">
        <v>43154</v>
      </c>
      <c r="D1023" s="27" t="s">
        <v>665</v>
      </c>
      <c r="E1023" s="27" t="s">
        <v>379</v>
      </c>
      <c r="F1023" s="29" t="s">
        <v>6948</v>
      </c>
      <c r="G1023" s="27" t="s">
        <v>32</v>
      </c>
      <c r="H1023" s="27" t="s">
        <v>68</v>
      </c>
      <c r="I1023" s="27" t="s">
        <v>6949</v>
      </c>
      <c r="J1023" s="27">
        <v>25453</v>
      </c>
      <c r="K1023" s="25">
        <v>1</v>
      </c>
      <c r="L1023" s="27" t="s">
        <v>343</v>
      </c>
      <c r="M1023" s="27">
        <v>8640730608</v>
      </c>
      <c r="N1023" s="27">
        <v>8640730608</v>
      </c>
      <c r="O1023" s="28">
        <v>8640734053</v>
      </c>
      <c r="P1023" s="27"/>
      <c r="Q1023" s="27"/>
      <c r="R1023" s="26"/>
      <c r="S1023" s="75"/>
      <c r="T1023" s="27" t="s">
        <v>285</v>
      </c>
      <c r="U1023" s="75"/>
      <c r="V1023" s="75"/>
      <c r="W1023" s="75"/>
      <c r="X1023" s="27" t="s">
        <v>295</v>
      </c>
      <c r="Y1023" s="28" t="s">
        <v>7957</v>
      </c>
      <c r="Z1023" s="27" t="s">
        <v>7379</v>
      </c>
    </row>
    <row r="1024" spans="1:26" x14ac:dyDescent="0.25">
      <c r="A1024" s="24">
        <v>43160</v>
      </c>
      <c r="B1024" s="24">
        <v>43159</v>
      </c>
      <c r="C1024" s="24">
        <v>43154</v>
      </c>
      <c r="D1024" s="27" t="s">
        <v>541</v>
      </c>
      <c r="E1024" s="27" t="s">
        <v>346</v>
      </c>
      <c r="F1024" s="29" t="s">
        <v>6950</v>
      </c>
      <c r="G1024" s="27" t="s">
        <v>23</v>
      </c>
      <c r="H1024" s="27" t="s">
        <v>97</v>
      </c>
      <c r="I1024" s="27" t="s">
        <v>6951</v>
      </c>
      <c r="J1024" s="27">
        <v>43816</v>
      </c>
      <c r="K1024" s="25">
        <v>4</v>
      </c>
      <c r="L1024" s="27" t="s">
        <v>306</v>
      </c>
      <c r="M1024" s="27">
        <v>3503259267</v>
      </c>
      <c r="N1024" s="27">
        <v>92875494</v>
      </c>
      <c r="O1024" s="28"/>
      <c r="P1024" s="27"/>
      <c r="Q1024" s="27"/>
      <c r="R1024" s="26"/>
      <c r="S1024" s="75"/>
      <c r="T1024" s="27" t="s">
        <v>285</v>
      </c>
      <c r="U1024" s="75"/>
      <c r="V1024" s="75"/>
      <c r="W1024" s="75"/>
      <c r="X1024" s="27" t="s">
        <v>315</v>
      </c>
      <c r="Y1024" s="28" t="s">
        <v>2691</v>
      </c>
      <c r="Z1024" s="27"/>
    </row>
    <row r="1025" spans="1:26" x14ac:dyDescent="0.25">
      <c r="A1025" s="24">
        <v>43160</v>
      </c>
      <c r="B1025" s="24">
        <v>43159</v>
      </c>
      <c r="C1025" s="24">
        <v>43104</v>
      </c>
      <c r="D1025" s="27" t="s">
        <v>540</v>
      </c>
      <c r="E1025" s="27" t="s">
        <v>299</v>
      </c>
      <c r="F1025" s="29" t="s">
        <v>6493</v>
      </c>
      <c r="G1025" s="27" t="s">
        <v>23</v>
      </c>
      <c r="H1025" s="27" t="s">
        <v>221</v>
      </c>
      <c r="I1025" s="27" t="s">
        <v>4365</v>
      </c>
      <c r="J1025" s="27">
        <v>18646</v>
      </c>
      <c r="K1025" s="25">
        <v>1</v>
      </c>
      <c r="L1025" s="27" t="s">
        <v>306</v>
      </c>
      <c r="M1025" s="27">
        <v>3503187043</v>
      </c>
      <c r="N1025" s="27">
        <v>815648401</v>
      </c>
      <c r="O1025" s="28"/>
      <c r="P1025" s="27"/>
      <c r="Q1025" s="27"/>
      <c r="R1025" s="26"/>
      <c r="S1025" s="75"/>
      <c r="T1025" s="27" t="s">
        <v>285</v>
      </c>
      <c r="U1025" s="75"/>
      <c r="V1025" s="75"/>
      <c r="W1025" s="75"/>
      <c r="X1025" s="27" t="s">
        <v>315</v>
      </c>
      <c r="Y1025" s="28" t="s">
        <v>2691</v>
      </c>
      <c r="Z1025" s="27"/>
    </row>
    <row r="1026" spans="1:26" x14ac:dyDescent="0.25">
      <c r="A1026" s="24">
        <v>43160</v>
      </c>
      <c r="B1026" s="24">
        <v>43159</v>
      </c>
      <c r="C1026" s="24">
        <v>43111</v>
      </c>
      <c r="D1026" s="27" t="s">
        <v>540</v>
      </c>
      <c r="E1026" s="27" t="s">
        <v>299</v>
      </c>
      <c r="F1026" s="29" t="s">
        <v>6952</v>
      </c>
      <c r="G1026" s="27" t="s">
        <v>38</v>
      </c>
      <c r="H1026" s="27" t="s">
        <v>78</v>
      </c>
      <c r="I1026" s="27" t="s">
        <v>3186</v>
      </c>
      <c r="J1026" s="27">
        <v>18754</v>
      </c>
      <c r="K1026" s="25">
        <v>1</v>
      </c>
      <c r="L1026" s="27" t="s">
        <v>367</v>
      </c>
      <c r="M1026" s="27">
        <v>199146</v>
      </c>
      <c r="N1026" s="27">
        <v>326173792</v>
      </c>
      <c r="O1026" s="28"/>
      <c r="P1026" s="27"/>
      <c r="Q1026" s="27"/>
      <c r="R1026" s="26"/>
      <c r="S1026" s="75"/>
      <c r="T1026" s="27" t="s">
        <v>285</v>
      </c>
      <c r="U1026" s="75"/>
      <c r="V1026" s="75"/>
      <c r="W1026" s="75"/>
      <c r="X1026" s="27" t="s">
        <v>289</v>
      </c>
      <c r="Y1026" s="28" t="s">
        <v>2691</v>
      </c>
      <c r="Z1026" s="27"/>
    </row>
    <row r="1027" spans="1:26" x14ac:dyDescent="0.25">
      <c r="A1027" s="24">
        <v>43160</v>
      </c>
      <c r="B1027" s="24">
        <v>43159</v>
      </c>
      <c r="C1027" s="24">
        <v>43112</v>
      </c>
      <c r="D1027" s="27" t="s">
        <v>540</v>
      </c>
      <c r="E1027" s="27" t="s">
        <v>299</v>
      </c>
      <c r="F1027" s="29" t="s">
        <v>6953</v>
      </c>
      <c r="G1027" s="27" t="s">
        <v>3468</v>
      </c>
      <c r="H1027" s="27" t="s">
        <v>28</v>
      </c>
      <c r="I1027" s="27" t="s">
        <v>6954</v>
      </c>
      <c r="J1027" s="27">
        <v>18773</v>
      </c>
      <c r="K1027" s="25">
        <v>1</v>
      </c>
      <c r="L1027" s="27" t="s">
        <v>367</v>
      </c>
      <c r="M1027" s="27">
        <v>199480</v>
      </c>
      <c r="N1027" s="27">
        <v>326174113</v>
      </c>
      <c r="O1027" s="28"/>
      <c r="P1027" s="27"/>
      <c r="Q1027" s="27"/>
      <c r="R1027" s="26"/>
      <c r="S1027" s="75"/>
      <c r="T1027" s="27" t="s">
        <v>285</v>
      </c>
      <c r="U1027" s="75"/>
      <c r="V1027" s="75"/>
      <c r="W1027" s="75"/>
      <c r="X1027" s="27" t="s">
        <v>289</v>
      </c>
      <c r="Y1027" s="28" t="s">
        <v>2691</v>
      </c>
      <c r="Z1027" s="27"/>
    </row>
    <row r="1028" spans="1:26" x14ac:dyDescent="0.25">
      <c r="A1028" s="24">
        <v>43160</v>
      </c>
      <c r="B1028" s="24">
        <v>43159</v>
      </c>
      <c r="C1028" s="24">
        <v>43112</v>
      </c>
      <c r="D1028" s="27" t="s">
        <v>540</v>
      </c>
      <c r="E1028" s="27" t="s">
        <v>299</v>
      </c>
      <c r="F1028" s="29" t="s">
        <v>6818</v>
      </c>
      <c r="G1028" s="27" t="s">
        <v>139</v>
      </c>
      <c r="H1028" s="27" t="s">
        <v>70</v>
      </c>
      <c r="I1028" s="27" t="s">
        <v>6955</v>
      </c>
      <c r="J1028" s="27">
        <v>18774</v>
      </c>
      <c r="K1028" s="25">
        <v>1</v>
      </c>
      <c r="L1028" s="27" t="s">
        <v>367</v>
      </c>
      <c r="M1028" s="27">
        <v>199529</v>
      </c>
      <c r="N1028" s="27">
        <v>326174156</v>
      </c>
      <c r="O1028" s="28"/>
      <c r="P1028" s="27"/>
      <c r="Q1028" s="27"/>
      <c r="R1028" s="26"/>
      <c r="S1028" s="75"/>
      <c r="T1028" s="27" t="s">
        <v>285</v>
      </c>
      <c r="U1028" s="75"/>
      <c r="V1028" s="75"/>
      <c r="W1028" s="75"/>
      <c r="X1028" s="27" t="s">
        <v>289</v>
      </c>
      <c r="Y1028" s="28" t="s">
        <v>2691</v>
      </c>
      <c r="Z1028" s="27"/>
    </row>
    <row r="1029" spans="1:26" x14ac:dyDescent="0.25">
      <c r="A1029" s="24">
        <v>43160</v>
      </c>
      <c r="B1029" s="24">
        <v>43159</v>
      </c>
      <c r="C1029" s="24">
        <v>43117</v>
      </c>
      <c r="D1029" s="27" t="s">
        <v>540</v>
      </c>
      <c r="E1029" s="27" t="s">
        <v>299</v>
      </c>
      <c r="F1029" s="29" t="s">
        <v>6956</v>
      </c>
      <c r="G1029" s="27" t="s">
        <v>139</v>
      </c>
      <c r="H1029" s="27" t="s">
        <v>28</v>
      </c>
      <c r="I1029" s="27" t="s">
        <v>6955</v>
      </c>
      <c r="J1029" s="27">
        <v>18802</v>
      </c>
      <c r="K1029" s="25">
        <v>2</v>
      </c>
      <c r="L1029" s="27" t="s">
        <v>367</v>
      </c>
      <c r="M1029" s="27">
        <v>200720</v>
      </c>
      <c r="N1029" s="27">
        <v>326175238</v>
      </c>
      <c r="O1029" s="28"/>
      <c r="P1029" s="27"/>
      <c r="Q1029" s="27"/>
      <c r="R1029" s="26"/>
      <c r="S1029" s="75"/>
      <c r="T1029" s="27" t="s">
        <v>285</v>
      </c>
      <c r="U1029" s="75"/>
      <c r="V1029" s="75"/>
      <c r="W1029" s="75"/>
      <c r="X1029" s="27" t="s">
        <v>289</v>
      </c>
      <c r="Y1029" s="28" t="s">
        <v>2691</v>
      </c>
      <c r="Z1029" s="27"/>
    </row>
    <row r="1030" spans="1:26" x14ac:dyDescent="0.25">
      <c r="A1030" s="24">
        <v>43160</v>
      </c>
      <c r="B1030" s="24">
        <v>43159</v>
      </c>
      <c r="C1030" s="24">
        <v>43118</v>
      </c>
      <c r="D1030" s="27" t="s">
        <v>540</v>
      </c>
      <c r="E1030" s="27" t="s">
        <v>299</v>
      </c>
      <c r="F1030" s="29" t="s">
        <v>6957</v>
      </c>
      <c r="G1030" s="27" t="s">
        <v>51</v>
      </c>
      <c r="H1030" s="27" t="s">
        <v>61</v>
      </c>
      <c r="I1030" s="27" t="s">
        <v>6958</v>
      </c>
      <c r="J1030" s="27">
        <v>18852</v>
      </c>
      <c r="K1030" s="25">
        <v>1</v>
      </c>
      <c r="L1030" s="27" t="s">
        <v>367</v>
      </c>
      <c r="M1030" s="27">
        <v>201163</v>
      </c>
      <c r="N1030" s="27">
        <v>326175636</v>
      </c>
      <c r="O1030" s="28"/>
      <c r="P1030" s="27"/>
      <c r="Q1030" s="27"/>
      <c r="R1030" s="26"/>
      <c r="S1030" s="75"/>
      <c r="T1030" s="27" t="s">
        <v>285</v>
      </c>
      <c r="U1030" s="75"/>
      <c r="V1030" s="75"/>
      <c r="W1030" s="75"/>
      <c r="X1030" s="27" t="s">
        <v>289</v>
      </c>
      <c r="Y1030" s="28" t="s">
        <v>2691</v>
      </c>
      <c r="Z1030" s="27"/>
    </row>
    <row r="1031" spans="1:26" x14ac:dyDescent="0.25">
      <c r="A1031" s="24">
        <v>43160</v>
      </c>
      <c r="B1031" s="24">
        <v>43159</v>
      </c>
      <c r="C1031" s="24">
        <v>43119</v>
      </c>
      <c r="D1031" s="27" t="s">
        <v>540</v>
      </c>
      <c r="E1031" s="27" t="s">
        <v>299</v>
      </c>
      <c r="F1031" s="29" t="s">
        <v>6959</v>
      </c>
      <c r="G1031" s="27" t="s">
        <v>139</v>
      </c>
      <c r="H1031" s="27" t="s">
        <v>151</v>
      </c>
      <c r="I1031" s="27" t="s">
        <v>4494</v>
      </c>
      <c r="J1031" s="27">
        <v>18892</v>
      </c>
      <c r="K1031" s="25">
        <v>4</v>
      </c>
      <c r="L1031" s="27" t="s">
        <v>367</v>
      </c>
      <c r="M1031" s="27">
        <v>201233</v>
      </c>
      <c r="N1031" s="27">
        <v>326175694</v>
      </c>
      <c r="O1031" s="28"/>
      <c r="P1031" s="27"/>
      <c r="Q1031" s="27"/>
      <c r="R1031" s="26"/>
      <c r="S1031" s="75"/>
      <c r="T1031" s="27" t="s">
        <v>285</v>
      </c>
      <c r="U1031" s="75"/>
      <c r="V1031" s="75"/>
      <c r="W1031" s="75"/>
      <c r="X1031" s="27" t="s">
        <v>289</v>
      </c>
      <c r="Y1031" s="28" t="s">
        <v>2691</v>
      </c>
      <c r="Z1031" s="27"/>
    </row>
    <row r="1032" spans="1:26" x14ac:dyDescent="0.25">
      <c r="A1032" s="24">
        <v>43160</v>
      </c>
      <c r="B1032" s="24">
        <v>43159</v>
      </c>
      <c r="C1032" s="24">
        <v>43119</v>
      </c>
      <c r="D1032" s="27" t="s">
        <v>540</v>
      </c>
      <c r="E1032" s="27" t="s">
        <v>299</v>
      </c>
      <c r="F1032" s="29" t="s">
        <v>6960</v>
      </c>
      <c r="G1032" s="27" t="s">
        <v>139</v>
      </c>
      <c r="H1032" s="27" t="s">
        <v>125</v>
      </c>
      <c r="I1032" s="27" t="s">
        <v>4494</v>
      </c>
      <c r="J1032" s="27">
        <v>18895</v>
      </c>
      <c r="K1032" s="25">
        <v>1</v>
      </c>
      <c r="L1032" s="27" t="s">
        <v>367</v>
      </c>
      <c r="M1032" s="27">
        <v>201295</v>
      </c>
      <c r="N1032" s="27">
        <v>326175751</v>
      </c>
      <c r="O1032" s="28"/>
      <c r="P1032" s="27"/>
      <c r="Q1032" s="27"/>
      <c r="R1032" s="26"/>
      <c r="S1032" s="75"/>
      <c r="T1032" s="27" t="s">
        <v>285</v>
      </c>
      <c r="U1032" s="75"/>
      <c r="V1032" s="75"/>
      <c r="W1032" s="75"/>
      <c r="X1032" s="27" t="s">
        <v>289</v>
      </c>
      <c r="Y1032" s="28" t="s">
        <v>2691</v>
      </c>
      <c r="Z1032" s="27"/>
    </row>
    <row r="1033" spans="1:26" x14ac:dyDescent="0.25">
      <c r="A1033" s="24">
        <v>43160</v>
      </c>
      <c r="B1033" s="24">
        <v>43159</v>
      </c>
      <c r="C1033" s="24">
        <v>43119</v>
      </c>
      <c r="D1033" s="27" t="s">
        <v>540</v>
      </c>
      <c r="E1033" s="27" t="s">
        <v>299</v>
      </c>
      <c r="F1033" s="29" t="s">
        <v>6953</v>
      </c>
      <c r="G1033" s="27" t="s">
        <v>3468</v>
      </c>
      <c r="H1033" s="27" t="s">
        <v>28</v>
      </c>
      <c r="I1033" s="27" t="s">
        <v>6954</v>
      </c>
      <c r="J1033" s="27">
        <v>18896</v>
      </c>
      <c r="K1033" s="25">
        <v>2</v>
      </c>
      <c r="L1033" s="27" t="s">
        <v>367</v>
      </c>
      <c r="M1033" s="27">
        <v>201450</v>
      </c>
      <c r="N1033" s="27">
        <v>326175887</v>
      </c>
      <c r="O1033" s="28"/>
      <c r="P1033" s="27"/>
      <c r="Q1033" s="27"/>
      <c r="R1033" s="26"/>
      <c r="S1033" s="75"/>
      <c r="T1033" s="27" t="s">
        <v>285</v>
      </c>
      <c r="U1033" s="75"/>
      <c r="V1033" s="75"/>
      <c r="W1033" s="75"/>
      <c r="X1033" s="27" t="s">
        <v>289</v>
      </c>
      <c r="Y1033" s="28" t="s">
        <v>2691</v>
      </c>
      <c r="Z1033" s="27"/>
    </row>
    <row r="1034" spans="1:26" x14ac:dyDescent="0.25">
      <c r="A1034" s="24">
        <v>43160</v>
      </c>
      <c r="B1034" s="24">
        <v>43159</v>
      </c>
      <c r="C1034" s="24">
        <v>43122</v>
      </c>
      <c r="D1034" s="27" t="s">
        <v>540</v>
      </c>
      <c r="E1034" s="27" t="s">
        <v>299</v>
      </c>
      <c r="F1034" s="29" t="s">
        <v>6961</v>
      </c>
      <c r="G1034" s="27" t="s">
        <v>3468</v>
      </c>
      <c r="H1034" s="27" t="s">
        <v>104</v>
      </c>
      <c r="I1034" s="27" t="s">
        <v>6954</v>
      </c>
      <c r="J1034" s="27">
        <v>18932</v>
      </c>
      <c r="K1034" s="25">
        <v>2</v>
      </c>
      <c r="L1034" s="27" t="s">
        <v>367</v>
      </c>
      <c r="M1034" s="27">
        <v>201869</v>
      </c>
      <c r="N1034" s="27">
        <v>326176272</v>
      </c>
      <c r="O1034" s="28"/>
      <c r="P1034" s="27"/>
      <c r="Q1034" s="27"/>
      <c r="R1034" s="26"/>
      <c r="S1034" s="75"/>
      <c r="T1034" s="27" t="s">
        <v>285</v>
      </c>
      <c r="U1034" s="75"/>
      <c r="V1034" s="75"/>
      <c r="W1034" s="75"/>
      <c r="X1034" s="27" t="s">
        <v>289</v>
      </c>
      <c r="Y1034" s="28" t="s">
        <v>2691</v>
      </c>
      <c r="Z1034" s="27"/>
    </row>
    <row r="1035" spans="1:26" x14ac:dyDescent="0.25">
      <c r="A1035" s="24">
        <v>43160</v>
      </c>
      <c r="B1035" s="24">
        <v>43159</v>
      </c>
      <c r="C1035" s="24">
        <v>43123</v>
      </c>
      <c r="D1035" s="27" t="s">
        <v>540</v>
      </c>
      <c r="E1035" s="27" t="s">
        <v>299</v>
      </c>
      <c r="F1035" s="29" t="s">
        <v>6962</v>
      </c>
      <c r="G1035" s="27" t="s">
        <v>3468</v>
      </c>
      <c r="H1035" s="27" t="s">
        <v>20</v>
      </c>
      <c r="I1035" s="27" t="s">
        <v>6963</v>
      </c>
      <c r="J1035" s="27">
        <v>18943</v>
      </c>
      <c r="K1035" s="25">
        <v>4</v>
      </c>
      <c r="L1035" s="27" t="s">
        <v>367</v>
      </c>
      <c r="M1035" s="27">
        <v>202059</v>
      </c>
      <c r="N1035" s="27">
        <v>326176431</v>
      </c>
      <c r="O1035" s="28"/>
      <c r="P1035" s="27"/>
      <c r="Q1035" s="27"/>
      <c r="R1035" s="26"/>
      <c r="S1035" s="75"/>
      <c r="T1035" s="27" t="s">
        <v>285</v>
      </c>
      <c r="U1035" s="75"/>
      <c r="V1035" s="75"/>
      <c r="W1035" s="75"/>
      <c r="X1035" s="27" t="s">
        <v>289</v>
      </c>
      <c r="Y1035" s="28" t="s">
        <v>2691</v>
      </c>
      <c r="Z1035" s="27"/>
    </row>
    <row r="1036" spans="1:26" x14ac:dyDescent="0.25">
      <c r="A1036" s="24">
        <v>43160</v>
      </c>
      <c r="B1036" s="24">
        <v>43159</v>
      </c>
      <c r="C1036" s="24">
        <v>43124</v>
      </c>
      <c r="D1036" s="27" t="s">
        <v>540</v>
      </c>
      <c r="E1036" s="27" t="s">
        <v>299</v>
      </c>
      <c r="F1036" s="29" t="s">
        <v>6964</v>
      </c>
      <c r="G1036" s="27" t="s">
        <v>4499</v>
      </c>
      <c r="H1036" s="27" t="s">
        <v>176</v>
      </c>
      <c r="I1036" s="27" t="s">
        <v>6965</v>
      </c>
      <c r="J1036" s="27">
        <v>18972</v>
      </c>
      <c r="K1036" s="25">
        <v>4</v>
      </c>
      <c r="L1036" s="27" t="s">
        <v>367</v>
      </c>
      <c r="M1036" s="27">
        <v>202498</v>
      </c>
      <c r="N1036" s="27">
        <v>326176820</v>
      </c>
      <c r="O1036" s="28"/>
      <c r="P1036" s="27"/>
      <c r="Q1036" s="27"/>
      <c r="R1036" s="26"/>
      <c r="S1036" s="75"/>
      <c r="T1036" s="27" t="s">
        <v>285</v>
      </c>
      <c r="U1036" s="75"/>
      <c r="V1036" s="75"/>
      <c r="W1036" s="75"/>
      <c r="X1036" s="27" t="s">
        <v>289</v>
      </c>
      <c r="Y1036" s="28" t="s">
        <v>2691</v>
      </c>
      <c r="Z1036" s="27"/>
    </row>
    <row r="1037" spans="1:26" x14ac:dyDescent="0.25">
      <c r="A1037" s="24">
        <v>43160</v>
      </c>
      <c r="B1037" s="24">
        <v>43159</v>
      </c>
      <c r="C1037" s="24">
        <v>43130</v>
      </c>
      <c r="D1037" s="27" t="s">
        <v>540</v>
      </c>
      <c r="E1037" s="27" t="s">
        <v>299</v>
      </c>
      <c r="F1037" s="29" t="s">
        <v>6966</v>
      </c>
      <c r="G1037" s="27" t="s">
        <v>3468</v>
      </c>
      <c r="H1037" s="27" t="s">
        <v>104</v>
      </c>
      <c r="I1037" s="27" t="s">
        <v>6954</v>
      </c>
      <c r="J1037" s="27">
        <v>19066</v>
      </c>
      <c r="K1037" s="25">
        <v>4</v>
      </c>
      <c r="L1037" s="27" t="s">
        <v>367</v>
      </c>
      <c r="M1037" s="27">
        <v>204090</v>
      </c>
      <c r="N1037" s="27">
        <v>326178284</v>
      </c>
      <c r="O1037" s="28"/>
      <c r="P1037" s="27"/>
      <c r="Q1037" s="27"/>
      <c r="R1037" s="26"/>
      <c r="S1037" s="75"/>
      <c r="T1037" s="27" t="s">
        <v>285</v>
      </c>
      <c r="U1037" s="75"/>
      <c r="V1037" s="75"/>
      <c r="W1037" s="75"/>
      <c r="X1037" s="27" t="s">
        <v>289</v>
      </c>
      <c r="Y1037" s="28" t="s">
        <v>2691</v>
      </c>
      <c r="Z1037" s="27"/>
    </row>
    <row r="1038" spans="1:26" x14ac:dyDescent="0.25">
      <c r="A1038" s="24">
        <v>43160</v>
      </c>
      <c r="B1038" s="24">
        <v>43159</v>
      </c>
      <c r="C1038" s="24">
        <v>43130</v>
      </c>
      <c r="D1038" s="27" t="s">
        <v>540</v>
      </c>
      <c r="E1038" s="27" t="s">
        <v>299</v>
      </c>
      <c r="F1038" s="29" t="s">
        <v>6967</v>
      </c>
      <c r="G1038" s="27" t="s">
        <v>51</v>
      </c>
      <c r="H1038" s="27" t="s">
        <v>78</v>
      </c>
      <c r="I1038" s="27" t="s">
        <v>6968</v>
      </c>
      <c r="J1038" s="27">
        <v>19067</v>
      </c>
      <c r="K1038" s="25">
        <v>4</v>
      </c>
      <c r="L1038" s="27" t="s">
        <v>367</v>
      </c>
      <c r="M1038" s="27">
        <v>204086</v>
      </c>
      <c r="N1038" s="27">
        <v>326178282</v>
      </c>
      <c r="O1038" s="28"/>
      <c r="P1038" s="27"/>
      <c r="Q1038" s="27"/>
      <c r="R1038" s="26"/>
      <c r="S1038" s="75"/>
      <c r="T1038" s="27" t="s">
        <v>285</v>
      </c>
      <c r="U1038" s="75"/>
      <c r="V1038" s="75"/>
      <c r="W1038" s="75"/>
      <c r="X1038" s="27" t="s">
        <v>289</v>
      </c>
      <c r="Y1038" s="28" t="s">
        <v>2691</v>
      </c>
      <c r="Z1038" s="27"/>
    </row>
    <row r="1039" spans="1:26" x14ac:dyDescent="0.25">
      <c r="A1039" s="24">
        <v>43160</v>
      </c>
      <c r="B1039" s="24">
        <v>43159</v>
      </c>
      <c r="C1039" s="24">
        <v>43130</v>
      </c>
      <c r="D1039" s="27" t="s">
        <v>540</v>
      </c>
      <c r="E1039" s="27" t="s">
        <v>299</v>
      </c>
      <c r="F1039" s="29" t="s">
        <v>6969</v>
      </c>
      <c r="G1039" s="27" t="s">
        <v>4499</v>
      </c>
      <c r="H1039" s="27" t="s">
        <v>194</v>
      </c>
      <c r="I1039" s="27" t="s">
        <v>6970</v>
      </c>
      <c r="J1039" s="27">
        <v>19056</v>
      </c>
      <c r="K1039" s="25">
        <v>2</v>
      </c>
      <c r="L1039" s="27" t="s">
        <v>367</v>
      </c>
      <c r="M1039" s="27">
        <v>203964</v>
      </c>
      <c r="N1039" s="27">
        <v>326178175</v>
      </c>
      <c r="O1039" s="28"/>
      <c r="P1039" s="27"/>
      <c r="Q1039" s="27"/>
      <c r="R1039" s="26"/>
      <c r="S1039" s="75"/>
      <c r="T1039" s="27" t="s">
        <v>285</v>
      </c>
      <c r="U1039" s="75"/>
      <c r="V1039" s="75"/>
      <c r="W1039" s="75"/>
      <c r="X1039" s="27" t="s">
        <v>289</v>
      </c>
      <c r="Y1039" s="28" t="s">
        <v>2691</v>
      </c>
      <c r="Z1039" s="27"/>
    </row>
    <row r="1040" spans="1:26" x14ac:dyDescent="0.25">
      <c r="A1040" s="24">
        <v>43160</v>
      </c>
      <c r="B1040" s="24">
        <v>43159</v>
      </c>
      <c r="C1040" s="24">
        <v>43125</v>
      </c>
      <c r="D1040" s="27" t="s">
        <v>540</v>
      </c>
      <c r="E1040" s="27" t="s">
        <v>299</v>
      </c>
      <c r="F1040" s="29" t="s">
        <v>6971</v>
      </c>
      <c r="G1040" s="27" t="s">
        <v>4499</v>
      </c>
      <c r="H1040" s="27" t="s">
        <v>46</v>
      </c>
      <c r="I1040" s="27" t="s">
        <v>6972</v>
      </c>
      <c r="J1040" s="27">
        <v>18983</v>
      </c>
      <c r="K1040" s="25">
        <v>4</v>
      </c>
      <c r="L1040" s="27" t="s">
        <v>367</v>
      </c>
      <c r="M1040" s="27">
        <v>202825</v>
      </c>
      <c r="N1040" s="27">
        <v>326177112</v>
      </c>
      <c r="O1040" s="28"/>
      <c r="P1040" s="27"/>
      <c r="Q1040" s="27"/>
      <c r="R1040" s="26"/>
      <c r="S1040" s="75"/>
      <c r="T1040" s="27" t="s">
        <v>285</v>
      </c>
      <c r="U1040" s="75"/>
      <c r="V1040" s="75"/>
      <c r="W1040" s="75"/>
      <c r="X1040" s="27" t="s">
        <v>289</v>
      </c>
      <c r="Y1040" s="28" t="s">
        <v>2691</v>
      </c>
      <c r="Z1040" s="27"/>
    </row>
    <row r="1041" spans="1:26" x14ac:dyDescent="0.25">
      <c r="A1041" s="24">
        <v>43160</v>
      </c>
      <c r="B1041" s="24">
        <v>43159</v>
      </c>
      <c r="C1041" s="24">
        <v>43126</v>
      </c>
      <c r="D1041" s="27" t="s">
        <v>540</v>
      </c>
      <c r="E1041" s="27" t="s">
        <v>299</v>
      </c>
      <c r="F1041" s="29" t="s">
        <v>6973</v>
      </c>
      <c r="G1041" s="27" t="s">
        <v>3468</v>
      </c>
      <c r="H1041" s="27" t="s">
        <v>3869</v>
      </c>
      <c r="I1041" s="27" t="s">
        <v>6963</v>
      </c>
      <c r="J1041" s="27">
        <v>18998</v>
      </c>
      <c r="K1041" s="25">
        <v>4</v>
      </c>
      <c r="L1041" s="27" t="s">
        <v>367</v>
      </c>
      <c r="M1041" s="27">
        <v>203032</v>
      </c>
      <c r="N1041" s="27">
        <v>326177308</v>
      </c>
      <c r="O1041" s="28"/>
      <c r="P1041" s="27"/>
      <c r="Q1041" s="27"/>
      <c r="R1041" s="26"/>
      <c r="S1041" s="75"/>
      <c r="T1041" s="27" t="s">
        <v>285</v>
      </c>
      <c r="U1041" s="75"/>
      <c r="V1041" s="75"/>
      <c r="W1041" s="75"/>
      <c r="X1041" s="27" t="s">
        <v>289</v>
      </c>
      <c r="Y1041" s="28" t="s">
        <v>2691</v>
      </c>
      <c r="Z1041" s="27"/>
    </row>
    <row r="1042" spans="1:26" x14ac:dyDescent="0.25">
      <c r="A1042" s="24">
        <v>43160</v>
      </c>
      <c r="B1042" s="24">
        <v>43159</v>
      </c>
      <c r="C1042" s="24">
        <v>43126</v>
      </c>
      <c r="D1042" s="27" t="s">
        <v>540</v>
      </c>
      <c r="E1042" s="27" t="s">
        <v>299</v>
      </c>
      <c r="F1042" s="29" t="s">
        <v>6974</v>
      </c>
      <c r="G1042" s="27" t="s">
        <v>3468</v>
      </c>
      <c r="H1042" s="27" t="s">
        <v>69</v>
      </c>
      <c r="I1042" s="27" t="s">
        <v>6975</v>
      </c>
      <c r="J1042" s="27">
        <v>19006</v>
      </c>
      <c r="K1042" s="25">
        <v>4</v>
      </c>
      <c r="L1042" s="27" t="s">
        <v>367</v>
      </c>
      <c r="M1042" s="27">
        <v>203170</v>
      </c>
      <c r="N1042" s="27">
        <v>326177443</v>
      </c>
      <c r="O1042" s="28"/>
      <c r="P1042" s="27"/>
      <c r="Q1042" s="27"/>
      <c r="R1042" s="26"/>
      <c r="S1042" s="75"/>
      <c r="T1042" s="27" t="s">
        <v>285</v>
      </c>
      <c r="U1042" s="75"/>
      <c r="V1042" s="75"/>
      <c r="W1042" s="75"/>
      <c r="X1042" s="27" t="s">
        <v>289</v>
      </c>
      <c r="Y1042" s="28" t="s">
        <v>2691</v>
      </c>
      <c r="Z1042" s="27"/>
    </row>
    <row r="1043" spans="1:26" x14ac:dyDescent="0.25">
      <c r="A1043" s="24">
        <v>43161</v>
      </c>
      <c r="B1043" s="24">
        <v>43157</v>
      </c>
      <c r="C1043" s="24">
        <v>43153</v>
      </c>
      <c r="D1043" s="27" t="s">
        <v>18</v>
      </c>
      <c r="E1043" s="27" t="s">
        <v>302</v>
      </c>
      <c r="F1043" s="29" t="s">
        <v>7024</v>
      </c>
      <c r="G1043" s="27" t="s">
        <v>19</v>
      </c>
      <c r="H1043" s="27" t="s">
        <v>68</v>
      </c>
      <c r="I1043" s="27" t="s">
        <v>2600</v>
      </c>
      <c r="J1043" s="27" t="s">
        <v>7025</v>
      </c>
      <c r="K1043" s="25">
        <v>1</v>
      </c>
      <c r="L1043" s="27" t="s">
        <v>288</v>
      </c>
      <c r="M1043" s="27" t="s">
        <v>7026</v>
      </c>
      <c r="N1043" s="27" t="s">
        <v>7027</v>
      </c>
      <c r="O1043" s="28">
        <v>130115362</v>
      </c>
      <c r="P1043" s="27">
        <v>1</v>
      </c>
      <c r="Q1043" s="27" t="s">
        <v>7524</v>
      </c>
      <c r="R1043" s="26">
        <v>194.95</v>
      </c>
      <c r="S1043" s="75">
        <v>43165</v>
      </c>
      <c r="T1043" s="27" t="s">
        <v>285</v>
      </c>
      <c r="U1043" s="75">
        <v>43167</v>
      </c>
      <c r="V1043" s="75"/>
      <c r="W1043" s="75"/>
      <c r="X1043" s="27" t="s">
        <v>292</v>
      </c>
      <c r="Y1043" s="28"/>
      <c r="Z1043" s="28" t="s">
        <v>7379</v>
      </c>
    </row>
    <row r="1044" spans="1:26" x14ac:dyDescent="0.25">
      <c r="A1044" s="24">
        <v>43161</v>
      </c>
      <c r="B1044" s="24">
        <v>43157</v>
      </c>
      <c r="C1044" s="24">
        <v>43153</v>
      </c>
      <c r="D1044" s="27" t="s">
        <v>18</v>
      </c>
      <c r="E1044" s="27" t="s">
        <v>302</v>
      </c>
      <c r="F1044" s="29" t="s">
        <v>7028</v>
      </c>
      <c r="G1044" s="27" t="s">
        <v>19</v>
      </c>
      <c r="H1044" s="27" t="s">
        <v>455</v>
      </c>
      <c r="I1044" s="27" t="s">
        <v>7029</v>
      </c>
      <c r="J1044" s="27" t="s">
        <v>7025</v>
      </c>
      <c r="K1044" s="25">
        <v>1</v>
      </c>
      <c r="L1044" s="27" t="s">
        <v>343</v>
      </c>
      <c r="M1044" s="27">
        <v>8630349777</v>
      </c>
      <c r="N1044" s="27">
        <v>8630349777</v>
      </c>
      <c r="O1044" s="28"/>
      <c r="P1044" s="27"/>
      <c r="Q1044" s="27"/>
      <c r="R1044" s="26"/>
      <c r="S1044" s="75"/>
      <c r="T1044" s="27" t="s">
        <v>285</v>
      </c>
      <c r="U1044" s="75"/>
      <c r="V1044" s="75"/>
      <c r="W1044" s="75"/>
      <c r="X1044" s="27" t="s">
        <v>315</v>
      </c>
      <c r="Y1044" s="28" t="s">
        <v>2691</v>
      </c>
      <c r="Z1044" s="27"/>
    </row>
    <row r="1045" spans="1:26" x14ac:dyDescent="0.25">
      <c r="A1045" s="24">
        <v>43161</v>
      </c>
      <c r="B1045" s="24">
        <v>43158</v>
      </c>
      <c r="C1045" s="24">
        <v>43150</v>
      </c>
      <c r="D1045" s="27" t="s">
        <v>18</v>
      </c>
      <c r="E1045" s="27" t="s">
        <v>352</v>
      </c>
      <c r="F1045" s="29" t="s">
        <v>7030</v>
      </c>
      <c r="G1045" s="27" t="s">
        <v>118</v>
      </c>
      <c r="H1045" s="27" t="s">
        <v>131</v>
      </c>
      <c r="I1045" s="27" t="s">
        <v>7031</v>
      </c>
      <c r="J1045" s="27">
        <v>34309</v>
      </c>
      <c r="K1045" s="25">
        <v>4</v>
      </c>
      <c r="L1045" s="27" t="s">
        <v>357</v>
      </c>
      <c r="M1045" s="27" t="s">
        <v>7032</v>
      </c>
      <c r="N1045" s="27" t="s">
        <v>7033</v>
      </c>
      <c r="O1045" s="28"/>
      <c r="P1045" s="27"/>
      <c r="Q1045" s="27"/>
      <c r="R1045" s="26"/>
      <c r="S1045" s="75"/>
      <c r="T1045" s="27" t="s">
        <v>285</v>
      </c>
      <c r="U1045" s="75"/>
      <c r="V1045" s="75"/>
      <c r="W1045" s="75"/>
      <c r="X1045" s="27" t="s">
        <v>295</v>
      </c>
      <c r="Y1045" s="28" t="s">
        <v>7034</v>
      </c>
      <c r="Z1045" s="27"/>
    </row>
    <row r="1046" spans="1:26" ht="38.25" x14ac:dyDescent="0.25">
      <c r="A1046" s="24">
        <v>43161</v>
      </c>
      <c r="B1046" s="24">
        <v>43158</v>
      </c>
      <c r="C1046" s="24">
        <v>43157</v>
      </c>
      <c r="D1046" s="27" t="s">
        <v>18</v>
      </c>
      <c r="E1046" s="27" t="s">
        <v>287</v>
      </c>
      <c r="F1046" s="29" t="s">
        <v>6633</v>
      </c>
      <c r="G1046" s="27" t="s">
        <v>21</v>
      </c>
      <c r="H1046" s="27" t="s">
        <v>55</v>
      </c>
      <c r="I1046" s="27" t="s">
        <v>7035</v>
      </c>
      <c r="J1046" s="27">
        <v>40274</v>
      </c>
      <c r="K1046" s="25">
        <v>4</v>
      </c>
      <c r="L1046" s="27" t="s">
        <v>288</v>
      </c>
      <c r="M1046" s="27" t="s">
        <v>7036</v>
      </c>
      <c r="N1046" s="27" t="s">
        <v>7037</v>
      </c>
      <c r="O1046" s="28">
        <v>130114344</v>
      </c>
      <c r="P1046" s="27"/>
      <c r="Q1046" s="27"/>
      <c r="R1046" s="26"/>
      <c r="S1046" s="75"/>
      <c r="T1046" s="27" t="s">
        <v>285</v>
      </c>
      <c r="U1046" s="75"/>
      <c r="V1046" s="75"/>
      <c r="W1046" s="75"/>
      <c r="X1046" s="27" t="s">
        <v>295</v>
      </c>
      <c r="Y1046" s="28" t="s">
        <v>8914</v>
      </c>
      <c r="Z1046" s="27" t="s">
        <v>7379</v>
      </c>
    </row>
    <row r="1047" spans="1:26" x14ac:dyDescent="0.25">
      <c r="A1047" s="24">
        <v>43161</v>
      </c>
      <c r="B1047" s="24">
        <v>43157</v>
      </c>
      <c r="C1047" s="24">
        <v>43159</v>
      </c>
      <c r="D1047" s="27" t="s">
        <v>18</v>
      </c>
      <c r="E1047" s="27" t="s">
        <v>380</v>
      </c>
      <c r="F1047" s="29" t="s">
        <v>7038</v>
      </c>
      <c r="G1047" s="27" t="s">
        <v>27</v>
      </c>
      <c r="H1047" s="27" t="s">
        <v>80</v>
      </c>
      <c r="I1047" s="27" t="s">
        <v>7039</v>
      </c>
      <c r="J1047" s="27">
        <v>22550</v>
      </c>
      <c r="K1047" s="25">
        <v>2</v>
      </c>
      <c r="L1047" s="27" t="s">
        <v>357</v>
      </c>
      <c r="M1047" s="27" t="s">
        <v>7040</v>
      </c>
      <c r="N1047" s="27" t="s">
        <v>7041</v>
      </c>
      <c r="O1047" s="28" t="s">
        <v>7488</v>
      </c>
      <c r="P1047" s="27">
        <v>2</v>
      </c>
      <c r="Q1047" s="27" t="s">
        <v>7825</v>
      </c>
      <c r="R1047" s="26">
        <v>109.28</v>
      </c>
      <c r="S1047" s="75">
        <v>43167</v>
      </c>
      <c r="T1047" s="27" t="s">
        <v>285</v>
      </c>
      <c r="U1047" s="75" t="s">
        <v>567</v>
      </c>
      <c r="V1047" s="75"/>
      <c r="W1047" s="75"/>
      <c r="X1047" s="27" t="s">
        <v>292</v>
      </c>
      <c r="Y1047" s="28" t="s">
        <v>7689</v>
      </c>
      <c r="Z1047" s="27" t="s">
        <v>7379</v>
      </c>
    </row>
    <row r="1048" spans="1:26" x14ac:dyDescent="0.25">
      <c r="A1048" s="24">
        <v>43161</v>
      </c>
      <c r="B1048" s="24">
        <v>43157</v>
      </c>
      <c r="C1048" s="24">
        <v>43154</v>
      </c>
      <c r="D1048" s="27" t="s">
        <v>18</v>
      </c>
      <c r="E1048" s="27" t="s">
        <v>360</v>
      </c>
      <c r="F1048" s="29" t="s">
        <v>7042</v>
      </c>
      <c r="G1048" s="27" t="s">
        <v>30</v>
      </c>
      <c r="H1048" s="27" t="s">
        <v>176</v>
      </c>
      <c r="I1048" s="27" t="s">
        <v>7043</v>
      </c>
      <c r="J1048" s="27">
        <v>27435</v>
      </c>
      <c r="K1048" s="25">
        <v>4</v>
      </c>
      <c r="L1048" s="27" t="s">
        <v>288</v>
      </c>
      <c r="M1048" s="27" t="s">
        <v>7044</v>
      </c>
      <c r="N1048" s="27" t="s">
        <v>7045</v>
      </c>
      <c r="O1048" s="28">
        <v>130118692</v>
      </c>
      <c r="P1048" s="27">
        <v>4</v>
      </c>
      <c r="Q1048" s="27">
        <v>104927671</v>
      </c>
      <c r="R1048" s="26">
        <v>412.36</v>
      </c>
      <c r="S1048" s="75">
        <v>43165</v>
      </c>
      <c r="T1048" s="27" t="s">
        <v>285</v>
      </c>
      <c r="U1048" s="75" t="s">
        <v>567</v>
      </c>
      <c r="V1048" s="75"/>
      <c r="W1048" s="75"/>
      <c r="X1048" s="27" t="s">
        <v>292</v>
      </c>
      <c r="Y1048" s="28"/>
      <c r="Z1048" s="27" t="s">
        <v>7379</v>
      </c>
    </row>
    <row r="1049" spans="1:26" ht="38.25" x14ac:dyDescent="0.25">
      <c r="A1049" s="24">
        <v>43161</v>
      </c>
      <c r="B1049" s="24">
        <v>43157</v>
      </c>
      <c r="C1049" s="24">
        <v>43157</v>
      </c>
      <c r="D1049" s="27" t="s">
        <v>18</v>
      </c>
      <c r="E1049" s="27" t="s">
        <v>360</v>
      </c>
      <c r="F1049" s="29" t="s">
        <v>6624</v>
      </c>
      <c r="G1049" s="27" t="s">
        <v>36</v>
      </c>
      <c r="H1049" s="27" t="s">
        <v>228</v>
      </c>
      <c r="I1049" s="27" t="s">
        <v>6770</v>
      </c>
      <c r="J1049" s="27">
        <v>27519</v>
      </c>
      <c r="K1049" s="25">
        <v>4</v>
      </c>
      <c r="L1049" s="27" t="s">
        <v>343</v>
      </c>
      <c r="M1049" s="27">
        <v>8640731207</v>
      </c>
      <c r="N1049" s="27">
        <v>8640731207</v>
      </c>
      <c r="O1049" s="28">
        <v>8640734052</v>
      </c>
      <c r="P1049" s="27">
        <v>4</v>
      </c>
      <c r="Q1049" s="27">
        <v>8640734052</v>
      </c>
      <c r="R1049" s="26">
        <v>448.68</v>
      </c>
      <c r="S1049" s="75">
        <v>43171</v>
      </c>
      <c r="T1049" s="27" t="s">
        <v>285</v>
      </c>
      <c r="U1049" s="75" t="s">
        <v>567</v>
      </c>
      <c r="V1049" s="75"/>
      <c r="W1049" s="75"/>
      <c r="X1049" s="27" t="s">
        <v>292</v>
      </c>
      <c r="Y1049" s="28" t="s">
        <v>7365</v>
      </c>
      <c r="Z1049" s="27" t="s">
        <v>7379</v>
      </c>
    </row>
    <row r="1050" spans="1:26" ht="38.25" x14ac:dyDescent="0.25">
      <c r="A1050" s="24">
        <v>43161</v>
      </c>
      <c r="B1050" s="24">
        <v>43157</v>
      </c>
      <c r="C1050" s="24">
        <v>43157</v>
      </c>
      <c r="D1050" s="27" t="s">
        <v>18</v>
      </c>
      <c r="E1050" s="27" t="s">
        <v>360</v>
      </c>
      <c r="F1050" s="29" t="s">
        <v>6712</v>
      </c>
      <c r="G1050" s="27" t="s">
        <v>32</v>
      </c>
      <c r="H1050" s="27" t="s">
        <v>4567</v>
      </c>
      <c r="I1050" s="27" t="s">
        <v>86</v>
      </c>
      <c r="J1050" s="27">
        <v>27545</v>
      </c>
      <c r="K1050" s="25">
        <v>2</v>
      </c>
      <c r="L1050" s="27" t="s">
        <v>355</v>
      </c>
      <c r="M1050" s="27">
        <v>4432293</v>
      </c>
      <c r="N1050" s="27"/>
      <c r="O1050" s="28"/>
      <c r="P1050" s="27"/>
      <c r="Q1050" s="27"/>
      <c r="R1050" s="26"/>
      <c r="S1050" s="75"/>
      <c r="T1050" s="27" t="s">
        <v>285</v>
      </c>
      <c r="U1050" s="75"/>
      <c r="V1050" s="75"/>
      <c r="W1050" s="75"/>
      <c r="X1050" s="27" t="s">
        <v>431</v>
      </c>
      <c r="Y1050" s="28" t="s">
        <v>2972</v>
      </c>
      <c r="Z1050" s="27"/>
    </row>
    <row r="1051" spans="1:26" x14ac:dyDescent="0.25">
      <c r="A1051" s="24">
        <v>43161</v>
      </c>
      <c r="B1051" s="24">
        <v>43157</v>
      </c>
      <c r="C1051" s="24">
        <v>43153</v>
      </c>
      <c r="D1051" s="27" t="s">
        <v>552</v>
      </c>
      <c r="E1051" s="27" t="s">
        <v>328</v>
      </c>
      <c r="F1051" s="29" t="s">
        <v>6655</v>
      </c>
      <c r="G1051" s="27" t="s">
        <v>36</v>
      </c>
      <c r="H1051" s="27" t="s">
        <v>64</v>
      </c>
      <c r="I1051" s="27" t="s">
        <v>7046</v>
      </c>
      <c r="J1051" s="27">
        <v>19182</v>
      </c>
      <c r="K1051" s="25">
        <v>4</v>
      </c>
      <c r="L1051" s="27" t="s">
        <v>288</v>
      </c>
      <c r="M1051" s="27" t="s">
        <v>7047</v>
      </c>
      <c r="N1051" s="27" t="s">
        <v>7048</v>
      </c>
      <c r="O1051" s="28">
        <v>130117390</v>
      </c>
      <c r="P1051" s="27">
        <v>4</v>
      </c>
      <c r="Q1051" s="27" t="s">
        <v>7687</v>
      </c>
      <c r="R1051" s="26">
        <v>343.4</v>
      </c>
      <c r="S1051" s="75">
        <v>43166</v>
      </c>
      <c r="T1051" s="27" t="s">
        <v>285</v>
      </c>
      <c r="U1051" s="75" t="s">
        <v>567</v>
      </c>
      <c r="V1051" s="75"/>
      <c r="W1051" s="75"/>
      <c r="X1051" s="27" t="s">
        <v>292</v>
      </c>
      <c r="Y1051" s="28"/>
      <c r="Z1051" s="27" t="s">
        <v>7379</v>
      </c>
    </row>
    <row r="1052" spans="1:26" x14ac:dyDescent="0.25">
      <c r="A1052" s="24">
        <v>43161</v>
      </c>
      <c r="B1052" s="24">
        <v>43157</v>
      </c>
      <c r="C1052" s="24">
        <v>43153</v>
      </c>
      <c r="D1052" s="27" t="s">
        <v>552</v>
      </c>
      <c r="E1052" s="27" t="s">
        <v>352</v>
      </c>
      <c r="F1052" s="29" t="s">
        <v>7049</v>
      </c>
      <c r="G1052" s="27" t="s">
        <v>36</v>
      </c>
      <c r="H1052" s="27" t="s">
        <v>83</v>
      </c>
      <c r="I1052" s="27" t="s">
        <v>7050</v>
      </c>
      <c r="J1052" s="27">
        <v>34470</v>
      </c>
      <c r="K1052" s="25">
        <v>4</v>
      </c>
      <c r="L1052" s="27" t="s">
        <v>288</v>
      </c>
      <c r="M1052" s="27" t="s">
        <v>7051</v>
      </c>
      <c r="N1052" s="27" t="s">
        <v>7052</v>
      </c>
      <c r="O1052" s="28">
        <v>130118344</v>
      </c>
      <c r="P1052" s="27">
        <v>4</v>
      </c>
      <c r="Q1052" s="27" t="s">
        <v>7686</v>
      </c>
      <c r="R1052" s="26">
        <v>522.96</v>
      </c>
      <c r="S1052" s="75">
        <v>43167</v>
      </c>
      <c r="T1052" s="27" t="s">
        <v>285</v>
      </c>
      <c r="U1052" s="75" t="s">
        <v>567</v>
      </c>
      <c r="V1052" s="75"/>
      <c r="W1052" s="75"/>
      <c r="X1052" s="27" t="s">
        <v>292</v>
      </c>
      <c r="Y1052" s="28"/>
      <c r="Z1052" s="27" t="s">
        <v>7379</v>
      </c>
    </row>
    <row r="1053" spans="1:26" ht="25.5" x14ac:dyDescent="0.25">
      <c r="A1053" s="24">
        <v>43161</v>
      </c>
      <c r="B1053" s="24">
        <v>43157</v>
      </c>
      <c r="C1053" s="24">
        <v>43153</v>
      </c>
      <c r="D1053" s="27" t="s">
        <v>552</v>
      </c>
      <c r="E1053" s="27" t="s">
        <v>360</v>
      </c>
      <c r="F1053" s="29" t="s">
        <v>7053</v>
      </c>
      <c r="G1053" s="27" t="s">
        <v>19</v>
      </c>
      <c r="H1053" s="27" t="s">
        <v>69</v>
      </c>
      <c r="I1053" s="27" t="s">
        <v>252</v>
      </c>
      <c r="J1053" s="27">
        <v>27414</v>
      </c>
      <c r="K1053" s="25">
        <v>4</v>
      </c>
      <c r="L1053" s="27" t="s">
        <v>288</v>
      </c>
      <c r="M1053" s="27" t="s">
        <v>7054</v>
      </c>
      <c r="N1053" s="27" t="s">
        <v>7055</v>
      </c>
      <c r="O1053" s="28" t="s">
        <v>7934</v>
      </c>
      <c r="P1053" s="27">
        <v>4</v>
      </c>
      <c r="Q1053" s="27" t="s">
        <v>7946</v>
      </c>
      <c r="R1053" s="26">
        <v>542.67999999999995</v>
      </c>
      <c r="S1053" s="75">
        <v>43169</v>
      </c>
      <c r="T1053" s="27" t="s">
        <v>285</v>
      </c>
      <c r="U1053" s="75" t="s">
        <v>567</v>
      </c>
      <c r="V1053" s="75"/>
      <c r="W1053" s="75"/>
      <c r="X1053" s="27" t="s">
        <v>292</v>
      </c>
      <c r="Y1053" s="28" t="s">
        <v>7835</v>
      </c>
      <c r="Z1053" s="27" t="s">
        <v>7379</v>
      </c>
    </row>
    <row r="1054" spans="1:26" x14ac:dyDescent="0.25">
      <c r="A1054" s="24">
        <v>43161</v>
      </c>
      <c r="B1054" s="24">
        <v>43157</v>
      </c>
      <c r="C1054" s="24">
        <v>43153</v>
      </c>
      <c r="D1054" s="27" t="s">
        <v>552</v>
      </c>
      <c r="E1054" s="27" t="s">
        <v>379</v>
      </c>
      <c r="F1054" s="29" t="s">
        <v>7056</v>
      </c>
      <c r="G1054" s="27" t="s">
        <v>32</v>
      </c>
      <c r="H1054" s="27" t="s">
        <v>68</v>
      </c>
      <c r="I1054" s="27" t="s">
        <v>215</v>
      </c>
      <c r="J1054" s="27">
        <v>25453</v>
      </c>
      <c r="K1054" s="25">
        <v>1</v>
      </c>
      <c r="L1054" s="27" t="s">
        <v>288</v>
      </c>
      <c r="M1054" s="27" t="s">
        <v>7057</v>
      </c>
      <c r="N1054" s="27" t="s">
        <v>7058</v>
      </c>
      <c r="O1054" s="28">
        <v>130118917</v>
      </c>
      <c r="P1054" s="27">
        <v>1</v>
      </c>
      <c r="Q1054" s="27" t="s">
        <v>7529</v>
      </c>
      <c r="R1054" s="26">
        <v>108.8</v>
      </c>
      <c r="S1054" s="75">
        <v>43165</v>
      </c>
      <c r="T1054" s="27" t="s">
        <v>285</v>
      </c>
      <c r="U1054" s="75">
        <v>43166</v>
      </c>
      <c r="V1054" s="75"/>
      <c r="W1054" s="75"/>
      <c r="X1054" s="27" t="s">
        <v>292</v>
      </c>
      <c r="Y1054" s="28"/>
      <c r="Z1054" s="27" t="s">
        <v>7379</v>
      </c>
    </row>
    <row r="1055" spans="1:26" ht="38.25" hidden="1" x14ac:dyDescent="0.25">
      <c r="A1055" s="24">
        <v>43161</v>
      </c>
      <c r="B1055" s="24">
        <v>43157</v>
      </c>
      <c r="C1055" s="24">
        <v>43153</v>
      </c>
      <c r="D1055" s="27" t="s">
        <v>552</v>
      </c>
      <c r="E1055" s="27" t="s">
        <v>394</v>
      </c>
      <c r="F1055" s="29" t="s">
        <v>7059</v>
      </c>
      <c r="G1055" s="27" t="s">
        <v>19</v>
      </c>
      <c r="H1055" s="27" t="s">
        <v>172</v>
      </c>
      <c r="I1055" s="27" t="s">
        <v>65</v>
      </c>
      <c r="J1055" s="27">
        <v>20382</v>
      </c>
      <c r="K1055" s="25">
        <v>4</v>
      </c>
      <c r="L1055" s="27" t="s">
        <v>288</v>
      </c>
      <c r="M1055" s="27" t="s">
        <v>7060</v>
      </c>
      <c r="N1055" s="27" t="s">
        <v>7061</v>
      </c>
      <c r="O1055" s="28" t="s">
        <v>8579</v>
      </c>
      <c r="P1055" s="27"/>
      <c r="Q1055" s="27"/>
      <c r="R1055" s="26"/>
      <c r="S1055" s="75"/>
      <c r="T1055" s="27" t="s">
        <v>285</v>
      </c>
      <c r="U1055" s="75"/>
      <c r="V1055" s="75"/>
      <c r="W1055" s="75"/>
      <c r="X1055" s="27" t="s">
        <v>321</v>
      </c>
      <c r="Y1055" s="28" t="s">
        <v>8577</v>
      </c>
      <c r="Z1055" s="27" t="s">
        <v>7379</v>
      </c>
    </row>
    <row r="1056" spans="1:26" x14ac:dyDescent="0.25">
      <c r="A1056" s="24">
        <v>43161</v>
      </c>
      <c r="B1056" s="24">
        <v>43157</v>
      </c>
      <c r="C1056" s="24">
        <v>43153</v>
      </c>
      <c r="D1056" s="27" t="s">
        <v>552</v>
      </c>
      <c r="E1056" s="27" t="s">
        <v>395</v>
      </c>
      <c r="F1056" s="29" t="s">
        <v>7062</v>
      </c>
      <c r="G1056" s="27" t="s">
        <v>21</v>
      </c>
      <c r="H1056" s="27" t="s">
        <v>245</v>
      </c>
      <c r="I1056" s="27" t="s">
        <v>216</v>
      </c>
      <c r="J1056" s="27">
        <v>20515</v>
      </c>
      <c r="K1056" s="25">
        <v>4</v>
      </c>
      <c r="L1056" s="27" t="s">
        <v>288</v>
      </c>
      <c r="M1056" s="27" t="s">
        <v>7063</v>
      </c>
      <c r="N1056" s="27" t="s">
        <v>7064</v>
      </c>
      <c r="O1056" s="28">
        <v>130119316</v>
      </c>
      <c r="P1056" s="27">
        <v>4</v>
      </c>
      <c r="Q1056" s="27" t="s">
        <v>7684</v>
      </c>
      <c r="R1056" s="26">
        <v>662.4</v>
      </c>
      <c r="S1056" s="75">
        <v>43166</v>
      </c>
      <c r="T1056" s="27" t="s">
        <v>285</v>
      </c>
      <c r="U1056" s="75" t="s">
        <v>497</v>
      </c>
      <c r="V1056" s="75"/>
      <c r="W1056" s="75"/>
      <c r="X1056" s="27" t="s">
        <v>292</v>
      </c>
      <c r="Y1056" s="28"/>
      <c r="Z1056" s="27" t="s">
        <v>7379</v>
      </c>
    </row>
    <row r="1057" spans="1:26" x14ac:dyDescent="0.25">
      <c r="A1057" s="24">
        <v>43161</v>
      </c>
      <c r="B1057" s="24">
        <v>43157</v>
      </c>
      <c r="C1057" s="24">
        <v>43153</v>
      </c>
      <c r="D1057" s="27" t="s">
        <v>552</v>
      </c>
      <c r="E1057" s="27" t="s">
        <v>399</v>
      </c>
      <c r="F1057" s="29" t="s">
        <v>7065</v>
      </c>
      <c r="G1057" s="27" t="s">
        <v>56</v>
      </c>
      <c r="H1057" s="27" t="s">
        <v>88</v>
      </c>
      <c r="I1057" s="27" t="s">
        <v>7066</v>
      </c>
      <c r="J1057" s="27">
        <v>34721</v>
      </c>
      <c r="K1057" s="25">
        <v>1</v>
      </c>
      <c r="L1057" s="27" t="s">
        <v>288</v>
      </c>
      <c r="M1057" s="27" t="s">
        <v>7067</v>
      </c>
      <c r="N1057" s="27" t="s">
        <v>7068</v>
      </c>
      <c r="O1057" s="28">
        <v>130119665</v>
      </c>
      <c r="P1057" s="27">
        <v>1</v>
      </c>
      <c r="Q1057" s="27" t="s">
        <v>7948</v>
      </c>
      <c r="R1057" s="26">
        <v>135.21</v>
      </c>
      <c r="S1057" s="75">
        <v>43168</v>
      </c>
      <c r="T1057" s="27" t="s">
        <v>285</v>
      </c>
      <c r="U1057" s="75">
        <v>43173</v>
      </c>
      <c r="V1057" s="75"/>
      <c r="W1057" s="75"/>
      <c r="X1057" s="27" t="s">
        <v>292</v>
      </c>
      <c r="Y1057" s="28" t="s">
        <v>7689</v>
      </c>
      <c r="Z1057" s="27" t="s">
        <v>7379</v>
      </c>
    </row>
    <row r="1058" spans="1:26" x14ac:dyDescent="0.25">
      <c r="A1058" s="24">
        <v>43161</v>
      </c>
      <c r="B1058" s="24">
        <v>43157</v>
      </c>
      <c r="C1058" s="24">
        <v>43153</v>
      </c>
      <c r="D1058" s="27" t="s">
        <v>552</v>
      </c>
      <c r="E1058" s="27" t="s">
        <v>411</v>
      </c>
      <c r="F1058" s="29" t="s">
        <v>7069</v>
      </c>
      <c r="G1058" s="27" t="s">
        <v>19</v>
      </c>
      <c r="H1058" s="27" t="s">
        <v>7070</v>
      </c>
      <c r="I1058" s="27" t="s">
        <v>7071</v>
      </c>
      <c r="J1058" s="27">
        <v>26005</v>
      </c>
      <c r="K1058" s="25">
        <v>2</v>
      </c>
      <c r="L1058" s="27" t="s">
        <v>288</v>
      </c>
      <c r="M1058" s="27" t="s">
        <v>7072</v>
      </c>
      <c r="N1058" s="27" t="s">
        <v>7073</v>
      </c>
      <c r="O1058" s="28">
        <v>130120206</v>
      </c>
      <c r="P1058" s="27">
        <v>2</v>
      </c>
      <c r="Q1058" s="27" t="s">
        <v>7682</v>
      </c>
      <c r="R1058" s="26">
        <v>475.58</v>
      </c>
      <c r="S1058" s="75">
        <v>43166</v>
      </c>
      <c r="T1058" s="27" t="s">
        <v>285</v>
      </c>
      <c r="U1058" s="75" t="s">
        <v>567</v>
      </c>
      <c r="V1058" s="75"/>
      <c r="W1058" s="75"/>
      <c r="X1058" s="27" t="s">
        <v>292</v>
      </c>
      <c r="Y1058" s="28"/>
      <c r="Z1058" s="27" t="s">
        <v>7379</v>
      </c>
    </row>
    <row r="1059" spans="1:26" x14ac:dyDescent="0.25">
      <c r="A1059" s="24">
        <v>43161</v>
      </c>
      <c r="B1059" s="24">
        <v>43158</v>
      </c>
      <c r="C1059" s="24">
        <v>43154</v>
      </c>
      <c r="D1059" s="27" t="s">
        <v>552</v>
      </c>
      <c r="E1059" s="27" t="s">
        <v>311</v>
      </c>
      <c r="F1059" s="29" t="s">
        <v>7074</v>
      </c>
      <c r="G1059" s="27" t="s">
        <v>19</v>
      </c>
      <c r="H1059" s="27" t="s">
        <v>70</v>
      </c>
      <c r="I1059" s="27" t="s">
        <v>271</v>
      </c>
      <c r="J1059" s="27">
        <v>30601</v>
      </c>
      <c r="K1059" s="25">
        <v>4</v>
      </c>
      <c r="L1059" s="27" t="s">
        <v>288</v>
      </c>
      <c r="M1059" s="27" t="s">
        <v>7075</v>
      </c>
      <c r="N1059" s="27" t="s">
        <v>7076</v>
      </c>
      <c r="O1059" s="28">
        <v>130116121</v>
      </c>
      <c r="P1059" s="27">
        <v>4</v>
      </c>
      <c r="Q1059" s="27" t="s">
        <v>7688</v>
      </c>
      <c r="R1059" s="26">
        <v>412.04</v>
      </c>
      <c r="S1059" s="75">
        <v>43166</v>
      </c>
      <c r="T1059" s="27" t="s">
        <v>285</v>
      </c>
      <c r="U1059" s="75" t="s">
        <v>567</v>
      </c>
      <c r="V1059" s="75"/>
      <c r="W1059" s="75"/>
      <c r="X1059" s="27" t="s">
        <v>292</v>
      </c>
      <c r="Y1059" s="28"/>
      <c r="Z1059" s="27" t="s">
        <v>7379</v>
      </c>
    </row>
    <row r="1060" spans="1:26" x14ac:dyDescent="0.25">
      <c r="A1060" s="24">
        <v>43161</v>
      </c>
      <c r="B1060" s="24">
        <v>43158</v>
      </c>
      <c r="C1060" s="24">
        <v>43154</v>
      </c>
      <c r="D1060" s="27" t="s">
        <v>552</v>
      </c>
      <c r="E1060" s="27" t="s">
        <v>370</v>
      </c>
      <c r="F1060" s="29" t="s">
        <v>7077</v>
      </c>
      <c r="G1060" s="27" t="s">
        <v>21</v>
      </c>
      <c r="H1060" s="27" t="s">
        <v>57</v>
      </c>
      <c r="I1060" s="27" t="s">
        <v>446</v>
      </c>
      <c r="J1060" s="27">
        <v>25141</v>
      </c>
      <c r="K1060" s="25">
        <v>2</v>
      </c>
      <c r="L1060" s="27" t="s">
        <v>288</v>
      </c>
      <c r="M1060" s="27" t="s">
        <v>7078</v>
      </c>
      <c r="N1060" s="27" t="s">
        <v>7079</v>
      </c>
      <c r="O1060" s="28"/>
      <c r="P1060" s="27"/>
      <c r="Q1060" s="27"/>
      <c r="R1060" s="26"/>
      <c r="S1060" s="75"/>
      <c r="T1060" s="27" t="s">
        <v>285</v>
      </c>
      <c r="U1060" s="75"/>
      <c r="V1060" s="75"/>
      <c r="W1060" s="75"/>
      <c r="X1060" s="27" t="s">
        <v>295</v>
      </c>
      <c r="Y1060" s="28" t="s">
        <v>7080</v>
      </c>
      <c r="Z1060" s="27"/>
    </row>
    <row r="1061" spans="1:26" x14ac:dyDescent="0.25">
      <c r="A1061" s="24">
        <v>43161</v>
      </c>
      <c r="B1061" s="24">
        <v>43158</v>
      </c>
      <c r="C1061" s="24">
        <v>43154</v>
      </c>
      <c r="D1061" s="27" t="s">
        <v>552</v>
      </c>
      <c r="E1061" s="27" t="s">
        <v>379</v>
      </c>
      <c r="F1061" s="29" t="s">
        <v>6884</v>
      </c>
      <c r="G1061" s="27" t="s">
        <v>21</v>
      </c>
      <c r="H1061" s="27" t="s">
        <v>47</v>
      </c>
      <c r="I1061" s="27" t="s">
        <v>22</v>
      </c>
      <c r="J1061" s="27">
        <v>25477</v>
      </c>
      <c r="K1061" s="25">
        <v>4</v>
      </c>
      <c r="L1061" s="27" t="s">
        <v>288</v>
      </c>
      <c r="M1061" s="27" t="s">
        <v>7081</v>
      </c>
      <c r="N1061" s="27" t="s">
        <v>7082</v>
      </c>
      <c r="O1061" s="28"/>
      <c r="P1061" s="27"/>
      <c r="Q1061" s="27"/>
      <c r="R1061" s="26"/>
      <c r="S1061" s="75"/>
      <c r="T1061" s="27" t="s">
        <v>285</v>
      </c>
      <c r="U1061" s="75"/>
      <c r="V1061" s="75"/>
      <c r="W1061" s="75"/>
      <c r="X1061" s="27" t="s">
        <v>295</v>
      </c>
      <c r="Y1061" s="28" t="s">
        <v>7083</v>
      </c>
      <c r="Z1061" s="27"/>
    </row>
    <row r="1062" spans="1:26" x14ac:dyDescent="0.25">
      <c r="A1062" s="24">
        <v>43161</v>
      </c>
      <c r="B1062" s="24">
        <v>43158</v>
      </c>
      <c r="C1062" s="24">
        <v>43154</v>
      </c>
      <c r="D1062" s="27" t="s">
        <v>552</v>
      </c>
      <c r="E1062" s="27" t="s">
        <v>379</v>
      </c>
      <c r="F1062" s="29" t="s">
        <v>7084</v>
      </c>
      <c r="G1062" s="27" t="s">
        <v>36</v>
      </c>
      <c r="H1062" s="27" t="s">
        <v>47</v>
      </c>
      <c r="I1062" s="27" t="s">
        <v>99</v>
      </c>
      <c r="J1062" s="27">
        <v>25462</v>
      </c>
      <c r="K1062" s="25">
        <v>2</v>
      </c>
      <c r="L1062" s="27" t="s">
        <v>288</v>
      </c>
      <c r="M1062" s="27" t="s">
        <v>7085</v>
      </c>
      <c r="N1062" s="27" t="s">
        <v>7086</v>
      </c>
      <c r="O1062" s="28">
        <v>130119058</v>
      </c>
      <c r="P1062" s="27">
        <v>2</v>
      </c>
      <c r="Q1062" s="27" t="s">
        <v>7530</v>
      </c>
      <c r="R1062" s="26">
        <v>120.46</v>
      </c>
      <c r="S1062" s="75">
        <v>43165</v>
      </c>
      <c r="T1062" s="27" t="s">
        <v>285</v>
      </c>
      <c r="U1062" s="75">
        <v>43166</v>
      </c>
      <c r="V1062" s="75"/>
      <c r="W1062" s="75"/>
      <c r="X1062" s="27" t="s">
        <v>292</v>
      </c>
      <c r="Y1062" s="28"/>
      <c r="Z1062" s="27" t="s">
        <v>7379</v>
      </c>
    </row>
    <row r="1063" spans="1:26" x14ac:dyDescent="0.25">
      <c r="A1063" s="24">
        <v>43161</v>
      </c>
      <c r="B1063" s="24">
        <v>43158</v>
      </c>
      <c r="C1063" s="24">
        <v>43154</v>
      </c>
      <c r="D1063" s="27" t="s">
        <v>552</v>
      </c>
      <c r="E1063" s="27" t="s">
        <v>483</v>
      </c>
      <c r="F1063" s="29" t="s">
        <v>7087</v>
      </c>
      <c r="G1063" s="27" t="s">
        <v>36</v>
      </c>
      <c r="H1063" s="27" t="s">
        <v>33</v>
      </c>
      <c r="I1063" s="27" t="s">
        <v>276</v>
      </c>
      <c r="J1063" s="27">
        <v>27620</v>
      </c>
      <c r="K1063" s="25">
        <v>1</v>
      </c>
      <c r="L1063" s="27" t="s">
        <v>288</v>
      </c>
      <c r="M1063" s="27" t="s">
        <v>7088</v>
      </c>
      <c r="N1063" s="27" t="s">
        <v>7089</v>
      </c>
      <c r="O1063" s="28">
        <v>130120071</v>
      </c>
      <c r="P1063" s="27">
        <v>1</v>
      </c>
      <c r="Q1063" s="27" t="s">
        <v>7531</v>
      </c>
      <c r="R1063" s="26">
        <v>125.06</v>
      </c>
      <c r="S1063" s="75">
        <v>43165</v>
      </c>
      <c r="T1063" s="27" t="s">
        <v>285</v>
      </c>
      <c r="U1063" s="75" t="s">
        <v>567</v>
      </c>
      <c r="V1063" s="75"/>
      <c r="W1063" s="75"/>
      <c r="X1063" s="27" t="s">
        <v>292</v>
      </c>
      <c r="Y1063" s="28"/>
      <c r="Z1063" s="27" t="s">
        <v>7379</v>
      </c>
    </row>
    <row r="1064" spans="1:26" x14ac:dyDescent="0.25">
      <c r="A1064" s="24">
        <v>43161</v>
      </c>
      <c r="B1064" s="24">
        <v>43158</v>
      </c>
      <c r="C1064" s="24">
        <v>43154</v>
      </c>
      <c r="D1064" s="27" t="s">
        <v>552</v>
      </c>
      <c r="E1064" s="27" t="s">
        <v>418</v>
      </c>
      <c r="F1064" s="29" t="s">
        <v>7090</v>
      </c>
      <c r="G1064" s="27" t="s">
        <v>74</v>
      </c>
      <c r="H1064" s="27" t="s">
        <v>198</v>
      </c>
      <c r="I1064" s="27" t="s">
        <v>76</v>
      </c>
      <c r="J1064" s="27">
        <v>17617</v>
      </c>
      <c r="K1064" s="25">
        <v>4</v>
      </c>
      <c r="L1064" s="27" t="s">
        <v>288</v>
      </c>
      <c r="M1064" s="27" t="s">
        <v>7091</v>
      </c>
      <c r="N1064" s="27" t="s">
        <v>7092</v>
      </c>
      <c r="O1064" s="28">
        <v>130120405</v>
      </c>
      <c r="P1064" s="27">
        <v>4</v>
      </c>
      <c r="Q1064" s="27" t="s">
        <v>7681</v>
      </c>
      <c r="R1064" s="26">
        <v>410.88</v>
      </c>
      <c r="S1064" s="75">
        <v>43166</v>
      </c>
      <c r="T1064" s="27" t="s">
        <v>285</v>
      </c>
      <c r="U1064" s="75" t="s">
        <v>567</v>
      </c>
      <c r="V1064" s="75"/>
      <c r="W1064" s="75"/>
      <c r="X1064" s="27" t="s">
        <v>292</v>
      </c>
      <c r="Y1064" s="28"/>
      <c r="Z1064" s="27" t="s">
        <v>7379</v>
      </c>
    </row>
    <row r="1065" spans="1:26" ht="25.5" hidden="1" x14ac:dyDescent="0.25">
      <c r="A1065" s="24">
        <v>43161</v>
      </c>
      <c r="B1065" s="24">
        <v>43158</v>
      </c>
      <c r="C1065" s="24">
        <v>43154</v>
      </c>
      <c r="D1065" s="27" t="s">
        <v>552</v>
      </c>
      <c r="E1065" s="27" t="s">
        <v>430</v>
      </c>
      <c r="F1065" s="29" t="s">
        <v>7093</v>
      </c>
      <c r="G1065" s="27" t="s">
        <v>32</v>
      </c>
      <c r="H1065" s="27" t="s">
        <v>52</v>
      </c>
      <c r="I1065" s="27" t="s">
        <v>7094</v>
      </c>
      <c r="J1065" s="27">
        <v>23927</v>
      </c>
      <c r="K1065" s="25">
        <v>4</v>
      </c>
      <c r="L1065" s="27" t="s">
        <v>288</v>
      </c>
      <c r="M1065" s="27" t="s">
        <v>7095</v>
      </c>
      <c r="N1065" s="27" t="s">
        <v>7096</v>
      </c>
      <c r="O1065" s="28">
        <v>130120900</v>
      </c>
      <c r="P1065" s="27"/>
      <c r="Q1065" s="27"/>
      <c r="R1065" s="26"/>
      <c r="S1065" s="75"/>
      <c r="T1065" s="27" t="s">
        <v>285</v>
      </c>
      <c r="U1065" s="75"/>
      <c r="V1065" s="75"/>
      <c r="W1065" s="75"/>
      <c r="X1065" s="27" t="s">
        <v>321</v>
      </c>
      <c r="Y1065" s="28" t="s">
        <v>7952</v>
      </c>
      <c r="Z1065" s="27" t="s">
        <v>7379</v>
      </c>
    </row>
    <row r="1066" spans="1:26" x14ac:dyDescent="0.25">
      <c r="A1066" s="24">
        <v>43161</v>
      </c>
      <c r="B1066" s="24">
        <v>43158</v>
      </c>
      <c r="C1066" s="24">
        <v>43157</v>
      </c>
      <c r="D1066" s="27" t="s">
        <v>552</v>
      </c>
      <c r="E1066" s="27" t="s">
        <v>397</v>
      </c>
      <c r="F1066" s="29" t="s">
        <v>7097</v>
      </c>
      <c r="G1066" s="27" t="s">
        <v>53</v>
      </c>
      <c r="H1066" s="27" t="s">
        <v>600</v>
      </c>
      <c r="I1066" s="27" t="s">
        <v>2053</v>
      </c>
      <c r="J1066" s="27">
        <v>25278</v>
      </c>
      <c r="K1066" s="25">
        <v>2</v>
      </c>
      <c r="L1066" s="27" t="s">
        <v>357</v>
      </c>
      <c r="M1066" s="27" t="s">
        <v>7098</v>
      </c>
      <c r="N1066" s="27" t="s">
        <v>7099</v>
      </c>
      <c r="O1066" s="28" t="s">
        <v>7100</v>
      </c>
      <c r="P1066" s="27">
        <v>2</v>
      </c>
      <c r="Q1066" s="27" t="s">
        <v>7506</v>
      </c>
      <c r="R1066" s="26">
        <v>260.94</v>
      </c>
      <c r="S1066" s="75">
        <v>43162</v>
      </c>
      <c r="T1066" s="27" t="s">
        <v>285</v>
      </c>
      <c r="U1066" s="75" t="s">
        <v>497</v>
      </c>
      <c r="V1066" s="75"/>
      <c r="W1066" s="75"/>
      <c r="X1066" s="27" t="s">
        <v>292</v>
      </c>
      <c r="Y1066" s="28"/>
      <c r="Z1066" s="27" t="s">
        <v>7101</v>
      </c>
    </row>
    <row r="1067" spans="1:26" x14ac:dyDescent="0.25">
      <c r="A1067" s="24">
        <v>43161</v>
      </c>
      <c r="B1067" s="24">
        <v>43158</v>
      </c>
      <c r="C1067" s="24">
        <v>43154</v>
      </c>
      <c r="D1067" s="27" t="s">
        <v>552</v>
      </c>
      <c r="E1067" s="27" t="s">
        <v>340</v>
      </c>
      <c r="F1067" s="29" t="s">
        <v>7102</v>
      </c>
      <c r="G1067" s="27" t="s">
        <v>32</v>
      </c>
      <c r="H1067" s="27" t="s">
        <v>90</v>
      </c>
      <c r="I1067" s="27" t="s">
        <v>86</v>
      </c>
      <c r="J1067" s="27">
        <v>22175</v>
      </c>
      <c r="K1067" s="25">
        <v>2</v>
      </c>
      <c r="L1067" s="27" t="s">
        <v>288</v>
      </c>
      <c r="M1067" s="27" t="s">
        <v>7103</v>
      </c>
      <c r="N1067" s="27" t="s">
        <v>7104</v>
      </c>
      <c r="O1067" s="28">
        <v>130117956</v>
      </c>
      <c r="P1067" s="27">
        <v>2</v>
      </c>
      <c r="Q1067" s="27" t="s">
        <v>7822</v>
      </c>
      <c r="R1067" s="26">
        <v>347.52</v>
      </c>
      <c r="S1067" s="75">
        <v>43168</v>
      </c>
      <c r="T1067" s="27" t="s">
        <v>285</v>
      </c>
      <c r="U1067" s="75">
        <v>43182</v>
      </c>
      <c r="V1067" s="75"/>
      <c r="W1067" s="75"/>
      <c r="X1067" s="27" t="s">
        <v>292</v>
      </c>
      <c r="Y1067" s="28" t="s">
        <v>7689</v>
      </c>
      <c r="Z1067" s="27" t="s">
        <v>7379</v>
      </c>
    </row>
    <row r="1068" spans="1:26" x14ac:dyDescent="0.25">
      <c r="A1068" s="24">
        <v>43161</v>
      </c>
      <c r="B1068" s="24">
        <v>43158</v>
      </c>
      <c r="C1068" s="24">
        <v>43154</v>
      </c>
      <c r="D1068" s="27" t="s">
        <v>552</v>
      </c>
      <c r="E1068" s="27" t="s">
        <v>483</v>
      </c>
      <c r="F1068" s="29" t="s">
        <v>7087</v>
      </c>
      <c r="G1068" s="27" t="s">
        <v>6156</v>
      </c>
      <c r="H1068" s="27" t="s">
        <v>33</v>
      </c>
      <c r="I1068" s="27" t="s">
        <v>276</v>
      </c>
      <c r="J1068" s="27">
        <v>27620</v>
      </c>
      <c r="K1068" s="25">
        <v>1</v>
      </c>
      <c r="L1068" s="27" t="s">
        <v>288</v>
      </c>
      <c r="M1068" s="27" t="s">
        <v>7088</v>
      </c>
      <c r="N1068" s="27" t="s">
        <v>7105</v>
      </c>
      <c r="O1068" s="28">
        <v>130120072</v>
      </c>
      <c r="P1068" s="27">
        <v>1</v>
      </c>
      <c r="Q1068" s="27" t="s">
        <v>7532</v>
      </c>
      <c r="R1068" s="26">
        <v>125.06</v>
      </c>
      <c r="S1068" s="75">
        <v>43165</v>
      </c>
      <c r="T1068" s="27" t="s">
        <v>285</v>
      </c>
      <c r="U1068" s="75" t="s">
        <v>567</v>
      </c>
      <c r="V1068" s="75"/>
      <c r="W1068" s="75"/>
      <c r="X1068" s="27" t="s">
        <v>292</v>
      </c>
      <c r="Y1068" s="28"/>
      <c r="Z1068" s="27" t="s">
        <v>7379</v>
      </c>
    </row>
    <row r="1069" spans="1:26" x14ac:dyDescent="0.25">
      <c r="A1069" s="24">
        <v>43161</v>
      </c>
      <c r="B1069" s="24">
        <v>43157</v>
      </c>
      <c r="C1069" s="24">
        <v>43151</v>
      </c>
      <c r="D1069" s="27" t="s">
        <v>549</v>
      </c>
      <c r="E1069" s="27" t="s">
        <v>389</v>
      </c>
      <c r="F1069" s="29" t="s">
        <v>6687</v>
      </c>
      <c r="G1069" s="27" t="s">
        <v>53</v>
      </c>
      <c r="H1069" s="27" t="s">
        <v>69</v>
      </c>
      <c r="I1069" s="27" t="s">
        <v>262</v>
      </c>
      <c r="J1069" s="27">
        <v>27898</v>
      </c>
      <c r="K1069" s="25">
        <v>1</v>
      </c>
      <c r="L1069" s="27" t="s">
        <v>357</v>
      </c>
      <c r="M1069" s="27" t="s">
        <v>7106</v>
      </c>
      <c r="N1069" s="27" t="s">
        <v>7107</v>
      </c>
      <c r="O1069" s="28" t="s">
        <v>7108</v>
      </c>
      <c r="P1069" s="27">
        <v>1</v>
      </c>
      <c r="Q1069" s="27" t="s">
        <v>8151</v>
      </c>
      <c r="R1069" s="26">
        <v>107.55</v>
      </c>
      <c r="S1069" s="75">
        <v>43171</v>
      </c>
      <c r="T1069" s="27" t="s">
        <v>285</v>
      </c>
      <c r="U1069" s="75">
        <v>43175</v>
      </c>
      <c r="V1069" s="75"/>
      <c r="W1069" s="75"/>
      <c r="X1069" s="27" t="s">
        <v>292</v>
      </c>
      <c r="Y1069" s="28" t="s">
        <v>7689</v>
      </c>
      <c r="Z1069" s="27" t="s">
        <v>7101</v>
      </c>
    </row>
    <row r="1070" spans="1:26" x14ac:dyDescent="0.25">
      <c r="A1070" s="24">
        <v>43161</v>
      </c>
      <c r="B1070" s="24">
        <v>43157</v>
      </c>
      <c r="C1070" s="24">
        <v>43151</v>
      </c>
      <c r="D1070" s="27" t="s">
        <v>549</v>
      </c>
      <c r="E1070" s="27" t="s">
        <v>405</v>
      </c>
      <c r="F1070" s="29" t="s">
        <v>6393</v>
      </c>
      <c r="G1070" s="27" t="s">
        <v>36</v>
      </c>
      <c r="H1070" s="27" t="s">
        <v>78</v>
      </c>
      <c r="I1070" s="27" t="s">
        <v>7109</v>
      </c>
      <c r="J1070" s="27">
        <v>29892</v>
      </c>
      <c r="K1070" s="25">
        <v>4</v>
      </c>
      <c r="L1070" s="27" t="s">
        <v>357</v>
      </c>
      <c r="M1070" s="27" t="s">
        <v>7110</v>
      </c>
      <c r="N1070" s="27" t="s">
        <v>7111</v>
      </c>
      <c r="O1070" s="28" t="s">
        <v>7112</v>
      </c>
      <c r="P1070" s="27">
        <v>4</v>
      </c>
      <c r="Q1070" s="27" t="s">
        <v>7499</v>
      </c>
      <c r="R1070" s="26">
        <v>403.12</v>
      </c>
      <c r="S1070" s="75">
        <v>43164</v>
      </c>
      <c r="T1070" s="27" t="s">
        <v>285</v>
      </c>
      <c r="U1070" s="75" t="s">
        <v>567</v>
      </c>
      <c r="V1070" s="75"/>
      <c r="W1070" s="75"/>
      <c r="X1070" s="27" t="s">
        <v>292</v>
      </c>
      <c r="Y1070" s="28"/>
      <c r="Z1070" s="27" t="s">
        <v>7101</v>
      </c>
    </row>
    <row r="1071" spans="1:26" x14ac:dyDescent="0.25">
      <c r="A1071" s="24">
        <v>43161</v>
      </c>
      <c r="B1071" s="24">
        <v>43157</v>
      </c>
      <c r="C1071" s="24">
        <v>43151</v>
      </c>
      <c r="D1071" s="27" t="s">
        <v>549</v>
      </c>
      <c r="E1071" s="27" t="s">
        <v>568</v>
      </c>
      <c r="F1071" s="29" t="s">
        <v>7113</v>
      </c>
      <c r="G1071" s="27" t="s">
        <v>56</v>
      </c>
      <c r="H1071" s="27" t="s">
        <v>194</v>
      </c>
      <c r="I1071" s="27" t="s">
        <v>7114</v>
      </c>
      <c r="J1071" s="27">
        <v>1898</v>
      </c>
      <c r="K1071" s="25">
        <v>1</v>
      </c>
      <c r="L1071" s="27" t="s">
        <v>357</v>
      </c>
      <c r="M1071" s="27" t="s">
        <v>7115</v>
      </c>
      <c r="N1071" s="27" t="s">
        <v>7116</v>
      </c>
      <c r="O1071" s="28" t="s">
        <v>7366</v>
      </c>
      <c r="P1071" s="27">
        <v>1</v>
      </c>
      <c r="Q1071" s="27" t="s">
        <v>7501</v>
      </c>
      <c r="R1071" s="26">
        <v>118.97</v>
      </c>
      <c r="S1071" s="75">
        <v>43164</v>
      </c>
      <c r="T1071" s="27" t="s">
        <v>285</v>
      </c>
      <c r="U1071" s="75" t="s">
        <v>567</v>
      </c>
      <c r="V1071" s="75"/>
      <c r="W1071" s="75"/>
      <c r="X1071" s="27" t="s">
        <v>292</v>
      </c>
      <c r="Y1071" s="28"/>
      <c r="Z1071" s="27" t="s">
        <v>7222</v>
      </c>
    </row>
    <row r="1072" spans="1:26" hidden="1" x14ac:dyDescent="0.25">
      <c r="A1072" s="24">
        <v>43161</v>
      </c>
      <c r="B1072" s="24">
        <v>43157</v>
      </c>
      <c r="C1072" s="24">
        <v>43151</v>
      </c>
      <c r="D1072" s="27" t="s">
        <v>549</v>
      </c>
      <c r="E1072" s="27" t="s">
        <v>7117</v>
      </c>
      <c r="F1072" s="29" t="s">
        <v>6393</v>
      </c>
      <c r="G1072" s="27" t="s">
        <v>36</v>
      </c>
      <c r="H1072" s="27" t="s">
        <v>78</v>
      </c>
      <c r="I1072" s="27" t="s">
        <v>1913</v>
      </c>
      <c r="J1072" s="27">
        <v>522</v>
      </c>
      <c r="K1072" s="25">
        <v>2</v>
      </c>
      <c r="L1072" s="27" t="s">
        <v>357</v>
      </c>
      <c r="M1072" s="27" t="s">
        <v>7118</v>
      </c>
      <c r="N1072" s="27" t="s">
        <v>7119</v>
      </c>
      <c r="O1072" s="28" t="s">
        <v>7489</v>
      </c>
      <c r="P1072" s="27">
        <v>2</v>
      </c>
      <c r="Q1072" s="27" t="s">
        <v>7489</v>
      </c>
      <c r="R1072" s="26">
        <v>201.56</v>
      </c>
      <c r="S1072" s="75"/>
      <c r="T1072" s="27" t="s">
        <v>285</v>
      </c>
      <c r="U1072" s="75">
        <v>43167</v>
      </c>
      <c r="V1072" s="75">
        <v>43167</v>
      </c>
      <c r="W1072" s="75" t="s">
        <v>7539</v>
      </c>
      <c r="X1072" s="27" t="s">
        <v>318</v>
      </c>
      <c r="Y1072" s="28" t="s">
        <v>7689</v>
      </c>
      <c r="Z1072" s="27" t="s">
        <v>7379</v>
      </c>
    </row>
    <row r="1073" spans="1:26" ht="25.5" hidden="1" x14ac:dyDescent="0.25">
      <c r="A1073" s="24">
        <v>43161</v>
      </c>
      <c r="B1073" s="24">
        <v>43157</v>
      </c>
      <c r="C1073" s="24">
        <v>43151</v>
      </c>
      <c r="D1073" s="27" t="s">
        <v>549</v>
      </c>
      <c r="E1073" s="27" t="s">
        <v>429</v>
      </c>
      <c r="F1073" s="29" t="s">
        <v>7120</v>
      </c>
      <c r="G1073" s="27" t="s">
        <v>30</v>
      </c>
      <c r="H1073" s="27" t="s">
        <v>55</v>
      </c>
      <c r="I1073" s="27" t="s">
        <v>7121</v>
      </c>
      <c r="J1073" s="27">
        <v>23517</v>
      </c>
      <c r="K1073" s="25">
        <v>1</v>
      </c>
      <c r="L1073" s="27" t="s">
        <v>357</v>
      </c>
      <c r="M1073" s="27" t="s">
        <v>7122</v>
      </c>
      <c r="N1073" s="27" t="s">
        <v>7123</v>
      </c>
      <c r="O1073" s="28" t="s">
        <v>7490</v>
      </c>
      <c r="P1073" s="27"/>
      <c r="Q1073" s="27"/>
      <c r="R1073" s="26"/>
      <c r="S1073" s="75"/>
      <c r="T1073" s="27" t="s">
        <v>285</v>
      </c>
      <c r="U1073" s="75"/>
      <c r="V1073" s="75"/>
      <c r="W1073" s="75"/>
      <c r="X1073" s="27" t="s">
        <v>321</v>
      </c>
      <c r="Y1073" s="28" t="s">
        <v>7952</v>
      </c>
      <c r="Z1073" s="27" t="s">
        <v>7379</v>
      </c>
    </row>
    <row r="1074" spans="1:26" ht="38.25" hidden="1" x14ac:dyDescent="0.25">
      <c r="A1074" s="24">
        <v>43161</v>
      </c>
      <c r="B1074" s="24">
        <v>43157</v>
      </c>
      <c r="C1074" s="24">
        <v>43151</v>
      </c>
      <c r="D1074" s="27" t="s">
        <v>549</v>
      </c>
      <c r="E1074" s="27" t="s">
        <v>430</v>
      </c>
      <c r="F1074" s="29" t="s">
        <v>7124</v>
      </c>
      <c r="G1074" s="27" t="s">
        <v>36</v>
      </c>
      <c r="H1074" s="27" t="s">
        <v>102</v>
      </c>
      <c r="I1074" s="27" t="s">
        <v>7125</v>
      </c>
      <c r="J1074" s="27">
        <v>23840</v>
      </c>
      <c r="K1074" s="25">
        <v>4</v>
      </c>
      <c r="L1074" s="27" t="s">
        <v>357</v>
      </c>
      <c r="M1074" s="27" t="s">
        <v>7126</v>
      </c>
      <c r="N1074" s="27" t="s">
        <v>7127</v>
      </c>
      <c r="O1074" s="28" t="s">
        <v>9174</v>
      </c>
      <c r="P1074" s="27"/>
      <c r="Q1074" s="27"/>
      <c r="R1074" s="26"/>
      <c r="S1074" s="75"/>
      <c r="T1074" s="27" t="s">
        <v>285</v>
      </c>
      <c r="U1074" s="75"/>
      <c r="V1074" s="75"/>
      <c r="W1074" s="75"/>
      <c r="X1074" s="27" t="s">
        <v>321</v>
      </c>
      <c r="Y1074" s="28" t="s">
        <v>9175</v>
      </c>
      <c r="Z1074" s="27" t="s">
        <v>7101</v>
      </c>
    </row>
    <row r="1075" spans="1:26" x14ac:dyDescent="0.25">
      <c r="A1075" s="24">
        <v>43161</v>
      </c>
      <c r="B1075" s="24">
        <v>43157</v>
      </c>
      <c r="C1075" s="24">
        <v>43151</v>
      </c>
      <c r="D1075" s="27" t="s">
        <v>549</v>
      </c>
      <c r="E1075" s="27" t="s">
        <v>430</v>
      </c>
      <c r="F1075" s="29" t="s">
        <v>7129</v>
      </c>
      <c r="G1075" s="27" t="s">
        <v>48</v>
      </c>
      <c r="H1075" s="27" t="s">
        <v>57</v>
      </c>
      <c r="I1075" s="27" t="s">
        <v>454</v>
      </c>
      <c r="J1075" s="27">
        <v>23832</v>
      </c>
      <c r="K1075" s="25">
        <v>4</v>
      </c>
      <c r="L1075" s="27" t="s">
        <v>357</v>
      </c>
      <c r="M1075" s="27" t="s">
        <v>7130</v>
      </c>
      <c r="N1075" s="27" t="s">
        <v>7131</v>
      </c>
      <c r="O1075" s="28" t="s">
        <v>7128</v>
      </c>
      <c r="P1075" s="27">
        <v>4</v>
      </c>
      <c r="Q1075" s="27" t="s">
        <v>7496</v>
      </c>
      <c r="R1075" s="26">
        <v>332.72</v>
      </c>
      <c r="S1075" s="75">
        <v>43165</v>
      </c>
      <c r="T1075" s="27" t="s">
        <v>285</v>
      </c>
      <c r="U1075" s="75">
        <v>43173</v>
      </c>
      <c r="V1075" s="75"/>
      <c r="W1075" s="75"/>
      <c r="X1075" s="27" t="s">
        <v>292</v>
      </c>
      <c r="Y1075" s="28"/>
      <c r="Z1075" s="27" t="s">
        <v>7101</v>
      </c>
    </row>
    <row r="1076" spans="1:26" x14ac:dyDescent="0.25">
      <c r="A1076" s="24">
        <v>43161</v>
      </c>
      <c r="B1076" s="24">
        <v>43158</v>
      </c>
      <c r="C1076" s="24">
        <v>43152</v>
      </c>
      <c r="D1076" s="27" t="s">
        <v>549</v>
      </c>
      <c r="E1076" s="27" t="s">
        <v>336</v>
      </c>
      <c r="F1076" s="29" t="s">
        <v>6789</v>
      </c>
      <c r="G1076" s="27" t="s">
        <v>27</v>
      </c>
      <c r="H1076" s="27" t="s">
        <v>268</v>
      </c>
      <c r="I1076" s="27" t="s">
        <v>475</v>
      </c>
      <c r="J1076" s="27">
        <v>30755</v>
      </c>
      <c r="K1076" s="25">
        <v>1</v>
      </c>
      <c r="L1076" s="27" t="s">
        <v>357</v>
      </c>
      <c r="M1076" s="27" t="s">
        <v>7132</v>
      </c>
      <c r="N1076" s="27" t="s">
        <v>7133</v>
      </c>
      <c r="O1076" s="28" t="s">
        <v>7134</v>
      </c>
      <c r="P1076" s="27">
        <v>1</v>
      </c>
      <c r="Q1076" s="27" t="s">
        <v>7824</v>
      </c>
      <c r="R1076" s="26">
        <v>86.33</v>
      </c>
      <c r="S1076" s="75">
        <v>43167</v>
      </c>
      <c r="T1076" s="27" t="s">
        <v>285</v>
      </c>
      <c r="U1076" s="75">
        <v>43175</v>
      </c>
      <c r="V1076" s="75"/>
      <c r="W1076" s="75"/>
      <c r="X1076" s="27" t="s">
        <v>292</v>
      </c>
      <c r="Y1076" s="28" t="s">
        <v>7689</v>
      </c>
      <c r="Z1076" s="27" t="s">
        <v>7101</v>
      </c>
    </row>
    <row r="1077" spans="1:26" x14ac:dyDescent="0.25">
      <c r="A1077" s="24">
        <v>43161</v>
      </c>
      <c r="B1077" s="24">
        <v>43158</v>
      </c>
      <c r="C1077" s="24">
        <v>43152</v>
      </c>
      <c r="D1077" s="27" t="s">
        <v>549</v>
      </c>
      <c r="E1077" s="27" t="s">
        <v>372</v>
      </c>
      <c r="F1077" s="29" t="s">
        <v>7135</v>
      </c>
      <c r="G1077" s="27" t="s">
        <v>36</v>
      </c>
      <c r="H1077" s="27" t="s">
        <v>59</v>
      </c>
      <c r="I1077" s="27" t="s">
        <v>5770</v>
      </c>
      <c r="J1077" s="27">
        <v>29965</v>
      </c>
      <c r="K1077" s="25">
        <v>4</v>
      </c>
      <c r="L1077" s="27" t="s">
        <v>357</v>
      </c>
      <c r="M1077" s="27" t="s">
        <v>7136</v>
      </c>
      <c r="N1077" s="27" t="s">
        <v>7137</v>
      </c>
      <c r="O1077" s="28" t="s">
        <v>7491</v>
      </c>
      <c r="P1077" s="27">
        <v>4</v>
      </c>
      <c r="Q1077" s="27" t="s">
        <v>7930</v>
      </c>
      <c r="R1077" s="26">
        <v>241.6</v>
      </c>
      <c r="S1077" s="75">
        <v>43168</v>
      </c>
      <c r="T1077" s="27" t="s">
        <v>285</v>
      </c>
      <c r="U1077" s="75" t="s">
        <v>567</v>
      </c>
      <c r="V1077" s="75"/>
      <c r="W1077" s="75"/>
      <c r="X1077" s="27" t="s">
        <v>292</v>
      </c>
      <c r="Y1077" s="28" t="s">
        <v>7689</v>
      </c>
      <c r="Z1077" s="27" t="s">
        <v>7379</v>
      </c>
    </row>
    <row r="1078" spans="1:26" ht="25.5" x14ac:dyDescent="0.25">
      <c r="A1078" s="24">
        <v>43161</v>
      </c>
      <c r="B1078" s="24">
        <v>43158</v>
      </c>
      <c r="C1078" s="24">
        <v>43152</v>
      </c>
      <c r="D1078" s="27" t="s">
        <v>549</v>
      </c>
      <c r="E1078" s="27" t="s">
        <v>381</v>
      </c>
      <c r="F1078" s="29" t="s">
        <v>7138</v>
      </c>
      <c r="G1078" s="27" t="s">
        <v>34</v>
      </c>
      <c r="H1078" s="27" t="s">
        <v>33</v>
      </c>
      <c r="I1078" s="27" t="s">
        <v>477</v>
      </c>
      <c r="J1078" s="27">
        <v>23221</v>
      </c>
      <c r="K1078" s="25">
        <v>2</v>
      </c>
      <c r="L1078" s="27" t="s">
        <v>357</v>
      </c>
      <c r="M1078" s="27" t="s">
        <v>7139</v>
      </c>
      <c r="N1078" s="27" t="s">
        <v>7140</v>
      </c>
      <c r="O1078" s="28" t="s">
        <v>7141</v>
      </c>
      <c r="P1078" s="27">
        <v>2</v>
      </c>
      <c r="Q1078" s="27" t="s">
        <v>8730</v>
      </c>
      <c r="R1078" s="26">
        <v>139.41999999999999</v>
      </c>
      <c r="S1078" s="75">
        <v>43179</v>
      </c>
      <c r="T1078" s="27" t="s">
        <v>285</v>
      </c>
      <c r="U1078" s="75" t="s">
        <v>497</v>
      </c>
      <c r="V1078" s="75"/>
      <c r="W1078" s="75"/>
      <c r="X1078" s="27" t="s">
        <v>292</v>
      </c>
      <c r="Y1078" s="28" t="s">
        <v>7952</v>
      </c>
      <c r="Z1078" s="27" t="s">
        <v>7101</v>
      </c>
    </row>
    <row r="1079" spans="1:26" x14ac:dyDescent="0.25">
      <c r="A1079" s="24">
        <v>43161</v>
      </c>
      <c r="B1079" s="24">
        <v>43158</v>
      </c>
      <c r="C1079" s="24">
        <v>43152</v>
      </c>
      <c r="D1079" s="27" t="s">
        <v>549</v>
      </c>
      <c r="E1079" s="27" t="s">
        <v>391</v>
      </c>
      <c r="F1079" s="29" t="s">
        <v>7142</v>
      </c>
      <c r="G1079" s="27" t="s">
        <v>175</v>
      </c>
      <c r="H1079" s="27" t="s">
        <v>102</v>
      </c>
      <c r="I1079" s="27" t="s">
        <v>1483</v>
      </c>
      <c r="J1079" s="27">
        <v>26037</v>
      </c>
      <c r="K1079" s="25">
        <v>4</v>
      </c>
      <c r="L1079" s="27" t="s">
        <v>357</v>
      </c>
      <c r="M1079" s="27" t="s">
        <v>7143</v>
      </c>
      <c r="N1079" s="27" t="s">
        <v>7144</v>
      </c>
      <c r="O1079" s="28" t="s">
        <v>7145</v>
      </c>
      <c r="P1079" s="27">
        <v>4</v>
      </c>
      <c r="Q1079" s="27" t="s">
        <v>7509</v>
      </c>
      <c r="R1079" s="26">
        <v>180.6</v>
      </c>
      <c r="S1079" s="75">
        <v>43162</v>
      </c>
      <c r="T1079" s="27" t="s">
        <v>285</v>
      </c>
      <c r="U1079" s="75">
        <v>43168</v>
      </c>
      <c r="V1079" s="75"/>
      <c r="W1079" s="75"/>
      <c r="X1079" s="27" t="s">
        <v>292</v>
      </c>
      <c r="Y1079" s="28"/>
      <c r="Z1079" s="27" t="s">
        <v>7101</v>
      </c>
    </row>
    <row r="1080" spans="1:26" x14ac:dyDescent="0.25">
      <c r="A1080" s="24">
        <v>43161</v>
      </c>
      <c r="B1080" s="24">
        <v>43158</v>
      </c>
      <c r="C1080" s="24">
        <v>43152</v>
      </c>
      <c r="D1080" s="27" t="s">
        <v>549</v>
      </c>
      <c r="E1080" s="27" t="s">
        <v>430</v>
      </c>
      <c r="F1080" s="29" t="s">
        <v>7146</v>
      </c>
      <c r="G1080" s="27" t="s">
        <v>34</v>
      </c>
      <c r="H1080" s="27" t="s">
        <v>128</v>
      </c>
      <c r="I1080" s="27" t="s">
        <v>477</v>
      </c>
      <c r="J1080" s="27">
        <v>23882</v>
      </c>
      <c r="K1080" s="25">
        <v>2</v>
      </c>
      <c r="L1080" s="27" t="s">
        <v>357</v>
      </c>
      <c r="M1080" s="27" t="s">
        <v>7147</v>
      </c>
      <c r="N1080" s="27" t="s">
        <v>7148</v>
      </c>
      <c r="O1080" s="28" t="s">
        <v>7128</v>
      </c>
      <c r="P1080" s="27">
        <v>2</v>
      </c>
      <c r="Q1080" s="27" t="s">
        <v>7496</v>
      </c>
      <c r="R1080" s="26">
        <v>95.88</v>
      </c>
      <c r="S1080" s="75">
        <v>43165</v>
      </c>
      <c r="T1080" s="27" t="s">
        <v>285</v>
      </c>
      <c r="U1080" s="75" t="s">
        <v>567</v>
      </c>
      <c r="V1080" s="75"/>
      <c r="W1080" s="75"/>
      <c r="X1080" s="27" t="s">
        <v>292</v>
      </c>
      <c r="Y1080" s="28"/>
      <c r="Z1080" s="27" t="s">
        <v>7101</v>
      </c>
    </row>
    <row r="1081" spans="1:26" x14ac:dyDescent="0.25">
      <c r="A1081" s="24">
        <v>43161</v>
      </c>
      <c r="B1081" s="24">
        <v>43158</v>
      </c>
      <c r="C1081" s="24">
        <v>43153</v>
      </c>
      <c r="D1081" s="27" t="s">
        <v>549</v>
      </c>
      <c r="E1081" s="27" t="s">
        <v>391</v>
      </c>
      <c r="F1081" s="29" t="s">
        <v>6761</v>
      </c>
      <c r="G1081" s="27" t="s">
        <v>30</v>
      </c>
      <c r="H1081" s="27" t="s">
        <v>128</v>
      </c>
      <c r="I1081" s="27" t="s">
        <v>254</v>
      </c>
      <c r="J1081" s="27">
        <v>26057</v>
      </c>
      <c r="K1081" s="25">
        <v>4</v>
      </c>
      <c r="L1081" s="27" t="s">
        <v>357</v>
      </c>
      <c r="M1081" s="27" t="s">
        <v>7149</v>
      </c>
      <c r="N1081" s="27" t="s">
        <v>7150</v>
      </c>
      <c r="O1081" s="28" t="s">
        <v>7151</v>
      </c>
      <c r="P1081" s="27">
        <v>4</v>
      </c>
      <c r="Q1081" s="27" t="s">
        <v>7508</v>
      </c>
      <c r="R1081" s="26">
        <v>272.27999999999997</v>
      </c>
      <c r="S1081" s="75">
        <v>43162</v>
      </c>
      <c r="T1081" s="27" t="s">
        <v>285</v>
      </c>
      <c r="U1081" s="75" t="s">
        <v>567</v>
      </c>
      <c r="V1081" s="75"/>
      <c r="W1081" s="75"/>
      <c r="X1081" s="27" t="s">
        <v>292</v>
      </c>
      <c r="Y1081" s="28"/>
      <c r="Z1081" s="27" t="s">
        <v>7101</v>
      </c>
    </row>
    <row r="1082" spans="1:26" x14ac:dyDescent="0.25">
      <c r="A1082" s="24">
        <v>43161</v>
      </c>
      <c r="B1082" s="24">
        <v>43158</v>
      </c>
      <c r="C1082" s="24">
        <v>43153</v>
      </c>
      <c r="D1082" s="27" t="s">
        <v>549</v>
      </c>
      <c r="E1082" s="27" t="s">
        <v>391</v>
      </c>
      <c r="F1082" s="29" t="s">
        <v>7152</v>
      </c>
      <c r="G1082" s="27" t="s">
        <v>34</v>
      </c>
      <c r="H1082" s="27" t="s">
        <v>61</v>
      </c>
      <c r="I1082" s="27" t="s">
        <v>185</v>
      </c>
      <c r="J1082" s="27">
        <v>26048</v>
      </c>
      <c r="K1082" s="25">
        <v>4</v>
      </c>
      <c r="L1082" s="27" t="s">
        <v>357</v>
      </c>
      <c r="M1082" s="27" t="s">
        <v>7153</v>
      </c>
      <c r="N1082" s="27" t="s">
        <v>7154</v>
      </c>
      <c r="O1082" s="28" t="s">
        <v>7155</v>
      </c>
      <c r="P1082" s="27">
        <v>4</v>
      </c>
      <c r="Q1082" s="27" t="s">
        <v>7507</v>
      </c>
      <c r="R1082" s="26">
        <v>220.56</v>
      </c>
      <c r="S1082" s="75">
        <v>43162</v>
      </c>
      <c r="T1082" s="27" t="s">
        <v>285</v>
      </c>
      <c r="U1082" s="75">
        <v>43166</v>
      </c>
      <c r="V1082" s="75"/>
      <c r="W1082" s="75"/>
      <c r="X1082" s="27" t="s">
        <v>292</v>
      </c>
      <c r="Y1082" s="28"/>
      <c r="Z1082" s="27" t="s">
        <v>7101</v>
      </c>
    </row>
    <row r="1083" spans="1:26" x14ac:dyDescent="0.25">
      <c r="A1083" s="24">
        <v>43161</v>
      </c>
      <c r="B1083" s="24">
        <v>43157</v>
      </c>
      <c r="C1083" s="24">
        <v>43146</v>
      </c>
      <c r="D1083" s="27" t="s">
        <v>1419</v>
      </c>
      <c r="E1083" s="27" t="s">
        <v>293</v>
      </c>
      <c r="F1083" s="29" t="s">
        <v>7156</v>
      </c>
      <c r="G1083" s="27" t="s">
        <v>25</v>
      </c>
      <c r="H1083" s="27" t="s">
        <v>3680</v>
      </c>
      <c r="I1083" s="27" t="s">
        <v>183</v>
      </c>
      <c r="J1083" s="27">
        <v>30186</v>
      </c>
      <c r="K1083" s="25">
        <v>4</v>
      </c>
      <c r="L1083" s="27" t="s">
        <v>367</v>
      </c>
      <c r="M1083" s="27">
        <v>208556</v>
      </c>
      <c r="N1083" s="27">
        <v>326182352</v>
      </c>
      <c r="O1083" s="28"/>
      <c r="P1083" s="27"/>
      <c r="Q1083" s="27"/>
      <c r="R1083" s="26"/>
      <c r="S1083" s="75"/>
      <c r="T1083" s="27" t="s">
        <v>285</v>
      </c>
      <c r="U1083" s="75"/>
      <c r="V1083" s="75"/>
      <c r="W1083" s="75"/>
      <c r="X1083" s="27" t="s">
        <v>289</v>
      </c>
      <c r="Y1083" s="28" t="s">
        <v>2691</v>
      </c>
      <c r="Z1083" s="27"/>
    </row>
    <row r="1084" spans="1:26" ht="38.25" x14ac:dyDescent="0.25">
      <c r="A1084" s="24">
        <v>43161</v>
      </c>
      <c r="B1084" s="24">
        <v>43157</v>
      </c>
      <c r="C1084" s="24">
        <v>43150</v>
      </c>
      <c r="D1084" s="27" t="s">
        <v>1419</v>
      </c>
      <c r="E1084" s="27" t="s">
        <v>293</v>
      </c>
      <c r="F1084" s="29" t="s">
        <v>7157</v>
      </c>
      <c r="G1084" s="27" t="s">
        <v>32</v>
      </c>
      <c r="H1084" s="27" t="s">
        <v>20</v>
      </c>
      <c r="I1084" s="27" t="s">
        <v>449</v>
      </c>
      <c r="J1084" s="27">
        <v>30269</v>
      </c>
      <c r="K1084" s="25">
        <v>4</v>
      </c>
      <c r="L1084" s="27" t="s">
        <v>355</v>
      </c>
      <c r="M1084" s="27">
        <v>2595691</v>
      </c>
      <c r="N1084" s="27"/>
      <c r="O1084" s="28"/>
      <c r="P1084" s="27"/>
      <c r="Q1084" s="27"/>
      <c r="R1084" s="26"/>
      <c r="S1084" s="75"/>
      <c r="T1084" s="27" t="s">
        <v>285</v>
      </c>
      <c r="U1084" s="75"/>
      <c r="V1084" s="75"/>
      <c r="W1084" s="75"/>
      <c r="X1084" s="27" t="s">
        <v>431</v>
      </c>
      <c r="Y1084" s="28" t="s">
        <v>2972</v>
      </c>
      <c r="Z1084" s="27"/>
    </row>
    <row r="1085" spans="1:26" x14ac:dyDescent="0.25">
      <c r="A1085" s="24">
        <v>43161</v>
      </c>
      <c r="B1085" s="24">
        <v>43157</v>
      </c>
      <c r="C1085" s="24">
        <v>43137</v>
      </c>
      <c r="D1085" s="27" t="s">
        <v>1419</v>
      </c>
      <c r="E1085" s="27" t="s">
        <v>296</v>
      </c>
      <c r="F1085" s="29" t="s">
        <v>7158</v>
      </c>
      <c r="G1085" s="27" t="s">
        <v>25</v>
      </c>
      <c r="H1085" s="27" t="s">
        <v>98</v>
      </c>
      <c r="I1085" s="27" t="s">
        <v>4459</v>
      </c>
      <c r="J1085" s="27">
        <v>52946</v>
      </c>
      <c r="K1085" s="25">
        <v>4</v>
      </c>
      <c r="L1085" s="27" t="s">
        <v>367</v>
      </c>
      <c r="M1085" s="27">
        <v>205986</v>
      </c>
      <c r="N1085" s="27">
        <v>326180030</v>
      </c>
      <c r="O1085" s="28"/>
      <c r="P1085" s="27"/>
      <c r="Q1085" s="27"/>
      <c r="R1085" s="26"/>
      <c r="S1085" s="75"/>
      <c r="T1085" s="27" t="s">
        <v>285</v>
      </c>
      <c r="U1085" s="75"/>
      <c r="V1085" s="75"/>
      <c r="W1085" s="75"/>
      <c r="X1085" s="27" t="s">
        <v>289</v>
      </c>
      <c r="Y1085" s="28" t="s">
        <v>2691</v>
      </c>
      <c r="Z1085" s="27"/>
    </row>
    <row r="1086" spans="1:26" x14ac:dyDescent="0.25">
      <c r="A1086" s="24">
        <v>43161</v>
      </c>
      <c r="B1086" s="24">
        <v>43158</v>
      </c>
      <c r="C1086" s="24">
        <v>43139</v>
      </c>
      <c r="D1086" s="27" t="s">
        <v>1419</v>
      </c>
      <c r="E1086" s="27" t="s">
        <v>296</v>
      </c>
      <c r="F1086" s="29" t="s">
        <v>6573</v>
      </c>
      <c r="G1086" s="27" t="s">
        <v>56</v>
      </c>
      <c r="H1086" s="27" t="s">
        <v>102</v>
      </c>
      <c r="I1086" s="27" t="s">
        <v>190</v>
      </c>
      <c r="J1086" s="27">
        <v>53058</v>
      </c>
      <c r="K1086" s="25">
        <v>4</v>
      </c>
      <c r="L1086" s="27" t="s">
        <v>355</v>
      </c>
      <c r="M1086" s="27">
        <v>2589751</v>
      </c>
      <c r="N1086" s="27"/>
      <c r="O1086" s="28" t="s">
        <v>8872</v>
      </c>
      <c r="P1086" s="27">
        <v>4</v>
      </c>
      <c r="Q1086" s="27" t="s">
        <v>8913</v>
      </c>
      <c r="R1086" s="26">
        <v>236.76</v>
      </c>
      <c r="S1086" s="75">
        <v>43161</v>
      </c>
      <c r="T1086" s="27" t="s">
        <v>285</v>
      </c>
      <c r="U1086" s="75" t="s">
        <v>567</v>
      </c>
      <c r="V1086" s="75"/>
      <c r="W1086" s="75"/>
      <c r="X1086" s="27" t="s">
        <v>292</v>
      </c>
      <c r="Y1086" s="28" t="s">
        <v>8871</v>
      </c>
      <c r="Z1086" s="27"/>
    </row>
    <row r="1087" spans="1:26" x14ac:dyDescent="0.25">
      <c r="A1087" s="24">
        <v>43161</v>
      </c>
      <c r="B1087" s="24">
        <v>43158</v>
      </c>
      <c r="C1087" s="24">
        <v>43137</v>
      </c>
      <c r="D1087" s="27" t="s">
        <v>1419</v>
      </c>
      <c r="E1087" s="27" t="s">
        <v>305</v>
      </c>
      <c r="F1087" s="29" t="s">
        <v>7159</v>
      </c>
      <c r="G1087" s="27" t="s">
        <v>53</v>
      </c>
      <c r="H1087" s="27" t="s">
        <v>232</v>
      </c>
      <c r="I1087" s="27" t="s">
        <v>1926</v>
      </c>
      <c r="J1087" s="27">
        <v>40462</v>
      </c>
      <c r="K1087" s="25">
        <v>1</v>
      </c>
      <c r="L1087" s="27" t="s">
        <v>357</v>
      </c>
      <c r="M1087" s="27" t="s">
        <v>7160</v>
      </c>
      <c r="N1087" s="27" t="s">
        <v>7161</v>
      </c>
      <c r="O1087" s="28"/>
      <c r="P1087" s="27"/>
      <c r="Q1087" s="27"/>
      <c r="R1087" s="26"/>
      <c r="S1087" s="75"/>
      <c r="T1087" s="27" t="s">
        <v>285</v>
      </c>
      <c r="U1087" s="75"/>
      <c r="V1087" s="75"/>
      <c r="W1087" s="75"/>
      <c r="X1087" s="27" t="s">
        <v>295</v>
      </c>
      <c r="Y1087" s="28" t="s">
        <v>7229</v>
      </c>
      <c r="Z1087" s="27"/>
    </row>
    <row r="1088" spans="1:26" x14ac:dyDescent="0.25">
      <c r="A1088" s="24">
        <v>43161</v>
      </c>
      <c r="B1088" s="24">
        <v>43158</v>
      </c>
      <c r="C1088" s="24">
        <v>43139</v>
      </c>
      <c r="D1088" s="27" t="s">
        <v>1419</v>
      </c>
      <c r="E1088" s="27" t="s">
        <v>305</v>
      </c>
      <c r="F1088" s="29" t="s">
        <v>7162</v>
      </c>
      <c r="G1088" s="27" t="s">
        <v>77</v>
      </c>
      <c r="H1088" s="27" t="s">
        <v>465</v>
      </c>
      <c r="I1088" s="27" t="s">
        <v>481</v>
      </c>
      <c r="J1088" s="27">
        <v>40483</v>
      </c>
      <c r="K1088" s="25">
        <v>1</v>
      </c>
      <c r="L1088" s="27" t="s">
        <v>288</v>
      </c>
      <c r="M1088" s="27" t="s">
        <v>7163</v>
      </c>
      <c r="N1088" s="27" t="s">
        <v>7164</v>
      </c>
      <c r="O1088" s="28">
        <v>130115681</v>
      </c>
      <c r="P1088" s="27"/>
      <c r="Q1088" s="27"/>
      <c r="R1088" s="26"/>
      <c r="S1088" s="75"/>
      <c r="T1088" s="27" t="s">
        <v>285</v>
      </c>
      <c r="U1088" s="75"/>
      <c r="V1088" s="75"/>
      <c r="W1088" s="75"/>
      <c r="X1088" s="27" t="s">
        <v>295</v>
      </c>
      <c r="Y1088" s="28" t="s">
        <v>7545</v>
      </c>
      <c r="Z1088" s="27" t="s">
        <v>7379</v>
      </c>
    </row>
    <row r="1089" spans="1:26" x14ac:dyDescent="0.25">
      <c r="A1089" s="24">
        <v>43161</v>
      </c>
      <c r="B1089" s="24">
        <v>43158</v>
      </c>
      <c r="C1089" s="24">
        <v>43139</v>
      </c>
      <c r="D1089" s="27" t="s">
        <v>1419</v>
      </c>
      <c r="E1089" s="27" t="s">
        <v>305</v>
      </c>
      <c r="F1089" s="29" t="s">
        <v>7165</v>
      </c>
      <c r="G1089" s="27" t="s">
        <v>77</v>
      </c>
      <c r="H1089" s="27" t="s">
        <v>465</v>
      </c>
      <c r="I1089" s="27" t="s">
        <v>481</v>
      </c>
      <c r="J1089" s="27">
        <v>40483</v>
      </c>
      <c r="K1089" s="25">
        <v>1</v>
      </c>
      <c r="L1089" s="27" t="s">
        <v>288</v>
      </c>
      <c r="M1089" s="27" t="s">
        <v>7166</v>
      </c>
      <c r="N1089" s="27" t="s">
        <v>7167</v>
      </c>
      <c r="O1089" s="28">
        <v>130115682</v>
      </c>
      <c r="P1089" s="27"/>
      <c r="Q1089" s="27"/>
      <c r="R1089" s="26"/>
      <c r="S1089" s="75"/>
      <c r="T1089" s="27" t="s">
        <v>285</v>
      </c>
      <c r="U1089" s="75"/>
      <c r="V1089" s="75"/>
      <c r="W1089" s="75"/>
      <c r="X1089" s="27" t="s">
        <v>295</v>
      </c>
      <c r="Y1089" s="28" t="s">
        <v>7545</v>
      </c>
      <c r="Z1089" s="27" t="s">
        <v>7379</v>
      </c>
    </row>
    <row r="1090" spans="1:26" x14ac:dyDescent="0.25">
      <c r="A1090" s="24">
        <v>43161</v>
      </c>
      <c r="B1090" s="24">
        <v>43158</v>
      </c>
      <c r="C1090" s="24">
        <v>43150</v>
      </c>
      <c r="D1090" s="27" t="s">
        <v>1419</v>
      </c>
      <c r="E1090" s="27" t="s">
        <v>305</v>
      </c>
      <c r="F1090" s="29" t="s">
        <v>6442</v>
      </c>
      <c r="G1090" s="27" t="s">
        <v>56</v>
      </c>
      <c r="H1090" s="27" t="s">
        <v>149</v>
      </c>
      <c r="I1090" s="27" t="s">
        <v>5369</v>
      </c>
      <c r="J1090" s="27">
        <v>40973</v>
      </c>
      <c r="K1090" s="25">
        <v>4</v>
      </c>
      <c r="L1090" s="27" t="s">
        <v>355</v>
      </c>
      <c r="M1090" s="27">
        <v>2595557</v>
      </c>
      <c r="N1090" s="27"/>
      <c r="O1090" s="28">
        <v>49924</v>
      </c>
      <c r="P1090" s="27">
        <v>4</v>
      </c>
      <c r="Q1090" s="27">
        <v>4114135</v>
      </c>
      <c r="R1090" s="26">
        <v>552.52</v>
      </c>
      <c r="S1090" s="75">
        <v>43164</v>
      </c>
      <c r="T1090" s="27" t="s">
        <v>285</v>
      </c>
      <c r="U1090" s="75" t="s">
        <v>567</v>
      </c>
      <c r="V1090" s="75"/>
      <c r="W1090" s="75"/>
      <c r="X1090" s="27" t="s">
        <v>292</v>
      </c>
      <c r="Y1090" s="28"/>
      <c r="Z1090" s="27" t="s">
        <v>7101</v>
      </c>
    </row>
    <row r="1091" spans="1:26" x14ac:dyDescent="0.25">
      <c r="A1091" s="24">
        <v>43161</v>
      </c>
      <c r="B1091" s="24">
        <v>43158</v>
      </c>
      <c r="C1091" s="24">
        <v>43152</v>
      </c>
      <c r="D1091" s="27" t="s">
        <v>1419</v>
      </c>
      <c r="E1091" s="27" t="s">
        <v>305</v>
      </c>
      <c r="F1091" s="29" t="s">
        <v>6664</v>
      </c>
      <c r="G1091" s="27" t="s">
        <v>36</v>
      </c>
      <c r="H1091" s="27" t="s">
        <v>4208</v>
      </c>
      <c r="I1091" s="27" t="s">
        <v>45</v>
      </c>
      <c r="J1091" s="27">
        <v>41058</v>
      </c>
      <c r="K1091" s="25">
        <v>4</v>
      </c>
      <c r="L1091" s="27" t="s">
        <v>357</v>
      </c>
      <c r="M1091" s="27" t="s">
        <v>7168</v>
      </c>
      <c r="N1091" s="27" t="s">
        <v>7169</v>
      </c>
      <c r="O1091" s="28" t="s">
        <v>7492</v>
      </c>
      <c r="P1091" s="27">
        <v>4</v>
      </c>
      <c r="Q1091" s="27" t="s">
        <v>7827</v>
      </c>
      <c r="R1091" s="26">
        <v>184.88</v>
      </c>
      <c r="S1091" s="75">
        <v>43167</v>
      </c>
      <c r="T1091" s="27" t="s">
        <v>285</v>
      </c>
      <c r="U1091" s="75" t="s">
        <v>567</v>
      </c>
      <c r="V1091" s="75"/>
      <c r="W1091" s="75"/>
      <c r="X1091" s="27" t="s">
        <v>292</v>
      </c>
      <c r="Y1091" s="28" t="s">
        <v>7689</v>
      </c>
      <c r="Z1091" s="27" t="s">
        <v>7379</v>
      </c>
    </row>
    <row r="1092" spans="1:26" x14ac:dyDescent="0.25">
      <c r="A1092" s="24">
        <v>43161</v>
      </c>
      <c r="B1092" s="24">
        <v>43158</v>
      </c>
      <c r="C1092" s="24">
        <v>43152</v>
      </c>
      <c r="D1092" s="27" t="s">
        <v>1419</v>
      </c>
      <c r="E1092" s="27" t="s">
        <v>305</v>
      </c>
      <c r="F1092" s="29" t="s">
        <v>7170</v>
      </c>
      <c r="G1092" s="27" t="s">
        <v>30</v>
      </c>
      <c r="H1092" s="27" t="s">
        <v>131</v>
      </c>
      <c r="I1092" s="27" t="s">
        <v>114</v>
      </c>
      <c r="J1092" s="27">
        <v>41077</v>
      </c>
      <c r="K1092" s="25">
        <v>4</v>
      </c>
      <c r="L1092" s="27" t="s">
        <v>357</v>
      </c>
      <c r="M1092" s="27" t="s">
        <v>7171</v>
      </c>
      <c r="N1092" s="27" t="s">
        <v>7172</v>
      </c>
      <c r="O1092" s="28" t="s">
        <v>7492</v>
      </c>
      <c r="P1092" s="27">
        <v>4</v>
      </c>
      <c r="Q1092" s="27" t="s">
        <v>7826</v>
      </c>
      <c r="R1092" s="26">
        <v>340.92</v>
      </c>
      <c r="S1092" s="75">
        <v>43167</v>
      </c>
      <c r="T1092" s="27" t="s">
        <v>285</v>
      </c>
      <c r="U1092" s="75" t="s">
        <v>567</v>
      </c>
      <c r="V1092" s="75"/>
      <c r="W1092" s="75"/>
      <c r="X1092" s="27" t="s">
        <v>292</v>
      </c>
      <c r="Y1092" s="28" t="s">
        <v>7689</v>
      </c>
      <c r="Z1092" s="27" t="s">
        <v>7379</v>
      </c>
    </row>
    <row r="1093" spans="1:26" ht="38.25" x14ac:dyDescent="0.25">
      <c r="A1093" s="24">
        <v>43161</v>
      </c>
      <c r="B1093" s="24">
        <v>43158</v>
      </c>
      <c r="C1093" s="24">
        <v>43152</v>
      </c>
      <c r="D1093" s="27" t="s">
        <v>1419</v>
      </c>
      <c r="E1093" s="27" t="s">
        <v>305</v>
      </c>
      <c r="F1093" s="29" t="s">
        <v>7173</v>
      </c>
      <c r="G1093" s="27" t="s">
        <v>32</v>
      </c>
      <c r="H1093" s="27" t="s">
        <v>111</v>
      </c>
      <c r="I1093" s="27" t="s">
        <v>449</v>
      </c>
      <c r="J1093" s="27">
        <v>41076</v>
      </c>
      <c r="K1093" s="25">
        <v>4</v>
      </c>
      <c r="L1093" s="27" t="s">
        <v>355</v>
      </c>
      <c r="M1093" s="27">
        <v>2597052</v>
      </c>
      <c r="N1093" s="27">
        <v>4428910</v>
      </c>
      <c r="O1093" s="28"/>
      <c r="P1093" s="27"/>
      <c r="Q1093" s="27"/>
      <c r="R1093" s="26"/>
      <c r="S1093" s="75"/>
      <c r="T1093" s="27" t="s">
        <v>285</v>
      </c>
      <c r="U1093" s="75"/>
      <c r="V1093" s="75"/>
      <c r="W1093" s="75"/>
      <c r="X1093" s="27" t="s">
        <v>431</v>
      </c>
      <c r="Y1093" s="28" t="s">
        <v>2972</v>
      </c>
      <c r="Z1093" s="27"/>
    </row>
    <row r="1094" spans="1:26" x14ac:dyDescent="0.25">
      <c r="A1094" s="24">
        <v>43161</v>
      </c>
      <c r="B1094" s="24">
        <v>43158</v>
      </c>
      <c r="C1094" s="24">
        <v>43136</v>
      </c>
      <c r="D1094" s="27" t="s">
        <v>1419</v>
      </c>
      <c r="E1094" s="27" t="s">
        <v>308</v>
      </c>
      <c r="F1094" s="29" t="s">
        <v>7174</v>
      </c>
      <c r="G1094" s="27" t="s">
        <v>2269</v>
      </c>
      <c r="H1094" s="27" t="s">
        <v>1004</v>
      </c>
      <c r="I1094" s="27" t="s">
        <v>7175</v>
      </c>
      <c r="J1094" s="27">
        <v>44449</v>
      </c>
      <c r="K1094" s="25">
        <v>4</v>
      </c>
      <c r="L1094" s="27" t="s">
        <v>357</v>
      </c>
      <c r="M1094" s="27" t="s">
        <v>7176</v>
      </c>
      <c r="N1094" s="27" t="s">
        <v>7177</v>
      </c>
      <c r="O1094" s="28" t="s">
        <v>7178</v>
      </c>
      <c r="P1094" s="27">
        <v>4</v>
      </c>
      <c r="Q1094" s="27" t="s">
        <v>7505</v>
      </c>
      <c r="R1094" s="26">
        <v>759.36</v>
      </c>
      <c r="S1094" s="75">
        <v>43164</v>
      </c>
      <c r="T1094" s="27" t="s">
        <v>285</v>
      </c>
      <c r="U1094" s="75" t="s">
        <v>567</v>
      </c>
      <c r="V1094" s="75"/>
      <c r="W1094" s="75"/>
      <c r="X1094" s="27" t="s">
        <v>292</v>
      </c>
      <c r="Y1094" s="28"/>
      <c r="Z1094" s="27" t="s">
        <v>7101</v>
      </c>
    </row>
    <row r="1095" spans="1:26" x14ac:dyDescent="0.25">
      <c r="A1095" s="24">
        <v>43161</v>
      </c>
      <c r="B1095" s="24">
        <v>43158</v>
      </c>
      <c r="C1095" s="24">
        <v>43139</v>
      </c>
      <c r="D1095" s="27" t="s">
        <v>1419</v>
      </c>
      <c r="E1095" s="27" t="s">
        <v>308</v>
      </c>
      <c r="F1095" s="29" t="s">
        <v>7179</v>
      </c>
      <c r="G1095" s="27" t="s">
        <v>27</v>
      </c>
      <c r="H1095" s="27" t="s">
        <v>194</v>
      </c>
      <c r="I1095" s="27" t="s">
        <v>2896</v>
      </c>
      <c r="J1095" s="27">
        <v>44667</v>
      </c>
      <c r="K1095" s="25">
        <v>1</v>
      </c>
      <c r="L1095" s="27" t="s">
        <v>367</v>
      </c>
      <c r="M1095" s="27">
        <v>206673</v>
      </c>
      <c r="N1095" s="27">
        <v>326180654</v>
      </c>
      <c r="O1095" s="28"/>
      <c r="P1095" s="27"/>
      <c r="Q1095" s="27"/>
      <c r="R1095" s="26"/>
      <c r="S1095" s="75"/>
      <c r="T1095" s="27" t="s">
        <v>285</v>
      </c>
      <c r="U1095" s="75"/>
      <c r="V1095" s="75"/>
      <c r="W1095" s="75"/>
      <c r="X1095" s="27" t="s">
        <v>289</v>
      </c>
      <c r="Y1095" s="28" t="s">
        <v>2691</v>
      </c>
      <c r="Z1095" s="27"/>
    </row>
    <row r="1096" spans="1:26" x14ac:dyDescent="0.25">
      <c r="A1096" s="24">
        <v>43161</v>
      </c>
      <c r="B1096" s="24">
        <v>43158</v>
      </c>
      <c r="C1096" s="24">
        <v>43140</v>
      </c>
      <c r="D1096" s="27" t="s">
        <v>1419</v>
      </c>
      <c r="E1096" s="27" t="s">
        <v>308</v>
      </c>
      <c r="F1096" s="29" t="s">
        <v>7180</v>
      </c>
      <c r="G1096" s="27" t="s">
        <v>36</v>
      </c>
      <c r="H1096" s="27" t="s">
        <v>7181</v>
      </c>
      <c r="I1096" s="27" t="s">
        <v>545</v>
      </c>
      <c r="J1096" s="27">
        <v>44745</v>
      </c>
      <c r="K1096" s="25">
        <v>2</v>
      </c>
      <c r="L1096" s="27" t="s">
        <v>288</v>
      </c>
      <c r="M1096" s="27" t="s">
        <v>7182</v>
      </c>
      <c r="N1096" s="27" t="s">
        <v>7183</v>
      </c>
      <c r="O1096" s="28">
        <v>130115932</v>
      </c>
      <c r="P1096" s="27">
        <v>2</v>
      </c>
      <c r="Q1096" s="27" t="s">
        <v>7525</v>
      </c>
      <c r="R1096" s="26">
        <v>270.60000000000002</v>
      </c>
      <c r="S1096" s="75">
        <v>43165</v>
      </c>
      <c r="T1096" s="27" t="s">
        <v>285</v>
      </c>
      <c r="U1096" s="75" t="s">
        <v>567</v>
      </c>
      <c r="V1096" s="75"/>
      <c r="W1096" s="75"/>
      <c r="X1096" s="27" t="s">
        <v>292</v>
      </c>
      <c r="Y1096" s="28"/>
      <c r="Z1096" s="27" t="s">
        <v>7379</v>
      </c>
    </row>
    <row r="1097" spans="1:26" x14ac:dyDescent="0.25">
      <c r="A1097" s="24">
        <v>43161</v>
      </c>
      <c r="B1097" s="24">
        <v>43158</v>
      </c>
      <c r="C1097" s="24">
        <v>43146</v>
      </c>
      <c r="D1097" s="27" t="s">
        <v>1419</v>
      </c>
      <c r="E1097" s="27" t="s">
        <v>308</v>
      </c>
      <c r="F1097" s="29" t="s">
        <v>7184</v>
      </c>
      <c r="G1097" s="27" t="s">
        <v>74</v>
      </c>
      <c r="H1097" s="27" t="s">
        <v>61</v>
      </c>
      <c r="I1097" s="27" t="s">
        <v>7185</v>
      </c>
      <c r="J1097" s="27">
        <v>44972</v>
      </c>
      <c r="K1097" s="25">
        <v>4</v>
      </c>
      <c r="L1097" s="27" t="s">
        <v>357</v>
      </c>
      <c r="M1097" s="27" t="s">
        <v>7186</v>
      </c>
      <c r="N1097" s="27" t="s">
        <v>7187</v>
      </c>
      <c r="O1097" s="28" t="s">
        <v>7188</v>
      </c>
      <c r="P1097" s="27">
        <v>4</v>
      </c>
      <c r="Q1097" s="27" t="s">
        <v>7504</v>
      </c>
      <c r="R1097" s="26">
        <v>337.88</v>
      </c>
      <c r="S1097" s="75">
        <v>43164</v>
      </c>
      <c r="T1097" s="27" t="s">
        <v>285</v>
      </c>
      <c r="U1097" s="75" t="s">
        <v>567</v>
      </c>
      <c r="V1097" s="75"/>
      <c r="W1097" s="75"/>
      <c r="X1097" s="27" t="s">
        <v>292</v>
      </c>
      <c r="Y1097" s="28"/>
      <c r="Z1097" s="27" t="s">
        <v>7101</v>
      </c>
    </row>
    <row r="1098" spans="1:26" x14ac:dyDescent="0.25">
      <c r="A1098" s="24">
        <v>43161</v>
      </c>
      <c r="B1098" s="24">
        <v>43158</v>
      </c>
      <c r="C1098" s="24">
        <v>43150</v>
      </c>
      <c r="D1098" s="27" t="s">
        <v>1419</v>
      </c>
      <c r="E1098" s="27" t="s">
        <v>308</v>
      </c>
      <c r="F1098" s="29" t="s">
        <v>7189</v>
      </c>
      <c r="G1098" s="27" t="s">
        <v>36</v>
      </c>
      <c r="H1098" s="27" t="s">
        <v>543</v>
      </c>
      <c r="I1098" s="27" t="s">
        <v>7190</v>
      </c>
      <c r="J1098" s="27">
        <v>45260</v>
      </c>
      <c r="K1098" s="25">
        <v>4</v>
      </c>
      <c r="L1098" s="27" t="s">
        <v>335</v>
      </c>
      <c r="M1098" s="27">
        <v>2218373951</v>
      </c>
      <c r="N1098" s="27">
        <v>9021632952</v>
      </c>
      <c r="O1098" s="28">
        <v>5843</v>
      </c>
      <c r="P1098" s="27">
        <v>4</v>
      </c>
      <c r="Q1098" s="27">
        <v>7000243122</v>
      </c>
      <c r="R1098" s="26">
        <v>497</v>
      </c>
      <c r="S1098" s="75">
        <v>43165</v>
      </c>
      <c r="T1098" s="27" t="s">
        <v>285</v>
      </c>
      <c r="U1098" s="75" t="s">
        <v>567</v>
      </c>
      <c r="V1098" s="75"/>
      <c r="W1098" s="75"/>
      <c r="X1098" s="27" t="s">
        <v>292</v>
      </c>
      <c r="Y1098" s="28"/>
      <c r="Z1098" s="27" t="s">
        <v>7222</v>
      </c>
    </row>
    <row r="1099" spans="1:26" x14ac:dyDescent="0.25">
      <c r="A1099" s="24">
        <v>43161</v>
      </c>
      <c r="B1099" s="24">
        <v>43158</v>
      </c>
      <c r="C1099" s="24">
        <v>43153</v>
      </c>
      <c r="D1099" s="27" t="s">
        <v>1419</v>
      </c>
      <c r="E1099" s="27" t="s">
        <v>308</v>
      </c>
      <c r="F1099" s="29" t="s">
        <v>7191</v>
      </c>
      <c r="G1099" s="27" t="s">
        <v>25</v>
      </c>
      <c r="H1099" s="27" t="s">
        <v>95</v>
      </c>
      <c r="I1099" s="27" t="s">
        <v>129</v>
      </c>
      <c r="J1099" s="27">
        <v>45354</v>
      </c>
      <c r="K1099" s="25">
        <v>4</v>
      </c>
      <c r="L1099" s="27" t="s">
        <v>288</v>
      </c>
      <c r="M1099" s="27" t="s">
        <v>7192</v>
      </c>
      <c r="N1099" s="27" t="s">
        <v>7193</v>
      </c>
      <c r="O1099" s="28">
        <v>130115933</v>
      </c>
      <c r="P1099" s="27">
        <v>4</v>
      </c>
      <c r="Q1099" s="27" t="s">
        <v>7526</v>
      </c>
      <c r="R1099" s="26">
        <v>364.52</v>
      </c>
      <c r="S1099" s="75">
        <v>43165</v>
      </c>
      <c r="T1099" s="27" t="s">
        <v>285</v>
      </c>
      <c r="U1099" s="75" t="s">
        <v>567</v>
      </c>
      <c r="V1099" s="75"/>
      <c r="W1099" s="75"/>
      <c r="X1099" s="27" t="s">
        <v>292</v>
      </c>
      <c r="Y1099" s="28"/>
      <c r="Z1099" s="27" t="s">
        <v>7379</v>
      </c>
    </row>
    <row r="1100" spans="1:26" x14ac:dyDescent="0.25">
      <c r="A1100" s="24">
        <v>43161</v>
      </c>
      <c r="B1100" s="24">
        <v>43158</v>
      </c>
      <c r="C1100" s="24">
        <v>43143</v>
      </c>
      <c r="D1100" s="27" t="s">
        <v>1419</v>
      </c>
      <c r="E1100" s="27" t="s">
        <v>311</v>
      </c>
      <c r="F1100" s="29" t="s">
        <v>7194</v>
      </c>
      <c r="G1100" s="27" t="s">
        <v>7195</v>
      </c>
      <c r="H1100" s="27" t="s">
        <v>2922</v>
      </c>
      <c r="I1100" s="27" t="s">
        <v>7196</v>
      </c>
      <c r="J1100" s="27">
        <v>30231</v>
      </c>
      <c r="K1100" s="25">
        <v>2</v>
      </c>
      <c r="L1100" s="27" t="s">
        <v>367</v>
      </c>
      <c r="M1100" s="27">
        <v>207226</v>
      </c>
      <c r="N1100" s="27">
        <v>326181141</v>
      </c>
      <c r="O1100" s="28"/>
      <c r="P1100" s="27"/>
      <c r="Q1100" s="27"/>
      <c r="R1100" s="26"/>
      <c r="S1100" s="75"/>
      <c r="T1100" s="27" t="s">
        <v>285</v>
      </c>
      <c r="U1100" s="75"/>
      <c r="V1100" s="75"/>
      <c r="W1100" s="75"/>
      <c r="X1100" s="27" t="s">
        <v>289</v>
      </c>
      <c r="Y1100" s="28" t="s">
        <v>2691</v>
      </c>
      <c r="Z1100" s="27"/>
    </row>
    <row r="1101" spans="1:26" ht="25.5" x14ac:dyDescent="0.25">
      <c r="A1101" s="24">
        <v>43161</v>
      </c>
      <c r="B1101" s="24">
        <v>43158</v>
      </c>
      <c r="C1101" s="24">
        <v>43148</v>
      </c>
      <c r="D1101" s="27" t="s">
        <v>1419</v>
      </c>
      <c r="E1101" s="27" t="s">
        <v>311</v>
      </c>
      <c r="F1101" s="29" t="s">
        <v>6343</v>
      </c>
      <c r="G1101" s="27" t="s">
        <v>27</v>
      </c>
      <c r="H1101" s="27" t="s">
        <v>28</v>
      </c>
      <c r="I1101" s="27" t="s">
        <v>7197</v>
      </c>
      <c r="J1101" s="27">
        <v>30436</v>
      </c>
      <c r="K1101" s="25">
        <v>2</v>
      </c>
      <c r="L1101" s="27" t="s">
        <v>357</v>
      </c>
      <c r="M1101" s="27" t="s">
        <v>7198</v>
      </c>
      <c r="N1101" s="27" t="s">
        <v>7199</v>
      </c>
      <c r="O1101" s="28" t="s">
        <v>8302</v>
      </c>
      <c r="P1101" s="27">
        <v>2</v>
      </c>
      <c r="Q1101" s="27" t="s">
        <v>8544</v>
      </c>
      <c r="R1101" s="26">
        <v>69.400000000000006</v>
      </c>
      <c r="S1101" s="75">
        <v>43175</v>
      </c>
      <c r="T1101" s="27" t="s">
        <v>285</v>
      </c>
      <c r="U1101" s="75" t="s">
        <v>567</v>
      </c>
      <c r="V1101" s="75"/>
      <c r="W1101" s="75"/>
      <c r="X1101" s="27" t="s">
        <v>292</v>
      </c>
      <c r="Y1101" s="28"/>
      <c r="Z1101" s="27"/>
    </row>
    <row r="1102" spans="1:26" ht="38.25" x14ac:dyDescent="0.25">
      <c r="A1102" s="24">
        <v>43161</v>
      </c>
      <c r="B1102" s="24">
        <v>43158</v>
      </c>
      <c r="C1102" s="24">
        <v>43148</v>
      </c>
      <c r="D1102" s="27" t="s">
        <v>1419</v>
      </c>
      <c r="E1102" s="27" t="s">
        <v>311</v>
      </c>
      <c r="F1102" s="29" t="s">
        <v>6343</v>
      </c>
      <c r="G1102" s="27" t="s">
        <v>27</v>
      </c>
      <c r="H1102" s="27" t="s">
        <v>28</v>
      </c>
      <c r="I1102" s="27" t="s">
        <v>7197</v>
      </c>
      <c r="J1102" s="27">
        <v>30436</v>
      </c>
      <c r="K1102" s="25">
        <v>1</v>
      </c>
      <c r="L1102" s="27" t="s">
        <v>357</v>
      </c>
      <c r="M1102" s="27" t="s">
        <v>7198</v>
      </c>
      <c r="N1102" s="27" t="s">
        <v>7199</v>
      </c>
      <c r="O1102" s="28" t="s">
        <v>8302</v>
      </c>
      <c r="P1102" s="27">
        <v>1</v>
      </c>
      <c r="Q1102" s="27" t="s">
        <v>8586</v>
      </c>
      <c r="R1102" s="26">
        <v>34.700000000000003</v>
      </c>
      <c r="S1102" s="75">
        <v>43175</v>
      </c>
      <c r="T1102" s="27" t="s">
        <v>285</v>
      </c>
      <c r="U1102" s="75" t="s">
        <v>567</v>
      </c>
      <c r="V1102" s="75"/>
      <c r="W1102" s="75"/>
      <c r="X1102" s="27" t="s">
        <v>292</v>
      </c>
      <c r="Y1102" s="28" t="s">
        <v>8303</v>
      </c>
      <c r="Z1102" s="27" t="s">
        <v>7379</v>
      </c>
    </row>
    <row r="1103" spans="1:26" x14ac:dyDescent="0.25">
      <c r="A1103" s="24">
        <v>43161</v>
      </c>
      <c r="B1103" s="24">
        <v>43158</v>
      </c>
      <c r="C1103" s="24">
        <v>43152</v>
      </c>
      <c r="D1103" s="27" t="s">
        <v>1419</v>
      </c>
      <c r="E1103" s="27" t="s">
        <v>311</v>
      </c>
      <c r="F1103" s="29" t="s">
        <v>7200</v>
      </c>
      <c r="G1103" s="27" t="s">
        <v>56</v>
      </c>
      <c r="H1103" s="27" t="s">
        <v>7201</v>
      </c>
      <c r="I1103" s="27" t="s">
        <v>2484</v>
      </c>
      <c r="J1103" s="27">
        <v>30537</v>
      </c>
      <c r="K1103" s="25">
        <v>2</v>
      </c>
      <c r="L1103" s="27" t="s">
        <v>367</v>
      </c>
      <c r="M1103" s="27">
        <v>2010187</v>
      </c>
      <c r="N1103" s="27">
        <v>326183819</v>
      </c>
      <c r="O1103" s="28"/>
      <c r="P1103" s="27"/>
      <c r="Q1103" s="27"/>
      <c r="R1103" s="26"/>
      <c r="S1103" s="75"/>
      <c r="T1103" s="27" t="s">
        <v>285</v>
      </c>
      <c r="U1103" s="75"/>
      <c r="V1103" s="75"/>
      <c r="W1103" s="75"/>
      <c r="X1103" s="27" t="s">
        <v>289</v>
      </c>
      <c r="Y1103" s="28" t="s">
        <v>2691</v>
      </c>
      <c r="Z1103" s="27"/>
    </row>
    <row r="1104" spans="1:26" x14ac:dyDescent="0.25">
      <c r="A1104" s="24">
        <v>43161</v>
      </c>
      <c r="B1104" s="24">
        <v>43158</v>
      </c>
      <c r="C1104" s="24">
        <v>43139</v>
      </c>
      <c r="D1104" s="27" t="s">
        <v>1419</v>
      </c>
      <c r="E1104" s="27" t="s">
        <v>313</v>
      </c>
      <c r="F1104" s="29" t="s">
        <v>7202</v>
      </c>
      <c r="G1104" s="27" t="s">
        <v>130</v>
      </c>
      <c r="H1104" s="27" t="s">
        <v>127</v>
      </c>
      <c r="I1104" s="27" t="s">
        <v>7203</v>
      </c>
      <c r="J1104" s="27">
        <v>26110</v>
      </c>
      <c r="K1104" s="25">
        <v>3</v>
      </c>
      <c r="L1104" s="27" t="s">
        <v>367</v>
      </c>
      <c r="M1104" s="27">
        <v>206731</v>
      </c>
      <c r="N1104" s="27">
        <v>326180705</v>
      </c>
      <c r="O1104" s="28"/>
      <c r="P1104" s="27"/>
      <c r="Q1104" s="27"/>
      <c r="R1104" s="26"/>
      <c r="S1104" s="75"/>
      <c r="T1104" s="27" t="s">
        <v>285</v>
      </c>
      <c r="U1104" s="75"/>
      <c r="V1104" s="75"/>
      <c r="W1104" s="75"/>
      <c r="X1104" s="27" t="s">
        <v>289</v>
      </c>
      <c r="Y1104" s="28" t="s">
        <v>2691</v>
      </c>
      <c r="Z1104" s="27"/>
    </row>
    <row r="1105" spans="1:26" ht="63.75" hidden="1" x14ac:dyDescent="0.25">
      <c r="A1105" s="24">
        <v>43161</v>
      </c>
      <c r="B1105" s="24">
        <v>43158</v>
      </c>
      <c r="C1105" s="24">
        <v>43139</v>
      </c>
      <c r="D1105" s="27" t="s">
        <v>1419</v>
      </c>
      <c r="E1105" s="27" t="s">
        <v>313</v>
      </c>
      <c r="F1105" s="29" t="s">
        <v>7204</v>
      </c>
      <c r="G1105" s="27" t="s">
        <v>19</v>
      </c>
      <c r="H1105" s="27" t="s">
        <v>136</v>
      </c>
      <c r="I1105" s="27" t="s">
        <v>231</v>
      </c>
      <c r="J1105" s="27">
        <v>25917</v>
      </c>
      <c r="K1105" s="25">
        <v>1</v>
      </c>
      <c r="L1105" s="27" t="s">
        <v>288</v>
      </c>
      <c r="M1105" s="27" t="s">
        <v>7205</v>
      </c>
      <c r="N1105" s="27" t="s">
        <v>7206</v>
      </c>
      <c r="O1105" s="28">
        <v>128815247</v>
      </c>
      <c r="P1105" s="27"/>
      <c r="Q1105" s="27"/>
      <c r="R1105" s="26"/>
      <c r="S1105" s="75"/>
      <c r="T1105" s="27" t="s">
        <v>285</v>
      </c>
      <c r="U1105" s="75"/>
      <c r="V1105" s="75"/>
      <c r="W1105" s="75"/>
      <c r="X1105" s="27" t="s">
        <v>318</v>
      </c>
      <c r="Y1105" s="28" t="s">
        <v>7380</v>
      </c>
      <c r="Z1105" s="27" t="s">
        <v>7379</v>
      </c>
    </row>
    <row r="1106" spans="1:26" ht="63.75" hidden="1" x14ac:dyDescent="0.25">
      <c r="A1106" s="24">
        <v>43161</v>
      </c>
      <c r="B1106" s="24">
        <v>43158</v>
      </c>
      <c r="C1106" s="24">
        <v>43139</v>
      </c>
      <c r="D1106" s="27" t="s">
        <v>1419</v>
      </c>
      <c r="E1106" s="27" t="s">
        <v>313</v>
      </c>
      <c r="F1106" s="29" t="s">
        <v>7204</v>
      </c>
      <c r="G1106" s="27" t="s">
        <v>19</v>
      </c>
      <c r="H1106" s="27" t="s">
        <v>136</v>
      </c>
      <c r="I1106" s="27" t="s">
        <v>231</v>
      </c>
      <c r="J1106" s="27">
        <v>25917</v>
      </c>
      <c r="K1106" s="25">
        <v>1</v>
      </c>
      <c r="L1106" s="27" t="s">
        <v>288</v>
      </c>
      <c r="M1106" s="27" t="s">
        <v>7205</v>
      </c>
      <c r="N1106" s="27" t="s">
        <v>7206</v>
      </c>
      <c r="O1106" s="28">
        <v>128815248</v>
      </c>
      <c r="P1106" s="27"/>
      <c r="Q1106" s="27"/>
      <c r="R1106" s="26"/>
      <c r="S1106" s="75"/>
      <c r="T1106" s="27" t="s">
        <v>285</v>
      </c>
      <c r="U1106" s="75"/>
      <c r="V1106" s="75"/>
      <c r="W1106" s="75"/>
      <c r="X1106" s="27" t="s">
        <v>318</v>
      </c>
      <c r="Y1106" s="28" t="s">
        <v>7380</v>
      </c>
      <c r="Z1106" s="27" t="s">
        <v>7379</v>
      </c>
    </row>
    <row r="1107" spans="1:26" x14ac:dyDescent="0.25">
      <c r="A1107" s="24">
        <v>43161</v>
      </c>
      <c r="B1107" s="24">
        <v>43158</v>
      </c>
      <c r="C1107" s="24">
        <v>43154</v>
      </c>
      <c r="D1107" s="27" t="s">
        <v>1419</v>
      </c>
      <c r="E1107" s="27" t="s">
        <v>313</v>
      </c>
      <c r="F1107" s="29" t="s">
        <v>7207</v>
      </c>
      <c r="G1107" s="27" t="s">
        <v>19</v>
      </c>
      <c r="H1107" s="27" t="s">
        <v>109</v>
      </c>
      <c r="I1107" s="27" t="s">
        <v>450</v>
      </c>
      <c r="J1107" s="27">
        <v>26552</v>
      </c>
      <c r="K1107" s="25">
        <v>1</v>
      </c>
      <c r="L1107" s="27" t="s">
        <v>288</v>
      </c>
      <c r="M1107" s="27" t="s">
        <v>7208</v>
      </c>
      <c r="N1107" s="27" t="s">
        <v>7209</v>
      </c>
      <c r="O1107" s="28"/>
      <c r="P1107" s="27"/>
      <c r="Q1107" s="27"/>
      <c r="R1107" s="26"/>
      <c r="S1107" s="75"/>
      <c r="T1107" s="27" t="s">
        <v>285</v>
      </c>
      <c r="U1107" s="75"/>
      <c r="V1107" s="75"/>
      <c r="W1107" s="75"/>
      <c r="X1107" s="27" t="s">
        <v>295</v>
      </c>
      <c r="Y1107" s="28" t="s">
        <v>7226</v>
      </c>
      <c r="Z1107" s="27"/>
    </row>
    <row r="1108" spans="1:26" x14ac:dyDescent="0.25">
      <c r="A1108" s="24">
        <v>43161</v>
      </c>
      <c r="B1108" s="24">
        <v>43158</v>
      </c>
      <c r="C1108" s="24">
        <v>43139</v>
      </c>
      <c r="D1108" s="27" t="s">
        <v>1419</v>
      </c>
      <c r="E1108" s="27" t="s">
        <v>316</v>
      </c>
      <c r="F1108" s="29" t="s">
        <v>6694</v>
      </c>
      <c r="G1108" s="27" t="s">
        <v>36</v>
      </c>
      <c r="H1108" s="27" t="s">
        <v>70</v>
      </c>
      <c r="I1108" s="27" t="s">
        <v>7210</v>
      </c>
      <c r="J1108" s="27">
        <v>31222</v>
      </c>
      <c r="K1108" s="25">
        <v>1</v>
      </c>
      <c r="L1108" s="27" t="s">
        <v>357</v>
      </c>
      <c r="M1108" s="27" t="s">
        <v>7211</v>
      </c>
      <c r="N1108" s="27" t="s">
        <v>7212</v>
      </c>
      <c r="O1108" s="28" t="s">
        <v>7493</v>
      </c>
      <c r="P1108" s="27">
        <v>1</v>
      </c>
      <c r="Q1108" s="27" t="s">
        <v>7679</v>
      </c>
      <c r="R1108" s="26">
        <v>59</v>
      </c>
      <c r="S1108" s="75">
        <v>43166</v>
      </c>
      <c r="T1108" s="27" t="s">
        <v>285</v>
      </c>
      <c r="U1108" s="75" t="s">
        <v>567</v>
      </c>
      <c r="V1108" s="75"/>
      <c r="W1108" s="75"/>
      <c r="X1108" s="27" t="s">
        <v>292</v>
      </c>
      <c r="Y1108" s="28"/>
      <c r="Z1108" s="27" t="s">
        <v>7379</v>
      </c>
    </row>
    <row r="1109" spans="1:26" x14ac:dyDescent="0.25">
      <c r="A1109" s="24">
        <v>43161</v>
      </c>
      <c r="B1109" s="24">
        <v>43158</v>
      </c>
      <c r="C1109" s="24">
        <v>43150</v>
      </c>
      <c r="D1109" s="27" t="s">
        <v>1419</v>
      </c>
      <c r="E1109" s="27" t="s">
        <v>316</v>
      </c>
      <c r="F1109" s="29" t="s">
        <v>7213</v>
      </c>
      <c r="G1109" s="27" t="s">
        <v>23</v>
      </c>
      <c r="H1109" s="27" t="s">
        <v>59</v>
      </c>
      <c r="I1109" s="27" t="s">
        <v>7214</v>
      </c>
      <c r="J1109" s="27">
        <v>31547</v>
      </c>
      <c r="K1109" s="25">
        <v>4</v>
      </c>
      <c r="L1109" s="27" t="s">
        <v>306</v>
      </c>
      <c r="M1109" s="27">
        <v>3503251016</v>
      </c>
      <c r="N1109" s="27">
        <v>815760252</v>
      </c>
      <c r="O1109" s="28"/>
      <c r="P1109" s="27"/>
      <c r="Q1109" s="27"/>
      <c r="R1109" s="26"/>
      <c r="S1109" s="75"/>
      <c r="T1109" s="27" t="s">
        <v>285</v>
      </c>
      <c r="U1109" s="75"/>
      <c r="V1109" s="75"/>
      <c r="W1109" s="75"/>
      <c r="X1109" s="27" t="s">
        <v>315</v>
      </c>
      <c r="Y1109" s="28" t="s">
        <v>2691</v>
      </c>
      <c r="Z1109" s="27"/>
    </row>
    <row r="1110" spans="1:26" x14ac:dyDescent="0.25">
      <c r="A1110" s="24">
        <v>43161</v>
      </c>
      <c r="B1110" s="24">
        <v>43158</v>
      </c>
      <c r="C1110" s="24">
        <v>43154</v>
      </c>
      <c r="D1110" s="27" t="s">
        <v>1419</v>
      </c>
      <c r="E1110" s="27" t="s">
        <v>316</v>
      </c>
      <c r="F1110" s="29" t="s">
        <v>7215</v>
      </c>
      <c r="G1110" s="27" t="s">
        <v>36</v>
      </c>
      <c r="H1110" s="27" t="s">
        <v>98</v>
      </c>
      <c r="I1110" s="27" t="s">
        <v>7216</v>
      </c>
      <c r="J1110" s="27">
        <v>31721</v>
      </c>
      <c r="K1110" s="25">
        <v>3</v>
      </c>
      <c r="L1110" s="27" t="s">
        <v>357</v>
      </c>
      <c r="M1110" s="27" t="s">
        <v>7217</v>
      </c>
      <c r="N1110" s="27" t="s">
        <v>7218</v>
      </c>
      <c r="O1110" s="28" t="s">
        <v>7493</v>
      </c>
      <c r="P1110" s="27">
        <v>3</v>
      </c>
      <c r="Q1110" s="27" t="s">
        <v>7679</v>
      </c>
      <c r="R1110" s="26">
        <v>295.2</v>
      </c>
      <c r="S1110" s="75">
        <v>43166</v>
      </c>
      <c r="T1110" s="27" t="s">
        <v>285</v>
      </c>
      <c r="U1110" s="75" t="s">
        <v>567</v>
      </c>
      <c r="V1110" s="75"/>
      <c r="W1110" s="75"/>
      <c r="X1110" s="27" t="s">
        <v>292</v>
      </c>
      <c r="Y1110" s="28"/>
      <c r="Z1110" s="27" t="s">
        <v>7379</v>
      </c>
    </row>
    <row r="1111" spans="1:26" ht="51" x14ac:dyDescent="0.25">
      <c r="A1111" s="24">
        <v>43161</v>
      </c>
      <c r="B1111" s="24">
        <v>43158</v>
      </c>
      <c r="C1111" s="24">
        <v>43152</v>
      </c>
      <c r="D1111" s="27" t="s">
        <v>1419</v>
      </c>
      <c r="E1111" s="27" t="s">
        <v>319</v>
      </c>
      <c r="F1111" s="29" t="s">
        <v>7219</v>
      </c>
      <c r="G1111" s="27" t="s">
        <v>39</v>
      </c>
      <c r="H1111" s="27" t="s">
        <v>242</v>
      </c>
      <c r="I1111" s="27" t="s">
        <v>148</v>
      </c>
      <c r="J1111" s="27">
        <v>27974</v>
      </c>
      <c r="K1111" s="25">
        <v>4</v>
      </c>
      <c r="L1111" s="27" t="s">
        <v>288</v>
      </c>
      <c r="M1111" s="27" t="s">
        <v>7220</v>
      </c>
      <c r="N1111" s="27" t="s">
        <v>7221</v>
      </c>
      <c r="O1111" s="28">
        <v>130116977</v>
      </c>
      <c r="P1111" s="27"/>
      <c r="Q1111" s="27"/>
      <c r="R1111" s="26"/>
      <c r="S1111" s="75"/>
      <c r="T1111" s="27" t="s">
        <v>285</v>
      </c>
      <c r="U1111" s="75"/>
      <c r="V1111" s="75"/>
      <c r="W1111" s="75"/>
      <c r="X1111" s="27" t="s">
        <v>295</v>
      </c>
      <c r="Y1111" s="28" t="s">
        <v>7960</v>
      </c>
      <c r="Z1111" s="27" t="s">
        <v>7379</v>
      </c>
    </row>
    <row r="1112" spans="1:26" x14ac:dyDescent="0.25">
      <c r="A1112" s="24">
        <v>43164</v>
      </c>
      <c r="B1112" s="24">
        <v>43161</v>
      </c>
      <c r="C1112" s="24">
        <v>43157</v>
      </c>
      <c r="D1112" s="27" t="s">
        <v>18</v>
      </c>
      <c r="E1112" s="27" t="s">
        <v>397</v>
      </c>
      <c r="F1112" s="29" t="s">
        <v>7124</v>
      </c>
      <c r="G1112" s="27" t="s">
        <v>36</v>
      </c>
      <c r="H1112" s="27" t="s">
        <v>102</v>
      </c>
      <c r="I1112" s="27" t="s">
        <v>160</v>
      </c>
      <c r="J1112" s="27">
        <v>25277</v>
      </c>
      <c r="K1112" s="25">
        <v>1</v>
      </c>
      <c r="L1112" s="27" t="s">
        <v>288</v>
      </c>
      <c r="M1112" s="27" t="s">
        <v>7273</v>
      </c>
      <c r="N1112" s="27" t="s">
        <v>7272</v>
      </c>
      <c r="O1112" s="28">
        <v>130527384</v>
      </c>
      <c r="P1112" s="27">
        <v>1</v>
      </c>
      <c r="Q1112" s="27" t="s">
        <v>8183</v>
      </c>
      <c r="R1112" s="26">
        <v>53.89</v>
      </c>
      <c r="S1112" s="75">
        <v>43172</v>
      </c>
      <c r="T1112" s="27" t="s">
        <v>285</v>
      </c>
      <c r="U1112" s="75" t="s">
        <v>497</v>
      </c>
      <c r="V1112" s="75"/>
      <c r="W1112" s="75"/>
      <c r="X1112" s="27" t="s">
        <v>292</v>
      </c>
      <c r="Y1112" s="28"/>
      <c r="Z1112" s="27" t="s">
        <v>8028</v>
      </c>
    </row>
    <row r="1113" spans="1:26" x14ac:dyDescent="0.25">
      <c r="A1113" s="24">
        <v>43164</v>
      </c>
      <c r="B1113" s="24">
        <v>43161</v>
      </c>
      <c r="C1113" s="24">
        <v>43157</v>
      </c>
      <c r="D1113" s="27" t="s">
        <v>18</v>
      </c>
      <c r="E1113" s="27" t="s">
        <v>397</v>
      </c>
      <c r="F1113" s="29" t="s">
        <v>7274</v>
      </c>
      <c r="G1113" s="27" t="s">
        <v>39</v>
      </c>
      <c r="H1113" s="27" t="s">
        <v>28</v>
      </c>
      <c r="I1113" s="27" t="s">
        <v>7275</v>
      </c>
      <c r="J1113" s="27">
        <v>25294</v>
      </c>
      <c r="K1113" s="25">
        <v>4</v>
      </c>
      <c r="L1113" s="27" t="s">
        <v>367</v>
      </c>
      <c r="M1113" s="27">
        <v>211676</v>
      </c>
      <c r="N1113" s="27"/>
      <c r="O1113" s="28"/>
      <c r="P1113" s="27"/>
      <c r="Q1113" s="27"/>
      <c r="R1113" s="26"/>
      <c r="S1113" s="75"/>
      <c r="T1113" s="27" t="s">
        <v>285</v>
      </c>
      <c r="U1113" s="75"/>
      <c r="V1113" s="75"/>
      <c r="W1113" s="75"/>
      <c r="X1113" s="27" t="s">
        <v>295</v>
      </c>
      <c r="Y1113" s="28" t="s">
        <v>7354</v>
      </c>
      <c r="Z1113" s="27"/>
    </row>
    <row r="1114" spans="1:26" ht="25.5" x14ac:dyDescent="0.25">
      <c r="A1114" s="24">
        <v>43164</v>
      </c>
      <c r="B1114" s="24">
        <v>43161</v>
      </c>
      <c r="C1114" s="24">
        <v>43161</v>
      </c>
      <c r="D1114" s="27" t="s">
        <v>18</v>
      </c>
      <c r="E1114" s="27" t="s">
        <v>352</v>
      </c>
      <c r="F1114" s="29" t="s">
        <v>7276</v>
      </c>
      <c r="G1114" s="27" t="s">
        <v>48</v>
      </c>
      <c r="H1114" s="27" t="s">
        <v>167</v>
      </c>
      <c r="I1114" s="27" t="s">
        <v>7277</v>
      </c>
      <c r="J1114" s="27">
        <v>54006</v>
      </c>
      <c r="K1114" s="25">
        <v>4</v>
      </c>
      <c r="L1114" s="27" t="s">
        <v>288</v>
      </c>
      <c r="M1114" s="27" t="s">
        <v>7359</v>
      </c>
      <c r="N1114" s="27" t="s">
        <v>7278</v>
      </c>
      <c r="O1114" s="28">
        <v>130525523</v>
      </c>
      <c r="P1114" s="27">
        <v>4</v>
      </c>
      <c r="Q1114" s="27" t="s">
        <v>8570</v>
      </c>
      <c r="R1114" s="26">
        <v>308.36</v>
      </c>
      <c r="S1114" s="75">
        <v>43175</v>
      </c>
      <c r="T1114" s="27" t="s">
        <v>285</v>
      </c>
      <c r="U1114" s="75" t="s">
        <v>567</v>
      </c>
      <c r="V1114" s="75"/>
      <c r="W1114" s="75"/>
      <c r="X1114" s="27" t="s">
        <v>292</v>
      </c>
      <c r="Y1114" s="28" t="s">
        <v>8304</v>
      </c>
      <c r="Z1114" s="27" t="s">
        <v>8028</v>
      </c>
    </row>
    <row r="1115" spans="1:26" x14ac:dyDescent="0.25">
      <c r="A1115" s="24">
        <v>43164</v>
      </c>
      <c r="B1115" s="24">
        <v>43161</v>
      </c>
      <c r="C1115" s="24">
        <v>43160</v>
      </c>
      <c r="D1115" s="27" t="s">
        <v>18</v>
      </c>
      <c r="E1115" s="27" t="s">
        <v>377</v>
      </c>
      <c r="F1115" s="29" t="s">
        <v>7279</v>
      </c>
      <c r="G1115" s="27" t="s">
        <v>19</v>
      </c>
      <c r="H1115" s="27" t="s">
        <v>7280</v>
      </c>
      <c r="I1115" s="27" t="s">
        <v>1007</v>
      </c>
      <c r="J1115" s="27">
        <v>25653</v>
      </c>
      <c r="K1115" s="25">
        <v>1</v>
      </c>
      <c r="L1115" s="27" t="s">
        <v>288</v>
      </c>
      <c r="M1115" s="27" t="s">
        <v>7281</v>
      </c>
      <c r="N1115" s="27" t="s">
        <v>7360</v>
      </c>
      <c r="O1115" s="28"/>
      <c r="P1115" s="27"/>
      <c r="Q1115" s="27"/>
      <c r="R1115" s="26"/>
      <c r="S1115" s="75"/>
      <c r="T1115" s="27" t="s">
        <v>285</v>
      </c>
      <c r="U1115" s="75"/>
      <c r="V1115" s="75"/>
      <c r="W1115" s="75"/>
      <c r="X1115" s="27" t="s">
        <v>315</v>
      </c>
      <c r="Y1115" s="28" t="s">
        <v>2691</v>
      </c>
      <c r="Z1115" s="27"/>
    </row>
    <row r="1116" spans="1:26" x14ac:dyDescent="0.25">
      <c r="A1116" s="24">
        <v>43164</v>
      </c>
      <c r="B1116" s="24">
        <v>43161</v>
      </c>
      <c r="C1116" s="24">
        <v>43161</v>
      </c>
      <c r="D1116" s="27" t="s">
        <v>18</v>
      </c>
      <c r="E1116" s="27" t="s">
        <v>360</v>
      </c>
      <c r="F1116" s="29" t="s">
        <v>7307</v>
      </c>
      <c r="G1116" s="27" t="s">
        <v>36</v>
      </c>
      <c r="H1116" s="27" t="s">
        <v>63</v>
      </c>
      <c r="I1116" s="27" t="s">
        <v>3913</v>
      </c>
      <c r="J1116" s="27">
        <v>27673</v>
      </c>
      <c r="K1116" s="25">
        <v>3</v>
      </c>
      <c r="L1116" s="27" t="s">
        <v>288</v>
      </c>
      <c r="M1116" s="27" t="s">
        <v>7309</v>
      </c>
      <c r="N1116" s="27" t="s">
        <v>7308</v>
      </c>
      <c r="O1116" s="28">
        <v>130526039</v>
      </c>
      <c r="P1116" s="27">
        <v>3</v>
      </c>
      <c r="Q1116" s="27" t="s">
        <v>8176</v>
      </c>
      <c r="R1116" s="26">
        <v>173.91</v>
      </c>
      <c r="S1116" s="75">
        <v>43172</v>
      </c>
      <c r="T1116" s="27" t="s">
        <v>285</v>
      </c>
      <c r="U1116" s="75" t="s">
        <v>567</v>
      </c>
      <c r="V1116" s="75"/>
      <c r="W1116" s="75"/>
      <c r="X1116" s="27" t="s">
        <v>292</v>
      </c>
      <c r="Y1116" s="28"/>
      <c r="Z1116" s="27" t="s">
        <v>8028</v>
      </c>
    </row>
    <row r="1117" spans="1:26" x14ac:dyDescent="0.25">
      <c r="A1117" s="24">
        <v>43164</v>
      </c>
      <c r="B1117" s="24">
        <v>43162</v>
      </c>
      <c r="C1117" s="24">
        <v>43157</v>
      </c>
      <c r="D1117" s="27" t="s">
        <v>18</v>
      </c>
      <c r="E1117" s="27" t="s">
        <v>352</v>
      </c>
      <c r="F1117" s="29" t="s">
        <v>7326</v>
      </c>
      <c r="G1117" s="27" t="s">
        <v>34</v>
      </c>
      <c r="H1117" s="27" t="s">
        <v>69</v>
      </c>
      <c r="I1117" s="27" t="s">
        <v>5411</v>
      </c>
      <c r="J1117" s="27">
        <v>34636</v>
      </c>
      <c r="K1117" s="25">
        <v>2</v>
      </c>
      <c r="L1117" s="27" t="s">
        <v>357</v>
      </c>
      <c r="M1117" s="27" t="s">
        <v>7355</v>
      </c>
      <c r="N1117" s="28" t="s">
        <v>7327</v>
      </c>
      <c r="O1117" s="28" t="s">
        <v>7478</v>
      </c>
      <c r="P1117" s="27"/>
      <c r="Q1117" s="27"/>
      <c r="R1117" s="26"/>
      <c r="S1117" s="75"/>
      <c r="T1117" s="27" t="s">
        <v>285</v>
      </c>
      <c r="U1117" s="75"/>
      <c r="V1117" s="75"/>
      <c r="W1117" s="75"/>
      <c r="X1117" s="27" t="s">
        <v>295</v>
      </c>
      <c r="Y1117" s="28" t="s">
        <v>7959</v>
      </c>
      <c r="Z1117" s="27"/>
    </row>
    <row r="1118" spans="1:26" ht="25.5" x14ac:dyDescent="0.25">
      <c r="A1118" s="24">
        <v>43164</v>
      </c>
      <c r="B1118" s="24">
        <v>43162</v>
      </c>
      <c r="C1118" s="24">
        <v>43157</v>
      </c>
      <c r="D1118" s="27" t="s">
        <v>18</v>
      </c>
      <c r="E1118" s="27" t="s">
        <v>352</v>
      </c>
      <c r="F1118" s="29" t="s">
        <v>7326</v>
      </c>
      <c r="G1118" s="27" t="s">
        <v>34</v>
      </c>
      <c r="H1118" s="27" t="s">
        <v>69</v>
      </c>
      <c r="I1118" s="27" t="s">
        <v>5411</v>
      </c>
      <c r="J1118" s="27">
        <v>34636</v>
      </c>
      <c r="K1118" s="25">
        <v>2</v>
      </c>
      <c r="L1118" s="27" t="s">
        <v>357</v>
      </c>
      <c r="M1118" s="27" t="s">
        <v>7355</v>
      </c>
      <c r="N1118" s="28" t="s">
        <v>7327</v>
      </c>
      <c r="O1118" s="28" t="s">
        <v>7478</v>
      </c>
      <c r="P1118" s="27"/>
      <c r="Q1118" s="27"/>
      <c r="R1118" s="26"/>
      <c r="S1118" s="75"/>
      <c r="T1118" s="27" t="s">
        <v>285</v>
      </c>
      <c r="U1118" s="75" t="s">
        <v>567</v>
      </c>
      <c r="V1118" s="75"/>
      <c r="W1118" s="75"/>
      <c r="X1118" s="27" t="s">
        <v>292</v>
      </c>
      <c r="Y1118" s="28" t="s">
        <v>8876</v>
      </c>
      <c r="Z1118" s="27" t="s">
        <v>7379</v>
      </c>
    </row>
    <row r="1119" spans="1:26" x14ac:dyDescent="0.25">
      <c r="A1119" s="24">
        <v>43164</v>
      </c>
      <c r="B1119" s="24">
        <v>43162</v>
      </c>
      <c r="C1119" s="24">
        <v>43158</v>
      </c>
      <c r="D1119" s="27" t="s">
        <v>18</v>
      </c>
      <c r="E1119" s="27" t="s">
        <v>377</v>
      </c>
      <c r="F1119" s="29" t="s">
        <v>7328</v>
      </c>
      <c r="G1119" s="27" t="s">
        <v>77</v>
      </c>
      <c r="H1119" s="27" t="s">
        <v>3169</v>
      </c>
      <c r="I1119" s="27" t="s">
        <v>7329</v>
      </c>
      <c r="J1119" s="27">
        <v>25638</v>
      </c>
      <c r="K1119" s="25">
        <v>4</v>
      </c>
      <c r="L1119" s="27" t="s">
        <v>335</v>
      </c>
      <c r="M1119" s="27">
        <v>2218535669</v>
      </c>
      <c r="N1119" s="27"/>
      <c r="O1119" s="28">
        <v>5846</v>
      </c>
      <c r="P1119" s="27">
        <v>4</v>
      </c>
      <c r="Q1119" s="27">
        <v>7000243267</v>
      </c>
      <c r="R1119" s="26">
        <v>269.64</v>
      </c>
      <c r="S1119" s="75">
        <v>43167</v>
      </c>
      <c r="T1119" s="27" t="s">
        <v>285</v>
      </c>
      <c r="U1119" s="75" t="s">
        <v>567</v>
      </c>
      <c r="V1119" s="75"/>
      <c r="W1119" s="75"/>
      <c r="X1119" s="27" t="s">
        <v>292</v>
      </c>
      <c r="Y1119" s="28"/>
      <c r="Z1119" s="27" t="s">
        <v>7379</v>
      </c>
    </row>
    <row r="1120" spans="1:26" ht="51" hidden="1" x14ac:dyDescent="0.25">
      <c r="A1120" s="24">
        <v>43164</v>
      </c>
      <c r="B1120" s="24">
        <v>43164</v>
      </c>
      <c r="C1120" s="24">
        <v>43158</v>
      </c>
      <c r="D1120" s="27" t="s">
        <v>18</v>
      </c>
      <c r="E1120" s="27" t="s">
        <v>505</v>
      </c>
      <c r="F1120" s="29" t="s">
        <v>8029</v>
      </c>
      <c r="G1120" s="27" t="s">
        <v>53</v>
      </c>
      <c r="H1120" s="27" t="s">
        <v>70</v>
      </c>
      <c r="I1120" s="27" t="s">
        <v>227</v>
      </c>
      <c r="J1120" s="27">
        <v>6214</v>
      </c>
      <c r="K1120" s="25">
        <v>4</v>
      </c>
      <c r="L1120" s="27" t="s">
        <v>288</v>
      </c>
      <c r="M1120" s="27" t="s">
        <v>7330</v>
      </c>
      <c r="N1120" s="27" t="s">
        <v>7361</v>
      </c>
      <c r="O1120" s="28">
        <v>130528266</v>
      </c>
      <c r="P1120" s="27"/>
      <c r="Q1120" s="27"/>
      <c r="R1120" s="26"/>
      <c r="S1120" s="75"/>
      <c r="T1120" s="27" t="s">
        <v>285</v>
      </c>
      <c r="U1120" s="75"/>
      <c r="V1120" s="75"/>
      <c r="W1120" s="75"/>
      <c r="X1120" s="27" t="s">
        <v>321</v>
      </c>
      <c r="Y1120" s="28" t="s">
        <v>9035</v>
      </c>
      <c r="Z1120" s="27" t="s">
        <v>8028</v>
      </c>
    </row>
    <row r="1121" spans="1:26" x14ac:dyDescent="0.25">
      <c r="A1121" s="24">
        <v>43164</v>
      </c>
      <c r="B1121" s="24">
        <v>43164</v>
      </c>
      <c r="C1121" s="24">
        <v>43159</v>
      </c>
      <c r="D1121" s="27" t="s">
        <v>18</v>
      </c>
      <c r="E1121" s="27" t="s">
        <v>505</v>
      </c>
      <c r="F1121" s="29" t="s">
        <v>7334</v>
      </c>
      <c r="G1121" s="27" t="s">
        <v>92</v>
      </c>
      <c r="H1121" s="27" t="s">
        <v>7333</v>
      </c>
      <c r="I1121" s="27" t="s">
        <v>7332</v>
      </c>
      <c r="J1121" s="27">
        <v>6245</v>
      </c>
      <c r="K1121" s="25">
        <v>3</v>
      </c>
      <c r="L1121" s="27" t="s">
        <v>357</v>
      </c>
      <c r="M1121" s="27" t="s">
        <v>7331</v>
      </c>
      <c r="N1121" s="27" t="s">
        <v>7356</v>
      </c>
      <c r="O1121" s="28"/>
      <c r="P1121" s="27"/>
      <c r="Q1121" s="27"/>
      <c r="R1121" s="26"/>
      <c r="S1121" s="75"/>
      <c r="T1121" s="27" t="s">
        <v>285</v>
      </c>
      <c r="U1121" s="75"/>
      <c r="V1121" s="75"/>
      <c r="W1121" s="75"/>
      <c r="X1121" s="27" t="s">
        <v>295</v>
      </c>
      <c r="Y1121" s="28" t="s">
        <v>7364</v>
      </c>
      <c r="Z1121" s="27"/>
    </row>
    <row r="1122" spans="1:26" x14ac:dyDescent="0.25">
      <c r="A1122" s="24">
        <v>43164</v>
      </c>
      <c r="B1122" s="24">
        <v>43164</v>
      </c>
      <c r="C1122" s="24">
        <v>43160</v>
      </c>
      <c r="D1122" s="27" t="s">
        <v>18</v>
      </c>
      <c r="E1122" s="27" t="s">
        <v>505</v>
      </c>
      <c r="F1122" s="29" t="s">
        <v>7335</v>
      </c>
      <c r="G1122" s="27" t="s">
        <v>19</v>
      </c>
      <c r="H1122" s="27" t="s">
        <v>7336</v>
      </c>
      <c r="I1122" s="27" t="s">
        <v>2228</v>
      </c>
      <c r="J1122" s="27">
        <v>6260</v>
      </c>
      <c r="K1122" s="25">
        <v>4</v>
      </c>
      <c r="L1122" s="27" t="s">
        <v>367</v>
      </c>
      <c r="M1122" s="27">
        <v>212802</v>
      </c>
      <c r="N1122" s="27">
        <v>326186159</v>
      </c>
      <c r="O1122" s="28"/>
      <c r="P1122" s="27"/>
      <c r="Q1122" s="27"/>
      <c r="R1122" s="26"/>
      <c r="S1122" s="75"/>
      <c r="T1122" s="27" t="s">
        <v>285</v>
      </c>
      <c r="U1122" s="75"/>
      <c r="V1122" s="75"/>
      <c r="W1122" s="75"/>
      <c r="X1122" s="27" t="s">
        <v>289</v>
      </c>
      <c r="Y1122" s="28" t="s">
        <v>2691</v>
      </c>
      <c r="Z1122" s="27"/>
    </row>
    <row r="1123" spans="1:26" x14ac:dyDescent="0.25">
      <c r="A1123" s="24">
        <v>43164</v>
      </c>
      <c r="B1123" s="24">
        <v>43164</v>
      </c>
      <c r="C1123" s="24">
        <v>43162</v>
      </c>
      <c r="D1123" s="27" t="s">
        <v>18</v>
      </c>
      <c r="E1123" s="27" t="s">
        <v>426</v>
      </c>
      <c r="F1123" s="29" t="s">
        <v>1345</v>
      </c>
      <c r="G1123" s="27" t="s">
        <v>74</v>
      </c>
      <c r="H1123" s="27" t="s">
        <v>24</v>
      </c>
      <c r="I1123" s="27" t="s">
        <v>76</v>
      </c>
      <c r="J1123" s="27">
        <v>5161</v>
      </c>
      <c r="K1123" s="25">
        <v>4</v>
      </c>
      <c r="L1123" s="27" t="s">
        <v>288</v>
      </c>
      <c r="M1123" s="27" t="s">
        <v>7337</v>
      </c>
      <c r="N1123" s="27" t="s">
        <v>7362</v>
      </c>
      <c r="O1123" s="28">
        <v>130528365</v>
      </c>
      <c r="P1123" s="27">
        <v>4</v>
      </c>
      <c r="Q1123" s="27" t="s">
        <v>8296</v>
      </c>
      <c r="R1123" s="26">
        <v>368.8</v>
      </c>
      <c r="S1123" s="75">
        <v>43173</v>
      </c>
      <c r="T1123" s="27" t="s">
        <v>285</v>
      </c>
      <c r="U1123" s="75" t="s">
        <v>567</v>
      </c>
      <c r="V1123" s="75"/>
      <c r="W1123" s="75"/>
      <c r="X1123" s="27" t="s">
        <v>292</v>
      </c>
      <c r="Y1123" s="28"/>
      <c r="Z1123" s="27" t="s">
        <v>8028</v>
      </c>
    </row>
    <row r="1124" spans="1:26" x14ac:dyDescent="0.25">
      <c r="A1124" s="24">
        <v>43164</v>
      </c>
      <c r="B1124" s="24">
        <v>43164</v>
      </c>
      <c r="C1124" s="24">
        <v>43154</v>
      </c>
      <c r="D1124" s="27" t="s">
        <v>18</v>
      </c>
      <c r="E1124" s="27" t="s">
        <v>360</v>
      </c>
      <c r="F1124" s="29" t="s">
        <v>7338</v>
      </c>
      <c r="G1124" s="27" t="s">
        <v>53</v>
      </c>
      <c r="H1124" s="27" t="s">
        <v>151</v>
      </c>
      <c r="I1124" s="27" t="s">
        <v>7339</v>
      </c>
      <c r="J1124" s="27">
        <v>27462</v>
      </c>
      <c r="K1124" s="25">
        <v>2</v>
      </c>
      <c r="L1124" s="27" t="s">
        <v>357</v>
      </c>
      <c r="M1124" s="27" t="s">
        <v>7340</v>
      </c>
      <c r="N1124" s="27" t="s">
        <v>7357</v>
      </c>
      <c r="O1124" s="28" t="s">
        <v>7368</v>
      </c>
      <c r="P1124" s="27">
        <v>2</v>
      </c>
      <c r="Q1124" s="27" t="s">
        <v>7676</v>
      </c>
      <c r="R1124" s="26">
        <v>157.06</v>
      </c>
      <c r="S1124" s="75">
        <v>43166</v>
      </c>
      <c r="T1124" s="27" t="s">
        <v>285</v>
      </c>
      <c r="U1124" s="75" t="s">
        <v>567</v>
      </c>
      <c r="V1124" s="75"/>
      <c r="W1124" s="75"/>
      <c r="X1124" s="27" t="s">
        <v>292</v>
      </c>
      <c r="Y1124" s="28"/>
      <c r="Z1124" s="27" t="s">
        <v>7222</v>
      </c>
    </row>
    <row r="1125" spans="1:26" ht="38.25" x14ac:dyDescent="0.25">
      <c r="A1125" s="24">
        <v>43164</v>
      </c>
      <c r="B1125" s="24">
        <v>43164</v>
      </c>
      <c r="C1125" s="24">
        <v>43155</v>
      </c>
      <c r="D1125" s="27" t="s">
        <v>18</v>
      </c>
      <c r="E1125" s="27" t="s">
        <v>360</v>
      </c>
      <c r="F1125" s="29" t="s">
        <v>7341</v>
      </c>
      <c r="G1125" s="27" t="s">
        <v>36</v>
      </c>
      <c r="H1125" s="27" t="s">
        <v>26</v>
      </c>
      <c r="I1125" s="27" t="s">
        <v>7342</v>
      </c>
      <c r="J1125" s="27">
        <v>27486</v>
      </c>
      <c r="K1125" s="25">
        <v>4</v>
      </c>
      <c r="L1125" s="27" t="s">
        <v>343</v>
      </c>
      <c r="M1125" s="27">
        <v>8640730841</v>
      </c>
      <c r="N1125" s="27">
        <v>8640730841</v>
      </c>
      <c r="O1125" s="28">
        <v>8640734056</v>
      </c>
      <c r="P1125" s="27">
        <v>4</v>
      </c>
      <c r="Q1125" s="27">
        <v>8640734052</v>
      </c>
      <c r="R1125" s="26">
        <v>458.76</v>
      </c>
      <c r="S1125" s="75">
        <v>43171</v>
      </c>
      <c r="T1125" s="27" t="s">
        <v>285</v>
      </c>
      <c r="U1125" s="75" t="s">
        <v>567</v>
      </c>
      <c r="V1125" s="75"/>
      <c r="W1125" s="75"/>
      <c r="X1125" s="27" t="s">
        <v>292</v>
      </c>
      <c r="Y1125" s="28" t="s">
        <v>7365</v>
      </c>
      <c r="Z1125" s="27" t="s">
        <v>7379</v>
      </c>
    </row>
    <row r="1126" spans="1:26" ht="25.5" x14ac:dyDescent="0.25">
      <c r="A1126" s="24">
        <v>43164</v>
      </c>
      <c r="B1126" s="24">
        <v>43164</v>
      </c>
      <c r="C1126" s="24">
        <v>43152</v>
      </c>
      <c r="D1126" s="27" t="s">
        <v>18</v>
      </c>
      <c r="E1126" s="27" t="s">
        <v>386</v>
      </c>
      <c r="F1126" s="29" t="s">
        <v>7343</v>
      </c>
      <c r="G1126" s="27" t="s">
        <v>32</v>
      </c>
      <c r="H1126" s="27" t="s">
        <v>98</v>
      </c>
      <c r="I1126" s="27" t="s">
        <v>462</v>
      </c>
      <c r="J1126" s="27">
        <v>19889</v>
      </c>
      <c r="K1126" s="25">
        <v>4</v>
      </c>
      <c r="L1126" s="27" t="s">
        <v>355</v>
      </c>
      <c r="M1126" s="27">
        <v>2597036</v>
      </c>
      <c r="N1126" s="27"/>
      <c r="O1126" s="28">
        <v>49954</v>
      </c>
      <c r="P1126" s="27">
        <v>4</v>
      </c>
      <c r="Q1126" s="27">
        <v>4114208</v>
      </c>
      <c r="R1126" s="26">
        <v>440</v>
      </c>
      <c r="S1126" s="75">
        <v>43166</v>
      </c>
      <c r="T1126" s="27" t="s">
        <v>285</v>
      </c>
      <c r="U1126" s="75" t="s">
        <v>497</v>
      </c>
      <c r="V1126" s="75"/>
      <c r="W1126" s="75"/>
      <c r="X1126" s="27" t="s">
        <v>292</v>
      </c>
      <c r="Y1126" s="28" t="s">
        <v>7952</v>
      </c>
      <c r="Z1126" s="27" t="s">
        <v>7222</v>
      </c>
    </row>
    <row r="1127" spans="1:26" ht="25.5" x14ac:dyDescent="0.25">
      <c r="A1127" s="24">
        <v>43164</v>
      </c>
      <c r="B1127" s="24">
        <v>43164</v>
      </c>
      <c r="C1127" s="24">
        <v>43155</v>
      </c>
      <c r="D1127" s="27" t="s">
        <v>18</v>
      </c>
      <c r="E1127" s="27" t="s">
        <v>386</v>
      </c>
      <c r="F1127" s="29" t="s">
        <v>1345</v>
      </c>
      <c r="G1127" s="27" t="s">
        <v>74</v>
      </c>
      <c r="H1127" s="27" t="s">
        <v>24</v>
      </c>
      <c r="I1127" s="27" t="s">
        <v>76</v>
      </c>
      <c r="J1127" s="27">
        <v>19952</v>
      </c>
      <c r="K1127" s="25">
        <v>4</v>
      </c>
      <c r="L1127" s="27" t="s">
        <v>288</v>
      </c>
      <c r="M1127" s="27" t="s">
        <v>7344</v>
      </c>
      <c r="N1127" s="27" t="s">
        <v>7363</v>
      </c>
      <c r="O1127" s="28">
        <v>130526749</v>
      </c>
      <c r="P1127" s="27">
        <v>4</v>
      </c>
      <c r="Q1127" s="27" t="s">
        <v>8994</v>
      </c>
      <c r="R1127" s="26">
        <v>343.64</v>
      </c>
      <c r="S1127" s="75">
        <v>43182</v>
      </c>
      <c r="T1127" s="27" t="s">
        <v>285</v>
      </c>
      <c r="U1127" s="75">
        <v>43185</v>
      </c>
      <c r="V1127" s="75">
        <v>43182</v>
      </c>
      <c r="W1127" s="75" t="s">
        <v>7539</v>
      </c>
      <c r="X1127" s="27" t="s">
        <v>292</v>
      </c>
      <c r="Y1127" s="28" t="s">
        <v>8304</v>
      </c>
      <c r="Z1127" s="27" t="s">
        <v>8028</v>
      </c>
    </row>
    <row r="1128" spans="1:26" x14ac:dyDescent="0.25">
      <c r="A1128" s="24">
        <v>43164</v>
      </c>
      <c r="B1128" s="24">
        <v>43164</v>
      </c>
      <c r="C1128" s="24">
        <v>43157</v>
      </c>
      <c r="D1128" s="27" t="s">
        <v>18</v>
      </c>
      <c r="E1128" s="27" t="s">
        <v>360</v>
      </c>
      <c r="F1128" s="29" t="s">
        <v>7345</v>
      </c>
      <c r="G1128" s="27" t="s">
        <v>36</v>
      </c>
      <c r="H1128" s="27" t="s">
        <v>28</v>
      </c>
      <c r="I1128" s="27" t="s">
        <v>160</v>
      </c>
      <c r="J1128" s="27">
        <v>27554</v>
      </c>
      <c r="K1128" s="25">
        <v>4</v>
      </c>
      <c r="L1128" s="27" t="s">
        <v>288</v>
      </c>
      <c r="M1128" s="27" t="s">
        <v>7347</v>
      </c>
      <c r="N1128" s="27" t="s">
        <v>7346</v>
      </c>
      <c r="O1128" s="28">
        <v>130526040</v>
      </c>
      <c r="P1128" s="27">
        <v>4</v>
      </c>
      <c r="Q1128" s="27" t="s">
        <v>8177</v>
      </c>
      <c r="R1128" s="26">
        <v>195.6</v>
      </c>
      <c r="S1128" s="75">
        <v>43172</v>
      </c>
      <c r="T1128" s="27" t="s">
        <v>285</v>
      </c>
      <c r="U1128" s="75" t="s">
        <v>567</v>
      </c>
      <c r="V1128" s="75"/>
      <c r="W1128" s="75"/>
      <c r="X1128" s="27" t="s">
        <v>292</v>
      </c>
      <c r="Y1128" s="28"/>
      <c r="Z1128" s="27" t="s">
        <v>8028</v>
      </c>
    </row>
    <row r="1129" spans="1:26" x14ac:dyDescent="0.25">
      <c r="A1129" s="24">
        <v>43164</v>
      </c>
      <c r="B1129" s="24">
        <v>43164</v>
      </c>
      <c r="C1129" s="24">
        <v>43158</v>
      </c>
      <c r="D1129" s="27" t="s">
        <v>18</v>
      </c>
      <c r="E1129" s="27" t="s">
        <v>360</v>
      </c>
      <c r="F1129" s="29" t="s">
        <v>7348</v>
      </c>
      <c r="G1129" s="27" t="s">
        <v>56</v>
      </c>
      <c r="H1129" s="27" t="s">
        <v>173</v>
      </c>
      <c r="I1129" s="27" t="s">
        <v>272</v>
      </c>
      <c r="J1129" s="27">
        <v>27577</v>
      </c>
      <c r="K1129" s="25">
        <v>4</v>
      </c>
      <c r="L1129" s="27" t="s">
        <v>357</v>
      </c>
      <c r="M1129" s="27" t="s">
        <v>7349</v>
      </c>
      <c r="N1129" s="27" t="s">
        <v>7358</v>
      </c>
      <c r="O1129" s="28" t="s">
        <v>7369</v>
      </c>
      <c r="P1129" s="27">
        <v>4</v>
      </c>
      <c r="Q1129" s="27" t="s">
        <v>7675</v>
      </c>
      <c r="R1129" s="26">
        <v>368.36</v>
      </c>
      <c r="S1129" s="75">
        <v>43166</v>
      </c>
      <c r="T1129" s="27" t="s">
        <v>285</v>
      </c>
      <c r="U1129" s="75" t="s">
        <v>567</v>
      </c>
      <c r="V1129" s="75"/>
      <c r="W1129" s="75"/>
      <c r="X1129" s="27" t="s">
        <v>292</v>
      </c>
      <c r="Y1129" s="28"/>
      <c r="Z1129" s="27" t="s">
        <v>7222</v>
      </c>
    </row>
    <row r="1130" spans="1:26" x14ac:dyDescent="0.25">
      <c r="A1130" s="24">
        <v>43164</v>
      </c>
      <c r="B1130" s="24">
        <v>43164</v>
      </c>
      <c r="C1130" s="24">
        <v>43159</v>
      </c>
      <c r="D1130" s="27" t="s">
        <v>18</v>
      </c>
      <c r="E1130" s="27" t="s">
        <v>360</v>
      </c>
      <c r="F1130" s="29" t="s">
        <v>7350</v>
      </c>
      <c r="G1130" s="27" t="s">
        <v>19</v>
      </c>
      <c r="H1130" s="27" t="s">
        <v>20</v>
      </c>
      <c r="I1130" s="27" t="s">
        <v>7351</v>
      </c>
      <c r="J1130" s="27">
        <v>27598</v>
      </c>
      <c r="K1130" s="25">
        <v>1</v>
      </c>
      <c r="L1130" s="27" t="s">
        <v>288</v>
      </c>
      <c r="M1130" s="27" t="s">
        <v>7353</v>
      </c>
      <c r="N1130" s="27" t="s">
        <v>7352</v>
      </c>
      <c r="O1130" s="28"/>
      <c r="P1130" s="27"/>
      <c r="Q1130" s="27"/>
      <c r="R1130" s="26"/>
      <c r="S1130" s="75"/>
      <c r="T1130" s="27" t="s">
        <v>285</v>
      </c>
      <c r="U1130" s="75"/>
      <c r="V1130" s="75"/>
      <c r="W1130" s="75"/>
      <c r="X1130" s="27" t="s">
        <v>315</v>
      </c>
      <c r="Y1130" s="28" t="s">
        <v>2691</v>
      </c>
      <c r="Z1130" s="27"/>
    </row>
    <row r="1131" spans="1:26" ht="25.5" x14ac:dyDescent="0.25">
      <c r="A1131" s="24">
        <v>43164</v>
      </c>
      <c r="B1131" s="24">
        <v>43161</v>
      </c>
      <c r="C1131" s="24">
        <v>43153</v>
      </c>
      <c r="D1131" s="27" t="s">
        <v>549</v>
      </c>
      <c r="E1131" s="27" t="s">
        <v>389</v>
      </c>
      <c r="F1131" s="29" t="s">
        <v>7234</v>
      </c>
      <c r="G1131" s="27" t="s">
        <v>27</v>
      </c>
      <c r="H1131" s="27" t="s">
        <v>47</v>
      </c>
      <c r="I1131" s="27" t="s">
        <v>203</v>
      </c>
      <c r="J1131" s="27">
        <v>27951</v>
      </c>
      <c r="K1131" s="25">
        <v>2</v>
      </c>
      <c r="L1131" s="27" t="s">
        <v>357</v>
      </c>
      <c r="M1131" s="27" t="s">
        <v>7235</v>
      </c>
      <c r="N1131" s="27" t="s">
        <v>7233</v>
      </c>
      <c r="O1131" s="28" t="s">
        <v>7370</v>
      </c>
      <c r="P1131" s="27"/>
      <c r="Q1131" s="27"/>
      <c r="R1131" s="26"/>
      <c r="S1131" s="75"/>
      <c r="T1131" s="27" t="s">
        <v>285</v>
      </c>
      <c r="U1131" s="75"/>
      <c r="V1131" s="75"/>
      <c r="W1131" s="75"/>
      <c r="X1131" s="27" t="s">
        <v>295</v>
      </c>
      <c r="Y1131" s="28" t="s">
        <v>7842</v>
      </c>
      <c r="Z1131" s="27" t="s">
        <v>7222</v>
      </c>
    </row>
    <row r="1132" spans="1:26" ht="76.5" hidden="1" x14ac:dyDescent="0.25">
      <c r="A1132" s="24">
        <v>43164</v>
      </c>
      <c r="B1132" s="24">
        <v>43161</v>
      </c>
      <c r="C1132" s="24">
        <v>43153</v>
      </c>
      <c r="D1132" s="27" t="s">
        <v>549</v>
      </c>
      <c r="E1132" s="27" t="s">
        <v>401</v>
      </c>
      <c r="F1132" s="29" t="s">
        <v>2465</v>
      </c>
      <c r="G1132" s="27" t="s">
        <v>34</v>
      </c>
      <c r="H1132" s="27" t="s">
        <v>1752</v>
      </c>
      <c r="I1132" s="27" t="s">
        <v>185</v>
      </c>
      <c r="J1132" s="27">
        <v>26763</v>
      </c>
      <c r="K1132" s="25">
        <v>1</v>
      </c>
      <c r="L1132" s="27" t="s">
        <v>357</v>
      </c>
      <c r="M1132" s="27" t="s">
        <v>7242</v>
      </c>
      <c r="N1132" s="27" t="s">
        <v>7241</v>
      </c>
      <c r="O1132" s="28" t="s">
        <v>9184</v>
      </c>
      <c r="P1132" s="27"/>
      <c r="Q1132" s="27"/>
      <c r="R1132" s="26"/>
      <c r="S1132" s="75"/>
      <c r="T1132" s="27" t="s">
        <v>285</v>
      </c>
      <c r="U1132" s="75"/>
      <c r="V1132" s="75"/>
      <c r="W1132" s="75"/>
      <c r="X1132" s="27" t="s">
        <v>321</v>
      </c>
      <c r="Y1132" s="28" t="s">
        <v>9186</v>
      </c>
      <c r="Z1132" s="27" t="s">
        <v>7222</v>
      </c>
    </row>
    <row r="1133" spans="1:26" ht="25.5" x14ac:dyDescent="0.25">
      <c r="A1133" s="24">
        <v>43164</v>
      </c>
      <c r="B1133" s="24">
        <v>43161</v>
      </c>
      <c r="C1133" s="24">
        <v>43153</v>
      </c>
      <c r="D1133" s="27" t="s">
        <v>549</v>
      </c>
      <c r="E1133" s="27" t="s">
        <v>423</v>
      </c>
      <c r="F1133" s="29" t="s">
        <v>1185</v>
      </c>
      <c r="G1133" s="27" t="s">
        <v>74</v>
      </c>
      <c r="H1133" s="27" t="s">
        <v>1186</v>
      </c>
      <c r="I1133" s="27" t="s">
        <v>4606</v>
      </c>
      <c r="J1133" s="27">
        <v>12799</v>
      </c>
      <c r="K1133" s="25">
        <v>2</v>
      </c>
      <c r="L1133" s="27" t="s">
        <v>357</v>
      </c>
      <c r="M1133" s="27" t="s">
        <v>7254</v>
      </c>
      <c r="N1133" s="27" t="s">
        <v>7253</v>
      </c>
      <c r="O1133" s="28" t="s">
        <v>7479</v>
      </c>
      <c r="P1133" s="27">
        <v>2</v>
      </c>
      <c r="Q1133" s="27" t="s">
        <v>8280</v>
      </c>
      <c r="R1133" s="26">
        <v>222.34</v>
      </c>
      <c r="S1133" s="75">
        <v>43173</v>
      </c>
      <c r="T1133" s="27" t="s">
        <v>285</v>
      </c>
      <c r="U1133" s="75" t="s">
        <v>497</v>
      </c>
      <c r="V1133" s="75"/>
      <c r="W1133" s="75"/>
      <c r="X1133" s="27" t="s">
        <v>292</v>
      </c>
      <c r="Y1133" s="28" t="s">
        <v>7952</v>
      </c>
      <c r="Z1133" s="27" t="s">
        <v>7379</v>
      </c>
    </row>
    <row r="1134" spans="1:26" ht="38.25" x14ac:dyDescent="0.25">
      <c r="A1134" s="24">
        <v>43164</v>
      </c>
      <c r="B1134" s="24">
        <v>43161</v>
      </c>
      <c r="C1134" s="24">
        <v>43153</v>
      </c>
      <c r="D1134" s="27" t="s">
        <v>549</v>
      </c>
      <c r="E1134" s="27" t="s">
        <v>413</v>
      </c>
      <c r="F1134" s="29" t="s">
        <v>7256</v>
      </c>
      <c r="G1134" s="27" t="s">
        <v>30</v>
      </c>
      <c r="H1134" s="27" t="s">
        <v>194</v>
      </c>
      <c r="I1134" s="27" t="s">
        <v>7257</v>
      </c>
      <c r="J1134" s="27">
        <v>20643</v>
      </c>
      <c r="K1134" s="25">
        <v>4</v>
      </c>
      <c r="L1134" s="27" t="s">
        <v>357</v>
      </c>
      <c r="M1134" s="27" t="s">
        <v>7258</v>
      </c>
      <c r="N1134" s="27" t="s">
        <v>7255</v>
      </c>
      <c r="O1134" s="28" t="s">
        <v>8168</v>
      </c>
      <c r="P1134" s="27">
        <v>4</v>
      </c>
      <c r="Q1134" s="27" t="s">
        <v>8552</v>
      </c>
      <c r="R1134" s="26">
        <v>421.2</v>
      </c>
      <c r="S1134" s="75">
        <v>43175</v>
      </c>
      <c r="T1134" s="27" t="s">
        <v>285</v>
      </c>
      <c r="U1134" s="75">
        <v>43179</v>
      </c>
      <c r="V1134" s="75"/>
      <c r="W1134" s="75"/>
      <c r="X1134" s="27" t="s">
        <v>292</v>
      </c>
      <c r="Y1134" s="28" t="s">
        <v>8169</v>
      </c>
      <c r="Z1134" s="27" t="s">
        <v>7222</v>
      </c>
    </row>
    <row r="1135" spans="1:26" ht="25.5" x14ac:dyDescent="0.25">
      <c r="A1135" s="24">
        <v>43164</v>
      </c>
      <c r="B1135" s="24">
        <v>43161</v>
      </c>
      <c r="C1135" s="24">
        <v>43154</v>
      </c>
      <c r="D1135" s="27" t="s">
        <v>549</v>
      </c>
      <c r="E1135" s="27" t="s">
        <v>313</v>
      </c>
      <c r="F1135" s="29" t="s">
        <v>7260</v>
      </c>
      <c r="G1135" s="27" t="s">
        <v>27</v>
      </c>
      <c r="H1135" s="27" t="s">
        <v>5392</v>
      </c>
      <c r="I1135" s="27" t="s">
        <v>96</v>
      </c>
      <c r="J1135" s="27">
        <v>26538</v>
      </c>
      <c r="K1135" s="25">
        <v>2</v>
      </c>
      <c r="L1135" s="27" t="s">
        <v>357</v>
      </c>
      <c r="M1135" s="27" t="s">
        <v>7261</v>
      </c>
      <c r="N1135" s="27" t="s">
        <v>7259</v>
      </c>
      <c r="O1135" s="28" t="s">
        <v>7836</v>
      </c>
      <c r="P1135" s="27">
        <v>2</v>
      </c>
      <c r="Q1135" s="27"/>
      <c r="R1135" s="26"/>
      <c r="S1135" s="75"/>
      <c r="T1135" s="27" t="s">
        <v>285</v>
      </c>
      <c r="U1135" s="75"/>
      <c r="V1135" s="75"/>
      <c r="W1135" s="75"/>
      <c r="X1135" s="27" t="s">
        <v>295</v>
      </c>
      <c r="Y1135" s="28" t="s">
        <v>9634</v>
      </c>
      <c r="Z1135" s="27"/>
    </row>
    <row r="1136" spans="1:26" ht="51" hidden="1" x14ac:dyDescent="0.25">
      <c r="A1136" s="24">
        <v>43164</v>
      </c>
      <c r="B1136" s="24">
        <v>43161</v>
      </c>
      <c r="C1136" s="24">
        <v>43154</v>
      </c>
      <c r="D1136" s="27" t="s">
        <v>549</v>
      </c>
      <c r="E1136" s="27" t="s">
        <v>313</v>
      </c>
      <c r="F1136" s="29" t="s">
        <v>7260</v>
      </c>
      <c r="G1136" s="27" t="s">
        <v>27</v>
      </c>
      <c r="H1136" s="27" t="s">
        <v>5392</v>
      </c>
      <c r="I1136" s="27" t="s">
        <v>96</v>
      </c>
      <c r="J1136" s="27">
        <v>26538</v>
      </c>
      <c r="K1136" s="25">
        <v>2</v>
      </c>
      <c r="L1136" s="27" t="s">
        <v>357</v>
      </c>
      <c r="M1136" s="27" t="s">
        <v>7261</v>
      </c>
      <c r="N1136" s="27" t="s">
        <v>7259</v>
      </c>
      <c r="O1136" s="28" t="s">
        <v>7836</v>
      </c>
      <c r="P1136" s="27"/>
      <c r="Q1136" s="27"/>
      <c r="R1136" s="26"/>
      <c r="S1136" s="75"/>
      <c r="T1136" s="27" t="s">
        <v>285</v>
      </c>
      <c r="U1136" s="75"/>
      <c r="V1136" s="75"/>
      <c r="W1136" s="75"/>
      <c r="X1136" s="27" t="s">
        <v>321</v>
      </c>
      <c r="Y1136" s="28" t="s">
        <v>9029</v>
      </c>
      <c r="Z1136" s="27" t="s">
        <v>7222</v>
      </c>
    </row>
    <row r="1137" spans="1:26" x14ac:dyDescent="0.25">
      <c r="A1137" s="24">
        <v>43164</v>
      </c>
      <c r="B1137" s="24">
        <v>43161</v>
      </c>
      <c r="C1137" s="24">
        <v>43154</v>
      </c>
      <c r="D1137" s="27" t="s">
        <v>549</v>
      </c>
      <c r="E1137" s="27" t="s">
        <v>340</v>
      </c>
      <c r="F1137" s="29" t="s">
        <v>7263</v>
      </c>
      <c r="G1137" s="27" t="s">
        <v>53</v>
      </c>
      <c r="H1137" s="27" t="s">
        <v>7265</v>
      </c>
      <c r="I1137" s="27" t="s">
        <v>7264</v>
      </c>
      <c r="J1137" s="27">
        <v>22206</v>
      </c>
      <c r="K1137" s="25">
        <v>2</v>
      </c>
      <c r="L1137" s="27" t="s">
        <v>357</v>
      </c>
      <c r="M1137" s="27" t="s">
        <v>7262</v>
      </c>
      <c r="N1137" s="27" t="s">
        <v>7271</v>
      </c>
      <c r="O1137" s="28" t="s">
        <v>7480</v>
      </c>
      <c r="P1137" s="27">
        <v>2</v>
      </c>
      <c r="Q1137" s="27" t="s">
        <v>8174</v>
      </c>
      <c r="R1137" s="26">
        <v>420.88</v>
      </c>
      <c r="S1137" s="75">
        <v>43172</v>
      </c>
      <c r="T1137" s="27" t="s">
        <v>285</v>
      </c>
      <c r="U1137" s="75">
        <v>43173</v>
      </c>
      <c r="V1137" s="75"/>
      <c r="W1137" s="75"/>
      <c r="X1137" s="27" t="s">
        <v>292</v>
      </c>
      <c r="Y1137" s="28" t="s">
        <v>7689</v>
      </c>
      <c r="Z1137" s="27" t="s">
        <v>7379</v>
      </c>
    </row>
    <row r="1138" spans="1:26" x14ac:dyDescent="0.25">
      <c r="A1138" s="24">
        <v>43164</v>
      </c>
      <c r="B1138" s="24">
        <v>43161</v>
      </c>
      <c r="C1138" s="24">
        <v>43154</v>
      </c>
      <c r="D1138" s="27" t="s">
        <v>549</v>
      </c>
      <c r="E1138" s="27" t="s">
        <v>346</v>
      </c>
      <c r="F1138" s="29" t="s">
        <v>7267</v>
      </c>
      <c r="G1138" s="27" t="s">
        <v>118</v>
      </c>
      <c r="H1138" s="27" t="s">
        <v>149</v>
      </c>
      <c r="I1138" s="27" t="s">
        <v>3008</v>
      </c>
      <c r="J1138" s="27">
        <v>43832</v>
      </c>
      <c r="K1138" s="25">
        <v>1</v>
      </c>
      <c r="L1138" s="27" t="s">
        <v>357</v>
      </c>
      <c r="M1138" s="27" t="s">
        <v>7268</v>
      </c>
      <c r="N1138" s="27" t="s">
        <v>7266</v>
      </c>
      <c r="O1138" s="28" t="s">
        <v>7372</v>
      </c>
      <c r="P1138" s="27">
        <v>1</v>
      </c>
      <c r="Q1138" s="27" t="s">
        <v>7497</v>
      </c>
      <c r="R1138" s="26">
        <v>174.94</v>
      </c>
      <c r="S1138" s="75">
        <v>43165</v>
      </c>
      <c r="T1138" s="27" t="s">
        <v>285</v>
      </c>
      <c r="U1138" s="75" t="s">
        <v>567</v>
      </c>
      <c r="V1138" s="75"/>
      <c r="W1138" s="75"/>
      <c r="X1138" s="27" t="s">
        <v>292</v>
      </c>
      <c r="Y1138" s="28"/>
      <c r="Z1138" s="27" t="s">
        <v>7222</v>
      </c>
    </row>
    <row r="1139" spans="1:26" x14ac:dyDescent="0.25">
      <c r="A1139" s="24">
        <v>43164</v>
      </c>
      <c r="B1139" s="24">
        <v>43161</v>
      </c>
      <c r="C1139" s="24">
        <v>43154</v>
      </c>
      <c r="D1139" s="27" t="s">
        <v>549</v>
      </c>
      <c r="E1139" s="27" t="s">
        <v>372</v>
      </c>
      <c r="F1139" s="29" t="s">
        <v>6585</v>
      </c>
      <c r="G1139" s="27" t="s">
        <v>92</v>
      </c>
      <c r="H1139" s="27" t="s">
        <v>161</v>
      </c>
      <c r="I1139" s="27" t="s">
        <v>6290</v>
      </c>
      <c r="J1139" s="27">
        <v>30221</v>
      </c>
      <c r="K1139" s="25">
        <v>1</v>
      </c>
      <c r="L1139" s="27" t="s">
        <v>357</v>
      </c>
      <c r="M1139" s="27" t="s">
        <v>7270</v>
      </c>
      <c r="N1139" s="27" t="s">
        <v>7269</v>
      </c>
      <c r="O1139" s="28" t="s">
        <v>7481</v>
      </c>
      <c r="P1139" s="27">
        <v>1</v>
      </c>
      <c r="Q1139" s="27" t="s">
        <v>7481</v>
      </c>
      <c r="R1139" s="26">
        <v>368.76</v>
      </c>
      <c r="S1139" s="75"/>
      <c r="T1139" s="27" t="s">
        <v>285</v>
      </c>
      <c r="U1139" s="75">
        <v>43168</v>
      </c>
      <c r="V1139" s="75">
        <v>43168</v>
      </c>
      <c r="W1139" s="75" t="s">
        <v>7539</v>
      </c>
      <c r="X1139" s="27" t="s">
        <v>295</v>
      </c>
      <c r="Y1139" s="28" t="s">
        <v>7689</v>
      </c>
      <c r="Z1139" s="27" t="s">
        <v>7379</v>
      </c>
    </row>
    <row r="1140" spans="1:26" x14ac:dyDescent="0.25">
      <c r="A1140" s="24">
        <v>43164</v>
      </c>
      <c r="B1140" s="24">
        <v>43161</v>
      </c>
      <c r="C1140" s="24">
        <v>43154</v>
      </c>
      <c r="D1140" s="27" t="s">
        <v>549</v>
      </c>
      <c r="E1140" s="27" t="s">
        <v>374</v>
      </c>
      <c r="F1140" s="29" t="s">
        <v>6588</v>
      </c>
      <c r="G1140" s="27" t="s">
        <v>118</v>
      </c>
      <c r="H1140" s="27" t="s">
        <v>37</v>
      </c>
      <c r="I1140" s="27" t="s">
        <v>217</v>
      </c>
      <c r="J1140" s="27">
        <v>23273</v>
      </c>
      <c r="K1140" s="25">
        <v>1</v>
      </c>
      <c r="L1140" s="27" t="s">
        <v>357</v>
      </c>
      <c r="M1140" s="27" t="s">
        <v>7287</v>
      </c>
      <c r="N1140" s="27" t="s">
        <v>7286</v>
      </c>
      <c r="O1140" s="28" t="s">
        <v>7375</v>
      </c>
      <c r="P1140" s="27">
        <v>1</v>
      </c>
      <c r="Q1140" s="27" t="s">
        <v>7671</v>
      </c>
      <c r="R1140" s="26">
        <v>103.23</v>
      </c>
      <c r="S1140" s="75">
        <v>43167</v>
      </c>
      <c r="T1140" s="27" t="s">
        <v>285</v>
      </c>
      <c r="U1140" s="75">
        <v>43173</v>
      </c>
      <c r="V1140" s="75"/>
      <c r="W1140" s="75"/>
      <c r="X1140" s="27" t="s">
        <v>292</v>
      </c>
      <c r="Y1140" s="28"/>
      <c r="Z1140" s="27" t="s">
        <v>7222</v>
      </c>
    </row>
    <row r="1141" spans="1:26" x14ac:dyDescent="0.25">
      <c r="A1141" s="24">
        <v>43164</v>
      </c>
      <c r="B1141" s="24">
        <v>43161</v>
      </c>
      <c r="C1141" s="24">
        <v>43154</v>
      </c>
      <c r="D1141" s="27" t="s">
        <v>549</v>
      </c>
      <c r="E1141" s="27" t="s">
        <v>389</v>
      </c>
      <c r="F1141" s="29" t="s">
        <v>7289</v>
      </c>
      <c r="G1141" s="27" t="s">
        <v>34</v>
      </c>
      <c r="H1141" s="27" t="s">
        <v>119</v>
      </c>
      <c r="I1141" s="27" t="s">
        <v>477</v>
      </c>
      <c r="J1141" s="27">
        <v>27962</v>
      </c>
      <c r="K1141" s="25">
        <v>4</v>
      </c>
      <c r="L1141" s="27" t="s">
        <v>357</v>
      </c>
      <c r="M1141" s="27" t="s">
        <v>7290</v>
      </c>
      <c r="N1141" s="27" t="s">
        <v>7288</v>
      </c>
      <c r="O1141" s="28" t="s">
        <v>7371</v>
      </c>
      <c r="P1141" s="27">
        <v>4</v>
      </c>
      <c r="Q1141" s="27" t="s">
        <v>8150</v>
      </c>
      <c r="R1141" s="26">
        <v>187.8</v>
      </c>
      <c r="S1141" s="75">
        <v>43171</v>
      </c>
      <c r="T1141" s="27" t="s">
        <v>285</v>
      </c>
      <c r="U1141" s="75">
        <v>43175</v>
      </c>
      <c r="V1141" s="75"/>
      <c r="W1141" s="75"/>
      <c r="X1141" s="27" t="s">
        <v>292</v>
      </c>
      <c r="Y1141" s="28" t="s">
        <v>7689</v>
      </c>
      <c r="Z1141" s="27" t="s">
        <v>7222</v>
      </c>
    </row>
    <row r="1142" spans="1:26" x14ac:dyDescent="0.25">
      <c r="A1142" s="24">
        <v>43164</v>
      </c>
      <c r="B1142" s="24">
        <v>43161</v>
      </c>
      <c r="C1142" s="24">
        <v>43155</v>
      </c>
      <c r="D1142" s="27" t="s">
        <v>549</v>
      </c>
      <c r="E1142" s="27" t="s">
        <v>322</v>
      </c>
      <c r="F1142" s="29" t="s">
        <v>7292</v>
      </c>
      <c r="G1142" s="27" t="s">
        <v>56</v>
      </c>
      <c r="H1142" s="27" t="s">
        <v>47</v>
      </c>
      <c r="I1142" s="27" t="s">
        <v>58</v>
      </c>
      <c r="J1142" s="27">
        <v>25289</v>
      </c>
      <c r="K1142" s="25">
        <v>4</v>
      </c>
      <c r="L1142" s="27" t="s">
        <v>357</v>
      </c>
      <c r="M1142" s="27" t="s">
        <v>7293</v>
      </c>
      <c r="N1142" s="27" t="s">
        <v>7291</v>
      </c>
      <c r="O1142" s="28" t="s">
        <v>7482</v>
      </c>
      <c r="P1142" s="27">
        <v>4</v>
      </c>
      <c r="Q1142" s="27" t="s">
        <v>7927</v>
      </c>
      <c r="R1142" s="26">
        <v>267.68</v>
      </c>
      <c r="S1142" s="75">
        <v>43168</v>
      </c>
      <c r="T1142" s="27" t="s">
        <v>285</v>
      </c>
      <c r="U1142" s="75" t="s">
        <v>567</v>
      </c>
      <c r="V1142" s="75"/>
      <c r="W1142" s="75"/>
      <c r="X1142" s="27" t="s">
        <v>292</v>
      </c>
      <c r="Y1142" s="28" t="s">
        <v>7689</v>
      </c>
      <c r="Z1142" s="27" t="s">
        <v>7379</v>
      </c>
    </row>
    <row r="1143" spans="1:26" ht="25.5" x14ac:dyDescent="0.25">
      <c r="A1143" s="24">
        <v>43164</v>
      </c>
      <c r="B1143" s="24">
        <v>43161</v>
      </c>
      <c r="C1143" s="24">
        <v>43156</v>
      </c>
      <c r="D1143" s="27" t="s">
        <v>549</v>
      </c>
      <c r="E1143" s="27" t="s">
        <v>354</v>
      </c>
      <c r="F1143" s="29" t="s">
        <v>6571</v>
      </c>
      <c r="G1143" s="27" t="s">
        <v>27</v>
      </c>
      <c r="H1143" s="27" t="s">
        <v>61</v>
      </c>
      <c r="I1143" s="27" t="s">
        <v>96</v>
      </c>
      <c r="J1143" s="27">
        <v>31091</v>
      </c>
      <c r="K1143" s="25">
        <v>2</v>
      </c>
      <c r="L1143" s="27" t="s">
        <v>357</v>
      </c>
      <c r="M1143" s="27" t="s">
        <v>7295</v>
      </c>
      <c r="N1143" s="27" t="s">
        <v>7294</v>
      </c>
      <c r="O1143" s="28" t="s">
        <v>7833</v>
      </c>
      <c r="P1143" s="27">
        <v>2</v>
      </c>
      <c r="Q1143" s="27" t="s">
        <v>8148</v>
      </c>
      <c r="R1143" s="26">
        <v>108.12</v>
      </c>
      <c r="S1143" s="75">
        <v>43171</v>
      </c>
      <c r="T1143" s="27" t="s">
        <v>285</v>
      </c>
      <c r="U1143" s="75" t="s">
        <v>567</v>
      </c>
      <c r="V1143" s="75"/>
      <c r="W1143" s="75"/>
      <c r="X1143" s="27" t="s">
        <v>292</v>
      </c>
      <c r="Y1143" s="28" t="s">
        <v>7835</v>
      </c>
      <c r="Z1143" s="27" t="s">
        <v>7222</v>
      </c>
    </row>
    <row r="1144" spans="1:26" x14ac:dyDescent="0.25">
      <c r="A1144" s="24">
        <v>43164</v>
      </c>
      <c r="B1144" s="24">
        <v>43161</v>
      </c>
      <c r="C1144" s="24">
        <v>43155</v>
      </c>
      <c r="D1144" s="27" t="s">
        <v>549</v>
      </c>
      <c r="E1144" s="27" t="s">
        <v>519</v>
      </c>
      <c r="F1144" s="29" t="s">
        <v>7297</v>
      </c>
      <c r="G1144" s="27" t="s">
        <v>60</v>
      </c>
      <c r="H1144" s="27" t="s">
        <v>3169</v>
      </c>
      <c r="I1144" s="27" t="s">
        <v>62</v>
      </c>
      <c r="J1144" s="27">
        <v>5340</v>
      </c>
      <c r="K1144" s="25">
        <v>4</v>
      </c>
      <c r="L1144" s="27" t="s">
        <v>357</v>
      </c>
      <c r="M1144" s="27" t="s">
        <v>7298</v>
      </c>
      <c r="N1144" s="27" t="s">
        <v>7296</v>
      </c>
      <c r="O1144" s="28" t="s">
        <v>7376</v>
      </c>
      <c r="P1144" s="27">
        <v>4</v>
      </c>
      <c r="Q1144" s="27" t="s">
        <v>7495</v>
      </c>
      <c r="R1144" s="26">
        <v>260.83999999999997</v>
      </c>
      <c r="S1144" s="75">
        <v>43165</v>
      </c>
      <c r="T1144" s="27" t="s">
        <v>285</v>
      </c>
      <c r="U1144" s="75">
        <v>43173</v>
      </c>
      <c r="V1144" s="75"/>
      <c r="W1144" s="75"/>
      <c r="X1144" s="27" t="s">
        <v>292</v>
      </c>
      <c r="Y1144" s="28"/>
      <c r="Z1144" s="27" t="s">
        <v>7222</v>
      </c>
    </row>
    <row r="1145" spans="1:26" x14ac:dyDescent="0.25">
      <c r="A1145" s="24">
        <v>43164</v>
      </c>
      <c r="B1145" s="24">
        <v>43161</v>
      </c>
      <c r="C1145" s="24">
        <v>43158</v>
      </c>
      <c r="D1145" s="27" t="s">
        <v>541</v>
      </c>
      <c r="E1145" s="27" t="s">
        <v>376</v>
      </c>
      <c r="F1145" s="29" t="s">
        <v>7236</v>
      </c>
      <c r="G1145" s="27" t="s">
        <v>30</v>
      </c>
      <c r="H1145" s="27" t="s">
        <v>109</v>
      </c>
      <c r="I1145" s="27" t="s">
        <v>7237</v>
      </c>
      <c r="J1145" s="27">
        <v>25311</v>
      </c>
      <c r="K1145" s="25">
        <v>4</v>
      </c>
      <c r="L1145" s="27" t="s">
        <v>528</v>
      </c>
      <c r="M1145" s="27">
        <v>1906864132</v>
      </c>
      <c r="N1145" s="27">
        <v>1906864132</v>
      </c>
      <c r="O1145" s="28"/>
      <c r="P1145" s="27"/>
      <c r="Q1145" s="27"/>
      <c r="R1145" s="26"/>
      <c r="S1145" s="75"/>
      <c r="T1145" s="27" t="s">
        <v>285</v>
      </c>
      <c r="U1145" s="75"/>
      <c r="V1145" s="75"/>
      <c r="W1145" s="75"/>
      <c r="X1145" s="27" t="s">
        <v>295</v>
      </c>
      <c r="Y1145" s="28" t="s">
        <v>7284</v>
      </c>
      <c r="Z1145" s="27"/>
    </row>
    <row r="1146" spans="1:26" x14ac:dyDescent="0.25">
      <c r="A1146" s="24">
        <v>43164</v>
      </c>
      <c r="B1146" s="24">
        <v>43161</v>
      </c>
      <c r="C1146" s="24">
        <v>43158</v>
      </c>
      <c r="D1146" s="27" t="s">
        <v>541</v>
      </c>
      <c r="E1146" s="27" t="s">
        <v>414</v>
      </c>
      <c r="F1146" s="29" t="s">
        <v>7301</v>
      </c>
      <c r="G1146" s="27" t="s">
        <v>23</v>
      </c>
      <c r="H1146" s="27" t="s">
        <v>161</v>
      </c>
      <c r="I1146" s="27" t="s">
        <v>7302</v>
      </c>
      <c r="J1146" s="27">
        <v>14681</v>
      </c>
      <c r="K1146" s="25">
        <v>3</v>
      </c>
      <c r="L1146" s="27" t="s">
        <v>306</v>
      </c>
      <c r="M1146" s="27">
        <v>3503264591</v>
      </c>
      <c r="N1146" s="27">
        <v>815783769</v>
      </c>
      <c r="O1146" s="28"/>
      <c r="P1146" s="27"/>
      <c r="Q1146" s="27"/>
      <c r="R1146" s="26"/>
      <c r="S1146" s="75"/>
      <c r="T1146" s="27" t="s">
        <v>285</v>
      </c>
      <c r="U1146" s="75"/>
      <c r="V1146" s="75"/>
      <c r="W1146" s="75"/>
      <c r="X1146" s="27" t="s">
        <v>315</v>
      </c>
      <c r="Y1146" s="28" t="s">
        <v>2691</v>
      </c>
      <c r="Z1146" s="27"/>
    </row>
    <row r="1147" spans="1:26" x14ac:dyDescent="0.25">
      <c r="A1147" s="24">
        <v>43164</v>
      </c>
      <c r="B1147" s="24">
        <v>43161</v>
      </c>
      <c r="C1147" s="24">
        <v>43153</v>
      </c>
      <c r="D1147" s="27" t="s">
        <v>541</v>
      </c>
      <c r="E1147" s="27" t="s">
        <v>336</v>
      </c>
      <c r="F1147" s="29" t="s">
        <v>6701</v>
      </c>
      <c r="G1147" s="27" t="s">
        <v>53</v>
      </c>
      <c r="H1147" s="27" t="s">
        <v>5523</v>
      </c>
      <c r="I1147" s="27" t="s">
        <v>7323</v>
      </c>
      <c r="J1147" s="27">
        <v>30824</v>
      </c>
      <c r="K1147" s="25">
        <v>1</v>
      </c>
      <c r="L1147" s="27" t="s">
        <v>300</v>
      </c>
      <c r="M1147" s="27">
        <v>5012422655</v>
      </c>
      <c r="N1147" s="27">
        <v>5054937613</v>
      </c>
      <c r="O1147" s="28"/>
      <c r="P1147" s="27"/>
      <c r="Q1147" s="27"/>
      <c r="R1147" s="26"/>
      <c r="S1147" s="75"/>
      <c r="T1147" s="27" t="s">
        <v>285</v>
      </c>
      <c r="U1147" s="75"/>
      <c r="V1147" s="75"/>
      <c r="W1147" s="75"/>
      <c r="X1147" s="27" t="s">
        <v>315</v>
      </c>
      <c r="Y1147" s="28" t="s">
        <v>2691</v>
      </c>
      <c r="Z1147" s="27"/>
    </row>
    <row r="1148" spans="1:26" x14ac:dyDescent="0.25">
      <c r="A1148" s="24">
        <v>43164</v>
      </c>
      <c r="B1148" s="24">
        <v>43161</v>
      </c>
      <c r="C1148" s="24">
        <v>43149</v>
      </c>
      <c r="D1148" s="27" t="s">
        <v>1419</v>
      </c>
      <c r="E1148" s="27" t="s">
        <v>322</v>
      </c>
      <c r="F1148" s="29" t="s">
        <v>7240</v>
      </c>
      <c r="G1148" s="27" t="s">
        <v>23</v>
      </c>
      <c r="H1148" s="27" t="s">
        <v>55</v>
      </c>
      <c r="I1148" s="27" t="s">
        <v>82</v>
      </c>
      <c r="J1148" s="27">
        <v>25131</v>
      </c>
      <c r="K1148" s="25">
        <v>1</v>
      </c>
      <c r="L1148" s="27" t="s">
        <v>288</v>
      </c>
      <c r="M1148" s="27" t="s">
        <v>7238</v>
      </c>
      <c r="N1148" s="27" t="s">
        <v>7239</v>
      </c>
      <c r="O1148" s="28"/>
      <c r="P1148" s="27"/>
      <c r="Q1148" s="27"/>
      <c r="R1148" s="26"/>
      <c r="S1148" s="75"/>
      <c r="T1148" s="27" t="s">
        <v>285</v>
      </c>
      <c r="U1148" s="75"/>
      <c r="V1148" s="75"/>
      <c r="W1148" s="75"/>
      <c r="X1148" s="27" t="s">
        <v>315</v>
      </c>
      <c r="Y1148" s="28" t="s">
        <v>2691</v>
      </c>
      <c r="Z1148" s="27"/>
    </row>
    <row r="1149" spans="1:26" x14ac:dyDescent="0.25">
      <c r="A1149" s="24">
        <v>43164</v>
      </c>
      <c r="B1149" s="24">
        <v>43161</v>
      </c>
      <c r="C1149" s="24">
        <v>43132</v>
      </c>
      <c r="D1149" s="27" t="s">
        <v>1419</v>
      </c>
      <c r="E1149" s="27" t="s">
        <v>325</v>
      </c>
      <c r="F1149" s="29" t="s">
        <v>7243</v>
      </c>
      <c r="G1149" s="27" t="s">
        <v>74</v>
      </c>
      <c r="H1149" s="27" t="s">
        <v>7249</v>
      </c>
      <c r="I1149" s="27" t="s">
        <v>7248</v>
      </c>
      <c r="J1149" s="27">
        <v>21722</v>
      </c>
      <c r="K1149" s="25">
        <v>1</v>
      </c>
      <c r="L1149" s="27" t="s">
        <v>357</v>
      </c>
      <c r="M1149" s="27" t="s">
        <v>7246</v>
      </c>
      <c r="N1149" s="27" t="s">
        <v>7244</v>
      </c>
      <c r="O1149" s="28" t="s">
        <v>7377</v>
      </c>
      <c r="P1149" s="27">
        <v>1</v>
      </c>
      <c r="Q1149" s="27" t="s">
        <v>7678</v>
      </c>
      <c r="R1149" s="26">
        <v>76.8</v>
      </c>
      <c r="S1149" s="75">
        <v>43166</v>
      </c>
      <c r="T1149" s="27" t="s">
        <v>285</v>
      </c>
      <c r="U1149" s="75">
        <v>43173</v>
      </c>
      <c r="V1149" s="75"/>
      <c r="W1149" s="75"/>
      <c r="X1149" s="27" t="s">
        <v>292</v>
      </c>
      <c r="Y1149" s="28"/>
      <c r="Z1149" s="27" t="s">
        <v>7222</v>
      </c>
    </row>
    <row r="1150" spans="1:26" x14ac:dyDescent="0.25">
      <c r="A1150" s="24">
        <v>43164</v>
      </c>
      <c r="B1150" s="24">
        <v>43161</v>
      </c>
      <c r="C1150" s="24">
        <v>43132</v>
      </c>
      <c r="D1150" s="27" t="s">
        <v>1419</v>
      </c>
      <c r="E1150" s="27" t="s">
        <v>325</v>
      </c>
      <c r="F1150" s="29" t="s">
        <v>7243</v>
      </c>
      <c r="G1150" s="27" t="s">
        <v>74</v>
      </c>
      <c r="H1150" s="27" t="s">
        <v>7249</v>
      </c>
      <c r="I1150" s="27" t="s">
        <v>7248</v>
      </c>
      <c r="J1150" s="27">
        <v>21722</v>
      </c>
      <c r="K1150" s="25">
        <v>4</v>
      </c>
      <c r="L1150" s="27" t="s">
        <v>357</v>
      </c>
      <c r="M1150" s="27" t="s">
        <v>7247</v>
      </c>
      <c r="N1150" s="27" t="s">
        <v>7245</v>
      </c>
      <c r="O1150" s="28" t="s">
        <v>7377</v>
      </c>
      <c r="P1150" s="27">
        <v>4</v>
      </c>
      <c r="Q1150" s="27" t="s">
        <v>7678</v>
      </c>
      <c r="R1150" s="26">
        <v>307.2</v>
      </c>
      <c r="S1150" s="75">
        <v>43166</v>
      </c>
      <c r="T1150" s="27" t="s">
        <v>285</v>
      </c>
      <c r="U1150" s="75">
        <v>43173</v>
      </c>
      <c r="V1150" s="75"/>
      <c r="W1150" s="75"/>
      <c r="X1150" s="27" t="s">
        <v>292</v>
      </c>
      <c r="Y1150" s="28"/>
      <c r="Z1150" s="27" t="s">
        <v>7222</v>
      </c>
    </row>
    <row r="1151" spans="1:26" ht="25.5" x14ac:dyDescent="0.25">
      <c r="A1151" s="24">
        <v>43164</v>
      </c>
      <c r="B1151" s="24">
        <v>43161</v>
      </c>
      <c r="C1151" s="24">
        <v>43136</v>
      </c>
      <c r="D1151" s="27" t="s">
        <v>1419</v>
      </c>
      <c r="E1151" s="27" t="s">
        <v>325</v>
      </c>
      <c r="F1151" s="29" t="s">
        <v>7251</v>
      </c>
      <c r="G1151" s="27" t="s">
        <v>223</v>
      </c>
      <c r="H1151" s="27" t="s">
        <v>224</v>
      </c>
      <c r="I1151" s="27" t="s">
        <v>4828</v>
      </c>
      <c r="J1151" s="27">
        <v>21800</v>
      </c>
      <c r="K1151" s="25">
        <v>1</v>
      </c>
      <c r="L1151" s="27" t="s">
        <v>288</v>
      </c>
      <c r="M1151" s="27" t="s">
        <v>7250</v>
      </c>
      <c r="N1151" s="27" t="s">
        <v>7252</v>
      </c>
      <c r="O1151" s="28">
        <v>130524668</v>
      </c>
      <c r="P1151" s="27">
        <v>1</v>
      </c>
      <c r="Q1151" s="27" t="s">
        <v>8572</v>
      </c>
      <c r="R1151" s="26">
        <v>36.840000000000003</v>
      </c>
      <c r="S1151" s="75">
        <v>43175</v>
      </c>
      <c r="T1151" s="27" t="s">
        <v>285</v>
      </c>
      <c r="U1151" s="75" t="s">
        <v>567</v>
      </c>
      <c r="V1151" s="75"/>
      <c r="W1151" s="75"/>
      <c r="X1151" s="27" t="s">
        <v>292</v>
      </c>
      <c r="Y1151" s="28" t="s">
        <v>8304</v>
      </c>
      <c r="Z1151" s="27" t="s">
        <v>8028</v>
      </c>
    </row>
    <row r="1152" spans="1:26" x14ac:dyDescent="0.25">
      <c r="A1152" s="24">
        <v>43164</v>
      </c>
      <c r="B1152" s="24">
        <v>43161</v>
      </c>
      <c r="C1152" s="24">
        <v>43154</v>
      </c>
      <c r="D1152" s="27" t="s">
        <v>1419</v>
      </c>
      <c r="E1152" s="27" t="s">
        <v>299</v>
      </c>
      <c r="F1152" s="29" t="s">
        <v>7285</v>
      </c>
      <c r="G1152" s="27" t="s">
        <v>25</v>
      </c>
      <c r="H1152" s="27" t="s">
        <v>558</v>
      </c>
      <c r="I1152" s="27" t="s">
        <v>2749</v>
      </c>
      <c r="J1152" s="27">
        <v>19478</v>
      </c>
      <c r="K1152" s="25">
        <v>1</v>
      </c>
      <c r="L1152" s="27" t="s">
        <v>367</v>
      </c>
      <c r="M1152" s="27">
        <v>210990</v>
      </c>
      <c r="N1152" s="27">
        <v>326184540</v>
      </c>
      <c r="O1152" s="28"/>
      <c r="P1152" s="27"/>
      <c r="Q1152" s="27"/>
      <c r="R1152" s="26"/>
      <c r="S1152" s="75"/>
      <c r="T1152" s="27" t="s">
        <v>285</v>
      </c>
      <c r="U1152" s="75"/>
      <c r="V1152" s="75"/>
      <c r="W1152" s="75"/>
      <c r="X1152" s="27" t="s">
        <v>289</v>
      </c>
      <c r="Y1152" s="28" t="s">
        <v>2691</v>
      </c>
      <c r="Z1152" s="27"/>
    </row>
    <row r="1153" spans="1:26" ht="25.5" hidden="1" x14ac:dyDescent="0.25">
      <c r="A1153" s="24">
        <v>43164</v>
      </c>
      <c r="B1153" s="24">
        <v>43161</v>
      </c>
      <c r="C1153" s="24">
        <v>43158</v>
      </c>
      <c r="D1153" s="27" t="s">
        <v>1419</v>
      </c>
      <c r="E1153" s="27" t="s">
        <v>394</v>
      </c>
      <c r="F1153" s="29" t="s">
        <v>6769</v>
      </c>
      <c r="G1153" s="27" t="s">
        <v>36</v>
      </c>
      <c r="H1153" s="27" t="s">
        <v>244</v>
      </c>
      <c r="I1153" s="27" t="s">
        <v>545</v>
      </c>
      <c r="J1153" s="27">
        <v>20484</v>
      </c>
      <c r="K1153" s="25">
        <v>1</v>
      </c>
      <c r="L1153" s="27" t="s">
        <v>288</v>
      </c>
      <c r="M1153" s="27" t="s">
        <v>7324</v>
      </c>
      <c r="N1153" s="27" t="s">
        <v>7325</v>
      </c>
      <c r="O1153" s="28">
        <v>130527237</v>
      </c>
      <c r="P1153" s="27"/>
      <c r="Q1153" s="27"/>
      <c r="R1153" s="26"/>
      <c r="S1153" s="75"/>
      <c r="T1153" s="27" t="s">
        <v>285</v>
      </c>
      <c r="U1153" s="75"/>
      <c r="V1153" s="75"/>
      <c r="W1153" s="75"/>
      <c r="X1153" s="27" t="s">
        <v>321</v>
      </c>
      <c r="Y1153" s="28" t="s">
        <v>8304</v>
      </c>
      <c r="Z1153" s="27" t="s">
        <v>8028</v>
      </c>
    </row>
    <row r="1154" spans="1:26" x14ac:dyDescent="0.25">
      <c r="A1154" s="24">
        <v>43164</v>
      </c>
      <c r="B1154" s="24">
        <v>43161</v>
      </c>
      <c r="C1154" s="24">
        <v>43158</v>
      </c>
      <c r="D1154" s="27" t="s">
        <v>2245</v>
      </c>
      <c r="E1154" s="27" t="s">
        <v>418</v>
      </c>
      <c r="F1154" s="29" t="s">
        <v>7282</v>
      </c>
      <c r="G1154" s="27" t="s">
        <v>139</v>
      </c>
      <c r="H1154" s="27" t="s">
        <v>192</v>
      </c>
      <c r="I1154" s="27" t="s">
        <v>7283</v>
      </c>
      <c r="J1154" s="27">
        <v>17750</v>
      </c>
      <c r="K1154" s="25">
        <v>2</v>
      </c>
      <c r="L1154" s="27" t="s">
        <v>367</v>
      </c>
      <c r="M1154" s="27">
        <v>212238</v>
      </c>
      <c r="N1154" s="27">
        <v>326185658</v>
      </c>
      <c r="O1154" s="28"/>
      <c r="P1154" s="27"/>
      <c r="Q1154" s="27"/>
      <c r="R1154" s="26"/>
      <c r="S1154" s="75"/>
      <c r="T1154" s="27" t="s">
        <v>285</v>
      </c>
      <c r="U1154" s="75"/>
      <c r="V1154" s="75"/>
      <c r="W1154" s="75"/>
      <c r="X1154" s="27" t="s">
        <v>289</v>
      </c>
      <c r="Y1154" s="28" t="s">
        <v>2691</v>
      </c>
      <c r="Z1154" s="27"/>
    </row>
    <row r="1155" spans="1:26" ht="38.25" x14ac:dyDescent="0.25">
      <c r="A1155" s="24">
        <v>43164</v>
      </c>
      <c r="B1155" s="24">
        <v>43161</v>
      </c>
      <c r="C1155" s="24">
        <v>43156</v>
      </c>
      <c r="D1155" s="27" t="s">
        <v>552</v>
      </c>
      <c r="E1155" s="27" t="s">
        <v>346</v>
      </c>
      <c r="F1155" s="29" t="s">
        <v>7084</v>
      </c>
      <c r="G1155" s="27" t="s">
        <v>36</v>
      </c>
      <c r="H1155" s="27" t="s">
        <v>47</v>
      </c>
      <c r="I1155" s="27" t="s">
        <v>99</v>
      </c>
      <c r="J1155" s="27">
        <v>43931</v>
      </c>
      <c r="K1155" s="25">
        <v>4</v>
      </c>
      <c r="L1155" s="27" t="s">
        <v>288</v>
      </c>
      <c r="M1155" s="27" t="s">
        <v>7300</v>
      </c>
      <c r="N1155" s="27" t="s">
        <v>7299</v>
      </c>
      <c r="O1155" s="28">
        <v>130525433</v>
      </c>
      <c r="P1155" s="27"/>
      <c r="Q1155" s="27"/>
      <c r="R1155" s="26"/>
      <c r="S1155" s="75"/>
      <c r="T1155" s="27" t="s">
        <v>285</v>
      </c>
      <c r="U1155" s="75"/>
      <c r="V1155" s="75"/>
      <c r="W1155" s="75"/>
      <c r="X1155" s="27" t="s">
        <v>295</v>
      </c>
      <c r="Y1155" s="28" t="s">
        <v>8875</v>
      </c>
      <c r="Z1155" s="27" t="s">
        <v>8028</v>
      </c>
    </row>
    <row r="1156" spans="1:26" ht="25.5" hidden="1" x14ac:dyDescent="0.25">
      <c r="A1156" s="24">
        <v>43164</v>
      </c>
      <c r="B1156" s="24">
        <v>43161</v>
      </c>
      <c r="C1156" s="24">
        <v>43155</v>
      </c>
      <c r="D1156" s="27" t="s">
        <v>552</v>
      </c>
      <c r="E1156" s="27" t="s">
        <v>354</v>
      </c>
      <c r="F1156" s="29" t="s">
        <v>7303</v>
      </c>
      <c r="G1156" s="27" t="s">
        <v>25</v>
      </c>
      <c r="H1156" s="27" t="s">
        <v>47</v>
      </c>
      <c r="I1156" s="27" t="s">
        <v>183</v>
      </c>
      <c r="J1156" s="27">
        <v>31042</v>
      </c>
      <c r="K1156" s="25">
        <v>2</v>
      </c>
      <c r="L1156" s="27" t="s">
        <v>288</v>
      </c>
      <c r="M1156" s="27" t="s">
        <v>7305</v>
      </c>
      <c r="N1156" s="27" t="s">
        <v>7304</v>
      </c>
      <c r="O1156" s="28">
        <v>130525717</v>
      </c>
      <c r="P1156" s="27"/>
      <c r="Q1156" s="27"/>
      <c r="R1156" s="26"/>
      <c r="S1156" s="75"/>
      <c r="T1156" s="27" t="s">
        <v>285</v>
      </c>
      <c r="U1156" s="75"/>
      <c r="V1156" s="75"/>
      <c r="W1156" s="75"/>
      <c r="X1156" s="27" t="s">
        <v>321</v>
      </c>
      <c r="Y1156" s="28" t="s">
        <v>8304</v>
      </c>
      <c r="Z1156" s="27" t="s">
        <v>8028</v>
      </c>
    </row>
    <row r="1157" spans="1:26" x14ac:dyDescent="0.25">
      <c r="A1157" s="24">
        <v>43164</v>
      </c>
      <c r="B1157" s="24">
        <v>43161</v>
      </c>
      <c r="C1157" s="24">
        <v>43155</v>
      </c>
      <c r="D1157" s="27" t="s">
        <v>552</v>
      </c>
      <c r="E1157" s="27" t="s">
        <v>375</v>
      </c>
      <c r="F1157" s="29" t="s">
        <v>7310</v>
      </c>
      <c r="G1157" s="27" t="s">
        <v>56</v>
      </c>
      <c r="H1157" s="27" t="s">
        <v>244</v>
      </c>
      <c r="I1157" s="27" t="s">
        <v>3109</v>
      </c>
      <c r="J1157" s="27">
        <v>44530</v>
      </c>
      <c r="K1157" s="25">
        <v>4</v>
      </c>
      <c r="L1157" s="27" t="s">
        <v>288</v>
      </c>
      <c r="M1157" s="27" t="s">
        <v>7312</v>
      </c>
      <c r="N1157" s="27" t="s">
        <v>7311</v>
      </c>
      <c r="O1157" s="28">
        <v>130526280</v>
      </c>
      <c r="P1157" s="27">
        <v>4</v>
      </c>
      <c r="Q1157" s="27" t="s">
        <v>8180</v>
      </c>
      <c r="R1157" s="26">
        <v>534.84</v>
      </c>
      <c r="S1157" s="75">
        <v>43172</v>
      </c>
      <c r="T1157" s="27" t="s">
        <v>285</v>
      </c>
      <c r="U1157" s="75" t="s">
        <v>567</v>
      </c>
      <c r="V1157" s="75"/>
      <c r="W1157" s="75"/>
      <c r="X1157" s="27" t="s">
        <v>292</v>
      </c>
      <c r="Y1157" s="28"/>
      <c r="Z1157" s="27" t="s">
        <v>8028</v>
      </c>
    </row>
    <row r="1158" spans="1:26" ht="51" hidden="1" x14ac:dyDescent="0.25">
      <c r="A1158" s="24">
        <v>43164</v>
      </c>
      <c r="B1158" s="24">
        <v>43161</v>
      </c>
      <c r="C1158" s="24">
        <v>43156</v>
      </c>
      <c r="D1158" s="27" t="s">
        <v>552</v>
      </c>
      <c r="E1158" s="27" t="s">
        <v>564</v>
      </c>
      <c r="F1158" s="29" t="s">
        <v>7313</v>
      </c>
      <c r="G1158" s="27" t="s">
        <v>36</v>
      </c>
      <c r="H1158" s="27" t="s">
        <v>146</v>
      </c>
      <c r="I1158" s="27" t="s">
        <v>516</v>
      </c>
      <c r="J1158" s="27">
        <v>1573</v>
      </c>
      <c r="K1158" s="25">
        <v>4</v>
      </c>
      <c r="L1158" s="27" t="s">
        <v>288</v>
      </c>
      <c r="M1158" s="27" t="s">
        <v>7315</v>
      </c>
      <c r="N1158" s="27" t="s">
        <v>7314</v>
      </c>
      <c r="O1158" s="28">
        <v>130528799</v>
      </c>
      <c r="P1158" s="27"/>
      <c r="Q1158" s="27"/>
      <c r="R1158" s="26"/>
      <c r="S1158" s="75"/>
      <c r="T1158" s="27" t="s">
        <v>285</v>
      </c>
      <c r="U1158" s="75"/>
      <c r="V1158" s="75"/>
      <c r="W1158" s="75"/>
      <c r="X1158" s="27" t="s">
        <v>321</v>
      </c>
      <c r="Y1158" s="28" t="s">
        <v>9035</v>
      </c>
      <c r="Z1158" s="27" t="s">
        <v>8028</v>
      </c>
    </row>
    <row r="1159" spans="1:26" x14ac:dyDescent="0.25">
      <c r="A1159" s="24">
        <v>43164</v>
      </c>
      <c r="B1159" s="24">
        <v>43161</v>
      </c>
      <c r="C1159" s="24">
        <v>43155</v>
      </c>
      <c r="D1159" s="27" t="s">
        <v>552</v>
      </c>
      <c r="E1159" s="27" t="s">
        <v>428</v>
      </c>
      <c r="F1159" s="29" t="s">
        <v>7306</v>
      </c>
      <c r="G1159" s="27" t="s">
        <v>23</v>
      </c>
      <c r="H1159" s="27" t="s">
        <v>128</v>
      </c>
      <c r="I1159" s="27" t="s">
        <v>222</v>
      </c>
      <c r="J1159" s="27">
        <v>39917</v>
      </c>
      <c r="K1159" s="25">
        <v>1</v>
      </c>
      <c r="L1159" s="27" t="s">
        <v>288</v>
      </c>
      <c r="M1159" s="27" t="s">
        <v>7317</v>
      </c>
      <c r="N1159" s="27" t="s">
        <v>7316</v>
      </c>
      <c r="O1159" s="28"/>
      <c r="P1159" s="27"/>
      <c r="Q1159" s="27"/>
      <c r="R1159" s="26"/>
      <c r="S1159" s="75"/>
      <c r="T1159" s="27" t="s">
        <v>285</v>
      </c>
      <c r="U1159" s="75"/>
      <c r="V1159" s="75"/>
      <c r="W1159" s="75"/>
      <c r="X1159" s="27" t="s">
        <v>315</v>
      </c>
      <c r="Y1159" s="28" t="s">
        <v>2691</v>
      </c>
      <c r="Z1159" s="27"/>
    </row>
    <row r="1160" spans="1:26" ht="51" x14ac:dyDescent="0.25">
      <c r="A1160" s="24">
        <v>43164</v>
      </c>
      <c r="B1160" s="24">
        <v>43161</v>
      </c>
      <c r="C1160" s="24">
        <v>43159</v>
      </c>
      <c r="D1160" s="27" t="s">
        <v>553</v>
      </c>
      <c r="E1160" s="27" t="s">
        <v>348</v>
      </c>
      <c r="F1160" s="29" t="s">
        <v>7318</v>
      </c>
      <c r="G1160" s="27" t="s">
        <v>23</v>
      </c>
      <c r="H1160" s="27" t="s">
        <v>224</v>
      </c>
      <c r="I1160" s="27" t="s">
        <v>7322</v>
      </c>
      <c r="J1160" s="27">
        <v>30663</v>
      </c>
      <c r="K1160" s="25">
        <v>1</v>
      </c>
      <c r="L1160" s="27" t="s">
        <v>288</v>
      </c>
      <c r="M1160" s="27" t="s">
        <v>7321</v>
      </c>
      <c r="N1160" s="27" t="s">
        <v>7319</v>
      </c>
      <c r="O1160" s="28"/>
      <c r="P1160" s="27"/>
      <c r="Q1160" s="27"/>
      <c r="R1160" s="26"/>
      <c r="S1160" s="75"/>
      <c r="T1160" s="27" t="s">
        <v>285</v>
      </c>
      <c r="U1160" s="75"/>
      <c r="V1160" s="75"/>
      <c r="W1160" s="75"/>
      <c r="X1160" s="27" t="s">
        <v>315</v>
      </c>
      <c r="Y1160" s="28" t="s">
        <v>7367</v>
      </c>
      <c r="Z1160" s="27"/>
    </row>
    <row r="1161" spans="1:26" ht="51" x14ac:dyDescent="0.25">
      <c r="A1161" s="24">
        <v>43164</v>
      </c>
      <c r="B1161" s="24">
        <v>43161</v>
      </c>
      <c r="C1161" s="24">
        <v>43159</v>
      </c>
      <c r="D1161" s="27" t="s">
        <v>553</v>
      </c>
      <c r="E1161" s="27" t="s">
        <v>348</v>
      </c>
      <c r="F1161" s="29" t="s">
        <v>7318</v>
      </c>
      <c r="G1161" s="27" t="s">
        <v>23</v>
      </c>
      <c r="H1161" s="27" t="s">
        <v>224</v>
      </c>
      <c r="I1161" s="27" t="s">
        <v>7322</v>
      </c>
      <c r="J1161" s="27">
        <v>30663</v>
      </c>
      <c r="K1161" s="25">
        <v>1</v>
      </c>
      <c r="L1161" s="27" t="s">
        <v>288</v>
      </c>
      <c r="M1161" s="27" t="s">
        <v>7321</v>
      </c>
      <c r="N1161" s="27" t="s">
        <v>7320</v>
      </c>
      <c r="O1161" s="28"/>
      <c r="P1161" s="27"/>
      <c r="Q1161" s="27"/>
      <c r="R1161" s="26"/>
      <c r="S1161" s="75"/>
      <c r="T1161" s="27" t="s">
        <v>285</v>
      </c>
      <c r="U1161" s="75"/>
      <c r="V1161" s="75"/>
      <c r="W1161" s="75"/>
      <c r="X1161" s="27" t="s">
        <v>315</v>
      </c>
      <c r="Y1161" s="28" t="s">
        <v>7367</v>
      </c>
      <c r="Z1161" s="27"/>
    </row>
    <row r="1162" spans="1:26" x14ac:dyDescent="0.25">
      <c r="A1162" s="24">
        <v>43165</v>
      </c>
      <c r="B1162" s="24">
        <v>43164</v>
      </c>
      <c r="C1162" s="24">
        <v>43164</v>
      </c>
      <c r="D1162" s="27" t="s">
        <v>18</v>
      </c>
      <c r="E1162" s="27" t="s">
        <v>334</v>
      </c>
      <c r="F1162" s="29" t="s">
        <v>7382</v>
      </c>
      <c r="G1162" s="27" t="s">
        <v>41</v>
      </c>
      <c r="H1162" s="27" t="s">
        <v>5211</v>
      </c>
      <c r="I1162" s="27" t="s">
        <v>7383</v>
      </c>
      <c r="J1162" s="27">
        <v>31918</v>
      </c>
      <c r="K1162" s="25">
        <v>4</v>
      </c>
      <c r="L1162" s="27" t="s">
        <v>288</v>
      </c>
      <c r="M1162" s="27" t="s">
        <v>7384</v>
      </c>
      <c r="N1162" s="27" t="s">
        <v>7474</v>
      </c>
      <c r="O1162" s="28">
        <v>130524785</v>
      </c>
      <c r="P1162" s="27">
        <v>4</v>
      </c>
      <c r="Q1162" s="27" t="s">
        <v>8443</v>
      </c>
      <c r="R1162" s="26">
        <v>402.28</v>
      </c>
      <c r="S1162" s="75">
        <v>43173</v>
      </c>
      <c r="T1162" s="27" t="s">
        <v>285</v>
      </c>
      <c r="U1162" s="75">
        <v>43173</v>
      </c>
      <c r="V1162" s="75">
        <v>43173</v>
      </c>
      <c r="W1162" s="75" t="s">
        <v>7539</v>
      </c>
      <c r="X1162" s="27" t="s">
        <v>292</v>
      </c>
      <c r="Y1162" s="28"/>
      <c r="Z1162" s="27" t="s">
        <v>8028</v>
      </c>
    </row>
    <row r="1163" spans="1:26" x14ac:dyDescent="0.25">
      <c r="A1163" s="24">
        <v>43165</v>
      </c>
      <c r="B1163" s="24">
        <v>43164</v>
      </c>
      <c r="C1163" s="24">
        <v>43164</v>
      </c>
      <c r="D1163" s="27" t="s">
        <v>18</v>
      </c>
      <c r="E1163" s="27" t="s">
        <v>380</v>
      </c>
      <c r="F1163" s="29" t="s">
        <v>7385</v>
      </c>
      <c r="G1163" s="27" t="s">
        <v>19</v>
      </c>
      <c r="H1163" s="27" t="s">
        <v>20</v>
      </c>
      <c r="I1163" s="27" t="s">
        <v>7386</v>
      </c>
      <c r="J1163" s="27">
        <v>22697</v>
      </c>
      <c r="K1163" s="25">
        <v>1</v>
      </c>
      <c r="L1163" s="27" t="s">
        <v>367</v>
      </c>
      <c r="M1163" s="27">
        <v>213788</v>
      </c>
      <c r="N1163" s="27">
        <v>326187043</v>
      </c>
      <c r="O1163" s="28"/>
      <c r="P1163" s="27"/>
      <c r="Q1163" s="27"/>
      <c r="R1163" s="26"/>
      <c r="S1163" s="75"/>
      <c r="T1163" s="27" t="s">
        <v>285</v>
      </c>
      <c r="U1163" s="75"/>
      <c r="V1163" s="75"/>
      <c r="W1163" s="75"/>
      <c r="X1163" s="27" t="s">
        <v>289</v>
      </c>
      <c r="Y1163" s="28" t="s">
        <v>2691</v>
      </c>
      <c r="Z1163" s="27"/>
    </row>
    <row r="1164" spans="1:26" ht="25.5" x14ac:dyDescent="0.25">
      <c r="A1164" s="24">
        <v>43165</v>
      </c>
      <c r="B1164" s="24">
        <v>43165</v>
      </c>
      <c r="C1164" s="24">
        <v>43164</v>
      </c>
      <c r="D1164" s="27" t="s">
        <v>18</v>
      </c>
      <c r="E1164" s="27" t="s">
        <v>397</v>
      </c>
      <c r="F1164" s="29" t="s">
        <v>7469</v>
      </c>
      <c r="G1164" s="27" t="s">
        <v>30</v>
      </c>
      <c r="H1164" s="27" t="s">
        <v>171</v>
      </c>
      <c r="I1164" s="27" t="s">
        <v>5955</v>
      </c>
      <c r="J1164" s="27">
        <v>25486</v>
      </c>
      <c r="K1164" s="25">
        <v>4</v>
      </c>
      <c r="L1164" s="27" t="s">
        <v>357</v>
      </c>
      <c r="M1164" s="27" t="s">
        <v>7470</v>
      </c>
      <c r="N1164" s="27" t="s">
        <v>7471</v>
      </c>
      <c r="O1164" s="28" t="s">
        <v>7838</v>
      </c>
      <c r="P1164" s="27">
        <v>4</v>
      </c>
      <c r="Q1164" s="27" t="s">
        <v>8449</v>
      </c>
      <c r="R1164" s="26">
        <v>174</v>
      </c>
      <c r="S1164" s="75">
        <v>43171</v>
      </c>
      <c r="T1164" s="27" t="s">
        <v>285</v>
      </c>
      <c r="U1164" s="75">
        <v>43171</v>
      </c>
      <c r="V1164" s="75">
        <v>43168</v>
      </c>
      <c r="W1164" s="75" t="s">
        <v>7539</v>
      </c>
      <c r="X1164" s="27" t="s">
        <v>292</v>
      </c>
      <c r="Y1164" s="28" t="s">
        <v>7835</v>
      </c>
      <c r="Z1164" s="27" t="s">
        <v>7379</v>
      </c>
    </row>
    <row r="1165" spans="1:26" ht="25.5" x14ac:dyDescent="0.25">
      <c r="A1165" s="24">
        <v>43165</v>
      </c>
      <c r="B1165" s="24">
        <v>43165</v>
      </c>
      <c r="C1165" s="24">
        <v>43164</v>
      </c>
      <c r="D1165" s="27" t="s">
        <v>18</v>
      </c>
      <c r="E1165" s="27" t="s">
        <v>397</v>
      </c>
      <c r="F1165" s="29" t="s">
        <v>7469</v>
      </c>
      <c r="G1165" s="27" t="s">
        <v>30</v>
      </c>
      <c r="H1165" s="27" t="s">
        <v>171</v>
      </c>
      <c r="I1165" s="27" t="s">
        <v>5955</v>
      </c>
      <c r="J1165" s="27">
        <v>25486</v>
      </c>
      <c r="K1165" s="25">
        <v>4</v>
      </c>
      <c r="L1165" s="27" t="s">
        <v>357</v>
      </c>
      <c r="M1165" s="27" t="s">
        <v>7473</v>
      </c>
      <c r="N1165" s="27" t="s">
        <v>7472</v>
      </c>
      <c r="O1165" s="28" t="s">
        <v>7838</v>
      </c>
      <c r="P1165" s="27">
        <v>4</v>
      </c>
      <c r="Q1165" s="27" t="s">
        <v>8449</v>
      </c>
      <c r="R1165" s="26">
        <v>174</v>
      </c>
      <c r="S1165" s="75">
        <v>43171</v>
      </c>
      <c r="T1165" s="27" t="s">
        <v>285</v>
      </c>
      <c r="U1165" s="75">
        <v>43171</v>
      </c>
      <c r="V1165" s="75">
        <v>43168</v>
      </c>
      <c r="W1165" s="75" t="s">
        <v>7539</v>
      </c>
      <c r="X1165" s="27" t="s">
        <v>292</v>
      </c>
      <c r="Y1165" s="28" t="s">
        <v>7835</v>
      </c>
      <c r="Z1165" s="27" t="s">
        <v>7379</v>
      </c>
    </row>
    <row r="1166" spans="1:26" x14ac:dyDescent="0.25">
      <c r="A1166" s="24">
        <v>43165</v>
      </c>
      <c r="B1166" s="24">
        <v>43164</v>
      </c>
      <c r="C1166" s="24">
        <v>43157</v>
      </c>
      <c r="D1166" s="27" t="s">
        <v>665</v>
      </c>
      <c r="E1166" s="27" t="s">
        <v>354</v>
      </c>
      <c r="F1166" s="29" t="s">
        <v>7387</v>
      </c>
      <c r="G1166" s="27" t="s">
        <v>19</v>
      </c>
      <c r="H1166" s="27" t="s">
        <v>173</v>
      </c>
      <c r="I1166" s="27" t="s">
        <v>1953</v>
      </c>
      <c r="J1166" s="27">
        <v>31088</v>
      </c>
      <c r="K1166" s="25">
        <v>2</v>
      </c>
      <c r="L1166" s="27" t="s">
        <v>343</v>
      </c>
      <c r="M1166" s="27">
        <v>8920261890</v>
      </c>
      <c r="N1166" s="27">
        <v>8920261890</v>
      </c>
      <c r="O1166" s="28"/>
      <c r="P1166" s="27"/>
      <c r="Q1166" s="27"/>
      <c r="R1166" s="26"/>
      <c r="S1166" s="75"/>
      <c r="T1166" s="27" t="s">
        <v>285</v>
      </c>
      <c r="U1166" s="75"/>
      <c r="V1166" s="75"/>
      <c r="W1166" s="75"/>
      <c r="X1166" s="27" t="s">
        <v>315</v>
      </c>
      <c r="Y1166" s="28" t="s">
        <v>2691</v>
      </c>
      <c r="Z1166" s="27"/>
    </row>
    <row r="1167" spans="1:26" x14ac:dyDescent="0.25">
      <c r="A1167" s="24">
        <v>43165</v>
      </c>
      <c r="B1167" s="24">
        <v>43164</v>
      </c>
      <c r="C1167" s="24">
        <v>43159</v>
      </c>
      <c r="D1167" s="27" t="s">
        <v>665</v>
      </c>
      <c r="E1167" s="27" t="s">
        <v>384</v>
      </c>
      <c r="F1167" s="29" t="s">
        <v>7406</v>
      </c>
      <c r="G1167" s="27" t="s">
        <v>19</v>
      </c>
      <c r="H1167" s="27" t="s">
        <v>70</v>
      </c>
      <c r="I1167" s="27" t="s">
        <v>594</v>
      </c>
      <c r="J1167" s="27">
        <v>28163</v>
      </c>
      <c r="K1167" s="25">
        <v>1</v>
      </c>
      <c r="L1167" s="27" t="s">
        <v>343</v>
      </c>
      <c r="M1167" s="27">
        <v>8640732053</v>
      </c>
      <c r="N1167" s="27">
        <v>8640732053</v>
      </c>
      <c r="O1167" s="28"/>
      <c r="P1167" s="27"/>
      <c r="Q1167" s="27"/>
      <c r="R1167" s="26"/>
      <c r="S1167" s="75"/>
      <c r="T1167" s="27" t="s">
        <v>285</v>
      </c>
      <c r="U1167" s="75"/>
      <c r="V1167" s="75"/>
      <c r="W1167" s="75"/>
      <c r="X1167" s="27" t="s">
        <v>315</v>
      </c>
      <c r="Y1167" s="28" t="s">
        <v>2691</v>
      </c>
      <c r="Z1167" s="27"/>
    </row>
    <row r="1168" spans="1:26" ht="25.5" x14ac:dyDescent="0.25">
      <c r="A1168" s="24">
        <v>43165</v>
      </c>
      <c r="B1168" s="24">
        <v>43164</v>
      </c>
      <c r="C1168" s="24">
        <v>43160</v>
      </c>
      <c r="D1168" s="27" t="s">
        <v>665</v>
      </c>
      <c r="E1168" s="27" t="s">
        <v>390</v>
      </c>
      <c r="F1168" s="29" t="s">
        <v>7408</v>
      </c>
      <c r="G1168" s="27" t="s">
        <v>25</v>
      </c>
      <c r="H1168" s="27" t="s">
        <v>131</v>
      </c>
      <c r="I1168" s="27" t="s">
        <v>7410</v>
      </c>
      <c r="J1168" s="27">
        <v>19650</v>
      </c>
      <c r="K1168" s="25">
        <v>1</v>
      </c>
      <c r="L1168" s="27" t="s">
        <v>288</v>
      </c>
      <c r="M1168" s="27" t="s">
        <v>7409</v>
      </c>
      <c r="N1168" s="27" t="s">
        <v>7407</v>
      </c>
      <c r="O1168" s="28">
        <v>130527065</v>
      </c>
      <c r="P1168" s="27">
        <v>1</v>
      </c>
      <c r="Q1168" s="27" t="s">
        <v>9627</v>
      </c>
      <c r="R1168" s="26">
        <v>88.76</v>
      </c>
      <c r="S1168" s="75">
        <v>43187</v>
      </c>
      <c r="T1168" s="27" t="s">
        <v>285</v>
      </c>
      <c r="U1168" s="75" t="s">
        <v>567</v>
      </c>
      <c r="V1168" s="75"/>
      <c r="W1168" s="75"/>
      <c r="X1168" s="27" t="s">
        <v>292</v>
      </c>
      <c r="Y1168" s="28" t="s">
        <v>8304</v>
      </c>
      <c r="Z1168" s="27" t="s">
        <v>8028</v>
      </c>
    </row>
    <row r="1169" spans="1:26" ht="25.5" x14ac:dyDescent="0.25">
      <c r="A1169" s="24">
        <v>43165</v>
      </c>
      <c r="B1169" s="24">
        <v>43164</v>
      </c>
      <c r="C1169" s="24">
        <v>43160</v>
      </c>
      <c r="D1169" s="27" t="s">
        <v>665</v>
      </c>
      <c r="E1169" s="27" t="s">
        <v>391</v>
      </c>
      <c r="F1169" s="29" t="s">
        <v>7412</v>
      </c>
      <c r="G1169" s="27" t="s">
        <v>36</v>
      </c>
      <c r="H1169" s="27" t="s">
        <v>98</v>
      </c>
      <c r="I1169" s="27" t="s">
        <v>7414</v>
      </c>
      <c r="J1169" s="27">
        <v>26351</v>
      </c>
      <c r="K1169" s="25">
        <v>4</v>
      </c>
      <c r="L1169" s="27" t="s">
        <v>357</v>
      </c>
      <c r="M1169" s="27" t="s">
        <v>7413</v>
      </c>
      <c r="N1169" s="27" t="s">
        <v>7411</v>
      </c>
      <c r="O1169" s="28" t="s">
        <v>8450</v>
      </c>
      <c r="P1169" s="27">
        <v>4</v>
      </c>
      <c r="Q1169" s="27" t="s">
        <v>7483</v>
      </c>
      <c r="R1169" s="26">
        <v>500.6</v>
      </c>
      <c r="S1169" s="75">
        <v>43166</v>
      </c>
      <c r="T1169" s="27" t="s">
        <v>285</v>
      </c>
      <c r="U1169" s="75">
        <v>43166</v>
      </c>
      <c r="V1169" s="75">
        <v>43166</v>
      </c>
      <c r="W1169" s="75" t="s">
        <v>7539</v>
      </c>
      <c r="X1169" s="27" t="s">
        <v>292</v>
      </c>
      <c r="Y1169" s="28"/>
      <c r="Z1169" s="27" t="s">
        <v>7379</v>
      </c>
    </row>
    <row r="1170" spans="1:26" x14ac:dyDescent="0.25">
      <c r="A1170" s="24">
        <v>43165</v>
      </c>
      <c r="B1170" s="24">
        <v>43165</v>
      </c>
      <c r="C1170" s="24">
        <v>43160</v>
      </c>
      <c r="D1170" s="27" t="s">
        <v>665</v>
      </c>
      <c r="E1170" s="27" t="s">
        <v>519</v>
      </c>
      <c r="F1170" s="29" t="s">
        <v>7463</v>
      </c>
      <c r="G1170" s="27" t="s">
        <v>19</v>
      </c>
      <c r="H1170" s="27" t="s">
        <v>20</v>
      </c>
      <c r="I1170" s="27" t="s">
        <v>231</v>
      </c>
      <c r="J1170" s="27">
        <v>5478</v>
      </c>
      <c r="K1170" s="25">
        <v>1</v>
      </c>
      <c r="L1170" s="27" t="s">
        <v>288</v>
      </c>
      <c r="M1170" s="27" t="s">
        <v>7464</v>
      </c>
      <c r="N1170" s="27" t="s">
        <v>7475</v>
      </c>
      <c r="O1170" s="28"/>
      <c r="P1170" s="27"/>
      <c r="Q1170" s="27"/>
      <c r="R1170" s="26"/>
      <c r="S1170" s="75"/>
      <c r="T1170" s="27" t="s">
        <v>285</v>
      </c>
      <c r="U1170" s="75"/>
      <c r="V1170" s="75"/>
      <c r="W1170" s="75"/>
      <c r="X1170" s="27" t="s">
        <v>315</v>
      </c>
      <c r="Y1170" s="28" t="s">
        <v>2691</v>
      </c>
      <c r="Z1170" s="27"/>
    </row>
    <row r="1171" spans="1:26" ht="25.5" x14ac:dyDescent="0.25">
      <c r="A1171" s="24">
        <v>43165</v>
      </c>
      <c r="B1171" s="24">
        <v>43164</v>
      </c>
      <c r="C1171" s="24">
        <v>43157</v>
      </c>
      <c r="D1171" s="27" t="s">
        <v>549</v>
      </c>
      <c r="E1171" s="27" t="s">
        <v>354</v>
      </c>
      <c r="F1171" s="29" t="s">
        <v>7389</v>
      </c>
      <c r="G1171" s="27" t="s">
        <v>220</v>
      </c>
      <c r="H1171" s="27" t="s">
        <v>242</v>
      </c>
      <c r="I1171" s="27" t="s">
        <v>3503</v>
      </c>
      <c r="J1171" s="27">
        <v>31127</v>
      </c>
      <c r="K1171" s="25">
        <v>2</v>
      </c>
      <c r="L1171" s="27" t="s">
        <v>357</v>
      </c>
      <c r="M1171" s="27" t="s">
        <v>7390</v>
      </c>
      <c r="N1171" s="27" t="s">
        <v>7388</v>
      </c>
      <c r="O1171" s="28" t="s">
        <v>7834</v>
      </c>
      <c r="P1171" s="27">
        <v>2</v>
      </c>
      <c r="Q1171" s="27" t="s">
        <v>8148</v>
      </c>
      <c r="R1171" s="26">
        <v>133.68</v>
      </c>
      <c r="S1171" s="75">
        <v>43171</v>
      </c>
      <c r="T1171" s="27" t="s">
        <v>285</v>
      </c>
      <c r="U1171" s="75" t="s">
        <v>567</v>
      </c>
      <c r="V1171" s="75"/>
      <c r="W1171" s="75"/>
      <c r="X1171" s="27" t="s">
        <v>292</v>
      </c>
      <c r="Y1171" s="28" t="s">
        <v>7835</v>
      </c>
      <c r="Z1171" s="27" t="s">
        <v>7379</v>
      </c>
    </row>
    <row r="1172" spans="1:26" ht="25.5" x14ac:dyDescent="0.25">
      <c r="A1172" s="24">
        <v>43165</v>
      </c>
      <c r="B1172" s="24">
        <v>43164</v>
      </c>
      <c r="C1172" s="24">
        <v>43157</v>
      </c>
      <c r="D1172" s="27" t="s">
        <v>549</v>
      </c>
      <c r="E1172" s="27" t="s">
        <v>381</v>
      </c>
      <c r="F1172" s="29" t="s">
        <v>6360</v>
      </c>
      <c r="G1172" s="27" t="s">
        <v>56</v>
      </c>
      <c r="H1172" s="27" t="s">
        <v>70</v>
      </c>
      <c r="I1172" s="27" t="s">
        <v>58</v>
      </c>
      <c r="J1172" s="27">
        <v>23301</v>
      </c>
      <c r="K1172" s="25">
        <v>1</v>
      </c>
      <c r="L1172" s="27" t="s">
        <v>357</v>
      </c>
      <c r="M1172" s="27" t="s">
        <v>7392</v>
      </c>
      <c r="N1172" s="27" t="s">
        <v>7391</v>
      </c>
      <c r="O1172" s="28" t="s">
        <v>7484</v>
      </c>
      <c r="P1172" s="27">
        <v>1</v>
      </c>
      <c r="Q1172" s="27" t="s">
        <v>8729</v>
      </c>
      <c r="R1172" s="26">
        <v>70.680000000000007</v>
      </c>
      <c r="S1172" s="75">
        <v>43179</v>
      </c>
      <c r="T1172" s="27" t="s">
        <v>285</v>
      </c>
      <c r="U1172" s="75" t="s">
        <v>497</v>
      </c>
      <c r="V1172" s="75"/>
      <c r="W1172" s="75"/>
      <c r="X1172" s="27" t="s">
        <v>292</v>
      </c>
      <c r="Y1172" s="28" t="s">
        <v>7952</v>
      </c>
      <c r="Z1172" s="27" t="s">
        <v>7379</v>
      </c>
    </row>
    <row r="1173" spans="1:26" x14ac:dyDescent="0.25">
      <c r="A1173" s="24">
        <v>43165</v>
      </c>
      <c r="B1173" s="24">
        <v>43164</v>
      </c>
      <c r="C1173" s="24">
        <v>43157</v>
      </c>
      <c r="D1173" s="27" t="s">
        <v>549</v>
      </c>
      <c r="E1173" s="27" t="s">
        <v>388</v>
      </c>
      <c r="F1173" s="29" t="s">
        <v>7394</v>
      </c>
      <c r="G1173" s="27" t="s">
        <v>60</v>
      </c>
      <c r="H1173" s="27" t="s">
        <v>167</v>
      </c>
      <c r="I1173" s="27" t="s">
        <v>609</v>
      </c>
      <c r="J1173" s="27">
        <v>36739</v>
      </c>
      <c r="K1173" s="25">
        <v>2</v>
      </c>
      <c r="L1173" s="27" t="s">
        <v>357</v>
      </c>
      <c r="M1173" s="27" t="s">
        <v>7395</v>
      </c>
      <c r="N1173" s="27" t="s">
        <v>7393</v>
      </c>
      <c r="O1173" s="28"/>
      <c r="P1173" s="27"/>
      <c r="Q1173" s="27"/>
      <c r="R1173" s="26"/>
      <c r="S1173" s="75"/>
      <c r="T1173" s="27" t="s">
        <v>285</v>
      </c>
      <c r="U1173" s="75"/>
      <c r="V1173" s="75"/>
      <c r="W1173" s="75"/>
      <c r="X1173" s="27" t="s">
        <v>295</v>
      </c>
      <c r="Y1173" s="28" t="s">
        <v>7476</v>
      </c>
      <c r="Z1173" s="27"/>
    </row>
    <row r="1174" spans="1:26" x14ac:dyDescent="0.25">
      <c r="A1174" s="24">
        <v>43165</v>
      </c>
      <c r="B1174" s="24">
        <v>43164</v>
      </c>
      <c r="C1174" s="24">
        <v>43157</v>
      </c>
      <c r="D1174" s="27" t="s">
        <v>549</v>
      </c>
      <c r="E1174" s="27" t="s">
        <v>401</v>
      </c>
      <c r="F1174" s="29" t="s">
        <v>7397</v>
      </c>
      <c r="G1174" s="27" t="s">
        <v>175</v>
      </c>
      <c r="H1174" s="27" t="s">
        <v>150</v>
      </c>
      <c r="I1174" s="27" t="s">
        <v>1483</v>
      </c>
      <c r="J1174" s="27">
        <v>26926</v>
      </c>
      <c r="K1174" s="25">
        <v>4</v>
      </c>
      <c r="L1174" s="27" t="s">
        <v>357</v>
      </c>
      <c r="M1174" s="27" t="s">
        <v>7398</v>
      </c>
      <c r="N1174" s="27" t="s">
        <v>7396</v>
      </c>
      <c r="O1174" s="28" t="s">
        <v>7485</v>
      </c>
      <c r="P1174" s="27"/>
      <c r="Q1174" s="27"/>
      <c r="R1174" s="26"/>
      <c r="S1174" s="75"/>
      <c r="T1174" s="27" t="s">
        <v>285</v>
      </c>
      <c r="U1174" s="75"/>
      <c r="V1174" s="75"/>
      <c r="W1174" s="75"/>
      <c r="X1174" s="27" t="s">
        <v>295</v>
      </c>
      <c r="Y1174" s="28" t="s">
        <v>9042</v>
      </c>
      <c r="Z1174" s="27"/>
    </row>
    <row r="1175" spans="1:26" ht="25.5" x14ac:dyDescent="0.25">
      <c r="A1175" s="24">
        <v>43165</v>
      </c>
      <c r="B1175" s="24">
        <v>43164</v>
      </c>
      <c r="C1175" s="24">
        <v>43157</v>
      </c>
      <c r="D1175" s="27" t="s">
        <v>549</v>
      </c>
      <c r="E1175" s="27" t="s">
        <v>401</v>
      </c>
      <c r="F1175" s="29" t="s">
        <v>7397</v>
      </c>
      <c r="G1175" s="27" t="s">
        <v>175</v>
      </c>
      <c r="H1175" s="27" t="s">
        <v>150</v>
      </c>
      <c r="I1175" s="27" t="s">
        <v>1483</v>
      </c>
      <c r="J1175" s="27">
        <v>26926</v>
      </c>
      <c r="K1175" s="25">
        <v>2</v>
      </c>
      <c r="L1175" s="27" t="s">
        <v>357</v>
      </c>
      <c r="M1175" s="27" t="s">
        <v>7398</v>
      </c>
      <c r="N1175" s="27" t="s">
        <v>7396</v>
      </c>
      <c r="O1175" s="28" t="s">
        <v>9185</v>
      </c>
      <c r="P1175" s="27"/>
      <c r="Q1175" s="27"/>
      <c r="R1175" s="26"/>
      <c r="S1175" s="76"/>
      <c r="T1175" s="27" t="s">
        <v>285</v>
      </c>
      <c r="U1175" s="76"/>
      <c r="V1175" s="76"/>
      <c r="W1175" s="76"/>
      <c r="X1175" s="27" t="s">
        <v>295</v>
      </c>
      <c r="Y1175" s="28" t="s">
        <v>9042</v>
      </c>
      <c r="Z1175" s="27"/>
    </row>
    <row r="1176" spans="1:26" ht="76.5" hidden="1" x14ac:dyDescent="0.25">
      <c r="A1176" s="24">
        <v>43165</v>
      </c>
      <c r="B1176" s="24">
        <v>43164</v>
      </c>
      <c r="C1176" s="24">
        <v>43157</v>
      </c>
      <c r="D1176" s="27" t="s">
        <v>549</v>
      </c>
      <c r="E1176" s="27" t="s">
        <v>401</v>
      </c>
      <c r="F1176" s="29" t="s">
        <v>7397</v>
      </c>
      <c r="G1176" s="27" t="s">
        <v>175</v>
      </c>
      <c r="H1176" s="27" t="s">
        <v>150</v>
      </c>
      <c r="I1176" s="27" t="s">
        <v>1483</v>
      </c>
      <c r="J1176" s="27">
        <v>26926</v>
      </c>
      <c r="K1176" s="25">
        <v>2</v>
      </c>
      <c r="L1176" s="27" t="s">
        <v>357</v>
      </c>
      <c r="M1176" s="27" t="s">
        <v>7398</v>
      </c>
      <c r="N1176" s="27" t="s">
        <v>7396</v>
      </c>
      <c r="O1176" s="28" t="s">
        <v>9185</v>
      </c>
      <c r="P1176" s="27"/>
      <c r="Q1176" s="27"/>
      <c r="R1176" s="26"/>
      <c r="S1176" s="75"/>
      <c r="T1176" s="27" t="s">
        <v>285</v>
      </c>
      <c r="U1176" s="75"/>
      <c r="V1176" s="75"/>
      <c r="W1176" s="75"/>
      <c r="X1176" s="27" t="s">
        <v>321</v>
      </c>
      <c r="Y1176" s="28" t="s">
        <v>9186</v>
      </c>
      <c r="Z1176" s="27" t="s">
        <v>7379</v>
      </c>
    </row>
    <row r="1177" spans="1:26" ht="25.5" x14ac:dyDescent="0.25">
      <c r="A1177" s="24">
        <v>43165</v>
      </c>
      <c r="B1177" s="24">
        <v>43164</v>
      </c>
      <c r="C1177" s="24">
        <v>43158</v>
      </c>
      <c r="D1177" s="27" t="s">
        <v>549</v>
      </c>
      <c r="E1177" s="27" t="s">
        <v>415</v>
      </c>
      <c r="F1177" s="29" t="s">
        <v>7400</v>
      </c>
      <c r="G1177" s="27" t="s">
        <v>30</v>
      </c>
      <c r="H1177" s="27" t="s">
        <v>70</v>
      </c>
      <c r="I1177" s="27" t="s">
        <v>7402</v>
      </c>
      <c r="J1177" s="27">
        <v>12010</v>
      </c>
      <c r="K1177" s="25">
        <v>1</v>
      </c>
      <c r="L1177" s="27" t="s">
        <v>357</v>
      </c>
      <c r="M1177" s="27" t="s">
        <v>7401</v>
      </c>
      <c r="N1177" s="27" t="s">
        <v>7399</v>
      </c>
      <c r="O1177" s="28" t="s">
        <v>7494</v>
      </c>
      <c r="P1177" s="27"/>
      <c r="Q1177" s="27"/>
      <c r="R1177" s="26"/>
      <c r="S1177" s="75"/>
      <c r="T1177" s="27" t="s">
        <v>285</v>
      </c>
      <c r="U1177" s="75"/>
      <c r="V1177" s="75"/>
      <c r="W1177" s="75"/>
      <c r="X1177" s="27" t="s">
        <v>292</v>
      </c>
      <c r="Y1177" s="28" t="s">
        <v>8885</v>
      </c>
      <c r="Z1177" s="27" t="s">
        <v>7379</v>
      </c>
    </row>
    <row r="1178" spans="1:26" ht="25.5" x14ac:dyDescent="0.25">
      <c r="A1178" s="24">
        <v>43165</v>
      </c>
      <c r="B1178" s="24">
        <v>43164</v>
      </c>
      <c r="C1178" s="24">
        <v>43157</v>
      </c>
      <c r="D1178" s="27" t="s">
        <v>549</v>
      </c>
      <c r="E1178" s="27" t="s">
        <v>568</v>
      </c>
      <c r="F1178" s="29" t="s">
        <v>7404</v>
      </c>
      <c r="G1178" s="27" t="s">
        <v>53</v>
      </c>
      <c r="H1178" s="27" t="s">
        <v>124</v>
      </c>
      <c r="I1178" s="27" t="s">
        <v>262</v>
      </c>
      <c r="J1178" s="27">
        <v>2032</v>
      </c>
      <c r="K1178" s="25">
        <v>4</v>
      </c>
      <c r="L1178" s="27" t="s">
        <v>357</v>
      </c>
      <c r="M1178" s="27" t="s">
        <v>7405</v>
      </c>
      <c r="N1178" s="27" t="s">
        <v>7403</v>
      </c>
      <c r="O1178" s="28" t="s">
        <v>7837</v>
      </c>
      <c r="P1178" s="27">
        <v>4</v>
      </c>
      <c r="Q1178" s="27" t="s">
        <v>8173</v>
      </c>
      <c r="R1178" s="26">
        <v>312.3</v>
      </c>
      <c r="S1178" s="75">
        <v>43172</v>
      </c>
      <c r="T1178" s="27" t="s">
        <v>285</v>
      </c>
      <c r="U1178" s="75">
        <v>43173</v>
      </c>
      <c r="V1178" s="75"/>
      <c r="W1178" s="75"/>
      <c r="X1178" s="27" t="s">
        <v>292</v>
      </c>
      <c r="Y1178" s="28" t="s">
        <v>7835</v>
      </c>
      <c r="Z1178" s="27" t="s">
        <v>7379</v>
      </c>
    </row>
    <row r="1179" spans="1:26" ht="25.5" x14ac:dyDescent="0.25">
      <c r="A1179" s="24">
        <v>43165</v>
      </c>
      <c r="B1179" s="24">
        <v>43164</v>
      </c>
      <c r="C1179" s="24">
        <v>43161</v>
      </c>
      <c r="D1179" s="27" t="s">
        <v>2245</v>
      </c>
      <c r="E1179" s="27" t="s">
        <v>316</v>
      </c>
      <c r="F1179" s="29" t="s">
        <v>7416</v>
      </c>
      <c r="G1179" s="27" t="s">
        <v>48</v>
      </c>
      <c r="H1179" s="27" t="s">
        <v>159</v>
      </c>
      <c r="I1179" s="27" t="s">
        <v>578</v>
      </c>
      <c r="J1179" s="27">
        <v>31982</v>
      </c>
      <c r="K1179" s="25">
        <v>2</v>
      </c>
      <c r="L1179" s="27" t="s">
        <v>288</v>
      </c>
      <c r="M1179" s="27" t="s">
        <v>7417</v>
      </c>
      <c r="N1179" s="27" t="s">
        <v>7415</v>
      </c>
      <c r="O1179" s="28">
        <v>130524500</v>
      </c>
      <c r="P1179" s="27">
        <v>2</v>
      </c>
      <c r="Q1179" s="27" t="s">
        <v>8731</v>
      </c>
      <c r="R1179" s="26">
        <v>193.86</v>
      </c>
      <c r="S1179" s="75">
        <v>43179</v>
      </c>
      <c r="T1179" s="27" t="s">
        <v>285</v>
      </c>
      <c r="U1179" s="75" t="s">
        <v>497</v>
      </c>
      <c r="V1179" s="75"/>
      <c r="W1179" s="75"/>
      <c r="X1179" s="27" t="s">
        <v>292</v>
      </c>
      <c r="Y1179" s="28" t="s">
        <v>8304</v>
      </c>
      <c r="Z1179" s="27" t="s">
        <v>8028</v>
      </c>
    </row>
    <row r="1180" spans="1:26" ht="25.5" x14ac:dyDescent="0.25">
      <c r="A1180" s="24">
        <v>43165</v>
      </c>
      <c r="B1180" s="24">
        <v>43164</v>
      </c>
      <c r="C1180" s="24">
        <v>43161</v>
      </c>
      <c r="D1180" s="27" t="s">
        <v>2245</v>
      </c>
      <c r="E1180" s="27" t="s">
        <v>325</v>
      </c>
      <c r="F1180" s="29" t="s">
        <v>6888</v>
      </c>
      <c r="G1180" s="27" t="s">
        <v>53</v>
      </c>
      <c r="H1180" s="27" t="s">
        <v>117</v>
      </c>
      <c r="I1180" s="27" t="s">
        <v>468</v>
      </c>
      <c r="J1180" s="27">
        <v>22298</v>
      </c>
      <c r="K1180" s="25">
        <v>1</v>
      </c>
      <c r="L1180" s="27" t="s">
        <v>288</v>
      </c>
      <c r="M1180" s="27" t="s">
        <v>7418</v>
      </c>
      <c r="N1180" s="27" t="s">
        <v>7468</v>
      </c>
      <c r="O1180" s="28">
        <v>130524669</v>
      </c>
      <c r="P1180" s="27">
        <v>1</v>
      </c>
      <c r="Q1180" s="27" t="s">
        <v>8571</v>
      </c>
      <c r="R1180" s="26">
        <v>232.8</v>
      </c>
      <c r="S1180" s="75">
        <v>43175</v>
      </c>
      <c r="T1180" s="27" t="s">
        <v>285</v>
      </c>
      <c r="U1180" s="75" t="s">
        <v>567</v>
      </c>
      <c r="V1180" s="75"/>
      <c r="W1180" s="75"/>
      <c r="X1180" s="27" t="s">
        <v>292</v>
      </c>
      <c r="Y1180" s="28" t="s">
        <v>8304</v>
      </c>
      <c r="Z1180" s="27" t="s">
        <v>8028</v>
      </c>
    </row>
    <row r="1181" spans="1:26" ht="25.5" x14ac:dyDescent="0.25">
      <c r="A1181" s="24">
        <v>43165</v>
      </c>
      <c r="B1181" s="24">
        <v>43164</v>
      </c>
      <c r="C1181" s="24">
        <v>43161</v>
      </c>
      <c r="D1181" s="27" t="s">
        <v>2245</v>
      </c>
      <c r="E1181" s="27" t="s">
        <v>370</v>
      </c>
      <c r="F1181" s="29" t="s">
        <v>7459</v>
      </c>
      <c r="G1181" s="27" t="s">
        <v>21</v>
      </c>
      <c r="H1181" s="27" t="s">
        <v>206</v>
      </c>
      <c r="I1181" s="27" t="s">
        <v>22</v>
      </c>
      <c r="J1181" s="27">
        <v>25312</v>
      </c>
      <c r="K1181" s="25">
        <v>3</v>
      </c>
      <c r="L1181" s="27" t="s">
        <v>288</v>
      </c>
      <c r="M1181" s="27" t="s">
        <v>7460</v>
      </c>
      <c r="N1181" s="27" t="s">
        <v>7458</v>
      </c>
      <c r="O1181" s="28">
        <v>130526132</v>
      </c>
      <c r="P1181" s="27">
        <v>3</v>
      </c>
      <c r="Q1181" s="27" t="s">
        <v>8434</v>
      </c>
      <c r="R1181" s="26">
        <v>149.37</v>
      </c>
      <c r="S1181" s="75">
        <v>43174</v>
      </c>
      <c r="T1181" s="27" t="s">
        <v>285</v>
      </c>
      <c r="U1181" s="75">
        <v>43175</v>
      </c>
      <c r="V1181" s="75"/>
      <c r="W1181" s="75"/>
      <c r="X1181" s="27" t="s">
        <v>292</v>
      </c>
      <c r="Y1181" s="28" t="s">
        <v>8304</v>
      </c>
      <c r="Z1181" s="27" t="s">
        <v>8028</v>
      </c>
    </row>
    <row r="1182" spans="1:26" ht="25.5" x14ac:dyDescent="0.25">
      <c r="A1182" s="24">
        <v>43165</v>
      </c>
      <c r="B1182" s="24">
        <v>43165</v>
      </c>
      <c r="C1182" s="24">
        <v>43161</v>
      </c>
      <c r="D1182" s="27" t="s">
        <v>2245</v>
      </c>
      <c r="E1182" s="27" t="s">
        <v>411</v>
      </c>
      <c r="F1182" s="29" t="s">
        <v>7466</v>
      </c>
      <c r="G1182" s="27" t="s">
        <v>30</v>
      </c>
      <c r="H1182" s="27" t="s">
        <v>26</v>
      </c>
      <c r="I1182" s="27" t="s">
        <v>197</v>
      </c>
      <c r="J1182" s="27">
        <v>26249</v>
      </c>
      <c r="K1182" s="25">
        <v>4</v>
      </c>
      <c r="L1182" s="27" t="s">
        <v>288</v>
      </c>
      <c r="M1182" s="27" t="s">
        <v>7467</v>
      </c>
      <c r="N1182" s="27" t="s">
        <v>7465</v>
      </c>
      <c r="O1182" s="28">
        <v>130527718</v>
      </c>
      <c r="P1182" s="27">
        <v>4</v>
      </c>
      <c r="Q1182" s="27" t="s">
        <v>8436</v>
      </c>
      <c r="R1182" s="26">
        <v>479.36</v>
      </c>
      <c r="S1182" s="75">
        <v>43174</v>
      </c>
      <c r="T1182" s="27" t="s">
        <v>285</v>
      </c>
      <c r="U1182" s="75" t="s">
        <v>567</v>
      </c>
      <c r="V1182" s="75"/>
      <c r="W1182" s="75"/>
      <c r="X1182" s="27" t="s">
        <v>292</v>
      </c>
      <c r="Y1182" s="28" t="s">
        <v>8304</v>
      </c>
      <c r="Z1182" s="27" t="s">
        <v>8028</v>
      </c>
    </row>
    <row r="1183" spans="1:26" ht="25.5" x14ac:dyDescent="0.25">
      <c r="A1183" s="24">
        <v>43165</v>
      </c>
      <c r="B1183" s="24">
        <v>43164</v>
      </c>
      <c r="C1183" s="24">
        <v>43157</v>
      </c>
      <c r="D1183" s="27" t="s">
        <v>552</v>
      </c>
      <c r="E1183" s="27" t="s">
        <v>293</v>
      </c>
      <c r="F1183" s="29" t="s">
        <v>7419</v>
      </c>
      <c r="G1183" s="27" t="s">
        <v>19</v>
      </c>
      <c r="H1183" s="27" t="s">
        <v>257</v>
      </c>
      <c r="I1183" s="27" t="s">
        <v>65</v>
      </c>
      <c r="J1183" s="27">
        <v>30440</v>
      </c>
      <c r="K1183" s="25">
        <v>1</v>
      </c>
      <c r="L1183" s="27" t="s">
        <v>288</v>
      </c>
      <c r="M1183" s="27" t="s">
        <v>7421</v>
      </c>
      <c r="N1183" s="27" t="s">
        <v>7420</v>
      </c>
      <c r="O1183" s="28">
        <v>130523651</v>
      </c>
      <c r="P1183" s="27">
        <v>1</v>
      </c>
      <c r="Q1183" s="27" t="s">
        <v>8573</v>
      </c>
      <c r="R1183" s="26">
        <v>202.57</v>
      </c>
      <c r="S1183" s="75">
        <v>43175</v>
      </c>
      <c r="T1183" s="27" t="s">
        <v>285</v>
      </c>
      <c r="U1183" s="75">
        <v>43182</v>
      </c>
      <c r="V1183" s="75"/>
      <c r="W1183" s="75"/>
      <c r="X1183" s="27" t="s">
        <v>292</v>
      </c>
      <c r="Y1183" s="28" t="s">
        <v>8304</v>
      </c>
      <c r="Z1183" s="27" t="s">
        <v>8028</v>
      </c>
    </row>
    <row r="1184" spans="1:26" x14ac:dyDescent="0.25">
      <c r="A1184" s="24">
        <v>43165</v>
      </c>
      <c r="B1184" s="24">
        <v>43164</v>
      </c>
      <c r="C1184" s="24">
        <v>43157</v>
      </c>
      <c r="D1184" s="27" t="s">
        <v>552</v>
      </c>
      <c r="E1184" s="27" t="s">
        <v>316</v>
      </c>
      <c r="F1184" s="29" t="s">
        <v>6329</v>
      </c>
      <c r="G1184" s="27" t="s">
        <v>19</v>
      </c>
      <c r="H1184" s="27" t="s">
        <v>128</v>
      </c>
      <c r="I1184" s="27" t="s">
        <v>271</v>
      </c>
      <c r="J1184" s="27">
        <v>31817</v>
      </c>
      <c r="K1184" s="25">
        <v>4</v>
      </c>
      <c r="L1184" s="27" t="s">
        <v>288</v>
      </c>
      <c r="M1184" s="27" t="s">
        <v>7423</v>
      </c>
      <c r="N1184" s="27" t="s">
        <v>7422</v>
      </c>
      <c r="O1184" s="28">
        <v>130524501</v>
      </c>
      <c r="P1184" s="27"/>
      <c r="Q1184" s="27"/>
      <c r="R1184" s="26"/>
      <c r="S1184" s="75"/>
      <c r="T1184" s="27" t="s">
        <v>285</v>
      </c>
      <c r="U1184" s="75"/>
      <c r="V1184" s="75"/>
      <c r="W1184" s="75"/>
      <c r="X1184" s="27" t="s">
        <v>295</v>
      </c>
      <c r="Y1184" s="28" t="s">
        <v>8138</v>
      </c>
      <c r="Z1184" s="27" t="s">
        <v>8028</v>
      </c>
    </row>
    <row r="1185" spans="1:26" x14ac:dyDescent="0.25">
      <c r="A1185" s="24">
        <v>43165</v>
      </c>
      <c r="B1185" s="24">
        <v>43164</v>
      </c>
      <c r="C1185" s="24">
        <v>43157</v>
      </c>
      <c r="D1185" s="27" t="s">
        <v>552</v>
      </c>
      <c r="E1185" s="27" t="s">
        <v>316</v>
      </c>
      <c r="F1185" s="29" t="s">
        <v>7424</v>
      </c>
      <c r="G1185" s="27" t="s">
        <v>39</v>
      </c>
      <c r="H1185" s="27" t="s">
        <v>68</v>
      </c>
      <c r="I1185" s="27" t="s">
        <v>884</v>
      </c>
      <c r="J1185" s="27">
        <v>31797</v>
      </c>
      <c r="K1185" s="25">
        <v>4</v>
      </c>
      <c r="L1185" s="27" t="s">
        <v>288</v>
      </c>
      <c r="M1185" s="27" t="s">
        <v>7425</v>
      </c>
      <c r="N1185" s="27" t="s">
        <v>7426</v>
      </c>
      <c r="O1185" s="28">
        <v>131463232</v>
      </c>
      <c r="P1185" s="27">
        <v>4</v>
      </c>
      <c r="Q1185" s="27" t="s">
        <v>9802</v>
      </c>
      <c r="R1185" s="26">
        <v>454.72</v>
      </c>
      <c r="S1185" s="75">
        <v>43194</v>
      </c>
      <c r="T1185" s="27" t="s">
        <v>285</v>
      </c>
      <c r="U1185" s="75" t="s">
        <v>567</v>
      </c>
      <c r="V1185" s="75"/>
      <c r="W1185" s="75"/>
      <c r="X1185" s="27" t="s">
        <v>292</v>
      </c>
      <c r="Y1185" s="28"/>
      <c r="Z1185" s="27" t="s">
        <v>9362</v>
      </c>
    </row>
    <row r="1186" spans="1:26" x14ac:dyDescent="0.25">
      <c r="A1186" s="24">
        <v>43165</v>
      </c>
      <c r="B1186" s="24">
        <v>43164</v>
      </c>
      <c r="C1186" s="24">
        <v>43157</v>
      </c>
      <c r="D1186" s="27" t="s">
        <v>552</v>
      </c>
      <c r="E1186" s="27" t="s">
        <v>328</v>
      </c>
      <c r="F1186" s="29" t="s">
        <v>7427</v>
      </c>
      <c r="G1186" s="27" t="s">
        <v>19</v>
      </c>
      <c r="H1186" s="27" t="s">
        <v>124</v>
      </c>
      <c r="I1186" s="27" t="s">
        <v>271</v>
      </c>
      <c r="J1186" s="27">
        <v>19282</v>
      </c>
      <c r="K1186" s="25">
        <v>4</v>
      </c>
      <c r="L1186" s="27" t="s">
        <v>288</v>
      </c>
      <c r="M1186" s="27" t="s">
        <v>7429</v>
      </c>
      <c r="N1186" s="27" t="s">
        <v>7428</v>
      </c>
      <c r="O1186" s="28"/>
      <c r="P1186" s="27">
        <v>4</v>
      </c>
      <c r="Q1186" s="27" t="s">
        <v>7849</v>
      </c>
      <c r="R1186" s="26">
        <v>454.08</v>
      </c>
      <c r="S1186" s="75">
        <v>43167</v>
      </c>
      <c r="T1186" s="27" t="s">
        <v>285</v>
      </c>
      <c r="U1186" s="75" t="s">
        <v>567</v>
      </c>
      <c r="V1186" s="75"/>
      <c r="W1186" s="75"/>
      <c r="X1186" s="27" t="s">
        <v>292</v>
      </c>
      <c r="Y1186" s="28"/>
      <c r="Z1186" s="27"/>
    </row>
    <row r="1187" spans="1:26" x14ac:dyDescent="0.25">
      <c r="A1187" s="24">
        <v>43165</v>
      </c>
      <c r="B1187" s="24">
        <v>43164</v>
      </c>
      <c r="C1187" s="24">
        <v>43155</v>
      </c>
      <c r="D1187" s="27" t="s">
        <v>552</v>
      </c>
      <c r="E1187" s="27" t="s">
        <v>328</v>
      </c>
      <c r="F1187" s="29" t="s">
        <v>6392</v>
      </c>
      <c r="G1187" s="27" t="s">
        <v>21</v>
      </c>
      <c r="H1187" s="27" t="s">
        <v>69</v>
      </c>
      <c r="I1187" s="27" t="s">
        <v>179</v>
      </c>
      <c r="J1187" s="27">
        <v>19243</v>
      </c>
      <c r="K1187" s="25">
        <v>2</v>
      </c>
      <c r="L1187" s="27" t="s">
        <v>288</v>
      </c>
      <c r="M1187" s="27" t="s">
        <v>7431</v>
      </c>
      <c r="N1187" s="27" t="s">
        <v>7430</v>
      </c>
      <c r="O1187" s="28"/>
      <c r="P1187" s="27">
        <v>2</v>
      </c>
      <c r="Q1187" s="27" t="s">
        <v>7850</v>
      </c>
      <c r="R1187" s="26">
        <v>120.72</v>
      </c>
      <c r="S1187" s="75">
        <v>43167</v>
      </c>
      <c r="T1187" s="27" t="s">
        <v>285</v>
      </c>
      <c r="U1187" s="75" t="s">
        <v>567</v>
      </c>
      <c r="V1187" s="75"/>
      <c r="W1187" s="75"/>
      <c r="X1187" s="27" t="s">
        <v>292</v>
      </c>
      <c r="Y1187" s="28"/>
      <c r="Z1187" s="27"/>
    </row>
    <row r="1188" spans="1:26" x14ac:dyDescent="0.25">
      <c r="A1188" s="24">
        <v>43165</v>
      </c>
      <c r="B1188" s="24">
        <v>43164</v>
      </c>
      <c r="C1188" s="24">
        <v>43157</v>
      </c>
      <c r="D1188" s="27" t="s">
        <v>552</v>
      </c>
      <c r="E1188" s="27" t="s">
        <v>328</v>
      </c>
      <c r="F1188" s="29" t="s">
        <v>8020</v>
      </c>
      <c r="G1188" s="27" t="s">
        <v>53</v>
      </c>
      <c r="H1188" s="27" t="s">
        <v>8021</v>
      </c>
      <c r="I1188" s="27" t="s">
        <v>1352</v>
      </c>
      <c r="J1188" s="27">
        <v>19188</v>
      </c>
      <c r="K1188" s="25">
        <v>2</v>
      </c>
      <c r="L1188" s="27" t="s">
        <v>288</v>
      </c>
      <c r="M1188" s="27" t="s">
        <v>8022</v>
      </c>
      <c r="N1188" s="27" t="s">
        <v>8023</v>
      </c>
      <c r="O1188" s="28"/>
      <c r="P1188" s="27"/>
      <c r="Q1188" s="27"/>
      <c r="R1188" s="26"/>
      <c r="S1188" s="75"/>
      <c r="T1188" s="27" t="s">
        <v>285</v>
      </c>
      <c r="U1188" s="75"/>
      <c r="V1188" s="75"/>
      <c r="W1188" s="75"/>
      <c r="X1188" s="27" t="s">
        <v>295</v>
      </c>
      <c r="Y1188" s="28" t="s">
        <v>8024</v>
      </c>
      <c r="Z1188" s="27"/>
    </row>
    <row r="1189" spans="1:26" x14ac:dyDescent="0.25">
      <c r="A1189" s="24">
        <v>43165</v>
      </c>
      <c r="B1189" s="24">
        <v>43164</v>
      </c>
      <c r="C1189" s="24">
        <v>43157</v>
      </c>
      <c r="D1189" s="27" t="s">
        <v>552</v>
      </c>
      <c r="E1189" s="27" t="s">
        <v>354</v>
      </c>
      <c r="F1189" s="29" t="s">
        <v>7432</v>
      </c>
      <c r="G1189" s="27" t="s">
        <v>30</v>
      </c>
      <c r="H1189" s="27" t="s">
        <v>69</v>
      </c>
      <c r="I1189" s="27" t="s">
        <v>73</v>
      </c>
      <c r="J1189" s="27">
        <v>31101</v>
      </c>
      <c r="K1189" s="25">
        <v>3</v>
      </c>
      <c r="L1189" s="27" t="s">
        <v>288</v>
      </c>
      <c r="M1189" s="27" t="s">
        <v>7434</v>
      </c>
      <c r="N1189" s="27" t="s">
        <v>7433</v>
      </c>
      <c r="O1189" s="28"/>
      <c r="P1189" s="27"/>
      <c r="Q1189" s="27"/>
      <c r="R1189" s="26"/>
      <c r="S1189" s="75"/>
      <c r="T1189" s="27" t="s">
        <v>285</v>
      </c>
      <c r="U1189" s="75"/>
      <c r="V1189" s="75"/>
      <c r="W1189" s="75"/>
      <c r="X1189" s="27" t="s">
        <v>295</v>
      </c>
      <c r="Y1189" s="28" t="s">
        <v>8025</v>
      </c>
      <c r="Z1189" s="27"/>
    </row>
    <row r="1190" spans="1:26" hidden="1" x14ac:dyDescent="0.25">
      <c r="A1190" s="24">
        <v>43165</v>
      </c>
      <c r="B1190" s="24">
        <v>43164</v>
      </c>
      <c r="C1190" s="24">
        <v>43157</v>
      </c>
      <c r="D1190" s="27" t="s">
        <v>552</v>
      </c>
      <c r="E1190" s="27" t="s">
        <v>354</v>
      </c>
      <c r="F1190" s="29" t="s">
        <v>7432</v>
      </c>
      <c r="G1190" s="27" t="s">
        <v>30</v>
      </c>
      <c r="H1190" s="27" t="s">
        <v>69</v>
      </c>
      <c r="I1190" s="27" t="s">
        <v>73</v>
      </c>
      <c r="J1190" s="27">
        <v>31101</v>
      </c>
      <c r="K1190" s="25">
        <v>1</v>
      </c>
      <c r="L1190" s="27" t="s">
        <v>288</v>
      </c>
      <c r="M1190" s="27" t="s">
        <v>7434</v>
      </c>
      <c r="N1190" s="27" t="s">
        <v>7433</v>
      </c>
      <c r="O1190" s="28">
        <v>130525798</v>
      </c>
      <c r="P1190" s="27">
        <v>1</v>
      </c>
      <c r="Q1190" s="27">
        <v>130525798</v>
      </c>
      <c r="R1190" s="26">
        <v>89.26</v>
      </c>
      <c r="S1190" s="76"/>
      <c r="T1190" s="27" t="s">
        <v>285</v>
      </c>
      <c r="U1190" s="75">
        <v>43194</v>
      </c>
      <c r="V1190" s="75">
        <v>43193</v>
      </c>
      <c r="W1190" s="76" t="s">
        <v>7539</v>
      </c>
      <c r="X1190" s="27" t="s">
        <v>318</v>
      </c>
      <c r="Y1190" s="28"/>
      <c r="Z1190" s="27"/>
    </row>
    <row r="1191" spans="1:26" ht="25.5" hidden="1" x14ac:dyDescent="0.25">
      <c r="A1191" s="24">
        <v>43165</v>
      </c>
      <c r="B1191" s="24">
        <v>43164</v>
      </c>
      <c r="C1191" s="24">
        <v>43157</v>
      </c>
      <c r="D1191" s="27" t="s">
        <v>552</v>
      </c>
      <c r="E1191" s="27" t="s">
        <v>354</v>
      </c>
      <c r="F1191" s="29" t="s">
        <v>7435</v>
      </c>
      <c r="G1191" s="27" t="s">
        <v>74</v>
      </c>
      <c r="H1191" s="27" t="s">
        <v>572</v>
      </c>
      <c r="I1191" s="27" t="s">
        <v>7438</v>
      </c>
      <c r="J1191" s="27">
        <v>31095</v>
      </c>
      <c r="K1191" s="25">
        <v>4</v>
      </c>
      <c r="L1191" s="27" t="s">
        <v>288</v>
      </c>
      <c r="M1191" s="27" t="s">
        <v>7437</v>
      </c>
      <c r="N1191" s="27" t="s">
        <v>7436</v>
      </c>
      <c r="O1191" s="28">
        <v>130525799</v>
      </c>
      <c r="P1191" s="27"/>
      <c r="Q1191" s="27"/>
      <c r="R1191" s="26"/>
      <c r="S1191" s="75"/>
      <c r="T1191" s="27" t="s">
        <v>285</v>
      </c>
      <c r="U1191" s="75"/>
      <c r="V1191" s="75"/>
      <c r="W1191" s="75"/>
      <c r="X1191" s="27" t="s">
        <v>321</v>
      </c>
      <c r="Y1191" s="28" t="s">
        <v>8304</v>
      </c>
      <c r="Z1191" s="27" t="s">
        <v>8028</v>
      </c>
    </row>
    <row r="1192" spans="1:26" ht="25.5" x14ac:dyDescent="0.25">
      <c r="A1192" s="24">
        <v>43165</v>
      </c>
      <c r="B1192" s="24">
        <v>43164</v>
      </c>
      <c r="C1192" s="24">
        <v>43157</v>
      </c>
      <c r="D1192" s="27" t="s">
        <v>552</v>
      </c>
      <c r="E1192" s="27" t="s">
        <v>356</v>
      </c>
      <c r="F1192" s="29" t="s">
        <v>7439</v>
      </c>
      <c r="G1192" s="27" t="s">
        <v>92</v>
      </c>
      <c r="H1192" s="27" t="s">
        <v>70</v>
      </c>
      <c r="I1192" s="27" t="s">
        <v>156</v>
      </c>
      <c r="J1192" s="27">
        <v>27475</v>
      </c>
      <c r="K1192" s="25">
        <v>1</v>
      </c>
      <c r="L1192" s="27" t="s">
        <v>288</v>
      </c>
      <c r="M1192" s="27" t="s">
        <v>7441</v>
      </c>
      <c r="N1192" s="27" t="s">
        <v>7440</v>
      </c>
      <c r="O1192" s="28">
        <v>130525900</v>
      </c>
      <c r="P1192" s="27">
        <v>1</v>
      </c>
      <c r="Q1192" s="27" t="s">
        <v>8433</v>
      </c>
      <c r="R1192" s="26">
        <v>102.29</v>
      </c>
      <c r="S1192" s="75">
        <v>43174</v>
      </c>
      <c r="T1192" s="27" t="s">
        <v>285</v>
      </c>
      <c r="U1192" s="75">
        <v>43175</v>
      </c>
      <c r="V1192" s="75"/>
      <c r="W1192" s="75"/>
      <c r="X1192" s="27" t="s">
        <v>292</v>
      </c>
      <c r="Y1192" s="28" t="s">
        <v>8304</v>
      </c>
      <c r="Z1192" s="27" t="s">
        <v>8028</v>
      </c>
    </row>
    <row r="1193" spans="1:26" x14ac:dyDescent="0.25">
      <c r="A1193" s="24">
        <v>43165</v>
      </c>
      <c r="B1193" s="24">
        <v>43164</v>
      </c>
      <c r="C1193" s="24">
        <v>43157</v>
      </c>
      <c r="D1193" s="27" t="s">
        <v>552</v>
      </c>
      <c r="E1193" s="27" t="s">
        <v>384</v>
      </c>
      <c r="F1193" s="29" t="s">
        <v>7442</v>
      </c>
      <c r="G1193" s="27" t="s">
        <v>19</v>
      </c>
      <c r="H1193" s="27" t="s">
        <v>52</v>
      </c>
      <c r="I1193" s="27" t="s">
        <v>593</v>
      </c>
      <c r="J1193" s="27">
        <v>28100</v>
      </c>
      <c r="K1193" s="25">
        <v>4</v>
      </c>
      <c r="L1193" s="27" t="s">
        <v>288</v>
      </c>
      <c r="M1193" s="27" t="s">
        <v>7444</v>
      </c>
      <c r="N1193" s="27" t="s">
        <v>7443</v>
      </c>
      <c r="O1193" s="28">
        <v>130526703</v>
      </c>
      <c r="P1193" s="27">
        <v>4</v>
      </c>
      <c r="Q1193" s="27" t="s">
        <v>8182</v>
      </c>
      <c r="R1193" s="26">
        <v>620.79999999999995</v>
      </c>
      <c r="S1193" s="75">
        <v>43173</v>
      </c>
      <c r="T1193" s="27" t="s">
        <v>285</v>
      </c>
      <c r="U1193" s="75" t="s">
        <v>567</v>
      </c>
      <c r="V1193" s="75"/>
      <c r="W1193" s="75"/>
      <c r="X1193" s="27" t="s">
        <v>292</v>
      </c>
      <c r="Y1193" s="28"/>
      <c r="Z1193" s="27" t="s">
        <v>8028</v>
      </c>
    </row>
    <row r="1194" spans="1:26" x14ac:dyDescent="0.25">
      <c r="A1194" s="24">
        <v>43165</v>
      </c>
      <c r="B1194" s="24">
        <v>43164</v>
      </c>
      <c r="C1194" s="24">
        <v>43157</v>
      </c>
      <c r="D1194" s="27" t="s">
        <v>552</v>
      </c>
      <c r="E1194" s="27" t="s">
        <v>388</v>
      </c>
      <c r="F1194" s="29" t="s">
        <v>6362</v>
      </c>
      <c r="G1194" s="27" t="s">
        <v>19</v>
      </c>
      <c r="H1194" s="27" t="s">
        <v>37</v>
      </c>
      <c r="I1194" s="27" t="s">
        <v>174</v>
      </c>
      <c r="J1194" s="27">
        <v>36715</v>
      </c>
      <c r="K1194" s="25">
        <v>4</v>
      </c>
      <c r="L1194" s="27" t="s">
        <v>288</v>
      </c>
      <c r="M1194" s="27" t="s">
        <v>7446</v>
      </c>
      <c r="N1194" s="27" t="s">
        <v>7445</v>
      </c>
      <c r="O1194" s="28">
        <v>131463242</v>
      </c>
      <c r="P1194" s="27">
        <v>4</v>
      </c>
      <c r="Q1194" s="27" t="s">
        <v>9785</v>
      </c>
      <c r="R1194" s="26">
        <v>525.4</v>
      </c>
      <c r="S1194" s="75">
        <v>43187</v>
      </c>
      <c r="T1194" s="27" t="s">
        <v>285</v>
      </c>
      <c r="U1194" s="75" t="s">
        <v>497</v>
      </c>
      <c r="V1194" s="75"/>
      <c r="W1194" s="75"/>
      <c r="X1194" s="27" t="s">
        <v>292</v>
      </c>
      <c r="Y1194" s="28"/>
      <c r="Z1194" s="27" t="s">
        <v>9362</v>
      </c>
    </row>
    <row r="1195" spans="1:26" ht="38.25" x14ac:dyDescent="0.25">
      <c r="A1195" s="24">
        <v>43165</v>
      </c>
      <c r="B1195" s="24">
        <v>43164</v>
      </c>
      <c r="C1195" s="24">
        <v>43157</v>
      </c>
      <c r="D1195" s="27" t="s">
        <v>552</v>
      </c>
      <c r="E1195" s="27" t="s">
        <v>394</v>
      </c>
      <c r="F1195" s="29" t="s">
        <v>7447</v>
      </c>
      <c r="G1195" s="27" t="s">
        <v>39</v>
      </c>
      <c r="H1195" s="27" t="s">
        <v>121</v>
      </c>
      <c r="I1195" s="27" t="s">
        <v>148</v>
      </c>
      <c r="J1195" s="27">
        <v>20474</v>
      </c>
      <c r="K1195" s="25">
        <v>4</v>
      </c>
      <c r="L1195" s="27" t="s">
        <v>288</v>
      </c>
      <c r="M1195" s="27" t="s">
        <v>7449</v>
      </c>
      <c r="N1195" s="27" t="s">
        <v>7448</v>
      </c>
      <c r="O1195" s="28">
        <v>130527238</v>
      </c>
      <c r="P1195" s="27"/>
      <c r="Q1195" s="27"/>
      <c r="R1195" s="26"/>
      <c r="S1195" s="75"/>
      <c r="T1195" s="27" t="s">
        <v>285</v>
      </c>
      <c r="U1195" s="75"/>
      <c r="V1195" s="75"/>
      <c r="W1195" s="75"/>
      <c r="X1195" s="27" t="s">
        <v>295</v>
      </c>
      <c r="Y1195" s="28" t="s">
        <v>9044</v>
      </c>
      <c r="Z1195" s="27" t="s">
        <v>8028</v>
      </c>
    </row>
    <row r="1196" spans="1:26" x14ac:dyDescent="0.25">
      <c r="A1196" s="24">
        <v>43165</v>
      </c>
      <c r="B1196" s="24">
        <v>43164</v>
      </c>
      <c r="C1196" s="24">
        <v>43157</v>
      </c>
      <c r="D1196" s="27" t="s">
        <v>552</v>
      </c>
      <c r="E1196" s="27" t="s">
        <v>397</v>
      </c>
      <c r="F1196" s="29" t="s">
        <v>7450</v>
      </c>
      <c r="G1196" s="27" t="s">
        <v>19</v>
      </c>
      <c r="H1196" s="27" t="s">
        <v>132</v>
      </c>
      <c r="I1196" s="27" t="s">
        <v>450</v>
      </c>
      <c r="J1196" s="27">
        <v>25298</v>
      </c>
      <c r="K1196" s="25">
        <v>4</v>
      </c>
      <c r="L1196" s="27" t="s">
        <v>288</v>
      </c>
      <c r="M1196" s="27" t="s">
        <v>7452</v>
      </c>
      <c r="N1196" s="27" t="s">
        <v>7451</v>
      </c>
      <c r="O1196" s="28"/>
      <c r="P1196" s="27"/>
      <c r="Q1196" s="27"/>
      <c r="R1196" s="26"/>
      <c r="S1196" s="75"/>
      <c r="T1196" s="27" t="s">
        <v>285</v>
      </c>
      <c r="U1196" s="75"/>
      <c r="V1196" s="75"/>
      <c r="W1196" s="75"/>
      <c r="X1196" s="27" t="s">
        <v>295</v>
      </c>
      <c r="Y1196" s="28" t="s">
        <v>7477</v>
      </c>
      <c r="Z1196" s="27"/>
    </row>
    <row r="1197" spans="1:26" x14ac:dyDescent="0.25">
      <c r="A1197" s="24">
        <v>43165</v>
      </c>
      <c r="B1197" s="24">
        <v>43164</v>
      </c>
      <c r="C1197" s="24">
        <v>43157</v>
      </c>
      <c r="D1197" s="27" t="s">
        <v>552</v>
      </c>
      <c r="E1197" s="27" t="s">
        <v>400</v>
      </c>
      <c r="F1197" s="29" t="s">
        <v>7345</v>
      </c>
      <c r="G1197" s="27" t="s">
        <v>36</v>
      </c>
      <c r="H1197" s="27" t="s">
        <v>28</v>
      </c>
      <c r="I1197" s="27" t="s">
        <v>160</v>
      </c>
      <c r="J1197" s="27">
        <v>22575</v>
      </c>
      <c r="K1197" s="25">
        <v>4</v>
      </c>
      <c r="L1197" s="27" t="s">
        <v>288</v>
      </c>
      <c r="M1197" s="27" t="s">
        <v>7454</v>
      </c>
      <c r="N1197" s="27" t="s">
        <v>7453</v>
      </c>
      <c r="O1197" s="28">
        <v>130527461</v>
      </c>
      <c r="P1197" s="27">
        <v>4</v>
      </c>
      <c r="Q1197" s="27" t="s">
        <v>8290</v>
      </c>
      <c r="R1197" s="26">
        <v>195.6</v>
      </c>
      <c r="S1197" s="75">
        <v>43173</v>
      </c>
      <c r="T1197" s="27" t="s">
        <v>285</v>
      </c>
      <c r="U1197" s="75" t="s">
        <v>567</v>
      </c>
      <c r="V1197" s="75"/>
      <c r="W1197" s="75"/>
      <c r="X1197" s="27" t="s">
        <v>292</v>
      </c>
      <c r="Y1197" s="28"/>
      <c r="Z1197" s="27" t="s">
        <v>8028</v>
      </c>
    </row>
    <row r="1198" spans="1:26" x14ac:dyDescent="0.25">
      <c r="A1198" s="24">
        <v>43165</v>
      </c>
      <c r="B1198" s="24">
        <v>43164</v>
      </c>
      <c r="C1198" s="24">
        <v>43157</v>
      </c>
      <c r="D1198" s="27" t="s">
        <v>552</v>
      </c>
      <c r="E1198" s="27" t="s">
        <v>425</v>
      </c>
      <c r="F1198" s="29" t="s">
        <v>7455</v>
      </c>
      <c r="G1198" s="27" t="s">
        <v>36</v>
      </c>
      <c r="H1198" s="27" t="s">
        <v>558</v>
      </c>
      <c r="I1198" s="27" t="s">
        <v>213</v>
      </c>
      <c r="J1198" s="27">
        <v>8103</v>
      </c>
      <c r="K1198" s="25">
        <v>4</v>
      </c>
      <c r="L1198" s="27" t="s">
        <v>288</v>
      </c>
      <c r="M1198" s="27" t="s">
        <v>7457</v>
      </c>
      <c r="N1198" s="27" t="s">
        <v>7456</v>
      </c>
      <c r="O1198" s="28">
        <v>130528085</v>
      </c>
      <c r="P1198" s="27">
        <v>4</v>
      </c>
      <c r="Q1198" s="27" t="s">
        <v>8294</v>
      </c>
      <c r="R1198" s="26">
        <v>230.32</v>
      </c>
      <c r="S1198" s="75">
        <v>43173</v>
      </c>
      <c r="T1198" s="27" t="s">
        <v>285</v>
      </c>
      <c r="U1198" s="75" t="s">
        <v>497</v>
      </c>
      <c r="V1198" s="75"/>
      <c r="W1198" s="75"/>
      <c r="X1198" s="27" t="s">
        <v>292</v>
      </c>
      <c r="Y1198" s="28"/>
      <c r="Z1198" s="27" t="s">
        <v>8028</v>
      </c>
    </row>
    <row r="1199" spans="1:26" ht="63.75" hidden="1" x14ac:dyDescent="0.25">
      <c r="A1199" s="24">
        <v>43165</v>
      </c>
      <c r="B1199" s="24">
        <v>43165</v>
      </c>
      <c r="C1199" s="24">
        <v>43157</v>
      </c>
      <c r="D1199" s="27" t="s">
        <v>552</v>
      </c>
      <c r="E1199" s="27" t="s">
        <v>519</v>
      </c>
      <c r="F1199" s="29" t="s">
        <v>6366</v>
      </c>
      <c r="G1199" s="27" t="s">
        <v>36</v>
      </c>
      <c r="H1199" s="27" t="s">
        <v>54</v>
      </c>
      <c r="I1199" s="27" t="s">
        <v>99</v>
      </c>
      <c r="J1199" s="27">
        <v>5355</v>
      </c>
      <c r="K1199" s="25">
        <v>4</v>
      </c>
      <c r="L1199" s="27" t="s">
        <v>288</v>
      </c>
      <c r="M1199" s="27" t="s">
        <v>7462</v>
      </c>
      <c r="N1199" s="27" t="s">
        <v>7461</v>
      </c>
      <c r="O1199" s="28">
        <v>130528684</v>
      </c>
      <c r="P1199" s="27"/>
      <c r="Q1199" s="27"/>
      <c r="R1199" s="26"/>
      <c r="S1199" s="75"/>
      <c r="T1199" s="27" t="s">
        <v>285</v>
      </c>
      <c r="U1199" s="75"/>
      <c r="V1199" s="75"/>
      <c r="W1199" s="75"/>
      <c r="X1199" s="27" t="s">
        <v>321</v>
      </c>
      <c r="Y1199" s="28" t="s">
        <v>9039</v>
      </c>
      <c r="Z1199" s="27" t="s">
        <v>8028</v>
      </c>
    </row>
    <row r="1200" spans="1:26" x14ac:dyDescent="0.25">
      <c r="A1200" s="24">
        <v>43166</v>
      </c>
      <c r="B1200" s="24">
        <v>43165</v>
      </c>
      <c r="C1200" s="24">
        <v>43166</v>
      </c>
      <c r="D1200" s="27" t="s">
        <v>18</v>
      </c>
      <c r="E1200" s="27" t="s">
        <v>415</v>
      </c>
      <c r="F1200" s="29" t="s">
        <v>7556</v>
      </c>
      <c r="G1200" s="27" t="s">
        <v>30</v>
      </c>
      <c r="H1200" s="27" t="s">
        <v>3811</v>
      </c>
      <c r="I1200" s="27" t="s">
        <v>7557</v>
      </c>
      <c r="J1200" s="27">
        <v>11708</v>
      </c>
      <c r="K1200" s="25">
        <v>4</v>
      </c>
      <c r="L1200" s="27" t="s">
        <v>357</v>
      </c>
      <c r="M1200" s="27" t="s">
        <v>7558</v>
      </c>
      <c r="N1200" s="27" t="s">
        <v>7559</v>
      </c>
      <c r="O1200" s="28" t="s">
        <v>7815</v>
      </c>
      <c r="P1200" s="27">
        <v>4</v>
      </c>
      <c r="Q1200" s="27" t="s">
        <v>7929</v>
      </c>
      <c r="R1200" s="26">
        <v>275.76</v>
      </c>
      <c r="S1200" s="75">
        <v>43168</v>
      </c>
      <c r="T1200" s="27" t="s">
        <v>285</v>
      </c>
      <c r="U1200" s="75" t="s">
        <v>567</v>
      </c>
      <c r="V1200" s="75"/>
      <c r="W1200" s="75"/>
      <c r="X1200" s="27" t="s">
        <v>292</v>
      </c>
      <c r="Y1200" s="28"/>
      <c r="Z1200" s="27" t="s">
        <v>7708</v>
      </c>
    </row>
    <row r="1201" spans="1:26" ht="25.5" x14ac:dyDescent="0.25">
      <c r="A1201" s="24">
        <v>43166</v>
      </c>
      <c r="B1201" s="24">
        <v>43165</v>
      </c>
      <c r="C1201" s="24">
        <v>43150</v>
      </c>
      <c r="D1201" s="27" t="s">
        <v>18</v>
      </c>
      <c r="E1201" s="27" t="s">
        <v>415</v>
      </c>
      <c r="F1201" s="29" t="s">
        <v>7560</v>
      </c>
      <c r="G1201" s="27" t="s">
        <v>36</v>
      </c>
      <c r="H1201" s="27" t="s">
        <v>125</v>
      </c>
      <c r="I1201" s="27" t="s">
        <v>107</v>
      </c>
      <c r="J1201" s="27">
        <v>11876</v>
      </c>
      <c r="K1201" s="25">
        <v>4</v>
      </c>
      <c r="L1201" s="27" t="s">
        <v>288</v>
      </c>
      <c r="M1201" s="27" t="s">
        <v>7561</v>
      </c>
      <c r="N1201" s="27" t="s">
        <v>7562</v>
      </c>
      <c r="O1201" s="28">
        <v>130527878</v>
      </c>
      <c r="P1201" s="27">
        <v>4</v>
      </c>
      <c r="Q1201" s="27" t="s">
        <v>8569</v>
      </c>
      <c r="R1201" s="26">
        <v>470.92</v>
      </c>
      <c r="S1201" s="75">
        <v>43175</v>
      </c>
      <c r="T1201" s="27" t="s">
        <v>285</v>
      </c>
      <c r="U1201" s="75" t="s">
        <v>567</v>
      </c>
      <c r="V1201" s="75"/>
      <c r="W1201" s="75"/>
      <c r="X1201" s="27" t="s">
        <v>292</v>
      </c>
      <c r="Y1201" s="28" t="s">
        <v>8304</v>
      </c>
      <c r="Z1201" s="27" t="s">
        <v>8028</v>
      </c>
    </row>
    <row r="1202" spans="1:26" ht="25.5" hidden="1" x14ac:dyDescent="0.25">
      <c r="A1202" s="24">
        <v>43166</v>
      </c>
      <c r="B1202" s="24">
        <v>43165</v>
      </c>
      <c r="C1202" s="24">
        <v>43165</v>
      </c>
      <c r="D1202" s="27" t="s">
        <v>18</v>
      </c>
      <c r="E1202" s="27" t="s">
        <v>377</v>
      </c>
      <c r="F1202" s="29" t="s">
        <v>7563</v>
      </c>
      <c r="G1202" s="27" t="s">
        <v>36</v>
      </c>
      <c r="H1202" s="27" t="s">
        <v>192</v>
      </c>
      <c r="I1202" s="27" t="s">
        <v>213</v>
      </c>
      <c r="J1202" s="27">
        <v>25839</v>
      </c>
      <c r="K1202" s="25">
        <v>2</v>
      </c>
      <c r="L1202" s="27" t="s">
        <v>288</v>
      </c>
      <c r="M1202" s="27" t="s">
        <v>7564</v>
      </c>
      <c r="N1202" s="27" t="s">
        <v>7565</v>
      </c>
      <c r="O1202" s="28">
        <v>130526314</v>
      </c>
      <c r="P1202" s="27"/>
      <c r="Q1202" s="27"/>
      <c r="R1202" s="26"/>
      <c r="S1202" s="75"/>
      <c r="T1202" s="27" t="s">
        <v>285</v>
      </c>
      <c r="U1202" s="75"/>
      <c r="V1202" s="75"/>
      <c r="W1202" s="75"/>
      <c r="X1202" s="27" t="s">
        <v>321</v>
      </c>
      <c r="Y1202" s="28" t="s">
        <v>8304</v>
      </c>
      <c r="Z1202" s="27" t="s">
        <v>8028</v>
      </c>
    </row>
    <row r="1203" spans="1:26" x14ac:dyDescent="0.25">
      <c r="A1203" s="24">
        <v>43166</v>
      </c>
      <c r="B1203" s="24">
        <v>43165</v>
      </c>
      <c r="C1203" s="24">
        <v>43150</v>
      </c>
      <c r="D1203" s="27" t="s">
        <v>18</v>
      </c>
      <c r="E1203" s="27" t="s">
        <v>423</v>
      </c>
      <c r="F1203" s="29" t="s">
        <v>7566</v>
      </c>
      <c r="G1203" s="27" t="s">
        <v>489</v>
      </c>
      <c r="H1203" s="27" t="s">
        <v>494</v>
      </c>
      <c r="I1203" s="27" t="s">
        <v>495</v>
      </c>
      <c r="J1203" s="27">
        <v>12835</v>
      </c>
      <c r="K1203" s="25">
        <v>1</v>
      </c>
      <c r="L1203" s="27" t="s">
        <v>288</v>
      </c>
      <c r="M1203" s="27" t="s">
        <v>7567</v>
      </c>
      <c r="N1203" s="27" t="s">
        <v>7568</v>
      </c>
      <c r="O1203" s="28">
        <v>130528020</v>
      </c>
      <c r="P1203" s="27">
        <v>1</v>
      </c>
      <c r="Q1203" s="27" t="s">
        <v>8291</v>
      </c>
      <c r="R1203" s="26">
        <v>45</v>
      </c>
      <c r="S1203" s="75">
        <v>43173</v>
      </c>
      <c r="T1203" s="27" t="s">
        <v>285</v>
      </c>
      <c r="U1203" s="75" t="s">
        <v>497</v>
      </c>
      <c r="V1203" s="75"/>
      <c r="W1203" s="75"/>
      <c r="X1203" s="27" t="s">
        <v>292</v>
      </c>
      <c r="Y1203" s="28"/>
      <c r="Z1203" s="27" t="s">
        <v>8028</v>
      </c>
    </row>
    <row r="1204" spans="1:26" ht="25.5" hidden="1" x14ac:dyDescent="0.25">
      <c r="A1204" s="24">
        <v>43166</v>
      </c>
      <c r="B1204" s="24">
        <v>43165</v>
      </c>
      <c r="C1204" s="24">
        <v>43141</v>
      </c>
      <c r="D1204" s="27" t="s">
        <v>18</v>
      </c>
      <c r="E1204" s="27" t="s">
        <v>423</v>
      </c>
      <c r="F1204" s="29" t="s">
        <v>7569</v>
      </c>
      <c r="G1204" s="27" t="s">
        <v>489</v>
      </c>
      <c r="H1204" s="27" t="s">
        <v>494</v>
      </c>
      <c r="I1204" s="27" t="s">
        <v>7570</v>
      </c>
      <c r="J1204" s="27">
        <v>12523</v>
      </c>
      <c r="K1204" s="25">
        <v>2</v>
      </c>
      <c r="L1204" s="27" t="s">
        <v>288</v>
      </c>
      <c r="M1204" s="27" t="s">
        <v>7571</v>
      </c>
      <c r="N1204" s="27" t="s">
        <v>7572</v>
      </c>
      <c r="O1204" s="28">
        <v>130528022</v>
      </c>
      <c r="P1204" s="27"/>
      <c r="Q1204" s="27"/>
      <c r="R1204" s="26"/>
      <c r="S1204" s="75"/>
      <c r="T1204" s="27" t="s">
        <v>285</v>
      </c>
      <c r="U1204" s="75"/>
      <c r="V1204" s="75"/>
      <c r="W1204" s="75"/>
      <c r="X1204" s="27" t="s">
        <v>321</v>
      </c>
      <c r="Y1204" s="28" t="s">
        <v>8304</v>
      </c>
      <c r="Z1204" s="27" t="s">
        <v>8028</v>
      </c>
    </row>
    <row r="1205" spans="1:26" x14ac:dyDescent="0.25">
      <c r="A1205" s="24">
        <v>43166</v>
      </c>
      <c r="B1205" s="24">
        <v>43166</v>
      </c>
      <c r="C1205" s="24">
        <v>43165</v>
      </c>
      <c r="D1205" s="27" t="s">
        <v>18</v>
      </c>
      <c r="E1205" s="27" t="s">
        <v>287</v>
      </c>
      <c r="F1205" s="29" t="s">
        <v>7573</v>
      </c>
      <c r="G1205" s="27" t="s">
        <v>53</v>
      </c>
      <c r="H1205" s="27" t="s">
        <v>115</v>
      </c>
      <c r="I1205" s="27" t="s">
        <v>7574</v>
      </c>
      <c r="J1205" s="27">
        <v>40524</v>
      </c>
      <c r="K1205" s="25">
        <v>1</v>
      </c>
      <c r="L1205" s="27" t="s">
        <v>357</v>
      </c>
      <c r="M1205" s="27" t="s">
        <v>7575</v>
      </c>
      <c r="N1205" s="27" t="s">
        <v>7576</v>
      </c>
      <c r="O1205" s="28" t="s">
        <v>7816</v>
      </c>
      <c r="P1205" s="27">
        <v>1</v>
      </c>
      <c r="Q1205" s="27" t="s">
        <v>8549</v>
      </c>
      <c r="R1205" s="26">
        <v>170.9</v>
      </c>
      <c r="S1205" s="75">
        <v>43175</v>
      </c>
      <c r="T1205" s="27" t="s">
        <v>285</v>
      </c>
      <c r="U1205" s="75">
        <v>43182</v>
      </c>
      <c r="V1205" s="75"/>
      <c r="W1205" s="75"/>
      <c r="X1205" s="27" t="s">
        <v>292</v>
      </c>
      <c r="Y1205" s="28" t="s">
        <v>7953</v>
      </c>
      <c r="Z1205" s="27" t="s">
        <v>7708</v>
      </c>
    </row>
    <row r="1206" spans="1:26" ht="51" hidden="1" x14ac:dyDescent="0.25">
      <c r="A1206" s="24">
        <v>43166</v>
      </c>
      <c r="B1206" s="24">
        <v>43166</v>
      </c>
      <c r="C1206" s="24">
        <v>43164</v>
      </c>
      <c r="D1206" s="27" t="s">
        <v>18</v>
      </c>
      <c r="E1206" s="27" t="s">
        <v>505</v>
      </c>
      <c r="F1206" s="29" t="s">
        <v>7577</v>
      </c>
      <c r="G1206" s="27" t="s">
        <v>41</v>
      </c>
      <c r="H1206" s="27" t="s">
        <v>5392</v>
      </c>
      <c r="I1206" s="27" t="s">
        <v>7578</v>
      </c>
      <c r="J1206" s="27">
        <v>6311</v>
      </c>
      <c r="K1206" s="25">
        <v>2</v>
      </c>
      <c r="L1206" s="27" t="s">
        <v>288</v>
      </c>
      <c r="M1206" s="27" t="s">
        <v>7579</v>
      </c>
      <c r="N1206" s="27" t="s">
        <v>7580</v>
      </c>
      <c r="O1206" s="28">
        <v>130528267</v>
      </c>
      <c r="P1206" s="27"/>
      <c r="Q1206" s="27"/>
      <c r="R1206" s="26"/>
      <c r="S1206" s="75"/>
      <c r="T1206" s="27" t="s">
        <v>285</v>
      </c>
      <c r="U1206" s="75"/>
      <c r="V1206" s="75"/>
      <c r="W1206" s="75"/>
      <c r="X1206" s="27" t="s">
        <v>321</v>
      </c>
      <c r="Y1206" s="28" t="s">
        <v>9035</v>
      </c>
      <c r="Z1206" s="27" t="s">
        <v>8028</v>
      </c>
    </row>
    <row r="1207" spans="1:26" ht="51" hidden="1" x14ac:dyDescent="0.25">
      <c r="A1207" s="24">
        <v>43166</v>
      </c>
      <c r="B1207" s="24">
        <v>43166</v>
      </c>
      <c r="C1207" s="24">
        <v>43164</v>
      </c>
      <c r="D1207" s="27" t="s">
        <v>18</v>
      </c>
      <c r="E1207" s="27" t="s">
        <v>505</v>
      </c>
      <c r="F1207" s="29" t="s">
        <v>7577</v>
      </c>
      <c r="G1207" s="27" t="s">
        <v>41</v>
      </c>
      <c r="H1207" s="27" t="s">
        <v>5392</v>
      </c>
      <c r="I1207" s="27" t="s">
        <v>7578</v>
      </c>
      <c r="J1207" s="27">
        <v>6311</v>
      </c>
      <c r="K1207" s="25">
        <v>2</v>
      </c>
      <c r="L1207" s="27" t="s">
        <v>288</v>
      </c>
      <c r="M1207" s="27" t="s">
        <v>7579</v>
      </c>
      <c r="N1207" s="27" t="s">
        <v>7580</v>
      </c>
      <c r="O1207" s="28">
        <v>130528268</v>
      </c>
      <c r="P1207" s="27"/>
      <c r="Q1207" s="27"/>
      <c r="R1207" s="26"/>
      <c r="S1207" s="75"/>
      <c r="T1207" s="27" t="s">
        <v>285</v>
      </c>
      <c r="U1207" s="75"/>
      <c r="V1207" s="75"/>
      <c r="W1207" s="75"/>
      <c r="X1207" s="27" t="s">
        <v>321</v>
      </c>
      <c r="Y1207" s="28" t="s">
        <v>9035</v>
      </c>
      <c r="Z1207" s="27" t="s">
        <v>8028</v>
      </c>
    </row>
    <row r="1208" spans="1:26" x14ac:dyDescent="0.25">
      <c r="A1208" s="24">
        <v>43166</v>
      </c>
      <c r="B1208" s="24">
        <v>43165</v>
      </c>
      <c r="C1208" s="24">
        <v>43157</v>
      </c>
      <c r="D1208" s="27" t="s">
        <v>665</v>
      </c>
      <c r="E1208" s="27" t="s">
        <v>305</v>
      </c>
      <c r="F1208" s="29" t="s">
        <v>7581</v>
      </c>
      <c r="G1208" s="27" t="s">
        <v>19</v>
      </c>
      <c r="H1208" s="27" t="s">
        <v>275</v>
      </c>
      <c r="I1208" s="27" t="s">
        <v>7582</v>
      </c>
      <c r="J1208" s="27">
        <v>41211</v>
      </c>
      <c r="K1208" s="25">
        <v>2</v>
      </c>
      <c r="L1208" s="27" t="s">
        <v>343</v>
      </c>
      <c r="M1208" s="27">
        <v>8630350232</v>
      </c>
      <c r="N1208" s="27">
        <v>8630350232</v>
      </c>
      <c r="O1208" s="28"/>
      <c r="P1208" s="27"/>
      <c r="Q1208" s="27"/>
      <c r="R1208" s="26"/>
      <c r="S1208" s="75"/>
      <c r="T1208" s="27" t="s">
        <v>285</v>
      </c>
      <c r="U1208" s="75"/>
      <c r="V1208" s="75"/>
      <c r="W1208" s="75"/>
      <c r="X1208" s="27" t="s">
        <v>315</v>
      </c>
      <c r="Y1208" s="28" t="s">
        <v>2691</v>
      </c>
      <c r="Z1208" s="27"/>
    </row>
    <row r="1209" spans="1:26" x14ac:dyDescent="0.25">
      <c r="A1209" s="24">
        <v>43166</v>
      </c>
      <c r="B1209" s="24">
        <v>43165</v>
      </c>
      <c r="C1209" s="24">
        <v>43147</v>
      </c>
      <c r="D1209" s="27" t="s">
        <v>665</v>
      </c>
      <c r="E1209" s="27" t="s">
        <v>360</v>
      </c>
      <c r="F1209" s="29" t="s">
        <v>7583</v>
      </c>
      <c r="G1209" s="27" t="s">
        <v>39</v>
      </c>
      <c r="H1209" s="27" t="s">
        <v>245</v>
      </c>
      <c r="I1209" s="27" t="s">
        <v>7584</v>
      </c>
      <c r="J1209" s="27">
        <v>27246</v>
      </c>
      <c r="K1209" s="25">
        <v>4</v>
      </c>
      <c r="L1209" s="27" t="s">
        <v>343</v>
      </c>
      <c r="M1209" s="27">
        <v>8640728501</v>
      </c>
      <c r="N1209" s="27">
        <v>8640728501</v>
      </c>
      <c r="O1209" s="28"/>
      <c r="P1209" s="27"/>
      <c r="Q1209" s="27"/>
      <c r="R1209" s="26"/>
      <c r="S1209" s="75"/>
      <c r="T1209" s="27" t="s">
        <v>285</v>
      </c>
      <c r="U1209" s="75"/>
      <c r="V1209" s="75"/>
      <c r="W1209" s="75"/>
      <c r="X1209" s="27" t="s">
        <v>315</v>
      </c>
      <c r="Y1209" s="28" t="s">
        <v>2691</v>
      </c>
      <c r="Z1209" s="27"/>
    </row>
    <row r="1210" spans="1:26" x14ac:dyDescent="0.25">
      <c r="A1210" s="24">
        <v>43166</v>
      </c>
      <c r="B1210" s="24">
        <v>43165</v>
      </c>
      <c r="C1210" s="24">
        <v>43148</v>
      </c>
      <c r="D1210" s="27" t="s">
        <v>665</v>
      </c>
      <c r="E1210" s="27" t="s">
        <v>362</v>
      </c>
      <c r="F1210" s="29" t="s">
        <v>7585</v>
      </c>
      <c r="G1210" s="27" t="s">
        <v>19</v>
      </c>
      <c r="H1210" s="27" t="s">
        <v>5374</v>
      </c>
      <c r="I1210" s="27" t="s">
        <v>7586</v>
      </c>
      <c r="J1210" s="27">
        <v>22781</v>
      </c>
      <c r="K1210" s="25">
        <v>2</v>
      </c>
      <c r="L1210" s="27" t="s">
        <v>343</v>
      </c>
      <c r="M1210" s="27">
        <v>8630349056</v>
      </c>
      <c r="N1210" s="27">
        <v>8630349056</v>
      </c>
      <c r="O1210" s="28"/>
      <c r="P1210" s="27"/>
      <c r="Q1210" s="27"/>
      <c r="R1210" s="26"/>
      <c r="S1210" s="75"/>
      <c r="T1210" s="27" t="s">
        <v>285</v>
      </c>
      <c r="U1210" s="75"/>
      <c r="V1210" s="75"/>
      <c r="W1210" s="75"/>
      <c r="X1210" s="27" t="s">
        <v>315</v>
      </c>
      <c r="Y1210" s="28" t="s">
        <v>2691</v>
      </c>
      <c r="Z1210" s="27"/>
    </row>
    <row r="1211" spans="1:26" x14ac:dyDescent="0.25">
      <c r="A1211" s="24">
        <v>43166</v>
      </c>
      <c r="B1211" s="24">
        <v>43165</v>
      </c>
      <c r="C1211" s="24">
        <v>43146</v>
      </c>
      <c r="D1211" s="27" t="s">
        <v>665</v>
      </c>
      <c r="E1211" s="27" t="s">
        <v>378</v>
      </c>
      <c r="F1211" s="29" t="s">
        <v>7587</v>
      </c>
      <c r="G1211" s="27" t="s">
        <v>19</v>
      </c>
      <c r="H1211" s="27" t="s">
        <v>115</v>
      </c>
      <c r="I1211" s="27" t="s">
        <v>7588</v>
      </c>
      <c r="J1211" s="27">
        <v>33540</v>
      </c>
      <c r="K1211" s="25">
        <v>1</v>
      </c>
      <c r="L1211" s="27" t="s">
        <v>343</v>
      </c>
      <c r="M1211" s="27">
        <v>8780476818</v>
      </c>
      <c r="N1211" s="27">
        <v>8780476818</v>
      </c>
      <c r="O1211" s="28"/>
      <c r="P1211" s="27"/>
      <c r="Q1211" s="27"/>
      <c r="R1211" s="26"/>
      <c r="S1211" s="75"/>
      <c r="T1211" s="27" t="s">
        <v>285</v>
      </c>
      <c r="U1211" s="75"/>
      <c r="V1211" s="75"/>
      <c r="W1211" s="75"/>
      <c r="X1211" s="27" t="s">
        <v>315</v>
      </c>
      <c r="Y1211" s="28" t="s">
        <v>2691</v>
      </c>
      <c r="Z1211" s="27"/>
    </row>
    <row r="1212" spans="1:26" x14ac:dyDescent="0.25">
      <c r="A1212" s="24">
        <v>43166</v>
      </c>
      <c r="B1212" s="24">
        <v>43165</v>
      </c>
      <c r="C1212" s="24">
        <v>43157</v>
      </c>
      <c r="D1212" s="27" t="s">
        <v>665</v>
      </c>
      <c r="E1212" s="27" t="s">
        <v>382</v>
      </c>
      <c r="F1212" s="29" t="s">
        <v>7589</v>
      </c>
      <c r="G1212" s="27" t="s">
        <v>19</v>
      </c>
      <c r="H1212" s="27" t="s">
        <v>70</v>
      </c>
      <c r="I1212" s="27" t="s">
        <v>7590</v>
      </c>
      <c r="J1212" s="27">
        <v>20589</v>
      </c>
      <c r="K1212" s="25">
        <v>1</v>
      </c>
      <c r="L1212" s="27" t="s">
        <v>343</v>
      </c>
      <c r="M1212" s="27">
        <v>8640731287</v>
      </c>
      <c r="N1212" s="27">
        <v>8640731287</v>
      </c>
      <c r="O1212" s="28"/>
      <c r="P1212" s="27"/>
      <c r="Q1212" s="27"/>
      <c r="R1212" s="26"/>
      <c r="S1212" s="75"/>
      <c r="T1212" s="27" t="s">
        <v>285</v>
      </c>
      <c r="U1212" s="75"/>
      <c r="V1212" s="75"/>
      <c r="W1212" s="75"/>
      <c r="X1212" s="27" t="s">
        <v>315</v>
      </c>
      <c r="Y1212" s="28" t="s">
        <v>2691</v>
      </c>
      <c r="Z1212" s="27"/>
    </row>
    <row r="1213" spans="1:26" x14ac:dyDescent="0.25">
      <c r="A1213" s="24">
        <v>43166</v>
      </c>
      <c r="B1213" s="24">
        <v>43165</v>
      </c>
      <c r="C1213" s="24">
        <v>43158</v>
      </c>
      <c r="D1213" s="27" t="s">
        <v>665</v>
      </c>
      <c r="E1213" s="27" t="s">
        <v>383</v>
      </c>
      <c r="F1213" s="29" t="s">
        <v>7591</v>
      </c>
      <c r="G1213" s="27" t="s">
        <v>19</v>
      </c>
      <c r="H1213" s="27" t="s">
        <v>5910</v>
      </c>
      <c r="I1213" s="27" t="s">
        <v>7592</v>
      </c>
      <c r="J1213" s="27">
        <v>30896</v>
      </c>
      <c r="K1213" s="25">
        <v>2</v>
      </c>
      <c r="L1213" s="27" t="s">
        <v>343</v>
      </c>
      <c r="M1213" s="27">
        <v>8640731516</v>
      </c>
      <c r="N1213" s="27">
        <v>8640731516</v>
      </c>
      <c r="O1213" s="28"/>
      <c r="P1213" s="27"/>
      <c r="Q1213" s="27"/>
      <c r="R1213" s="26"/>
      <c r="S1213" s="75"/>
      <c r="T1213" s="27" t="s">
        <v>285</v>
      </c>
      <c r="U1213" s="75"/>
      <c r="V1213" s="75"/>
      <c r="W1213" s="75"/>
      <c r="X1213" s="27" t="s">
        <v>315</v>
      </c>
      <c r="Y1213" s="28" t="s">
        <v>2691</v>
      </c>
      <c r="Z1213" s="27"/>
    </row>
    <row r="1214" spans="1:26" x14ac:dyDescent="0.25">
      <c r="A1214" s="24">
        <v>43166</v>
      </c>
      <c r="B1214" s="24">
        <v>43165</v>
      </c>
      <c r="C1214" s="24">
        <v>43158</v>
      </c>
      <c r="D1214" s="27" t="s">
        <v>665</v>
      </c>
      <c r="E1214" s="27" t="s">
        <v>383</v>
      </c>
      <c r="F1214" s="29" t="s">
        <v>7593</v>
      </c>
      <c r="G1214" s="27" t="s">
        <v>19</v>
      </c>
      <c r="H1214" s="27" t="s">
        <v>5910</v>
      </c>
      <c r="I1214" s="27" t="s">
        <v>7592</v>
      </c>
      <c r="J1214" s="27">
        <v>30896</v>
      </c>
      <c r="K1214" s="25">
        <v>2</v>
      </c>
      <c r="L1214" s="27" t="s">
        <v>343</v>
      </c>
      <c r="M1214" s="27">
        <v>8640731516</v>
      </c>
      <c r="N1214" s="27">
        <v>8640731516</v>
      </c>
      <c r="O1214" s="28"/>
      <c r="P1214" s="27"/>
      <c r="Q1214" s="27"/>
      <c r="R1214" s="26"/>
      <c r="S1214" s="75"/>
      <c r="T1214" s="27" t="s">
        <v>285</v>
      </c>
      <c r="U1214" s="75"/>
      <c r="V1214" s="75"/>
      <c r="W1214" s="75"/>
      <c r="X1214" s="27" t="s">
        <v>315</v>
      </c>
      <c r="Y1214" s="28" t="s">
        <v>2691</v>
      </c>
      <c r="Z1214" s="27"/>
    </row>
    <row r="1215" spans="1:26" ht="38.25" hidden="1" x14ac:dyDescent="0.25">
      <c r="A1215" s="24">
        <v>43166</v>
      </c>
      <c r="B1215" s="24">
        <v>43165</v>
      </c>
      <c r="C1215" s="24">
        <v>43144</v>
      </c>
      <c r="D1215" s="27" t="s">
        <v>665</v>
      </c>
      <c r="E1215" s="27" t="s">
        <v>388</v>
      </c>
      <c r="F1215" s="29" t="s">
        <v>7594</v>
      </c>
      <c r="G1215" s="27" t="s">
        <v>36</v>
      </c>
      <c r="H1215" s="27" t="s">
        <v>20</v>
      </c>
      <c r="I1215" s="27" t="s">
        <v>7595</v>
      </c>
      <c r="J1215" s="27">
        <v>36105</v>
      </c>
      <c r="K1215" s="25">
        <v>4</v>
      </c>
      <c r="L1215" s="27" t="s">
        <v>343</v>
      </c>
      <c r="M1215" s="27">
        <v>8780476248</v>
      </c>
      <c r="N1215" s="27">
        <v>8780476248</v>
      </c>
      <c r="O1215" s="28">
        <v>8780481360</v>
      </c>
      <c r="P1215" s="27"/>
      <c r="Q1215" s="27"/>
      <c r="R1215" s="26"/>
      <c r="S1215" s="75"/>
      <c r="T1215" s="27" t="s">
        <v>285</v>
      </c>
      <c r="U1215" s="75"/>
      <c r="V1215" s="75"/>
      <c r="W1215" s="75"/>
      <c r="X1215" s="27" t="s">
        <v>321</v>
      </c>
      <c r="Y1215" s="28" t="s">
        <v>7894</v>
      </c>
      <c r="Z1215" s="27" t="s">
        <v>7851</v>
      </c>
    </row>
    <row r="1216" spans="1:26" x14ac:dyDescent="0.25">
      <c r="A1216" s="24">
        <v>43166</v>
      </c>
      <c r="B1216" s="24">
        <v>43165</v>
      </c>
      <c r="C1216" s="24">
        <v>43147</v>
      </c>
      <c r="D1216" s="27" t="s">
        <v>665</v>
      </c>
      <c r="E1216" s="27" t="s">
        <v>388</v>
      </c>
      <c r="F1216" s="29" t="s">
        <v>7596</v>
      </c>
      <c r="G1216" s="27" t="s">
        <v>39</v>
      </c>
      <c r="H1216" s="27" t="s">
        <v>153</v>
      </c>
      <c r="I1216" s="27" t="s">
        <v>7597</v>
      </c>
      <c r="J1216" s="27">
        <v>36284</v>
      </c>
      <c r="K1216" s="25">
        <v>4</v>
      </c>
      <c r="L1216" s="27" t="s">
        <v>343</v>
      </c>
      <c r="M1216" s="27">
        <v>8780477130</v>
      </c>
      <c r="N1216" s="27">
        <v>8780477130</v>
      </c>
      <c r="O1216" s="28"/>
      <c r="P1216" s="27"/>
      <c r="Q1216" s="27"/>
      <c r="R1216" s="26"/>
      <c r="S1216" s="75"/>
      <c r="T1216" s="27" t="s">
        <v>285</v>
      </c>
      <c r="U1216" s="75"/>
      <c r="V1216" s="75"/>
      <c r="W1216" s="75"/>
      <c r="X1216" s="27" t="s">
        <v>315</v>
      </c>
      <c r="Y1216" s="28" t="s">
        <v>2691</v>
      </c>
      <c r="Z1216" s="27"/>
    </row>
    <row r="1217" spans="1:26" x14ac:dyDescent="0.25">
      <c r="A1217" s="24">
        <v>43166</v>
      </c>
      <c r="B1217" s="24">
        <v>43165</v>
      </c>
      <c r="C1217" s="24">
        <v>43146</v>
      </c>
      <c r="D1217" s="27" t="s">
        <v>665</v>
      </c>
      <c r="E1217" s="27" t="s">
        <v>408</v>
      </c>
      <c r="F1217" s="29" t="s">
        <v>7313</v>
      </c>
      <c r="G1217" s="27" t="s">
        <v>36</v>
      </c>
      <c r="H1217" s="27" t="s">
        <v>146</v>
      </c>
      <c r="I1217" s="27" t="s">
        <v>7598</v>
      </c>
      <c r="J1217" s="27">
        <v>21647</v>
      </c>
      <c r="K1217" s="25">
        <v>4</v>
      </c>
      <c r="L1217" s="27" t="s">
        <v>343</v>
      </c>
      <c r="M1217" s="27">
        <v>8630348914</v>
      </c>
      <c r="N1217" s="27">
        <v>8630348914</v>
      </c>
      <c r="O1217" s="28">
        <v>8630352040</v>
      </c>
      <c r="P1217" s="27">
        <v>4</v>
      </c>
      <c r="Q1217" s="27">
        <v>8630352040</v>
      </c>
      <c r="R1217" s="26">
        <v>555.12</v>
      </c>
      <c r="S1217" s="75">
        <v>43172</v>
      </c>
      <c r="T1217" s="27" t="s">
        <v>285</v>
      </c>
      <c r="U1217" s="75" t="s">
        <v>567</v>
      </c>
      <c r="V1217" s="75"/>
      <c r="W1217" s="75"/>
      <c r="X1217" s="27" t="s">
        <v>292</v>
      </c>
      <c r="Y1217" s="28" t="s">
        <v>7953</v>
      </c>
      <c r="Z1217" s="27" t="s">
        <v>7708</v>
      </c>
    </row>
    <row r="1218" spans="1:26" x14ac:dyDescent="0.25">
      <c r="A1218" s="24">
        <v>43166</v>
      </c>
      <c r="B1218" s="24">
        <v>43165</v>
      </c>
      <c r="C1218" s="24">
        <v>43155</v>
      </c>
      <c r="D1218" s="27" t="s">
        <v>665</v>
      </c>
      <c r="E1218" s="27" t="s">
        <v>413</v>
      </c>
      <c r="F1218" s="29" t="s">
        <v>7599</v>
      </c>
      <c r="G1218" s="27" t="s">
        <v>19</v>
      </c>
      <c r="H1218" s="27" t="s">
        <v>47</v>
      </c>
      <c r="I1218" s="27" t="s">
        <v>7600</v>
      </c>
      <c r="J1218" s="27">
        <v>20722</v>
      </c>
      <c r="K1218" s="25">
        <v>1</v>
      </c>
      <c r="L1218" s="27" t="s">
        <v>343</v>
      </c>
      <c r="M1218" s="27">
        <v>8640730904</v>
      </c>
      <c r="N1218" s="27">
        <v>8640730904</v>
      </c>
      <c r="O1218" s="28"/>
      <c r="P1218" s="27"/>
      <c r="Q1218" s="27"/>
      <c r="R1218" s="26"/>
      <c r="S1218" s="75"/>
      <c r="T1218" s="27" t="s">
        <v>285</v>
      </c>
      <c r="U1218" s="75"/>
      <c r="V1218" s="75"/>
      <c r="W1218" s="75"/>
      <c r="X1218" s="27" t="s">
        <v>295</v>
      </c>
      <c r="Y1218" s="28" t="s">
        <v>7601</v>
      </c>
      <c r="Z1218" s="27"/>
    </row>
    <row r="1219" spans="1:26" x14ac:dyDescent="0.25">
      <c r="A1219" s="24">
        <v>43166</v>
      </c>
      <c r="B1219" s="24">
        <v>43165</v>
      </c>
      <c r="C1219" s="24">
        <v>43154</v>
      </c>
      <c r="D1219" s="27" t="s">
        <v>665</v>
      </c>
      <c r="E1219" s="27" t="s">
        <v>418</v>
      </c>
      <c r="F1219" s="29" t="s">
        <v>7602</v>
      </c>
      <c r="G1219" s="27" t="s">
        <v>19</v>
      </c>
      <c r="H1219" s="27" t="s">
        <v>1743</v>
      </c>
      <c r="I1219" s="27" t="s">
        <v>7603</v>
      </c>
      <c r="J1219" s="27">
        <v>17553</v>
      </c>
      <c r="K1219" s="25">
        <v>4</v>
      </c>
      <c r="L1219" s="27" t="s">
        <v>343</v>
      </c>
      <c r="M1219" s="27">
        <v>8620261419</v>
      </c>
      <c r="N1219" s="27">
        <v>8620261419</v>
      </c>
      <c r="O1219" s="28"/>
      <c r="P1219" s="27"/>
      <c r="Q1219" s="27"/>
      <c r="R1219" s="26"/>
      <c r="S1219" s="75"/>
      <c r="T1219" s="27" t="s">
        <v>285</v>
      </c>
      <c r="U1219" s="75"/>
      <c r="V1219" s="75"/>
      <c r="W1219" s="75"/>
      <c r="X1219" s="27" t="s">
        <v>315</v>
      </c>
      <c r="Y1219" s="28" t="s">
        <v>2691</v>
      </c>
      <c r="Z1219" s="27"/>
    </row>
    <row r="1220" spans="1:26" x14ac:dyDescent="0.25">
      <c r="A1220" s="24">
        <v>43166</v>
      </c>
      <c r="B1220" s="24">
        <v>43165</v>
      </c>
      <c r="C1220" s="24">
        <v>43152</v>
      </c>
      <c r="D1220" s="27" t="s">
        <v>665</v>
      </c>
      <c r="E1220" s="27" t="s">
        <v>430</v>
      </c>
      <c r="F1220" s="29" t="s">
        <v>7604</v>
      </c>
      <c r="G1220" s="27" t="s">
        <v>19</v>
      </c>
      <c r="H1220" s="27" t="s">
        <v>486</v>
      </c>
      <c r="I1220" s="27" t="s">
        <v>7605</v>
      </c>
      <c r="J1220" s="27">
        <v>23875</v>
      </c>
      <c r="K1220" s="25">
        <v>2</v>
      </c>
      <c r="L1220" s="27" t="s">
        <v>343</v>
      </c>
      <c r="M1220" s="27">
        <v>8630349781</v>
      </c>
      <c r="N1220" s="27">
        <v>8630349781</v>
      </c>
      <c r="O1220" s="28"/>
      <c r="P1220" s="27"/>
      <c r="Q1220" s="27"/>
      <c r="R1220" s="26"/>
      <c r="S1220" s="75"/>
      <c r="T1220" s="27" t="s">
        <v>285</v>
      </c>
      <c r="U1220" s="75"/>
      <c r="V1220" s="75"/>
      <c r="W1220" s="75"/>
      <c r="X1220" s="27" t="s">
        <v>315</v>
      </c>
      <c r="Y1220" s="28" t="s">
        <v>2691</v>
      </c>
      <c r="Z1220" s="27"/>
    </row>
    <row r="1221" spans="1:26" x14ac:dyDescent="0.25">
      <c r="A1221" s="24">
        <v>43166</v>
      </c>
      <c r="B1221" s="24">
        <v>43165</v>
      </c>
      <c r="C1221" s="24">
        <v>43152</v>
      </c>
      <c r="D1221" s="27" t="s">
        <v>665</v>
      </c>
      <c r="E1221" s="27" t="s">
        <v>346</v>
      </c>
      <c r="F1221" s="29" t="s">
        <v>7606</v>
      </c>
      <c r="G1221" s="27" t="s">
        <v>41</v>
      </c>
      <c r="H1221" s="27" t="s">
        <v>115</v>
      </c>
      <c r="I1221" s="27" t="s">
        <v>504</v>
      </c>
      <c r="J1221" s="27">
        <v>43709</v>
      </c>
      <c r="K1221" s="25">
        <v>2</v>
      </c>
      <c r="L1221" s="27" t="s">
        <v>365</v>
      </c>
      <c r="M1221" s="27">
        <v>94025023</v>
      </c>
      <c r="N1221" s="27">
        <v>94025023</v>
      </c>
      <c r="O1221" s="28">
        <v>60297129</v>
      </c>
      <c r="P1221" s="27">
        <v>2</v>
      </c>
      <c r="Q1221" s="27">
        <v>94079348</v>
      </c>
      <c r="R1221" s="26">
        <v>236</v>
      </c>
      <c r="S1221" s="75">
        <v>43173</v>
      </c>
      <c r="T1221" s="27" t="s">
        <v>285</v>
      </c>
      <c r="U1221" s="75" t="s">
        <v>567</v>
      </c>
      <c r="V1221" s="75"/>
      <c r="W1221" s="75"/>
      <c r="X1221" s="27" t="s">
        <v>292</v>
      </c>
      <c r="Y1221" s="28"/>
      <c r="Z1221" s="27" t="s">
        <v>7708</v>
      </c>
    </row>
    <row r="1222" spans="1:26" ht="114.75" x14ac:dyDescent="0.25">
      <c r="A1222" s="24">
        <v>43166</v>
      </c>
      <c r="B1222" s="24">
        <v>43165</v>
      </c>
      <c r="C1222" s="24">
        <v>43152</v>
      </c>
      <c r="D1222" s="27" t="s">
        <v>665</v>
      </c>
      <c r="E1222" s="27" t="s">
        <v>413</v>
      </c>
      <c r="F1222" s="29" t="s">
        <v>6329</v>
      </c>
      <c r="G1222" s="27" t="s">
        <v>19</v>
      </c>
      <c r="H1222" s="27" t="s">
        <v>128</v>
      </c>
      <c r="I1222" s="27" t="s">
        <v>271</v>
      </c>
      <c r="J1222" s="27">
        <v>20573</v>
      </c>
      <c r="K1222" s="25">
        <v>1</v>
      </c>
      <c r="L1222" s="27" t="s">
        <v>335</v>
      </c>
      <c r="M1222" s="27">
        <v>2218404339</v>
      </c>
      <c r="N1222" s="27">
        <v>9021660788</v>
      </c>
      <c r="O1222" s="28">
        <v>5853</v>
      </c>
      <c r="P1222" s="27">
        <v>1</v>
      </c>
      <c r="Q1222" s="27">
        <v>7000243728</v>
      </c>
      <c r="R1222" s="26">
        <v>132.31</v>
      </c>
      <c r="S1222" s="75">
        <v>43168</v>
      </c>
      <c r="T1222" s="27" t="s">
        <v>285</v>
      </c>
      <c r="U1222" s="75" t="s">
        <v>497</v>
      </c>
      <c r="V1222" s="75"/>
      <c r="W1222" s="75"/>
      <c r="X1222" s="27" t="s">
        <v>292</v>
      </c>
      <c r="Y1222" s="28" t="s">
        <v>7817</v>
      </c>
      <c r="Z1222" s="27" t="s">
        <v>7708</v>
      </c>
    </row>
    <row r="1223" spans="1:26" ht="51" x14ac:dyDescent="0.25">
      <c r="A1223" s="24">
        <v>43166</v>
      </c>
      <c r="B1223" s="24">
        <v>43165</v>
      </c>
      <c r="C1223" s="24">
        <v>43160</v>
      </c>
      <c r="D1223" s="27" t="s">
        <v>665</v>
      </c>
      <c r="E1223" s="27" t="s">
        <v>370</v>
      </c>
      <c r="F1223" s="29" t="s">
        <v>7607</v>
      </c>
      <c r="G1223" s="27" t="s">
        <v>36</v>
      </c>
      <c r="H1223" s="27" t="s">
        <v>54</v>
      </c>
      <c r="I1223" s="27" t="s">
        <v>7608</v>
      </c>
      <c r="J1223" s="27">
        <v>25338</v>
      </c>
      <c r="K1223" s="25">
        <v>4</v>
      </c>
      <c r="L1223" s="27" t="s">
        <v>343</v>
      </c>
      <c r="M1223" s="27">
        <v>8920262517</v>
      </c>
      <c r="N1223" s="27">
        <v>8920262517</v>
      </c>
      <c r="O1223" s="28">
        <v>8920262169</v>
      </c>
      <c r="P1223" s="27">
        <v>4</v>
      </c>
      <c r="Q1223" s="27">
        <v>8920262169</v>
      </c>
      <c r="R1223" s="26">
        <v>336.88</v>
      </c>
      <c r="S1223" s="75">
        <v>43171</v>
      </c>
      <c r="T1223" s="27" t="s">
        <v>285</v>
      </c>
      <c r="U1223" s="75" t="s">
        <v>567</v>
      </c>
      <c r="V1223" s="75"/>
      <c r="W1223" s="75"/>
      <c r="X1223" s="27" t="s">
        <v>292</v>
      </c>
      <c r="Y1223" s="28" t="s">
        <v>7895</v>
      </c>
      <c r="Z1223" s="27" t="s">
        <v>7851</v>
      </c>
    </row>
    <row r="1224" spans="1:26" x14ac:dyDescent="0.25">
      <c r="A1224" s="24">
        <v>43166</v>
      </c>
      <c r="B1224" s="24">
        <v>43165</v>
      </c>
      <c r="C1224" s="24">
        <v>43160</v>
      </c>
      <c r="D1224" s="27" t="s">
        <v>665</v>
      </c>
      <c r="E1224" s="27" t="s">
        <v>354</v>
      </c>
      <c r="F1224" s="29" t="s">
        <v>7609</v>
      </c>
      <c r="G1224" s="27" t="s">
        <v>19</v>
      </c>
      <c r="H1224" s="27" t="s">
        <v>234</v>
      </c>
      <c r="I1224" s="27" t="s">
        <v>7610</v>
      </c>
      <c r="J1224" s="27">
        <v>31181</v>
      </c>
      <c r="K1224" s="25">
        <v>4</v>
      </c>
      <c r="L1224" s="27" t="s">
        <v>343</v>
      </c>
      <c r="M1224" s="27">
        <v>8920262496</v>
      </c>
      <c r="N1224" s="27">
        <v>8920262496</v>
      </c>
      <c r="O1224" s="28"/>
      <c r="P1224" s="27"/>
      <c r="Q1224" s="27"/>
      <c r="R1224" s="26"/>
      <c r="S1224" s="75"/>
      <c r="T1224" s="27" t="s">
        <v>285</v>
      </c>
      <c r="U1224" s="75"/>
      <c r="V1224" s="75"/>
      <c r="W1224" s="75"/>
      <c r="X1224" s="27" t="s">
        <v>315</v>
      </c>
      <c r="Y1224" s="28" t="s">
        <v>2691</v>
      </c>
      <c r="Z1224" s="27"/>
    </row>
    <row r="1225" spans="1:26" ht="25.5" x14ac:dyDescent="0.25">
      <c r="A1225" s="24">
        <v>43166</v>
      </c>
      <c r="B1225" s="24">
        <v>43165</v>
      </c>
      <c r="C1225" s="24">
        <v>43158</v>
      </c>
      <c r="D1225" s="27" t="s">
        <v>552</v>
      </c>
      <c r="E1225" s="27" t="s">
        <v>316</v>
      </c>
      <c r="F1225" s="29" t="s">
        <v>7611</v>
      </c>
      <c r="G1225" s="27" t="s">
        <v>25</v>
      </c>
      <c r="H1225" s="27" t="s">
        <v>120</v>
      </c>
      <c r="I1225" s="27" t="s">
        <v>7612</v>
      </c>
      <c r="J1225" s="27">
        <v>31860</v>
      </c>
      <c r="K1225" s="25">
        <v>4</v>
      </c>
      <c r="L1225" s="27" t="s">
        <v>288</v>
      </c>
      <c r="M1225" s="27" t="s">
        <v>7613</v>
      </c>
      <c r="N1225" s="27" t="s">
        <v>7614</v>
      </c>
      <c r="O1225" s="28">
        <v>130524502</v>
      </c>
      <c r="P1225" s="27">
        <v>4</v>
      </c>
      <c r="Q1225" s="27" t="s">
        <v>8732</v>
      </c>
      <c r="R1225" s="26">
        <v>203.04</v>
      </c>
      <c r="S1225" s="75">
        <v>43179</v>
      </c>
      <c r="T1225" s="27" t="s">
        <v>285</v>
      </c>
      <c r="U1225" s="75" t="s">
        <v>567</v>
      </c>
      <c r="V1225" s="75"/>
      <c r="W1225" s="75"/>
      <c r="X1225" s="27" t="s">
        <v>292</v>
      </c>
      <c r="Y1225" s="28" t="s">
        <v>8304</v>
      </c>
      <c r="Z1225" s="27" t="s">
        <v>8028</v>
      </c>
    </row>
    <row r="1226" spans="1:26" x14ac:dyDescent="0.25">
      <c r="A1226" s="24">
        <v>43166</v>
      </c>
      <c r="B1226" s="24">
        <v>43165</v>
      </c>
      <c r="C1226" s="24">
        <v>43158</v>
      </c>
      <c r="D1226" s="27" t="s">
        <v>552</v>
      </c>
      <c r="E1226" s="27" t="s">
        <v>328</v>
      </c>
      <c r="F1226" s="29" t="s">
        <v>6392</v>
      </c>
      <c r="G1226" s="27" t="s">
        <v>21</v>
      </c>
      <c r="H1226" s="27" t="s">
        <v>69</v>
      </c>
      <c r="I1226" s="27" t="s">
        <v>179</v>
      </c>
      <c r="J1226" s="27">
        <v>19299</v>
      </c>
      <c r="K1226" s="25">
        <v>2</v>
      </c>
      <c r="L1226" s="27" t="s">
        <v>288</v>
      </c>
      <c r="M1226" s="27" t="s">
        <v>7615</v>
      </c>
      <c r="N1226" s="27" t="s">
        <v>7616</v>
      </c>
      <c r="O1226" s="28"/>
      <c r="P1226" s="27">
        <v>2</v>
      </c>
      <c r="Q1226" s="27" t="s">
        <v>7852</v>
      </c>
      <c r="R1226" s="26">
        <v>120.72</v>
      </c>
      <c r="S1226" s="75">
        <v>43167</v>
      </c>
      <c r="T1226" s="27" t="s">
        <v>285</v>
      </c>
      <c r="U1226" s="75" t="s">
        <v>567</v>
      </c>
      <c r="V1226" s="75"/>
      <c r="W1226" s="75"/>
      <c r="X1226" s="27" t="s">
        <v>292</v>
      </c>
      <c r="Y1226" s="28"/>
      <c r="Z1226" s="27"/>
    </row>
    <row r="1227" spans="1:26" x14ac:dyDescent="0.25">
      <c r="A1227" s="24">
        <v>43166</v>
      </c>
      <c r="B1227" s="24">
        <v>43165</v>
      </c>
      <c r="C1227" s="24">
        <v>43158</v>
      </c>
      <c r="D1227" s="27" t="s">
        <v>552</v>
      </c>
      <c r="E1227" s="27" t="s">
        <v>334</v>
      </c>
      <c r="F1227" s="29" t="s">
        <v>515</v>
      </c>
      <c r="G1227" s="27" t="s">
        <v>74</v>
      </c>
      <c r="H1227" s="27" t="s">
        <v>211</v>
      </c>
      <c r="I1227" s="27" t="s">
        <v>193</v>
      </c>
      <c r="J1227" s="27">
        <v>31688</v>
      </c>
      <c r="K1227" s="25">
        <v>4</v>
      </c>
      <c r="L1227" s="27" t="s">
        <v>288</v>
      </c>
      <c r="M1227" s="27" t="s">
        <v>7617</v>
      </c>
      <c r="N1227" s="27" t="s">
        <v>7618</v>
      </c>
      <c r="O1227" s="28">
        <v>130524786</v>
      </c>
      <c r="P1227" s="27">
        <v>4</v>
      </c>
      <c r="Q1227" s="27" t="s">
        <v>8444</v>
      </c>
      <c r="R1227" s="26">
        <v>348.48</v>
      </c>
      <c r="S1227" s="75">
        <v>43173</v>
      </c>
      <c r="T1227" s="27" t="s">
        <v>285</v>
      </c>
      <c r="U1227" s="75">
        <v>43173</v>
      </c>
      <c r="V1227" s="75">
        <v>43173</v>
      </c>
      <c r="W1227" s="75" t="s">
        <v>7539</v>
      </c>
      <c r="X1227" s="27" t="s">
        <v>292</v>
      </c>
      <c r="Y1227" s="28"/>
      <c r="Z1227" s="27" t="s">
        <v>8028</v>
      </c>
    </row>
    <row r="1228" spans="1:26" x14ac:dyDescent="0.25">
      <c r="A1228" s="24">
        <v>43166</v>
      </c>
      <c r="B1228" s="24">
        <v>43165</v>
      </c>
      <c r="C1228" s="24">
        <v>43158</v>
      </c>
      <c r="D1228" s="27" t="s">
        <v>552</v>
      </c>
      <c r="E1228" s="27" t="s">
        <v>336</v>
      </c>
      <c r="F1228" s="29" t="s">
        <v>7619</v>
      </c>
      <c r="G1228" s="27" t="s">
        <v>23</v>
      </c>
      <c r="H1228" s="27" t="s">
        <v>238</v>
      </c>
      <c r="I1228" s="27" t="s">
        <v>1384</v>
      </c>
      <c r="J1228" s="27">
        <v>30982</v>
      </c>
      <c r="K1228" s="25">
        <v>4</v>
      </c>
      <c r="L1228" s="27" t="s">
        <v>288</v>
      </c>
      <c r="M1228" s="27" t="s">
        <v>7620</v>
      </c>
      <c r="N1228" s="27" t="s">
        <v>7621</v>
      </c>
      <c r="O1228" s="28"/>
      <c r="P1228" s="27"/>
      <c r="Q1228" s="27"/>
      <c r="R1228" s="26"/>
      <c r="S1228" s="75"/>
      <c r="T1228" s="27" t="s">
        <v>285</v>
      </c>
      <c r="U1228" s="75"/>
      <c r="V1228" s="75"/>
      <c r="W1228" s="75"/>
      <c r="X1228" s="27" t="s">
        <v>315</v>
      </c>
      <c r="Y1228" s="28" t="s">
        <v>2691</v>
      </c>
      <c r="Z1228" s="27"/>
    </row>
    <row r="1229" spans="1:26" x14ac:dyDescent="0.25">
      <c r="A1229" s="24">
        <v>43166</v>
      </c>
      <c r="B1229" s="24">
        <v>43165</v>
      </c>
      <c r="C1229" s="24">
        <v>43158</v>
      </c>
      <c r="D1229" s="27" t="s">
        <v>552</v>
      </c>
      <c r="E1229" s="27" t="s">
        <v>336</v>
      </c>
      <c r="F1229" s="29" t="s">
        <v>7611</v>
      </c>
      <c r="G1229" s="27" t="s">
        <v>25</v>
      </c>
      <c r="H1229" s="27" t="s">
        <v>120</v>
      </c>
      <c r="I1229" s="27" t="s">
        <v>7612</v>
      </c>
      <c r="J1229" s="27">
        <v>30967</v>
      </c>
      <c r="K1229" s="25">
        <v>2</v>
      </c>
      <c r="L1229" s="27" t="s">
        <v>288</v>
      </c>
      <c r="M1229" s="27"/>
      <c r="N1229" s="27" t="s">
        <v>7623</v>
      </c>
      <c r="O1229" s="28">
        <v>130524868</v>
      </c>
      <c r="P1229" s="27">
        <v>2</v>
      </c>
      <c r="Q1229" s="27" t="s">
        <v>8733</v>
      </c>
      <c r="R1229" s="26">
        <v>101.52</v>
      </c>
      <c r="S1229" s="75">
        <v>43179</v>
      </c>
      <c r="T1229" s="27" t="s">
        <v>285</v>
      </c>
      <c r="U1229" s="75" t="s">
        <v>497</v>
      </c>
      <c r="V1229" s="75"/>
      <c r="W1229" s="75"/>
      <c r="X1229" s="27" t="s">
        <v>292</v>
      </c>
      <c r="Y1229" s="28"/>
      <c r="Z1229" s="27"/>
    </row>
    <row r="1230" spans="1:26" ht="38.25" x14ac:dyDescent="0.25">
      <c r="A1230" s="24">
        <v>43166</v>
      </c>
      <c r="B1230" s="24">
        <v>43165</v>
      </c>
      <c r="C1230" s="24">
        <v>43158</v>
      </c>
      <c r="D1230" s="27" t="s">
        <v>552</v>
      </c>
      <c r="E1230" s="27" t="s">
        <v>336</v>
      </c>
      <c r="F1230" s="29" t="s">
        <v>7611</v>
      </c>
      <c r="G1230" s="27" t="s">
        <v>25</v>
      </c>
      <c r="H1230" s="27" t="s">
        <v>120</v>
      </c>
      <c r="I1230" s="27" t="s">
        <v>7612</v>
      </c>
      <c r="J1230" s="27">
        <v>30967</v>
      </c>
      <c r="K1230" s="25">
        <v>2</v>
      </c>
      <c r="L1230" s="27" t="s">
        <v>288</v>
      </c>
      <c r="M1230" s="27" t="s">
        <v>7622</v>
      </c>
      <c r="N1230" s="27" t="s">
        <v>7623</v>
      </c>
      <c r="O1230" s="28">
        <v>130524868</v>
      </c>
      <c r="P1230" s="27"/>
      <c r="Q1230" s="27"/>
      <c r="R1230" s="26"/>
      <c r="S1230" s="75"/>
      <c r="T1230" s="27" t="s">
        <v>285</v>
      </c>
      <c r="U1230" s="75"/>
      <c r="V1230" s="75"/>
      <c r="W1230" s="75"/>
      <c r="X1230" s="27" t="s">
        <v>295</v>
      </c>
      <c r="Y1230" s="28" t="s">
        <v>8874</v>
      </c>
      <c r="Z1230" s="27" t="s">
        <v>8028</v>
      </c>
    </row>
    <row r="1231" spans="1:26" ht="38.25" x14ac:dyDescent="0.25">
      <c r="A1231" s="24">
        <v>43166</v>
      </c>
      <c r="B1231" s="24">
        <v>43165</v>
      </c>
      <c r="C1231" s="24">
        <v>43158</v>
      </c>
      <c r="D1231" s="27" t="s">
        <v>552</v>
      </c>
      <c r="E1231" s="27" t="s">
        <v>340</v>
      </c>
      <c r="F1231" s="29" t="s">
        <v>7624</v>
      </c>
      <c r="G1231" s="27" t="s">
        <v>21</v>
      </c>
      <c r="H1231" s="27" t="s">
        <v>234</v>
      </c>
      <c r="I1231" s="27" t="s">
        <v>868</v>
      </c>
      <c r="J1231" s="27">
        <v>22277</v>
      </c>
      <c r="K1231" s="25">
        <v>4</v>
      </c>
      <c r="L1231" s="27" t="s">
        <v>288</v>
      </c>
      <c r="M1231" s="27" t="s">
        <v>7625</v>
      </c>
      <c r="N1231" s="27" t="s">
        <v>7626</v>
      </c>
      <c r="O1231" s="28" t="s">
        <v>8425</v>
      </c>
      <c r="P1231" s="27"/>
      <c r="Q1231" s="27"/>
      <c r="R1231" s="26"/>
      <c r="S1231" s="75"/>
      <c r="T1231" s="27" t="s">
        <v>285</v>
      </c>
      <c r="U1231" s="75"/>
      <c r="V1231" s="75"/>
      <c r="W1231" s="75"/>
      <c r="X1231" s="27" t="s">
        <v>295</v>
      </c>
      <c r="Y1231" s="28" t="s">
        <v>9776</v>
      </c>
      <c r="Z1231" s="28" t="s">
        <v>8426</v>
      </c>
    </row>
    <row r="1232" spans="1:26" x14ac:dyDescent="0.25">
      <c r="A1232" s="24">
        <v>43166</v>
      </c>
      <c r="B1232" s="24">
        <v>43165</v>
      </c>
      <c r="C1232" s="24">
        <v>43158</v>
      </c>
      <c r="D1232" s="27" t="s">
        <v>552</v>
      </c>
      <c r="E1232" s="27" t="s">
        <v>378</v>
      </c>
      <c r="F1232" s="29" t="s">
        <v>7627</v>
      </c>
      <c r="G1232" s="27" t="s">
        <v>19</v>
      </c>
      <c r="H1232" s="27" t="s">
        <v>2341</v>
      </c>
      <c r="I1232" s="27" t="s">
        <v>7628</v>
      </c>
      <c r="J1232" s="27">
        <v>33968</v>
      </c>
      <c r="K1232" s="25">
        <v>3</v>
      </c>
      <c r="L1232" s="27" t="s">
        <v>288</v>
      </c>
      <c r="M1232" s="27" t="s">
        <v>7629</v>
      </c>
      <c r="N1232" s="27" t="s">
        <v>7630</v>
      </c>
      <c r="O1232" s="28"/>
      <c r="P1232" s="27"/>
      <c r="Q1232" s="27"/>
      <c r="R1232" s="26"/>
      <c r="S1232" s="75"/>
      <c r="T1232" s="27" t="s">
        <v>285</v>
      </c>
      <c r="U1232" s="75"/>
      <c r="V1232" s="75"/>
      <c r="W1232" s="75"/>
      <c r="X1232" s="27" t="s">
        <v>315</v>
      </c>
      <c r="Y1232" s="28" t="s">
        <v>2691</v>
      </c>
      <c r="Z1232" s="27"/>
    </row>
    <row r="1233" spans="1:26" x14ac:dyDescent="0.25">
      <c r="A1233" s="24">
        <v>43166</v>
      </c>
      <c r="B1233" s="24">
        <v>43165</v>
      </c>
      <c r="C1233" s="24">
        <v>43158</v>
      </c>
      <c r="D1233" s="27" t="s">
        <v>552</v>
      </c>
      <c r="E1233" s="27" t="s">
        <v>378</v>
      </c>
      <c r="F1233" s="29" t="s">
        <v>7627</v>
      </c>
      <c r="G1233" s="27" t="s">
        <v>19</v>
      </c>
      <c r="H1233" s="27" t="s">
        <v>2341</v>
      </c>
      <c r="I1233" s="27" t="s">
        <v>7628</v>
      </c>
      <c r="J1233" s="27">
        <v>33968</v>
      </c>
      <c r="K1233" s="25">
        <v>1</v>
      </c>
      <c r="L1233" s="27" t="s">
        <v>288</v>
      </c>
      <c r="M1233" s="27" t="s">
        <v>7629</v>
      </c>
      <c r="N1233" s="27" t="s">
        <v>7631</v>
      </c>
      <c r="O1233" s="28"/>
      <c r="P1233" s="27"/>
      <c r="Q1233" s="27"/>
      <c r="R1233" s="26"/>
      <c r="S1233" s="75"/>
      <c r="T1233" s="27" t="s">
        <v>285</v>
      </c>
      <c r="U1233" s="75"/>
      <c r="V1233" s="75"/>
      <c r="W1233" s="75"/>
      <c r="X1233" s="27" t="s">
        <v>315</v>
      </c>
      <c r="Y1233" s="28" t="s">
        <v>2691</v>
      </c>
      <c r="Z1233" s="27"/>
    </row>
    <row r="1234" spans="1:26" x14ac:dyDescent="0.25">
      <c r="A1234" s="24">
        <v>43166</v>
      </c>
      <c r="B1234" s="24">
        <v>43165</v>
      </c>
      <c r="C1234" s="24">
        <v>43158</v>
      </c>
      <c r="D1234" s="27" t="s">
        <v>552</v>
      </c>
      <c r="E1234" s="27" t="s">
        <v>399</v>
      </c>
      <c r="F1234" s="29" t="s">
        <v>7632</v>
      </c>
      <c r="G1234" s="27" t="s">
        <v>39</v>
      </c>
      <c r="H1234" s="27" t="s">
        <v>883</v>
      </c>
      <c r="I1234" s="27" t="s">
        <v>884</v>
      </c>
      <c r="J1234" s="27">
        <v>34946</v>
      </c>
      <c r="K1234" s="25">
        <v>4</v>
      </c>
      <c r="L1234" s="27" t="s">
        <v>288</v>
      </c>
      <c r="M1234" s="27" t="s">
        <v>7633</v>
      </c>
      <c r="N1234" s="27" t="s">
        <v>7634</v>
      </c>
      <c r="O1234" s="28"/>
      <c r="P1234" s="27"/>
      <c r="Q1234" s="27"/>
      <c r="R1234" s="26"/>
      <c r="S1234" s="75"/>
      <c r="T1234" s="27" t="s">
        <v>285</v>
      </c>
      <c r="U1234" s="75"/>
      <c r="V1234" s="75"/>
      <c r="W1234" s="75"/>
      <c r="X1234" s="27" t="s">
        <v>315</v>
      </c>
      <c r="Y1234" s="28" t="s">
        <v>2691</v>
      </c>
      <c r="Z1234" s="27"/>
    </row>
    <row r="1235" spans="1:26" x14ac:dyDescent="0.25">
      <c r="A1235" s="24">
        <v>43166</v>
      </c>
      <c r="B1235" s="24">
        <v>43165</v>
      </c>
      <c r="C1235" s="24">
        <v>43157</v>
      </c>
      <c r="D1235" s="27" t="s">
        <v>552</v>
      </c>
      <c r="E1235" s="27" t="s">
        <v>511</v>
      </c>
      <c r="F1235" s="29" t="s">
        <v>7635</v>
      </c>
      <c r="G1235" s="27" t="s">
        <v>21</v>
      </c>
      <c r="H1235" s="27" t="s">
        <v>170</v>
      </c>
      <c r="I1235" s="27" t="s">
        <v>179</v>
      </c>
      <c r="J1235" s="27">
        <v>6090</v>
      </c>
      <c r="K1235" s="25">
        <v>2</v>
      </c>
      <c r="L1235" s="27" t="s">
        <v>288</v>
      </c>
      <c r="M1235" s="27" t="s">
        <v>7636</v>
      </c>
      <c r="N1235" s="27" t="s">
        <v>7637</v>
      </c>
      <c r="O1235" s="28"/>
      <c r="P1235" s="27"/>
      <c r="Q1235" s="27"/>
      <c r="R1235" s="26"/>
      <c r="S1235" s="75"/>
      <c r="T1235" s="27" t="s">
        <v>285</v>
      </c>
      <c r="U1235" s="75"/>
      <c r="V1235" s="75"/>
      <c r="W1235" s="75"/>
      <c r="X1235" s="27" t="s">
        <v>295</v>
      </c>
      <c r="Y1235" s="28" t="s">
        <v>7854</v>
      </c>
      <c r="Z1235" s="27"/>
    </row>
    <row r="1236" spans="1:26" ht="51" hidden="1" x14ac:dyDescent="0.25">
      <c r="A1236" s="24">
        <v>43166</v>
      </c>
      <c r="B1236" s="24">
        <v>43165</v>
      </c>
      <c r="C1236" s="24">
        <v>43158</v>
      </c>
      <c r="D1236" s="27" t="s">
        <v>552</v>
      </c>
      <c r="E1236" s="27" t="s">
        <v>430</v>
      </c>
      <c r="F1236" s="29" t="s">
        <v>7638</v>
      </c>
      <c r="G1236" s="27" t="s">
        <v>32</v>
      </c>
      <c r="H1236" s="27" t="s">
        <v>152</v>
      </c>
      <c r="I1236" s="27" t="s">
        <v>476</v>
      </c>
      <c r="J1236" s="27">
        <v>24042</v>
      </c>
      <c r="K1236" s="25">
        <v>1</v>
      </c>
      <c r="L1236" s="27" t="s">
        <v>288</v>
      </c>
      <c r="M1236" s="27" t="s">
        <v>7639</v>
      </c>
      <c r="N1236" s="27" t="s">
        <v>7640</v>
      </c>
      <c r="O1236" s="28">
        <v>130528974</v>
      </c>
      <c r="P1236" s="27"/>
      <c r="Q1236" s="27"/>
      <c r="R1236" s="26"/>
      <c r="S1236" s="75"/>
      <c r="T1236" s="27" t="s">
        <v>285</v>
      </c>
      <c r="U1236" s="75"/>
      <c r="V1236" s="75"/>
      <c r="W1236" s="75"/>
      <c r="X1236" s="27" t="s">
        <v>321</v>
      </c>
      <c r="Y1236" s="28" t="s">
        <v>9035</v>
      </c>
      <c r="Z1236" s="27" t="s">
        <v>8028</v>
      </c>
    </row>
    <row r="1237" spans="1:26" x14ac:dyDescent="0.25">
      <c r="A1237" s="24">
        <v>43166</v>
      </c>
      <c r="B1237" s="24">
        <v>43165</v>
      </c>
      <c r="C1237" s="24">
        <v>43159</v>
      </c>
      <c r="D1237" s="27" t="s">
        <v>552</v>
      </c>
      <c r="E1237" s="27" t="s">
        <v>338</v>
      </c>
      <c r="F1237" s="29" t="s">
        <v>7641</v>
      </c>
      <c r="G1237" s="27" t="s">
        <v>36</v>
      </c>
      <c r="H1237" s="27" t="s">
        <v>167</v>
      </c>
      <c r="I1237" s="27" t="s">
        <v>189</v>
      </c>
      <c r="J1237" s="27">
        <v>33231</v>
      </c>
      <c r="K1237" s="25">
        <v>4</v>
      </c>
      <c r="L1237" s="27" t="s">
        <v>288</v>
      </c>
      <c r="M1237" s="27" t="s">
        <v>7642</v>
      </c>
      <c r="N1237" s="27" t="s">
        <v>7643</v>
      </c>
      <c r="O1237" s="28">
        <v>130524961</v>
      </c>
      <c r="P1237" s="27">
        <v>4</v>
      </c>
      <c r="Q1237" s="27" t="s">
        <v>8289</v>
      </c>
      <c r="R1237" s="26">
        <v>277.48</v>
      </c>
      <c r="S1237" s="75">
        <v>43173</v>
      </c>
      <c r="T1237" s="27" t="s">
        <v>285</v>
      </c>
      <c r="U1237" s="75">
        <v>43175</v>
      </c>
      <c r="V1237" s="75"/>
      <c r="W1237" s="75"/>
      <c r="X1237" s="27" t="s">
        <v>292</v>
      </c>
      <c r="Y1237" s="28"/>
      <c r="Z1237" s="27" t="s">
        <v>8028</v>
      </c>
    </row>
    <row r="1238" spans="1:26" ht="25.5" x14ac:dyDescent="0.25">
      <c r="A1238" s="24">
        <v>43166</v>
      </c>
      <c r="B1238" s="24">
        <v>43165</v>
      </c>
      <c r="C1238" s="24">
        <v>43159</v>
      </c>
      <c r="D1238" s="27" t="s">
        <v>552</v>
      </c>
      <c r="E1238" s="27" t="s">
        <v>340</v>
      </c>
      <c r="F1238" s="29" t="s">
        <v>7644</v>
      </c>
      <c r="G1238" s="27" t="s">
        <v>36</v>
      </c>
      <c r="H1238" s="27" t="s">
        <v>184</v>
      </c>
      <c r="I1238" s="27" t="s">
        <v>99</v>
      </c>
      <c r="J1238" s="27">
        <v>22269</v>
      </c>
      <c r="K1238" s="25">
        <v>4</v>
      </c>
      <c r="L1238" s="27" t="s">
        <v>288</v>
      </c>
      <c r="M1238" s="27" t="s">
        <v>7645</v>
      </c>
      <c r="N1238" s="27" t="s">
        <v>7646</v>
      </c>
      <c r="O1238" s="28">
        <v>130525356</v>
      </c>
      <c r="P1238" s="27">
        <v>4</v>
      </c>
      <c r="Q1238" s="27">
        <v>130525356</v>
      </c>
      <c r="R1238" s="26">
        <v>160.04</v>
      </c>
      <c r="S1238" s="75">
        <v>43174</v>
      </c>
      <c r="T1238" s="27" t="s">
        <v>285</v>
      </c>
      <c r="U1238" s="75">
        <v>43179</v>
      </c>
      <c r="V1238" s="75"/>
      <c r="W1238" s="75"/>
      <c r="X1238" s="27" t="s">
        <v>292</v>
      </c>
      <c r="Y1238" s="28" t="s">
        <v>8304</v>
      </c>
      <c r="Z1238" s="27" t="s">
        <v>8028</v>
      </c>
    </row>
    <row r="1239" spans="1:26" x14ac:dyDescent="0.25">
      <c r="A1239" s="24">
        <v>43166</v>
      </c>
      <c r="B1239" s="24">
        <v>43166</v>
      </c>
      <c r="C1239" s="24">
        <v>43160</v>
      </c>
      <c r="D1239" s="27" t="s">
        <v>552</v>
      </c>
      <c r="E1239" s="27" t="s">
        <v>387</v>
      </c>
      <c r="F1239" s="29" t="s">
        <v>7647</v>
      </c>
      <c r="G1239" s="27" t="s">
        <v>3588</v>
      </c>
      <c r="H1239" s="27" t="s">
        <v>7648</v>
      </c>
      <c r="I1239" s="27" t="s">
        <v>7649</v>
      </c>
      <c r="J1239" s="27">
        <v>20277</v>
      </c>
      <c r="K1239" s="25">
        <v>1</v>
      </c>
      <c r="L1239" s="27" t="s">
        <v>288</v>
      </c>
      <c r="M1239" s="27" t="s">
        <v>7650</v>
      </c>
      <c r="N1239" s="27" t="s">
        <v>7651</v>
      </c>
      <c r="O1239" s="28">
        <v>130526811</v>
      </c>
      <c r="P1239" s="27"/>
      <c r="Q1239" s="27"/>
      <c r="R1239" s="26"/>
      <c r="S1239" s="75"/>
      <c r="T1239" s="27" t="s">
        <v>285</v>
      </c>
      <c r="U1239" s="75"/>
      <c r="V1239" s="75"/>
      <c r="W1239" s="75"/>
      <c r="X1239" s="27" t="s">
        <v>292</v>
      </c>
      <c r="Y1239" s="28"/>
      <c r="Z1239" s="27" t="s">
        <v>8028</v>
      </c>
    </row>
    <row r="1240" spans="1:26" x14ac:dyDescent="0.25">
      <c r="A1240" s="24">
        <v>43166</v>
      </c>
      <c r="B1240" s="24">
        <v>43166</v>
      </c>
      <c r="C1240" s="24">
        <v>43159</v>
      </c>
      <c r="D1240" s="27" t="s">
        <v>552</v>
      </c>
      <c r="E1240" s="27" t="s">
        <v>483</v>
      </c>
      <c r="F1240" s="29" t="s">
        <v>6440</v>
      </c>
      <c r="G1240" s="27" t="s">
        <v>56</v>
      </c>
      <c r="H1240" s="27" t="s">
        <v>59</v>
      </c>
      <c r="I1240" s="27" t="s">
        <v>190</v>
      </c>
      <c r="J1240" s="27">
        <v>27779</v>
      </c>
      <c r="K1240" s="25">
        <v>4</v>
      </c>
      <c r="L1240" s="27" t="s">
        <v>288</v>
      </c>
      <c r="M1240" s="27" t="s">
        <v>7652</v>
      </c>
      <c r="N1240" s="27" t="s">
        <v>7653</v>
      </c>
      <c r="O1240" s="28">
        <v>130527553</v>
      </c>
      <c r="P1240" s="27">
        <v>4</v>
      </c>
      <c r="Q1240" s="27" t="s">
        <v>8184</v>
      </c>
      <c r="R1240" s="26">
        <v>228.56</v>
      </c>
      <c r="S1240" s="75">
        <v>43172</v>
      </c>
      <c r="T1240" s="27" t="s">
        <v>285</v>
      </c>
      <c r="U1240" s="75" t="s">
        <v>567</v>
      </c>
      <c r="V1240" s="75"/>
      <c r="W1240" s="75"/>
      <c r="X1240" s="27" t="s">
        <v>292</v>
      </c>
      <c r="Y1240" s="28" t="s">
        <v>8887</v>
      </c>
      <c r="Z1240" s="27" t="s">
        <v>8028</v>
      </c>
    </row>
    <row r="1241" spans="1:26" x14ac:dyDescent="0.25">
      <c r="A1241" s="24">
        <v>43166</v>
      </c>
      <c r="B1241" s="24">
        <v>43165</v>
      </c>
      <c r="C1241" s="24">
        <v>43160</v>
      </c>
      <c r="D1241" s="27" t="s">
        <v>549</v>
      </c>
      <c r="E1241" s="27" t="s">
        <v>389</v>
      </c>
      <c r="F1241" s="29" t="s">
        <v>7654</v>
      </c>
      <c r="G1241" s="27" t="s">
        <v>53</v>
      </c>
      <c r="H1241" s="27" t="s">
        <v>24</v>
      </c>
      <c r="I1241" s="27" t="s">
        <v>7655</v>
      </c>
      <c r="J1241" s="27">
        <v>28081</v>
      </c>
      <c r="K1241" s="25">
        <v>1</v>
      </c>
      <c r="L1241" s="27" t="s">
        <v>357</v>
      </c>
      <c r="M1241" s="27" t="s">
        <v>7656</v>
      </c>
      <c r="N1241" s="27" t="s">
        <v>7657</v>
      </c>
      <c r="O1241" s="28" t="s">
        <v>7818</v>
      </c>
      <c r="P1241" s="27">
        <v>1</v>
      </c>
      <c r="Q1241" s="27" t="s">
        <v>8149</v>
      </c>
      <c r="R1241" s="26">
        <v>211.05</v>
      </c>
      <c r="S1241" s="75">
        <v>43171</v>
      </c>
      <c r="T1241" s="27" t="s">
        <v>285</v>
      </c>
      <c r="U1241" s="75">
        <v>43175</v>
      </c>
      <c r="V1241" s="75"/>
      <c r="W1241" s="75"/>
      <c r="X1241" s="27" t="s">
        <v>292</v>
      </c>
      <c r="Y1241" s="28" t="s">
        <v>7953</v>
      </c>
      <c r="Z1241" s="27" t="s">
        <v>7708</v>
      </c>
    </row>
    <row r="1242" spans="1:26" x14ac:dyDescent="0.25">
      <c r="A1242" s="24">
        <v>43166</v>
      </c>
      <c r="B1242" s="24">
        <v>43165</v>
      </c>
      <c r="C1242" s="24">
        <v>43160</v>
      </c>
      <c r="D1242" s="27" t="s">
        <v>549</v>
      </c>
      <c r="E1242" s="27" t="s">
        <v>379</v>
      </c>
      <c r="F1242" s="29" t="s">
        <v>7658</v>
      </c>
      <c r="G1242" s="27" t="s">
        <v>27</v>
      </c>
      <c r="H1242" s="27" t="s">
        <v>70</v>
      </c>
      <c r="I1242" s="27" t="s">
        <v>163</v>
      </c>
      <c r="J1242" s="27">
        <v>25691</v>
      </c>
      <c r="K1242" s="25">
        <v>1</v>
      </c>
      <c r="L1242" s="27" t="s">
        <v>357</v>
      </c>
      <c r="M1242" s="27" t="s">
        <v>7659</v>
      </c>
      <c r="N1242" s="27" t="s">
        <v>7660</v>
      </c>
      <c r="O1242" s="28" t="s">
        <v>7819</v>
      </c>
      <c r="P1242" s="27">
        <v>1</v>
      </c>
      <c r="Q1242" s="27" t="s">
        <v>7928</v>
      </c>
      <c r="R1242" s="26">
        <v>38.619999999999997</v>
      </c>
      <c r="S1242" s="75">
        <v>43168</v>
      </c>
      <c r="T1242" s="27" t="s">
        <v>285</v>
      </c>
      <c r="U1242" s="75">
        <v>43173</v>
      </c>
      <c r="V1242" s="75"/>
      <c r="W1242" s="75"/>
      <c r="X1242" s="27" t="s">
        <v>292</v>
      </c>
      <c r="Y1242" s="28"/>
      <c r="Z1242" s="27" t="s">
        <v>7708</v>
      </c>
    </row>
    <row r="1243" spans="1:26" x14ac:dyDescent="0.25">
      <c r="A1243" s="24">
        <v>43166</v>
      </c>
      <c r="B1243" s="24">
        <v>43166</v>
      </c>
      <c r="C1243" s="24">
        <v>43155</v>
      </c>
      <c r="D1243" s="27" t="s">
        <v>549</v>
      </c>
      <c r="E1243" s="27" t="s">
        <v>429</v>
      </c>
      <c r="F1243" s="29" t="s">
        <v>7661</v>
      </c>
      <c r="G1243" s="27" t="s">
        <v>220</v>
      </c>
      <c r="H1243" s="27" t="s">
        <v>69</v>
      </c>
      <c r="I1243" s="27" t="s">
        <v>3503</v>
      </c>
      <c r="J1243" s="27">
        <v>23615</v>
      </c>
      <c r="K1243" s="25">
        <v>4</v>
      </c>
      <c r="L1243" s="27" t="s">
        <v>357</v>
      </c>
      <c r="M1243" s="27" t="s">
        <v>7662</v>
      </c>
      <c r="N1243" s="27" t="s">
        <v>7663</v>
      </c>
      <c r="O1243" s="28" t="s">
        <v>7820</v>
      </c>
      <c r="P1243" s="27">
        <v>4</v>
      </c>
      <c r="Q1243" s="27" t="s">
        <v>7831</v>
      </c>
      <c r="R1243" s="26">
        <v>224.44</v>
      </c>
      <c r="S1243" s="75">
        <v>43167</v>
      </c>
      <c r="T1243" s="27" t="s">
        <v>285</v>
      </c>
      <c r="U1243" s="75" t="s">
        <v>567</v>
      </c>
      <c r="V1243" s="75"/>
      <c r="W1243" s="75"/>
      <c r="X1243" s="27" t="s">
        <v>292</v>
      </c>
      <c r="Y1243" s="28"/>
      <c r="Z1243" s="27" t="s">
        <v>7708</v>
      </c>
    </row>
    <row r="1244" spans="1:26" ht="25.5" hidden="1" x14ac:dyDescent="0.25">
      <c r="A1244" s="24">
        <v>43166</v>
      </c>
      <c r="B1244" s="24">
        <v>43165</v>
      </c>
      <c r="C1244" s="24">
        <v>43162</v>
      </c>
      <c r="D1244" s="27" t="s">
        <v>2245</v>
      </c>
      <c r="E1244" s="27" t="s">
        <v>340</v>
      </c>
      <c r="F1244" s="29" t="s">
        <v>6377</v>
      </c>
      <c r="G1244" s="27" t="s">
        <v>21</v>
      </c>
      <c r="H1244" s="27" t="s">
        <v>224</v>
      </c>
      <c r="I1244" s="27" t="s">
        <v>1260</v>
      </c>
      <c r="J1244" s="27">
        <v>22410</v>
      </c>
      <c r="K1244" s="25">
        <v>2</v>
      </c>
      <c r="L1244" s="27" t="s">
        <v>288</v>
      </c>
      <c r="M1244" s="27" t="s">
        <v>7664</v>
      </c>
      <c r="N1244" s="27" t="s">
        <v>7665</v>
      </c>
      <c r="O1244" s="28" t="s">
        <v>8427</v>
      </c>
      <c r="P1244" s="27"/>
      <c r="Q1244" s="27"/>
      <c r="R1244" s="26"/>
      <c r="S1244" s="75"/>
      <c r="T1244" s="27" t="s">
        <v>285</v>
      </c>
      <c r="U1244" s="75"/>
      <c r="V1244" s="75"/>
      <c r="W1244" s="75"/>
      <c r="X1244" s="27" t="s">
        <v>321</v>
      </c>
      <c r="Y1244" s="28" t="s">
        <v>8304</v>
      </c>
      <c r="Z1244" s="28" t="s">
        <v>8426</v>
      </c>
    </row>
    <row r="1245" spans="1:26" ht="25.5" x14ac:dyDescent="0.25">
      <c r="A1245" s="24">
        <v>43166</v>
      </c>
      <c r="B1245" s="24">
        <v>43166</v>
      </c>
      <c r="C1245" s="24">
        <v>43158</v>
      </c>
      <c r="D1245" s="27" t="s">
        <v>2245</v>
      </c>
      <c r="E1245" s="27" t="s">
        <v>511</v>
      </c>
      <c r="F1245" s="29" t="s">
        <v>7666</v>
      </c>
      <c r="G1245" s="27" t="s">
        <v>21</v>
      </c>
      <c r="H1245" s="27" t="s">
        <v>140</v>
      </c>
      <c r="I1245" s="27" t="s">
        <v>22</v>
      </c>
      <c r="J1245" s="27">
        <v>6118</v>
      </c>
      <c r="K1245" s="25">
        <v>2</v>
      </c>
      <c r="L1245" s="27" t="s">
        <v>288</v>
      </c>
      <c r="M1245" s="27" t="s">
        <v>7667</v>
      </c>
      <c r="N1245" s="27" t="s">
        <v>7668</v>
      </c>
      <c r="O1245" s="28">
        <v>130528502</v>
      </c>
      <c r="P1245" s="27">
        <v>2</v>
      </c>
      <c r="Q1245" s="27" t="s">
        <v>8437</v>
      </c>
      <c r="R1245" s="26">
        <v>76.739999999999995</v>
      </c>
      <c r="S1245" s="75">
        <v>43174</v>
      </c>
      <c r="T1245" s="27" t="s">
        <v>285</v>
      </c>
      <c r="U1245" s="75" t="s">
        <v>497</v>
      </c>
      <c r="V1245" s="75"/>
      <c r="W1245" s="75"/>
      <c r="X1245" s="27" t="s">
        <v>292</v>
      </c>
      <c r="Y1245" s="28" t="s">
        <v>8304</v>
      </c>
      <c r="Z1245" s="27" t="s">
        <v>8028</v>
      </c>
    </row>
    <row r="1246" spans="1:26" x14ac:dyDescent="0.25">
      <c r="A1246" s="24">
        <v>43167</v>
      </c>
      <c r="B1246" s="24">
        <v>43166</v>
      </c>
      <c r="C1246" s="24">
        <v>43166</v>
      </c>
      <c r="D1246" s="27" t="s">
        <v>18</v>
      </c>
      <c r="E1246" s="27" t="s">
        <v>290</v>
      </c>
      <c r="F1246" s="29" t="s">
        <v>7697</v>
      </c>
      <c r="G1246" s="27" t="s">
        <v>19</v>
      </c>
      <c r="H1246" s="27" t="s">
        <v>103</v>
      </c>
      <c r="I1246" s="27" t="s">
        <v>7698</v>
      </c>
      <c r="J1246" s="27">
        <v>41546</v>
      </c>
      <c r="K1246" s="25">
        <v>3</v>
      </c>
      <c r="L1246" s="27" t="s">
        <v>288</v>
      </c>
      <c r="M1246" s="27" t="s">
        <v>7699</v>
      </c>
      <c r="N1246" s="27" t="s">
        <v>7700</v>
      </c>
      <c r="O1246" s="28">
        <v>130523357</v>
      </c>
      <c r="P1246" s="27">
        <v>3</v>
      </c>
      <c r="Q1246" s="27" t="s">
        <v>8288</v>
      </c>
      <c r="R1246" s="26">
        <v>545.04</v>
      </c>
      <c r="S1246" s="75">
        <v>43173</v>
      </c>
      <c r="T1246" s="27" t="s">
        <v>285</v>
      </c>
      <c r="U1246" s="75" t="s">
        <v>567</v>
      </c>
      <c r="V1246" s="75"/>
      <c r="W1246" s="75"/>
      <c r="X1246" s="27" t="s">
        <v>292</v>
      </c>
      <c r="Y1246" s="28"/>
      <c r="Z1246" s="27" t="s">
        <v>8028</v>
      </c>
    </row>
    <row r="1247" spans="1:26" ht="25.5" x14ac:dyDescent="0.25">
      <c r="A1247" s="24">
        <v>43167</v>
      </c>
      <c r="B1247" s="24">
        <v>43166</v>
      </c>
      <c r="C1247" s="24">
        <v>43163</v>
      </c>
      <c r="D1247" s="27" t="s">
        <v>18</v>
      </c>
      <c r="E1247" s="27" t="s">
        <v>352</v>
      </c>
      <c r="F1247" s="29" t="s">
        <v>7701</v>
      </c>
      <c r="G1247" s="27" t="s">
        <v>48</v>
      </c>
      <c r="H1247" s="27" t="s">
        <v>4815</v>
      </c>
      <c r="I1247" s="27" t="s">
        <v>471</v>
      </c>
      <c r="J1247" s="27">
        <v>34920</v>
      </c>
      <c r="K1247" s="25">
        <v>4</v>
      </c>
      <c r="L1247" s="27" t="s">
        <v>288</v>
      </c>
      <c r="M1247" s="27" t="s">
        <v>7702</v>
      </c>
      <c r="N1247" s="27" t="s">
        <v>7703</v>
      </c>
      <c r="O1247" s="28">
        <v>130525524</v>
      </c>
      <c r="P1247" s="27">
        <v>4</v>
      </c>
      <c r="Q1247" s="27" t="s">
        <v>8583</v>
      </c>
      <c r="R1247" s="26">
        <v>1500.84</v>
      </c>
      <c r="S1247" s="75">
        <v>43175</v>
      </c>
      <c r="T1247" s="27" t="s">
        <v>285</v>
      </c>
      <c r="U1247" s="75" t="s">
        <v>567</v>
      </c>
      <c r="V1247" s="75"/>
      <c r="W1247" s="75"/>
      <c r="X1247" s="27" t="s">
        <v>292</v>
      </c>
      <c r="Y1247" s="28" t="s">
        <v>8304</v>
      </c>
      <c r="Z1247" s="27" t="s">
        <v>8028</v>
      </c>
    </row>
    <row r="1248" spans="1:26" x14ac:dyDescent="0.25">
      <c r="A1248" s="24">
        <v>43167</v>
      </c>
      <c r="B1248" s="24">
        <v>43166</v>
      </c>
      <c r="C1248" s="24">
        <v>43133</v>
      </c>
      <c r="D1248" s="27" t="s">
        <v>18</v>
      </c>
      <c r="E1248" s="27" t="s">
        <v>360</v>
      </c>
      <c r="F1248" s="29" t="s">
        <v>7704</v>
      </c>
      <c r="G1248" s="27" t="s">
        <v>27</v>
      </c>
      <c r="H1248" s="27" t="s">
        <v>478</v>
      </c>
      <c r="I1248" s="27" t="s">
        <v>163</v>
      </c>
      <c r="J1248" s="27">
        <v>26847</v>
      </c>
      <c r="K1248" s="25">
        <v>2</v>
      </c>
      <c r="L1248" s="27" t="s">
        <v>357</v>
      </c>
      <c r="M1248" s="27" t="s">
        <v>7705</v>
      </c>
      <c r="N1248" s="27" t="s">
        <v>7706</v>
      </c>
      <c r="O1248" s="28" t="s">
        <v>7707</v>
      </c>
      <c r="P1248" s="27">
        <v>2</v>
      </c>
      <c r="Q1248" s="27" t="s">
        <v>7926</v>
      </c>
      <c r="R1248" s="26">
        <v>120.86</v>
      </c>
      <c r="S1248" s="75">
        <v>43169</v>
      </c>
      <c r="T1248" s="27" t="s">
        <v>285</v>
      </c>
      <c r="U1248" s="75" t="s">
        <v>567</v>
      </c>
      <c r="V1248" s="75"/>
      <c r="W1248" s="75"/>
      <c r="X1248" s="27" t="s">
        <v>292</v>
      </c>
      <c r="Y1248" s="28"/>
      <c r="Z1248" s="27" t="s">
        <v>7708</v>
      </c>
    </row>
    <row r="1249" spans="1:26" x14ac:dyDescent="0.25">
      <c r="A1249" s="24">
        <v>43167</v>
      </c>
      <c r="B1249" s="24">
        <v>43166</v>
      </c>
      <c r="C1249" s="24" t="s">
        <v>7709</v>
      </c>
      <c r="D1249" s="27" t="s">
        <v>18</v>
      </c>
      <c r="E1249" s="27" t="s">
        <v>360</v>
      </c>
      <c r="F1249" s="29" t="s">
        <v>2073</v>
      </c>
      <c r="G1249" s="27" t="s">
        <v>34</v>
      </c>
      <c r="H1249" s="27" t="s">
        <v>194</v>
      </c>
      <c r="I1249" s="27" t="s">
        <v>185</v>
      </c>
      <c r="J1249" s="27">
        <v>26726</v>
      </c>
      <c r="K1249" s="25">
        <v>3</v>
      </c>
      <c r="L1249" s="27" t="s">
        <v>357</v>
      </c>
      <c r="M1249" s="27" t="s">
        <v>7710</v>
      </c>
      <c r="N1249" s="27" t="s">
        <v>7711</v>
      </c>
      <c r="O1249" s="28" t="s">
        <v>7712</v>
      </c>
      <c r="P1249" s="27">
        <v>3</v>
      </c>
      <c r="Q1249" s="27" t="s">
        <v>7925</v>
      </c>
      <c r="R1249" s="26">
        <v>167.22</v>
      </c>
      <c r="S1249" s="75">
        <v>43169</v>
      </c>
      <c r="T1249" s="27" t="s">
        <v>285</v>
      </c>
      <c r="U1249" s="75" t="s">
        <v>567</v>
      </c>
      <c r="V1249" s="75"/>
      <c r="W1249" s="75"/>
      <c r="X1249" s="27" t="s">
        <v>292</v>
      </c>
      <c r="Y1249" s="28"/>
      <c r="Z1249" s="27" t="s">
        <v>7708</v>
      </c>
    </row>
    <row r="1250" spans="1:26" x14ac:dyDescent="0.25">
      <c r="A1250" s="24">
        <v>43167</v>
      </c>
      <c r="B1250" s="24">
        <v>43166</v>
      </c>
      <c r="C1250" s="24">
        <v>43136</v>
      </c>
      <c r="D1250" s="27" t="s">
        <v>18</v>
      </c>
      <c r="E1250" s="27" t="s">
        <v>360</v>
      </c>
      <c r="F1250" s="29" t="s">
        <v>7713</v>
      </c>
      <c r="G1250" s="27" t="s">
        <v>53</v>
      </c>
      <c r="H1250" s="27" t="s">
        <v>244</v>
      </c>
      <c r="I1250" s="27" t="s">
        <v>7714</v>
      </c>
      <c r="J1250" s="27">
        <v>26884</v>
      </c>
      <c r="K1250" s="25">
        <v>1</v>
      </c>
      <c r="L1250" s="27" t="s">
        <v>288</v>
      </c>
      <c r="M1250" s="27" t="s">
        <v>7715</v>
      </c>
      <c r="N1250" s="27" t="s">
        <v>7716</v>
      </c>
      <c r="O1250" s="28">
        <v>130526041</v>
      </c>
      <c r="P1250" s="27">
        <v>1</v>
      </c>
      <c r="Q1250" s="27" t="s">
        <v>8178</v>
      </c>
      <c r="R1250" s="26">
        <v>162.15</v>
      </c>
      <c r="S1250" s="75">
        <v>43172</v>
      </c>
      <c r="T1250" s="27" t="s">
        <v>285</v>
      </c>
      <c r="U1250" s="75" t="s">
        <v>567</v>
      </c>
      <c r="V1250" s="75"/>
      <c r="W1250" s="75"/>
      <c r="X1250" s="27" t="s">
        <v>292</v>
      </c>
      <c r="Y1250" s="28"/>
      <c r="Z1250" s="27" t="s">
        <v>8028</v>
      </c>
    </row>
    <row r="1251" spans="1:26" x14ac:dyDescent="0.25">
      <c r="A1251" s="24">
        <v>43167</v>
      </c>
      <c r="B1251" s="24">
        <v>43166</v>
      </c>
      <c r="C1251" s="24">
        <v>43129</v>
      </c>
      <c r="D1251" s="27" t="s">
        <v>18</v>
      </c>
      <c r="E1251" s="27" t="s">
        <v>360</v>
      </c>
      <c r="F1251" s="29" t="s">
        <v>7717</v>
      </c>
      <c r="G1251" s="27" t="s">
        <v>53</v>
      </c>
      <c r="H1251" s="27" t="s">
        <v>68</v>
      </c>
      <c r="I1251" s="27" t="s">
        <v>7718</v>
      </c>
      <c r="J1251" s="27">
        <v>26719</v>
      </c>
      <c r="K1251" s="25">
        <v>2</v>
      </c>
      <c r="L1251" s="27" t="s">
        <v>288</v>
      </c>
      <c r="M1251" s="27" t="s">
        <v>7719</v>
      </c>
      <c r="N1251" s="27" t="s">
        <v>7720</v>
      </c>
      <c r="O1251" s="28">
        <v>130526042</v>
      </c>
      <c r="P1251" s="27">
        <v>2</v>
      </c>
      <c r="Q1251" s="27" t="s">
        <v>8179</v>
      </c>
      <c r="R1251" s="26">
        <v>250.26</v>
      </c>
      <c r="S1251" s="75">
        <v>43172</v>
      </c>
      <c r="T1251" s="27" t="s">
        <v>285</v>
      </c>
      <c r="U1251" s="75" t="s">
        <v>567</v>
      </c>
      <c r="V1251" s="75"/>
      <c r="W1251" s="75"/>
      <c r="X1251" s="27" t="s">
        <v>292</v>
      </c>
      <c r="Y1251" s="28"/>
      <c r="Z1251" s="27" t="s">
        <v>8028</v>
      </c>
    </row>
    <row r="1252" spans="1:26" x14ac:dyDescent="0.25">
      <c r="A1252" s="24">
        <v>43167</v>
      </c>
      <c r="B1252" s="24">
        <v>43166</v>
      </c>
      <c r="C1252" s="24">
        <v>43165</v>
      </c>
      <c r="D1252" s="27" t="s">
        <v>18</v>
      </c>
      <c r="E1252" s="27" t="s">
        <v>505</v>
      </c>
      <c r="F1252" s="29" t="s">
        <v>7335</v>
      </c>
      <c r="G1252" s="27" t="s">
        <v>19</v>
      </c>
      <c r="H1252" s="27" t="s">
        <v>176</v>
      </c>
      <c r="I1252" s="27" t="s">
        <v>174</v>
      </c>
      <c r="J1252" s="27">
        <v>6336</v>
      </c>
      <c r="K1252" s="25">
        <v>4</v>
      </c>
      <c r="L1252" s="27" t="s">
        <v>288</v>
      </c>
      <c r="M1252" s="27" t="s">
        <v>7721</v>
      </c>
      <c r="N1252" s="27" t="s">
        <v>7722</v>
      </c>
      <c r="O1252" s="28"/>
      <c r="P1252" s="27"/>
      <c r="Q1252" s="27"/>
      <c r="R1252" s="26"/>
      <c r="S1252" s="75"/>
      <c r="T1252" s="27" t="s">
        <v>285</v>
      </c>
      <c r="U1252" s="75"/>
      <c r="V1252" s="75"/>
      <c r="W1252" s="75"/>
      <c r="X1252" s="27" t="s">
        <v>315</v>
      </c>
      <c r="Y1252" s="28" t="s">
        <v>2691</v>
      </c>
      <c r="Z1252" s="27"/>
    </row>
    <row r="1253" spans="1:26" ht="25.5" hidden="1" x14ac:dyDescent="0.25">
      <c r="A1253" s="24">
        <v>43167</v>
      </c>
      <c r="B1253" s="24">
        <v>43166</v>
      </c>
      <c r="C1253" s="24">
        <v>43161</v>
      </c>
      <c r="D1253" s="27" t="s">
        <v>18</v>
      </c>
      <c r="E1253" s="27" t="s">
        <v>352</v>
      </c>
      <c r="F1253" s="29" t="s">
        <v>7723</v>
      </c>
      <c r="G1253" s="27" t="s">
        <v>25</v>
      </c>
      <c r="H1253" s="27" t="s">
        <v>128</v>
      </c>
      <c r="I1253" s="27" t="s">
        <v>7724</v>
      </c>
      <c r="J1253" s="27">
        <v>34820</v>
      </c>
      <c r="K1253" s="25">
        <v>4</v>
      </c>
      <c r="L1253" s="27" t="s">
        <v>357</v>
      </c>
      <c r="M1253" s="27" t="s">
        <v>7725</v>
      </c>
      <c r="N1253" s="27" t="s">
        <v>7726</v>
      </c>
      <c r="O1253" s="28" t="s">
        <v>7727</v>
      </c>
      <c r="P1253" s="27"/>
      <c r="Q1253" s="27"/>
      <c r="R1253" s="26"/>
      <c r="S1253" s="75"/>
      <c r="T1253" s="27" t="s">
        <v>285</v>
      </c>
      <c r="U1253" s="75"/>
      <c r="V1253" s="75"/>
      <c r="W1253" s="75"/>
      <c r="X1253" s="27" t="s">
        <v>321</v>
      </c>
      <c r="Y1253" s="28" t="s">
        <v>8304</v>
      </c>
      <c r="Z1253" s="27" t="s">
        <v>7708</v>
      </c>
    </row>
    <row r="1254" spans="1:26" x14ac:dyDescent="0.25">
      <c r="A1254" s="24">
        <v>43167</v>
      </c>
      <c r="B1254" s="24">
        <v>43166</v>
      </c>
      <c r="C1254" s="24">
        <v>43156</v>
      </c>
      <c r="D1254" s="27" t="s">
        <v>18</v>
      </c>
      <c r="E1254" s="27" t="s">
        <v>352</v>
      </c>
      <c r="F1254" s="29" t="s">
        <v>7728</v>
      </c>
      <c r="G1254" s="27" t="s">
        <v>30</v>
      </c>
      <c r="H1254" s="27" t="s">
        <v>146</v>
      </c>
      <c r="I1254" s="27" t="s">
        <v>952</v>
      </c>
      <c r="J1254" s="27">
        <v>34590</v>
      </c>
      <c r="K1254" s="25">
        <v>4</v>
      </c>
      <c r="L1254" s="27" t="s">
        <v>528</v>
      </c>
      <c r="M1254" s="27"/>
      <c r="N1254" s="27"/>
      <c r="O1254" s="28"/>
      <c r="P1254" s="27"/>
      <c r="Q1254" s="27"/>
      <c r="R1254" s="26"/>
      <c r="S1254" s="75"/>
      <c r="T1254" s="27" t="s">
        <v>285</v>
      </c>
      <c r="U1254" s="75"/>
      <c r="V1254" s="75"/>
      <c r="W1254" s="75"/>
      <c r="X1254" s="27" t="s">
        <v>315</v>
      </c>
      <c r="Y1254" s="28" t="s">
        <v>2691</v>
      </c>
      <c r="Z1254" s="27"/>
    </row>
    <row r="1255" spans="1:26" x14ac:dyDescent="0.25">
      <c r="A1255" s="24">
        <v>43167</v>
      </c>
      <c r="B1255" s="24">
        <v>43166</v>
      </c>
      <c r="C1255" s="24">
        <v>43166</v>
      </c>
      <c r="D1255" s="27" t="s">
        <v>18</v>
      </c>
      <c r="E1255" s="27" t="s">
        <v>423</v>
      </c>
      <c r="F1255" s="29" t="s">
        <v>7729</v>
      </c>
      <c r="G1255" s="27" t="s">
        <v>92</v>
      </c>
      <c r="H1255" s="27" t="s">
        <v>109</v>
      </c>
      <c r="I1255" s="27" t="s">
        <v>1227</v>
      </c>
      <c r="J1255" s="27">
        <v>20142</v>
      </c>
      <c r="K1255" s="25">
        <v>4</v>
      </c>
      <c r="L1255" s="27" t="s">
        <v>288</v>
      </c>
      <c r="M1255" s="27" t="s">
        <v>7730</v>
      </c>
      <c r="N1255" s="27" t="s">
        <v>7731</v>
      </c>
      <c r="O1255" s="28">
        <v>130528023</v>
      </c>
      <c r="P1255" s="27">
        <v>4</v>
      </c>
      <c r="Q1255" s="27" t="s">
        <v>8292</v>
      </c>
      <c r="R1255" s="26">
        <v>511.24</v>
      </c>
      <c r="S1255" s="75">
        <v>43173</v>
      </c>
      <c r="T1255" s="27" t="s">
        <v>285</v>
      </c>
      <c r="U1255" s="75" t="s">
        <v>497</v>
      </c>
      <c r="V1255" s="75"/>
      <c r="W1255" s="75"/>
      <c r="X1255" s="27" t="s">
        <v>292</v>
      </c>
      <c r="Y1255" s="28"/>
      <c r="Z1255" s="27" t="s">
        <v>8028</v>
      </c>
    </row>
    <row r="1256" spans="1:26" x14ac:dyDescent="0.25">
      <c r="A1256" s="24">
        <v>43167</v>
      </c>
      <c r="B1256" s="24">
        <v>43166</v>
      </c>
      <c r="C1256" s="24">
        <v>43166</v>
      </c>
      <c r="D1256" s="27" t="s">
        <v>18</v>
      </c>
      <c r="E1256" s="27" t="s">
        <v>423</v>
      </c>
      <c r="F1256" s="29" t="s">
        <v>7102</v>
      </c>
      <c r="G1256" s="27" t="s">
        <v>32</v>
      </c>
      <c r="H1256" s="27" t="s">
        <v>90</v>
      </c>
      <c r="I1256" s="27" t="s">
        <v>7732</v>
      </c>
      <c r="J1256" s="27">
        <v>41711</v>
      </c>
      <c r="K1256" s="25">
        <v>2</v>
      </c>
      <c r="L1256" s="27" t="s">
        <v>355</v>
      </c>
      <c r="M1256" s="27">
        <v>4437304</v>
      </c>
      <c r="N1256" s="27">
        <v>4437304</v>
      </c>
      <c r="O1256" s="28">
        <v>55025</v>
      </c>
      <c r="P1256" s="27">
        <v>4</v>
      </c>
      <c r="Q1256" s="27">
        <v>4112384</v>
      </c>
      <c r="R1256" s="26">
        <v>184.24</v>
      </c>
      <c r="S1256" s="75">
        <v>43119</v>
      </c>
      <c r="T1256" s="27" t="s">
        <v>285</v>
      </c>
      <c r="U1256" s="75">
        <v>43173</v>
      </c>
      <c r="V1256" s="75"/>
      <c r="W1256" s="75"/>
      <c r="X1256" s="27" t="s">
        <v>292</v>
      </c>
      <c r="Y1256" s="28" t="s">
        <v>7953</v>
      </c>
      <c r="Z1256" s="27" t="s">
        <v>7848</v>
      </c>
    </row>
    <row r="1257" spans="1:26" x14ac:dyDescent="0.25">
      <c r="A1257" s="24">
        <v>43167</v>
      </c>
      <c r="B1257" s="24">
        <v>43166</v>
      </c>
      <c r="C1257" s="24">
        <v>43165</v>
      </c>
      <c r="D1257" s="27" t="s">
        <v>18</v>
      </c>
      <c r="E1257" s="27" t="s">
        <v>362</v>
      </c>
      <c r="F1257" s="29" t="s">
        <v>7733</v>
      </c>
      <c r="G1257" s="27" t="s">
        <v>19</v>
      </c>
      <c r="H1257" s="27" t="s">
        <v>600</v>
      </c>
      <c r="I1257" s="27" t="s">
        <v>7734</v>
      </c>
      <c r="J1257" s="27">
        <v>23245</v>
      </c>
      <c r="K1257" s="25">
        <v>2</v>
      </c>
      <c r="L1257" s="27" t="s">
        <v>288</v>
      </c>
      <c r="M1257" s="27" t="s">
        <v>7735</v>
      </c>
      <c r="N1257" s="27" t="s">
        <v>7736</v>
      </c>
      <c r="O1257" s="28"/>
      <c r="P1257" s="27"/>
      <c r="Q1257" s="27"/>
      <c r="R1257" s="26"/>
      <c r="S1257" s="75"/>
      <c r="T1257" s="27" t="s">
        <v>285</v>
      </c>
      <c r="U1257" s="75"/>
      <c r="V1257" s="75"/>
      <c r="W1257" s="75"/>
      <c r="X1257" s="27" t="s">
        <v>315</v>
      </c>
      <c r="Y1257" s="28" t="s">
        <v>2691</v>
      </c>
      <c r="Z1257" s="27"/>
    </row>
    <row r="1258" spans="1:26" x14ac:dyDescent="0.25">
      <c r="A1258" s="24">
        <v>43167</v>
      </c>
      <c r="B1258" s="24">
        <v>43167</v>
      </c>
      <c r="C1258" s="24">
        <v>43166</v>
      </c>
      <c r="D1258" s="27" t="s">
        <v>18</v>
      </c>
      <c r="E1258" s="27" t="s">
        <v>313</v>
      </c>
      <c r="F1258" s="29" t="s">
        <v>7737</v>
      </c>
      <c r="G1258" s="27" t="s">
        <v>92</v>
      </c>
      <c r="H1258" s="27" t="s">
        <v>151</v>
      </c>
      <c r="I1258" s="27" t="s">
        <v>7738</v>
      </c>
      <c r="J1258" s="27">
        <v>26908</v>
      </c>
      <c r="K1258" s="25">
        <v>2</v>
      </c>
      <c r="L1258" s="27" t="s">
        <v>357</v>
      </c>
      <c r="M1258" s="27" t="s">
        <v>7739</v>
      </c>
      <c r="N1258" s="27" t="s">
        <v>7740</v>
      </c>
      <c r="O1258" s="28" t="s">
        <v>7741</v>
      </c>
      <c r="P1258" s="27">
        <v>2</v>
      </c>
      <c r="Q1258" s="27" t="s">
        <v>8585</v>
      </c>
      <c r="R1258" s="26">
        <v>166.16</v>
      </c>
      <c r="S1258" s="75">
        <v>43167</v>
      </c>
      <c r="T1258" s="27" t="s">
        <v>285</v>
      </c>
      <c r="U1258" s="75" t="s">
        <v>567</v>
      </c>
      <c r="V1258" s="75"/>
      <c r="W1258" s="75"/>
      <c r="X1258" s="27" t="s">
        <v>292</v>
      </c>
      <c r="Y1258" s="28"/>
      <c r="Z1258" s="27" t="s">
        <v>7742</v>
      </c>
    </row>
    <row r="1259" spans="1:26" x14ac:dyDescent="0.25">
      <c r="A1259" s="24">
        <v>43167</v>
      </c>
      <c r="B1259" s="24">
        <v>43167</v>
      </c>
      <c r="C1259" s="24">
        <v>43164</v>
      </c>
      <c r="D1259" s="27" t="s">
        <v>18</v>
      </c>
      <c r="E1259" s="27" t="s">
        <v>387</v>
      </c>
      <c r="F1259" s="29" t="s">
        <v>7743</v>
      </c>
      <c r="G1259" s="27" t="s">
        <v>23</v>
      </c>
      <c r="H1259" s="27" t="s">
        <v>109</v>
      </c>
      <c r="I1259" s="27" t="s">
        <v>177</v>
      </c>
      <c r="J1259" s="27">
        <v>20457</v>
      </c>
      <c r="K1259" s="25">
        <v>1</v>
      </c>
      <c r="L1259" s="27" t="s">
        <v>288</v>
      </c>
      <c r="M1259" s="27" t="s">
        <v>7744</v>
      </c>
      <c r="N1259" s="27" t="s">
        <v>7745</v>
      </c>
      <c r="O1259" s="28"/>
      <c r="P1259" s="27"/>
      <c r="Q1259" s="27"/>
      <c r="R1259" s="26"/>
      <c r="S1259" s="75"/>
      <c r="T1259" s="27" t="s">
        <v>285</v>
      </c>
      <c r="U1259" s="75"/>
      <c r="V1259" s="75"/>
      <c r="W1259" s="75"/>
      <c r="X1259" s="27" t="s">
        <v>315</v>
      </c>
      <c r="Y1259" s="28" t="s">
        <v>2691</v>
      </c>
      <c r="Z1259" s="27"/>
    </row>
    <row r="1260" spans="1:26" x14ac:dyDescent="0.25">
      <c r="A1260" s="24">
        <v>43167</v>
      </c>
      <c r="B1260" s="24">
        <v>43167</v>
      </c>
      <c r="C1260" s="24">
        <v>43164</v>
      </c>
      <c r="D1260" s="27" t="s">
        <v>18</v>
      </c>
      <c r="E1260" s="27" t="s">
        <v>412</v>
      </c>
      <c r="F1260" s="29" t="s">
        <v>7746</v>
      </c>
      <c r="G1260" s="27" t="s">
        <v>23</v>
      </c>
      <c r="H1260" s="27" t="s">
        <v>236</v>
      </c>
      <c r="I1260" s="27" t="s">
        <v>7747</v>
      </c>
      <c r="J1260" s="27">
        <v>17007</v>
      </c>
      <c r="K1260" s="25">
        <v>2</v>
      </c>
      <c r="L1260" s="27" t="s">
        <v>288</v>
      </c>
      <c r="M1260" s="27" t="s">
        <v>7748</v>
      </c>
      <c r="N1260" s="27" t="s">
        <v>7749</v>
      </c>
      <c r="O1260" s="28"/>
      <c r="P1260" s="27"/>
      <c r="Q1260" s="27"/>
      <c r="R1260" s="26"/>
      <c r="S1260" s="75"/>
      <c r="T1260" s="27" t="s">
        <v>285</v>
      </c>
      <c r="U1260" s="75"/>
      <c r="V1260" s="75"/>
      <c r="W1260" s="75"/>
      <c r="X1260" s="27" t="s">
        <v>315</v>
      </c>
      <c r="Y1260" s="28" t="s">
        <v>2691</v>
      </c>
      <c r="Z1260" s="27"/>
    </row>
    <row r="1261" spans="1:26" x14ac:dyDescent="0.25">
      <c r="A1261" s="24">
        <v>43167</v>
      </c>
      <c r="B1261" s="24">
        <v>43167</v>
      </c>
      <c r="C1261" s="24">
        <v>43164</v>
      </c>
      <c r="D1261" s="27" t="s">
        <v>18</v>
      </c>
      <c r="E1261" s="27" t="s">
        <v>412</v>
      </c>
      <c r="F1261" s="29" t="s">
        <v>7750</v>
      </c>
      <c r="G1261" s="27" t="s">
        <v>23</v>
      </c>
      <c r="H1261" s="27" t="s">
        <v>85</v>
      </c>
      <c r="I1261" s="27" t="s">
        <v>7747</v>
      </c>
      <c r="J1261" s="27">
        <v>17007</v>
      </c>
      <c r="K1261" s="25">
        <v>2</v>
      </c>
      <c r="L1261" s="27" t="s">
        <v>288</v>
      </c>
      <c r="M1261" s="27" t="s">
        <v>7748</v>
      </c>
      <c r="N1261" s="27" t="s">
        <v>7749</v>
      </c>
      <c r="O1261" s="28"/>
      <c r="P1261" s="27"/>
      <c r="Q1261" s="27"/>
      <c r="R1261" s="26"/>
      <c r="S1261" s="75"/>
      <c r="T1261" s="27" t="s">
        <v>285</v>
      </c>
      <c r="U1261" s="75"/>
      <c r="V1261" s="75"/>
      <c r="W1261" s="75"/>
      <c r="X1261" s="27" t="s">
        <v>315</v>
      </c>
      <c r="Y1261" s="28" t="s">
        <v>2691</v>
      </c>
      <c r="Z1261" s="27"/>
    </row>
    <row r="1262" spans="1:26" x14ac:dyDescent="0.25">
      <c r="A1262" s="24">
        <v>43167</v>
      </c>
      <c r="B1262" s="24">
        <v>43166</v>
      </c>
      <c r="C1262" s="24">
        <v>43163</v>
      </c>
      <c r="D1262" s="27" t="s">
        <v>2245</v>
      </c>
      <c r="E1262" s="27" t="s">
        <v>413</v>
      </c>
      <c r="F1262" s="29" t="s">
        <v>7751</v>
      </c>
      <c r="G1262" s="27" t="s">
        <v>48</v>
      </c>
      <c r="H1262" s="27" t="s">
        <v>4637</v>
      </c>
      <c r="I1262" s="27" t="s">
        <v>7752</v>
      </c>
      <c r="J1262" s="27">
        <v>20932</v>
      </c>
      <c r="K1262" s="25">
        <v>4</v>
      </c>
      <c r="L1262" s="27" t="s">
        <v>300</v>
      </c>
      <c r="M1262" s="27">
        <v>5012437784</v>
      </c>
      <c r="N1262" s="27">
        <v>5000305617</v>
      </c>
      <c r="O1262" s="28"/>
      <c r="P1262" s="27"/>
      <c r="Q1262" s="27"/>
      <c r="R1262" s="26"/>
      <c r="S1262" s="75"/>
      <c r="T1262" s="27" t="s">
        <v>285</v>
      </c>
      <c r="U1262" s="75"/>
      <c r="V1262" s="75"/>
      <c r="W1262" s="75"/>
      <c r="X1262" s="27" t="s">
        <v>315</v>
      </c>
      <c r="Y1262" s="28" t="s">
        <v>2691</v>
      </c>
      <c r="Z1262" s="27"/>
    </row>
    <row r="1263" spans="1:26" x14ac:dyDescent="0.25">
      <c r="A1263" s="24">
        <v>43167</v>
      </c>
      <c r="B1263" s="24">
        <v>43166</v>
      </c>
      <c r="C1263" s="24">
        <v>43163</v>
      </c>
      <c r="D1263" s="27" t="s">
        <v>2245</v>
      </c>
      <c r="E1263" s="27" t="s">
        <v>402</v>
      </c>
      <c r="F1263" s="29" t="s">
        <v>7753</v>
      </c>
      <c r="G1263" s="27" t="s">
        <v>38</v>
      </c>
      <c r="H1263" s="27" t="s">
        <v>47</v>
      </c>
      <c r="I1263" s="27" t="s">
        <v>3140</v>
      </c>
      <c r="J1263" s="27">
        <v>30312</v>
      </c>
      <c r="K1263" s="25">
        <v>3</v>
      </c>
      <c r="L1263" s="27" t="s">
        <v>367</v>
      </c>
      <c r="M1263" s="27">
        <v>213597</v>
      </c>
      <c r="N1263" s="27">
        <v>326186867</v>
      </c>
      <c r="O1263" s="28"/>
      <c r="P1263" s="27"/>
      <c r="Q1263" s="27"/>
      <c r="R1263" s="26"/>
      <c r="S1263" s="75"/>
      <c r="T1263" s="27" t="s">
        <v>285</v>
      </c>
      <c r="U1263" s="75"/>
      <c r="V1263" s="75"/>
      <c r="W1263" s="75"/>
      <c r="X1263" s="27" t="s">
        <v>289</v>
      </c>
      <c r="Y1263" s="28" t="s">
        <v>2691</v>
      </c>
      <c r="Z1263" s="27"/>
    </row>
    <row r="1264" spans="1:26" x14ac:dyDescent="0.25">
      <c r="A1264" s="24">
        <v>43167</v>
      </c>
      <c r="B1264" s="24">
        <v>43167</v>
      </c>
      <c r="C1264" s="24">
        <v>43164</v>
      </c>
      <c r="D1264" s="27" t="s">
        <v>2245</v>
      </c>
      <c r="E1264" s="27" t="s">
        <v>425</v>
      </c>
      <c r="F1264" s="29" t="s">
        <v>7754</v>
      </c>
      <c r="G1264" s="27" t="s">
        <v>60</v>
      </c>
      <c r="H1264" s="27" t="s">
        <v>102</v>
      </c>
      <c r="I1264" s="27" t="s">
        <v>647</v>
      </c>
      <c r="J1264" s="27">
        <v>8345</v>
      </c>
      <c r="K1264" s="25">
        <v>4</v>
      </c>
      <c r="L1264" s="27" t="s">
        <v>357</v>
      </c>
      <c r="M1264" s="27" t="s">
        <v>7755</v>
      </c>
      <c r="N1264" s="27" t="s">
        <v>7756</v>
      </c>
      <c r="O1264" s="28" t="s">
        <v>7757</v>
      </c>
      <c r="P1264" s="27">
        <v>4</v>
      </c>
      <c r="Q1264" s="27" t="s">
        <v>8171</v>
      </c>
      <c r="R1264" s="26">
        <v>282.95999999999998</v>
      </c>
      <c r="S1264" s="75">
        <v>43172</v>
      </c>
      <c r="T1264" s="27" t="s">
        <v>285</v>
      </c>
      <c r="U1264" s="75">
        <v>43173</v>
      </c>
      <c r="V1264" s="75"/>
      <c r="W1264" s="75"/>
      <c r="X1264" s="27" t="s">
        <v>292</v>
      </c>
      <c r="Y1264" s="28" t="s">
        <v>7953</v>
      </c>
      <c r="Z1264" s="27" t="s">
        <v>7708</v>
      </c>
    </row>
    <row r="1265" spans="1:26" x14ac:dyDescent="0.25">
      <c r="A1265" s="24">
        <v>43167</v>
      </c>
      <c r="B1265" s="24">
        <v>43167</v>
      </c>
      <c r="C1265" s="24">
        <v>43164</v>
      </c>
      <c r="D1265" s="27" t="s">
        <v>2245</v>
      </c>
      <c r="E1265" s="27" t="s">
        <v>425</v>
      </c>
      <c r="F1265" s="29" t="s">
        <v>7758</v>
      </c>
      <c r="G1265" s="27" t="s">
        <v>50</v>
      </c>
      <c r="H1265" s="27" t="s">
        <v>28</v>
      </c>
      <c r="I1265" s="27" t="s">
        <v>1337</v>
      </c>
      <c r="J1265" s="27">
        <v>8351</v>
      </c>
      <c r="K1265" s="25">
        <v>4</v>
      </c>
      <c r="L1265" s="27" t="s">
        <v>288</v>
      </c>
      <c r="M1265" s="27" t="s">
        <v>7759</v>
      </c>
      <c r="N1265" s="27" t="s">
        <v>7760</v>
      </c>
      <c r="O1265" s="28"/>
      <c r="P1265" s="27"/>
      <c r="Q1265" s="27"/>
      <c r="R1265" s="26"/>
      <c r="S1265" s="75"/>
      <c r="T1265" s="27" t="s">
        <v>285</v>
      </c>
      <c r="U1265" s="75"/>
      <c r="V1265" s="75"/>
      <c r="W1265" s="75"/>
      <c r="X1265" s="27" t="s">
        <v>315</v>
      </c>
      <c r="Y1265" s="28" t="s">
        <v>2691</v>
      </c>
      <c r="Z1265" s="27"/>
    </row>
    <row r="1266" spans="1:26" x14ac:dyDescent="0.25">
      <c r="A1266" s="24">
        <v>43167</v>
      </c>
      <c r="B1266" s="24">
        <v>43166</v>
      </c>
      <c r="C1266" s="24">
        <v>43161</v>
      </c>
      <c r="D1266" s="27" t="s">
        <v>549</v>
      </c>
      <c r="E1266" s="27" t="s">
        <v>346</v>
      </c>
      <c r="F1266" s="29" t="s">
        <v>7761</v>
      </c>
      <c r="G1266" s="27" t="s">
        <v>27</v>
      </c>
      <c r="H1266" s="27" t="s">
        <v>128</v>
      </c>
      <c r="I1266" s="27" t="s">
        <v>96</v>
      </c>
      <c r="J1266" s="27">
        <v>44211</v>
      </c>
      <c r="K1266" s="25">
        <v>4</v>
      </c>
      <c r="L1266" s="27" t="s">
        <v>357</v>
      </c>
      <c r="M1266" s="27" t="s">
        <v>7762</v>
      </c>
      <c r="N1266" s="27" t="s">
        <v>7763</v>
      </c>
      <c r="O1266" s="28"/>
      <c r="P1266" s="27"/>
      <c r="Q1266" s="27"/>
      <c r="R1266" s="26"/>
      <c r="S1266" s="75"/>
      <c r="T1266" s="27" t="s">
        <v>285</v>
      </c>
      <c r="U1266" s="75"/>
      <c r="V1266" s="75"/>
      <c r="W1266" s="75"/>
      <c r="X1266" s="27" t="s">
        <v>295</v>
      </c>
      <c r="Y1266" s="28" t="s">
        <v>7764</v>
      </c>
      <c r="Z1266" s="27"/>
    </row>
    <row r="1267" spans="1:26" x14ac:dyDescent="0.25">
      <c r="A1267" s="24">
        <v>43167</v>
      </c>
      <c r="B1267" s="24">
        <v>43166</v>
      </c>
      <c r="C1267" s="24">
        <v>43161</v>
      </c>
      <c r="D1267" s="27" t="s">
        <v>549</v>
      </c>
      <c r="E1267" s="27" t="s">
        <v>375</v>
      </c>
      <c r="F1267" s="29" t="s">
        <v>7765</v>
      </c>
      <c r="G1267" s="27" t="s">
        <v>56</v>
      </c>
      <c r="H1267" s="27" t="s">
        <v>57</v>
      </c>
      <c r="I1267" s="27" t="s">
        <v>58</v>
      </c>
      <c r="J1267" s="27">
        <v>44879</v>
      </c>
      <c r="K1267" s="25">
        <v>4</v>
      </c>
      <c r="L1267" s="27" t="s">
        <v>357</v>
      </c>
      <c r="M1267" s="27" t="s">
        <v>7766</v>
      </c>
      <c r="N1267" s="27" t="s">
        <v>7767</v>
      </c>
      <c r="O1267" s="28" t="s">
        <v>7768</v>
      </c>
      <c r="P1267" s="27">
        <v>4</v>
      </c>
      <c r="Q1267" s="27" t="s">
        <v>8153</v>
      </c>
      <c r="R1267" s="26">
        <v>287.76</v>
      </c>
      <c r="S1267" s="75">
        <v>43171</v>
      </c>
      <c r="T1267" s="27" t="s">
        <v>285</v>
      </c>
      <c r="U1267" s="75" t="s">
        <v>567</v>
      </c>
      <c r="V1267" s="75"/>
      <c r="W1267" s="75"/>
      <c r="X1267" s="27" t="s">
        <v>292</v>
      </c>
      <c r="Y1267" s="28"/>
      <c r="Z1267" s="27" t="s">
        <v>7708</v>
      </c>
    </row>
    <row r="1268" spans="1:26" x14ac:dyDescent="0.25">
      <c r="A1268" s="24">
        <v>43167</v>
      </c>
      <c r="B1268" s="24">
        <v>43166</v>
      </c>
      <c r="C1268" s="24">
        <v>43161</v>
      </c>
      <c r="D1268" s="27" t="s">
        <v>549</v>
      </c>
      <c r="E1268" s="27" t="s">
        <v>387</v>
      </c>
      <c r="F1268" s="29" t="s">
        <v>6647</v>
      </c>
      <c r="G1268" s="27" t="s">
        <v>30</v>
      </c>
      <c r="H1268" s="27" t="s">
        <v>128</v>
      </c>
      <c r="I1268" s="27" t="s">
        <v>1722</v>
      </c>
      <c r="J1268" s="27">
        <v>20415</v>
      </c>
      <c r="K1268" s="25">
        <v>1</v>
      </c>
      <c r="L1268" s="27" t="s">
        <v>357</v>
      </c>
      <c r="M1268" s="27" t="s">
        <v>7769</v>
      </c>
      <c r="N1268" s="27" t="s">
        <v>7770</v>
      </c>
      <c r="O1268" s="28" t="s">
        <v>7771</v>
      </c>
      <c r="P1268" s="27">
        <v>1</v>
      </c>
      <c r="Q1268" s="27" t="s">
        <v>8152</v>
      </c>
      <c r="R1268" s="26">
        <v>75.5</v>
      </c>
      <c r="S1268" s="75">
        <v>43171</v>
      </c>
      <c r="T1268" s="27" t="s">
        <v>285</v>
      </c>
      <c r="U1268" s="75" t="s">
        <v>567</v>
      </c>
      <c r="V1268" s="75"/>
      <c r="W1268" s="75"/>
      <c r="X1268" s="27" t="s">
        <v>292</v>
      </c>
      <c r="Y1268" s="28"/>
      <c r="Z1268" s="27" t="s">
        <v>7708</v>
      </c>
    </row>
    <row r="1269" spans="1:26" hidden="1" x14ac:dyDescent="0.25">
      <c r="A1269" s="24">
        <v>43167</v>
      </c>
      <c r="B1269" s="24">
        <v>43166</v>
      </c>
      <c r="C1269" s="24">
        <v>43161</v>
      </c>
      <c r="D1269" s="27" t="s">
        <v>549</v>
      </c>
      <c r="E1269" s="27" t="s">
        <v>391</v>
      </c>
      <c r="F1269" s="29" t="s">
        <v>7772</v>
      </c>
      <c r="G1269" s="27" t="s">
        <v>36</v>
      </c>
      <c r="H1269" s="27" t="s">
        <v>98</v>
      </c>
      <c r="I1269" s="27" t="s">
        <v>5279</v>
      </c>
      <c r="J1269" s="27">
        <v>26336</v>
      </c>
      <c r="K1269" s="25">
        <v>4</v>
      </c>
      <c r="L1269" s="27" t="s">
        <v>357</v>
      </c>
      <c r="M1269" s="27" t="s">
        <v>7773</v>
      </c>
      <c r="N1269" s="27" t="s">
        <v>7774</v>
      </c>
      <c r="O1269" s="28" t="s">
        <v>7775</v>
      </c>
      <c r="P1269" s="27">
        <v>4</v>
      </c>
      <c r="Q1269" s="28" t="s">
        <v>7775</v>
      </c>
      <c r="R1269" s="26">
        <v>519.32000000000005</v>
      </c>
      <c r="S1269" s="75"/>
      <c r="T1269" s="27" t="s">
        <v>285</v>
      </c>
      <c r="U1269" s="75"/>
      <c r="V1269" s="75">
        <v>43167</v>
      </c>
      <c r="W1269" s="75" t="s">
        <v>7539</v>
      </c>
      <c r="X1269" s="27" t="s">
        <v>318</v>
      </c>
      <c r="Y1269" s="28"/>
      <c r="Z1269" s="27" t="s">
        <v>7708</v>
      </c>
    </row>
    <row r="1270" spans="1:26" x14ac:dyDescent="0.25">
      <c r="A1270" s="24">
        <v>43167</v>
      </c>
      <c r="B1270" s="24">
        <v>43166</v>
      </c>
      <c r="C1270" s="24">
        <v>43166</v>
      </c>
      <c r="D1270" s="27" t="s">
        <v>552</v>
      </c>
      <c r="E1270" s="27" t="s">
        <v>374</v>
      </c>
      <c r="F1270" s="29" t="s">
        <v>7776</v>
      </c>
      <c r="G1270" s="27" t="s">
        <v>19</v>
      </c>
      <c r="H1270" s="27" t="s">
        <v>195</v>
      </c>
      <c r="I1270" s="27" t="s">
        <v>65</v>
      </c>
      <c r="J1270" s="27">
        <v>23351</v>
      </c>
      <c r="K1270" s="25">
        <v>1</v>
      </c>
      <c r="L1270" s="27" t="s">
        <v>288</v>
      </c>
      <c r="M1270" s="27" t="s">
        <v>7777</v>
      </c>
      <c r="N1270" s="27" t="s">
        <v>7778</v>
      </c>
      <c r="O1270" s="28">
        <v>130526221</v>
      </c>
      <c r="P1270" s="27">
        <v>1</v>
      </c>
      <c r="Q1270" s="27" t="s">
        <v>8446</v>
      </c>
      <c r="R1270" s="26">
        <v>183.05</v>
      </c>
      <c r="S1270" s="75">
        <v>43173</v>
      </c>
      <c r="T1270" s="27" t="s">
        <v>285</v>
      </c>
      <c r="U1270" s="75">
        <v>43173</v>
      </c>
      <c r="V1270" s="75">
        <v>43173</v>
      </c>
      <c r="W1270" s="75" t="s">
        <v>7539</v>
      </c>
      <c r="X1270" s="27" t="s">
        <v>292</v>
      </c>
      <c r="Y1270" s="28"/>
      <c r="Z1270" s="27" t="s">
        <v>8028</v>
      </c>
    </row>
    <row r="1271" spans="1:26" x14ac:dyDescent="0.25">
      <c r="A1271" s="24">
        <v>43167</v>
      </c>
      <c r="B1271" s="24">
        <v>43166</v>
      </c>
      <c r="C1271" s="24">
        <v>43160</v>
      </c>
      <c r="D1271" s="27" t="s">
        <v>552</v>
      </c>
      <c r="E1271" s="27" t="s">
        <v>308</v>
      </c>
      <c r="F1271" s="29" t="s">
        <v>6452</v>
      </c>
      <c r="G1271" s="27" t="s">
        <v>36</v>
      </c>
      <c r="H1271" s="27" t="s">
        <v>201</v>
      </c>
      <c r="I1271" s="27" t="s">
        <v>99</v>
      </c>
      <c r="J1271" s="27">
        <v>45797</v>
      </c>
      <c r="K1271" s="25">
        <v>2</v>
      </c>
      <c r="L1271" s="27" t="s">
        <v>288</v>
      </c>
      <c r="M1271" s="27" t="s">
        <v>7779</v>
      </c>
      <c r="N1271" s="27" t="s">
        <v>7780</v>
      </c>
      <c r="O1271" s="28">
        <v>130523771</v>
      </c>
      <c r="P1271" s="27">
        <v>2</v>
      </c>
      <c r="Q1271" s="27" t="s">
        <v>8175</v>
      </c>
      <c r="R1271" s="26">
        <v>132.32</v>
      </c>
      <c r="S1271" s="75">
        <v>43172</v>
      </c>
      <c r="T1271" s="27" t="s">
        <v>285</v>
      </c>
      <c r="U1271" s="75">
        <v>43175</v>
      </c>
      <c r="V1271" s="75"/>
      <c r="W1271" s="75"/>
      <c r="X1271" s="27" t="s">
        <v>292</v>
      </c>
      <c r="Y1271" s="28"/>
      <c r="Z1271" s="27" t="s">
        <v>8028</v>
      </c>
    </row>
    <row r="1272" spans="1:26" ht="25.5" x14ac:dyDescent="0.25">
      <c r="A1272" s="24">
        <v>43167</v>
      </c>
      <c r="B1272" s="24">
        <v>43166</v>
      </c>
      <c r="C1272" s="24">
        <v>43160</v>
      </c>
      <c r="D1272" s="27" t="s">
        <v>552</v>
      </c>
      <c r="E1272" s="27" t="s">
        <v>340</v>
      </c>
      <c r="F1272" s="29" t="s">
        <v>7781</v>
      </c>
      <c r="G1272" s="27" t="s">
        <v>105</v>
      </c>
      <c r="H1272" s="27" t="s">
        <v>5135</v>
      </c>
      <c r="I1272" s="27" t="s">
        <v>106</v>
      </c>
      <c r="J1272" s="27">
        <v>22346</v>
      </c>
      <c r="K1272" s="25">
        <v>2</v>
      </c>
      <c r="L1272" s="27" t="s">
        <v>288</v>
      </c>
      <c r="M1272" s="27" t="s">
        <v>7782</v>
      </c>
      <c r="N1272" s="27" t="s">
        <v>7783</v>
      </c>
      <c r="O1272" s="28" t="s">
        <v>8428</v>
      </c>
      <c r="P1272" s="27">
        <v>2</v>
      </c>
      <c r="Q1272" s="27" t="s">
        <v>8562</v>
      </c>
      <c r="R1272" s="26">
        <v>218.32</v>
      </c>
      <c r="S1272" s="75">
        <v>43175</v>
      </c>
      <c r="T1272" s="27" t="s">
        <v>285</v>
      </c>
      <c r="U1272" s="75">
        <v>43179</v>
      </c>
      <c r="V1272" s="75"/>
      <c r="W1272" s="75"/>
      <c r="X1272" s="27" t="s">
        <v>292</v>
      </c>
      <c r="Y1272" s="28"/>
      <c r="Z1272" s="28" t="s">
        <v>8426</v>
      </c>
    </row>
    <row r="1273" spans="1:26" ht="38.25" x14ac:dyDescent="0.25">
      <c r="A1273" s="24">
        <v>43167</v>
      </c>
      <c r="B1273" s="24">
        <v>43166</v>
      </c>
      <c r="C1273" s="24">
        <v>43160</v>
      </c>
      <c r="D1273" s="27" t="s">
        <v>552</v>
      </c>
      <c r="E1273" s="27" t="s">
        <v>354</v>
      </c>
      <c r="F1273" s="29" t="s">
        <v>7084</v>
      </c>
      <c r="G1273" s="27" t="s">
        <v>36</v>
      </c>
      <c r="H1273" s="27" t="s">
        <v>47</v>
      </c>
      <c r="I1273" s="27" t="s">
        <v>99</v>
      </c>
      <c r="J1273" s="27">
        <v>31292</v>
      </c>
      <c r="K1273" s="25">
        <v>4</v>
      </c>
      <c r="L1273" s="27" t="s">
        <v>288</v>
      </c>
      <c r="M1273" s="27" t="s">
        <v>7784</v>
      </c>
      <c r="N1273" s="27" t="s">
        <v>7785</v>
      </c>
      <c r="O1273" s="28">
        <v>130525800</v>
      </c>
      <c r="P1273" s="27"/>
      <c r="Q1273" s="27"/>
      <c r="R1273" s="26"/>
      <c r="S1273" s="75"/>
      <c r="T1273" s="27" t="s">
        <v>285</v>
      </c>
      <c r="U1273" s="75"/>
      <c r="V1273" s="75"/>
      <c r="W1273" s="75"/>
      <c r="X1273" s="27" t="s">
        <v>295</v>
      </c>
      <c r="Y1273" s="28" t="s">
        <v>8582</v>
      </c>
      <c r="Z1273" s="27" t="s">
        <v>8028</v>
      </c>
    </row>
    <row r="1274" spans="1:26" ht="25.5" x14ac:dyDescent="0.25">
      <c r="A1274" s="24">
        <v>43167</v>
      </c>
      <c r="B1274" s="24">
        <v>43166</v>
      </c>
      <c r="C1274" s="24">
        <v>43160</v>
      </c>
      <c r="D1274" s="27" t="s">
        <v>552</v>
      </c>
      <c r="E1274" s="27" t="s">
        <v>370</v>
      </c>
      <c r="F1274" s="29" t="s">
        <v>7786</v>
      </c>
      <c r="G1274" s="27" t="s">
        <v>1131</v>
      </c>
      <c r="H1274" s="27" t="s">
        <v>3089</v>
      </c>
      <c r="I1274" s="27" t="s">
        <v>7787</v>
      </c>
      <c r="J1274" s="27">
        <v>25312</v>
      </c>
      <c r="K1274" s="25">
        <v>4</v>
      </c>
      <c r="L1274" s="27" t="s">
        <v>288</v>
      </c>
      <c r="M1274" s="27" t="s">
        <v>7788</v>
      </c>
      <c r="N1274" s="27" t="s">
        <v>7789</v>
      </c>
      <c r="O1274" s="28">
        <v>130526133</v>
      </c>
      <c r="P1274" s="27">
        <v>4</v>
      </c>
      <c r="Q1274" s="27" t="s">
        <v>8435</v>
      </c>
      <c r="R1274" s="26">
        <v>494.52</v>
      </c>
      <c r="S1274" s="75">
        <v>43174</v>
      </c>
      <c r="T1274" s="27" t="s">
        <v>285</v>
      </c>
      <c r="U1274" s="75" t="s">
        <v>497</v>
      </c>
      <c r="V1274" s="75"/>
      <c r="W1274" s="75"/>
      <c r="X1274" s="27" t="s">
        <v>292</v>
      </c>
      <c r="Y1274" s="28" t="s">
        <v>8304</v>
      </c>
      <c r="Z1274" s="27" t="s">
        <v>8028</v>
      </c>
    </row>
    <row r="1275" spans="1:26" x14ac:dyDescent="0.25">
      <c r="A1275" s="24">
        <v>43167</v>
      </c>
      <c r="B1275" s="24">
        <v>43166</v>
      </c>
      <c r="C1275" s="24">
        <v>43160</v>
      </c>
      <c r="D1275" s="27" t="s">
        <v>552</v>
      </c>
      <c r="E1275" s="27" t="s">
        <v>383</v>
      </c>
      <c r="F1275" s="29" t="s">
        <v>7790</v>
      </c>
      <c r="G1275" s="27" t="s">
        <v>74</v>
      </c>
      <c r="H1275" s="27" t="s">
        <v>207</v>
      </c>
      <c r="I1275" s="27" t="s">
        <v>464</v>
      </c>
      <c r="J1275" s="27">
        <v>31027</v>
      </c>
      <c r="K1275" s="25">
        <v>4</v>
      </c>
      <c r="L1275" s="27" t="s">
        <v>288</v>
      </c>
      <c r="M1275" s="27" t="s">
        <v>7791</v>
      </c>
      <c r="N1275" s="27" t="s">
        <v>7792</v>
      </c>
      <c r="O1275" s="28">
        <v>130526492</v>
      </c>
      <c r="P1275" s="27">
        <v>4</v>
      </c>
      <c r="Q1275" s="27" t="s">
        <v>8181</v>
      </c>
      <c r="R1275" s="26">
        <v>461.2</v>
      </c>
      <c r="S1275" s="75">
        <v>43173</v>
      </c>
      <c r="T1275" s="27" t="s">
        <v>285</v>
      </c>
      <c r="U1275" s="75">
        <v>43175</v>
      </c>
      <c r="V1275" s="75"/>
      <c r="W1275" s="75"/>
      <c r="X1275" s="27" t="s">
        <v>292</v>
      </c>
      <c r="Y1275" s="28"/>
      <c r="Z1275" s="27" t="s">
        <v>8028</v>
      </c>
    </row>
    <row r="1276" spans="1:26" ht="25.5" hidden="1" x14ac:dyDescent="0.25">
      <c r="A1276" s="24">
        <v>43167</v>
      </c>
      <c r="B1276" s="24">
        <v>43166</v>
      </c>
      <c r="C1276" s="24">
        <v>43160</v>
      </c>
      <c r="D1276" s="27" t="s">
        <v>552</v>
      </c>
      <c r="E1276" s="27" t="s">
        <v>392</v>
      </c>
      <c r="F1276" s="29" t="s">
        <v>6831</v>
      </c>
      <c r="G1276" s="27" t="s">
        <v>74</v>
      </c>
      <c r="H1276" s="27" t="s">
        <v>57</v>
      </c>
      <c r="I1276" s="27" t="s">
        <v>7793</v>
      </c>
      <c r="J1276" s="27">
        <v>24109</v>
      </c>
      <c r="K1276" s="25">
        <v>1</v>
      </c>
      <c r="L1276" s="27" t="s">
        <v>288</v>
      </c>
      <c r="M1276" s="27" t="s">
        <v>7794</v>
      </c>
      <c r="N1276" s="27" t="s">
        <v>7795</v>
      </c>
      <c r="O1276" s="28">
        <v>130527228</v>
      </c>
      <c r="P1276" s="27"/>
      <c r="Q1276" s="27"/>
      <c r="R1276" s="26"/>
      <c r="S1276" s="75"/>
      <c r="T1276" s="27" t="s">
        <v>285</v>
      </c>
      <c r="U1276" s="75"/>
      <c r="V1276" s="75"/>
      <c r="W1276" s="75"/>
      <c r="X1276" s="27" t="s">
        <v>321</v>
      </c>
      <c r="Y1276" s="28" t="s">
        <v>8304</v>
      </c>
      <c r="Z1276" s="27" t="s">
        <v>8028</v>
      </c>
    </row>
    <row r="1277" spans="1:26" x14ac:dyDescent="0.25">
      <c r="A1277" s="24">
        <v>43167</v>
      </c>
      <c r="B1277" s="24">
        <v>43167</v>
      </c>
      <c r="C1277" s="24">
        <v>43160</v>
      </c>
      <c r="D1277" s="27" t="s">
        <v>552</v>
      </c>
      <c r="E1277" s="27" t="s">
        <v>425</v>
      </c>
      <c r="F1277" s="29" t="s">
        <v>7796</v>
      </c>
      <c r="G1277" s="27" t="s">
        <v>56</v>
      </c>
      <c r="H1277" s="27" t="s">
        <v>68</v>
      </c>
      <c r="I1277" s="27" t="s">
        <v>208</v>
      </c>
      <c r="J1277" s="27">
        <v>8214</v>
      </c>
      <c r="K1277" s="25">
        <v>2</v>
      </c>
      <c r="L1277" s="27" t="s">
        <v>288</v>
      </c>
      <c r="M1277" s="27" t="s">
        <v>7797</v>
      </c>
      <c r="N1277" s="27" t="s">
        <v>7798</v>
      </c>
      <c r="O1277" s="28"/>
      <c r="P1277" s="27"/>
      <c r="Q1277" s="27"/>
      <c r="R1277" s="26"/>
      <c r="S1277" s="75"/>
      <c r="T1277" s="27" t="s">
        <v>285</v>
      </c>
      <c r="U1277" s="75"/>
      <c r="V1277" s="75"/>
      <c r="W1277" s="75"/>
      <c r="X1277" s="27" t="s">
        <v>295</v>
      </c>
      <c r="Y1277" s="28" t="s">
        <v>7853</v>
      </c>
      <c r="Z1277" s="27"/>
    </row>
    <row r="1278" spans="1:26" x14ac:dyDescent="0.25">
      <c r="A1278" s="24">
        <v>43167</v>
      </c>
      <c r="B1278" s="24">
        <v>43167</v>
      </c>
      <c r="C1278" s="24">
        <v>43160</v>
      </c>
      <c r="D1278" s="27" t="s">
        <v>552</v>
      </c>
      <c r="E1278" s="27" t="s">
        <v>425</v>
      </c>
      <c r="F1278" s="29" t="s">
        <v>7799</v>
      </c>
      <c r="G1278" s="27" t="s">
        <v>53</v>
      </c>
      <c r="H1278" s="27" t="s">
        <v>110</v>
      </c>
      <c r="I1278" s="27" t="s">
        <v>468</v>
      </c>
      <c r="J1278" s="27">
        <v>8205</v>
      </c>
      <c r="K1278" s="25">
        <v>4</v>
      </c>
      <c r="L1278" s="27" t="s">
        <v>288</v>
      </c>
      <c r="M1278" s="27" t="s">
        <v>7800</v>
      </c>
      <c r="N1278" s="27" t="s">
        <v>7801</v>
      </c>
      <c r="O1278" s="28">
        <v>130528086</v>
      </c>
      <c r="P1278" s="27">
        <v>4</v>
      </c>
      <c r="Q1278" s="27" t="s">
        <v>8295</v>
      </c>
      <c r="R1278" s="26">
        <v>590</v>
      </c>
      <c r="S1278" s="75">
        <v>43173</v>
      </c>
      <c r="T1278" s="27" t="s">
        <v>285</v>
      </c>
      <c r="U1278" s="75" t="s">
        <v>567</v>
      </c>
      <c r="V1278" s="75"/>
      <c r="W1278" s="75"/>
      <c r="X1278" s="27" t="s">
        <v>292</v>
      </c>
      <c r="Y1278" s="28"/>
      <c r="Z1278" s="27" t="s">
        <v>8028</v>
      </c>
    </row>
    <row r="1279" spans="1:26" x14ac:dyDescent="0.25">
      <c r="A1279" s="24">
        <v>43167</v>
      </c>
      <c r="B1279" s="24">
        <v>43167</v>
      </c>
      <c r="C1279" s="24">
        <v>43160</v>
      </c>
      <c r="D1279" s="27" t="s">
        <v>552</v>
      </c>
      <c r="E1279" s="27" t="s">
        <v>428</v>
      </c>
      <c r="F1279" s="29" t="s">
        <v>7802</v>
      </c>
      <c r="G1279" s="27" t="s">
        <v>36</v>
      </c>
      <c r="H1279" s="27" t="s">
        <v>4572</v>
      </c>
      <c r="I1279" s="27" t="s">
        <v>160</v>
      </c>
      <c r="J1279" s="27">
        <v>40187</v>
      </c>
      <c r="K1279" s="25">
        <v>4</v>
      </c>
      <c r="L1279" s="27" t="s">
        <v>288</v>
      </c>
      <c r="M1279" s="27" t="s">
        <v>7803</v>
      </c>
      <c r="N1279" s="27" t="s">
        <v>7804</v>
      </c>
      <c r="O1279" s="28">
        <v>130528865</v>
      </c>
      <c r="P1279" s="27">
        <v>4</v>
      </c>
      <c r="Q1279" s="27" t="s">
        <v>8438</v>
      </c>
      <c r="R1279" s="26">
        <v>287.8</v>
      </c>
      <c r="S1279" s="75">
        <v>43174</v>
      </c>
      <c r="T1279" s="27" t="s">
        <v>285</v>
      </c>
      <c r="U1279" s="75" t="s">
        <v>567</v>
      </c>
      <c r="V1279" s="75"/>
      <c r="W1279" s="75"/>
      <c r="X1279" s="27" t="s">
        <v>292</v>
      </c>
      <c r="Y1279" s="28"/>
      <c r="Z1279" s="27" t="s">
        <v>8028</v>
      </c>
    </row>
    <row r="1280" spans="1:26" x14ac:dyDescent="0.25">
      <c r="A1280" s="24">
        <v>43167</v>
      </c>
      <c r="B1280" s="24">
        <v>43167</v>
      </c>
      <c r="C1280" s="24">
        <v>43160</v>
      </c>
      <c r="D1280" s="27" t="s">
        <v>552</v>
      </c>
      <c r="E1280" s="27" t="s">
        <v>429</v>
      </c>
      <c r="F1280" s="29" t="s">
        <v>7805</v>
      </c>
      <c r="G1280" s="27" t="s">
        <v>36</v>
      </c>
      <c r="H1280" s="27" t="s">
        <v>28</v>
      </c>
      <c r="I1280" s="27" t="s">
        <v>99</v>
      </c>
      <c r="J1280" s="27">
        <v>23796</v>
      </c>
      <c r="K1280" s="25">
        <v>4</v>
      </c>
      <c r="L1280" s="27" t="s">
        <v>288</v>
      </c>
      <c r="M1280" s="27" t="s">
        <v>7806</v>
      </c>
      <c r="N1280" s="27" t="s">
        <v>7807</v>
      </c>
      <c r="O1280" s="28">
        <v>130528924</v>
      </c>
      <c r="P1280" s="27">
        <v>4</v>
      </c>
      <c r="Q1280" s="27" t="s">
        <v>8297</v>
      </c>
      <c r="R1280" s="26">
        <v>196.16</v>
      </c>
      <c r="S1280" s="75">
        <v>43173</v>
      </c>
      <c r="T1280" s="27" t="s">
        <v>285</v>
      </c>
      <c r="U1280" s="75">
        <v>43182</v>
      </c>
      <c r="V1280" s="75"/>
      <c r="W1280" s="75"/>
      <c r="X1280" s="27" t="s">
        <v>292</v>
      </c>
      <c r="Y1280" s="28"/>
      <c r="Z1280" s="27" t="s">
        <v>8028</v>
      </c>
    </row>
    <row r="1281" spans="1:26" x14ac:dyDescent="0.25">
      <c r="A1281" s="24">
        <v>43167</v>
      </c>
      <c r="B1281" s="24">
        <v>43166</v>
      </c>
      <c r="C1281" s="24">
        <v>43162</v>
      </c>
      <c r="D1281" s="27" t="s">
        <v>1419</v>
      </c>
      <c r="E1281" s="27" t="s">
        <v>423</v>
      </c>
      <c r="F1281" s="29" t="s">
        <v>7808</v>
      </c>
      <c r="G1281" s="27" t="s">
        <v>19</v>
      </c>
      <c r="H1281" s="27" t="s">
        <v>7809</v>
      </c>
      <c r="I1281" s="27" t="s">
        <v>252</v>
      </c>
      <c r="J1281" s="27">
        <v>13308</v>
      </c>
      <c r="K1281" s="25">
        <v>2</v>
      </c>
      <c r="L1281" s="27" t="s">
        <v>288</v>
      </c>
      <c r="M1281" s="27" t="s">
        <v>7810</v>
      </c>
      <c r="N1281" s="27" t="s">
        <v>7811</v>
      </c>
      <c r="O1281" s="28">
        <v>130528024</v>
      </c>
      <c r="P1281" s="27">
        <v>2</v>
      </c>
      <c r="Q1281" s="27" t="s">
        <v>8293</v>
      </c>
      <c r="R1281" s="26">
        <v>373.8</v>
      </c>
      <c r="S1281" s="75">
        <v>43173</v>
      </c>
      <c r="T1281" s="27" t="s">
        <v>285</v>
      </c>
      <c r="U1281" s="75" t="s">
        <v>497</v>
      </c>
      <c r="V1281" s="75"/>
      <c r="W1281" s="75"/>
      <c r="X1281" s="27" t="s">
        <v>292</v>
      </c>
      <c r="Y1281" s="28"/>
      <c r="Z1281" s="27" t="s">
        <v>8028</v>
      </c>
    </row>
    <row r="1282" spans="1:26" x14ac:dyDescent="0.25">
      <c r="A1282" s="24">
        <v>43167</v>
      </c>
      <c r="B1282" s="24">
        <v>43166</v>
      </c>
      <c r="C1282" s="24">
        <v>43162</v>
      </c>
      <c r="D1282" s="27" t="s">
        <v>1419</v>
      </c>
      <c r="E1282" s="27" t="s">
        <v>370</v>
      </c>
      <c r="F1282" s="29" t="s">
        <v>7812</v>
      </c>
      <c r="G1282" s="27" t="s">
        <v>23</v>
      </c>
      <c r="H1282" s="27" t="s">
        <v>113</v>
      </c>
      <c r="I1282" s="27" t="s">
        <v>82</v>
      </c>
      <c r="J1282" s="27">
        <v>25406</v>
      </c>
      <c r="K1282" s="25">
        <v>4</v>
      </c>
      <c r="L1282" s="27" t="s">
        <v>288</v>
      </c>
      <c r="M1282" s="27" t="s">
        <v>7813</v>
      </c>
      <c r="N1282" s="27" t="s">
        <v>7814</v>
      </c>
      <c r="O1282" s="28"/>
      <c r="P1282" s="27"/>
      <c r="Q1282" s="27"/>
      <c r="R1282" s="26"/>
      <c r="S1282" s="75"/>
      <c r="T1282" s="27" t="s">
        <v>285</v>
      </c>
      <c r="U1282" s="75"/>
      <c r="V1282" s="75"/>
      <c r="W1282" s="75"/>
      <c r="X1282" s="27" t="s">
        <v>315</v>
      </c>
      <c r="Y1282" s="28" t="s">
        <v>2691</v>
      </c>
      <c r="Z1282" s="27"/>
    </row>
    <row r="1283" spans="1:26" x14ac:dyDescent="0.25">
      <c r="A1283" s="24">
        <v>43168</v>
      </c>
      <c r="B1283" s="24">
        <v>43166</v>
      </c>
      <c r="C1283" s="24">
        <v>43167</v>
      </c>
      <c r="D1283" s="27" t="s">
        <v>18</v>
      </c>
      <c r="E1283" s="27" t="s">
        <v>290</v>
      </c>
      <c r="F1283" s="29" t="s">
        <v>7855</v>
      </c>
      <c r="G1283" s="27" t="s">
        <v>36</v>
      </c>
      <c r="H1283" s="27" t="s">
        <v>7265</v>
      </c>
      <c r="I1283" s="27" t="s">
        <v>7856</v>
      </c>
      <c r="J1283" s="27">
        <v>41583</v>
      </c>
      <c r="K1283" s="25">
        <v>4</v>
      </c>
      <c r="L1283" s="27" t="s">
        <v>288</v>
      </c>
      <c r="M1283" s="27" t="s">
        <v>7857</v>
      </c>
      <c r="N1283" s="27" t="s">
        <v>7858</v>
      </c>
      <c r="O1283" s="28">
        <v>130449302</v>
      </c>
      <c r="P1283" s="27">
        <v>4</v>
      </c>
      <c r="Q1283" s="27" t="s">
        <v>8284</v>
      </c>
      <c r="R1283" s="26">
        <v>591.48</v>
      </c>
      <c r="S1283" s="75">
        <v>43173</v>
      </c>
      <c r="T1283" s="27" t="s">
        <v>285</v>
      </c>
      <c r="U1283" s="75" t="s">
        <v>567</v>
      </c>
      <c r="V1283" s="75"/>
      <c r="W1283" s="75"/>
      <c r="X1283" s="27" t="s">
        <v>292</v>
      </c>
      <c r="Y1283" s="28"/>
      <c r="Z1283" s="27" t="s">
        <v>8027</v>
      </c>
    </row>
    <row r="1284" spans="1:26" ht="25.5" x14ac:dyDescent="0.25">
      <c r="A1284" s="24">
        <v>43168</v>
      </c>
      <c r="B1284" s="24">
        <v>43168</v>
      </c>
      <c r="C1284" s="24">
        <v>43155</v>
      </c>
      <c r="D1284" s="27" t="s">
        <v>18</v>
      </c>
      <c r="E1284" s="27" t="s">
        <v>415</v>
      </c>
      <c r="F1284" s="29" t="s">
        <v>7859</v>
      </c>
      <c r="G1284" s="27" t="s">
        <v>19</v>
      </c>
      <c r="H1284" s="27" t="s">
        <v>7265</v>
      </c>
      <c r="I1284" s="27" t="s">
        <v>834</v>
      </c>
      <c r="J1284" s="27">
        <v>11998</v>
      </c>
      <c r="K1284" s="25">
        <v>2</v>
      </c>
      <c r="L1284" s="27" t="s">
        <v>288</v>
      </c>
      <c r="M1284" s="27" t="s">
        <v>7860</v>
      </c>
      <c r="N1284" s="27" t="s">
        <v>7861</v>
      </c>
      <c r="O1284" s="28">
        <v>130450933</v>
      </c>
      <c r="P1284" s="27">
        <v>2</v>
      </c>
      <c r="Q1284" s="27" t="s">
        <v>8992</v>
      </c>
      <c r="R1284" s="26">
        <v>488.82</v>
      </c>
      <c r="S1284" s="75">
        <v>43183</v>
      </c>
      <c r="T1284" s="27" t="s">
        <v>285</v>
      </c>
      <c r="U1284" s="75" t="s">
        <v>567</v>
      </c>
      <c r="V1284" s="75">
        <v>43182</v>
      </c>
      <c r="W1284" s="75"/>
      <c r="X1284" s="27" t="s">
        <v>292</v>
      </c>
      <c r="Y1284" s="28" t="s">
        <v>8304</v>
      </c>
      <c r="Z1284" s="27" t="s">
        <v>8027</v>
      </c>
    </row>
    <row r="1285" spans="1:26" ht="25.5" x14ac:dyDescent="0.25">
      <c r="A1285" s="24">
        <v>43168</v>
      </c>
      <c r="B1285" s="24">
        <v>43168</v>
      </c>
      <c r="C1285" s="24">
        <v>43155</v>
      </c>
      <c r="D1285" s="27" t="s">
        <v>18</v>
      </c>
      <c r="E1285" s="27" t="s">
        <v>415</v>
      </c>
      <c r="F1285" s="29" t="s">
        <v>7279</v>
      </c>
      <c r="G1285" s="27" t="s">
        <v>19</v>
      </c>
      <c r="H1285" s="27" t="s">
        <v>7862</v>
      </c>
      <c r="I1285" s="27" t="s">
        <v>834</v>
      </c>
      <c r="J1285" s="27">
        <v>11998</v>
      </c>
      <c r="K1285" s="25">
        <v>2</v>
      </c>
      <c r="L1285" s="27" t="s">
        <v>288</v>
      </c>
      <c r="M1285" s="27" t="s">
        <v>7860</v>
      </c>
      <c r="N1285" s="27" t="s">
        <v>7861</v>
      </c>
      <c r="O1285" s="28">
        <v>130450934</v>
      </c>
      <c r="P1285" s="27">
        <v>2</v>
      </c>
      <c r="Q1285" s="27" t="s">
        <v>8993</v>
      </c>
      <c r="R1285" s="26">
        <v>664.38</v>
      </c>
      <c r="S1285" s="75">
        <v>43183</v>
      </c>
      <c r="T1285" s="27" t="s">
        <v>285</v>
      </c>
      <c r="U1285" s="75" t="s">
        <v>567</v>
      </c>
      <c r="V1285" s="75">
        <v>43182</v>
      </c>
      <c r="W1285" s="75"/>
      <c r="X1285" s="27" t="s">
        <v>292</v>
      </c>
      <c r="Y1285" s="28" t="s">
        <v>8304</v>
      </c>
      <c r="Z1285" s="27" t="s">
        <v>8027</v>
      </c>
    </row>
    <row r="1286" spans="1:26" x14ac:dyDescent="0.25">
      <c r="A1286" s="24">
        <v>43168</v>
      </c>
      <c r="B1286" s="24">
        <v>43168</v>
      </c>
      <c r="C1286" s="24">
        <v>43168</v>
      </c>
      <c r="D1286" s="27" t="s">
        <v>18</v>
      </c>
      <c r="E1286" s="27" t="s">
        <v>377</v>
      </c>
      <c r="F1286" s="29" t="s">
        <v>7863</v>
      </c>
      <c r="G1286" s="27" t="s">
        <v>23</v>
      </c>
      <c r="H1286" s="27" t="s">
        <v>69</v>
      </c>
      <c r="I1286" s="27" t="s">
        <v>82</v>
      </c>
      <c r="J1286" s="27">
        <v>25937</v>
      </c>
      <c r="K1286" s="25">
        <v>2</v>
      </c>
      <c r="L1286" s="27" t="s">
        <v>288</v>
      </c>
      <c r="M1286" s="27" t="s">
        <v>7864</v>
      </c>
      <c r="N1286" s="27" t="s">
        <v>7865</v>
      </c>
      <c r="O1286" s="28"/>
      <c r="P1286" s="27"/>
      <c r="Q1286" s="27"/>
      <c r="R1286" s="26"/>
      <c r="S1286" s="75"/>
      <c r="T1286" s="27" t="s">
        <v>285</v>
      </c>
      <c r="U1286" s="75"/>
      <c r="V1286" s="75"/>
      <c r="W1286" s="75"/>
      <c r="X1286" s="27" t="s">
        <v>315</v>
      </c>
      <c r="Y1286" s="28" t="s">
        <v>2691</v>
      </c>
      <c r="Z1286" s="27"/>
    </row>
    <row r="1287" spans="1:26" x14ac:dyDescent="0.25">
      <c r="A1287" s="24">
        <v>43168</v>
      </c>
      <c r="B1287" s="24">
        <v>43168</v>
      </c>
      <c r="C1287" s="24">
        <v>43161</v>
      </c>
      <c r="D1287" s="27" t="s">
        <v>18</v>
      </c>
      <c r="E1287" s="27" t="s">
        <v>290</v>
      </c>
      <c r="F1287" s="29" t="s">
        <v>7866</v>
      </c>
      <c r="G1287" s="27" t="s">
        <v>77</v>
      </c>
      <c r="H1287" s="27" t="s">
        <v>243</v>
      </c>
      <c r="I1287" s="27" t="s">
        <v>481</v>
      </c>
      <c r="J1287" s="27">
        <v>41317</v>
      </c>
      <c r="K1287" s="25">
        <v>2</v>
      </c>
      <c r="L1287" s="27" t="s">
        <v>288</v>
      </c>
      <c r="M1287" s="27" t="s">
        <v>7867</v>
      </c>
      <c r="N1287" s="27" t="s">
        <v>7868</v>
      </c>
      <c r="O1287" s="28">
        <v>130449303</v>
      </c>
      <c r="P1287" s="27">
        <v>2</v>
      </c>
      <c r="Q1287" s="27" t="s">
        <v>8285</v>
      </c>
      <c r="R1287" s="26">
        <v>187.82</v>
      </c>
      <c r="S1287" s="75">
        <v>43173</v>
      </c>
      <c r="T1287" s="27" t="s">
        <v>285</v>
      </c>
      <c r="U1287" s="75" t="s">
        <v>567</v>
      </c>
      <c r="V1287" s="75"/>
      <c r="W1287" s="75"/>
      <c r="X1287" s="27" t="s">
        <v>292</v>
      </c>
      <c r="Y1287" s="28"/>
      <c r="Z1287" s="27" t="s">
        <v>8027</v>
      </c>
    </row>
    <row r="1288" spans="1:26" x14ac:dyDescent="0.25">
      <c r="A1288" s="24">
        <v>43168</v>
      </c>
      <c r="B1288" s="24">
        <v>43166</v>
      </c>
      <c r="C1288" s="24">
        <v>43160</v>
      </c>
      <c r="D1288" s="27" t="s">
        <v>541</v>
      </c>
      <c r="E1288" s="27" t="s">
        <v>377</v>
      </c>
      <c r="F1288" s="29" t="s">
        <v>7869</v>
      </c>
      <c r="G1288" s="27" t="s">
        <v>53</v>
      </c>
      <c r="H1288" s="27" t="s">
        <v>95</v>
      </c>
      <c r="I1288" s="27" t="s">
        <v>7870</v>
      </c>
      <c r="J1288" s="27">
        <v>25673</v>
      </c>
      <c r="K1288" s="25">
        <v>1</v>
      </c>
      <c r="L1288" s="27" t="s">
        <v>300</v>
      </c>
      <c r="M1288" s="27">
        <v>5012432151</v>
      </c>
      <c r="N1288" s="27">
        <v>5054963824</v>
      </c>
      <c r="O1288" s="28"/>
      <c r="P1288" s="27"/>
      <c r="Q1288" s="27"/>
      <c r="R1288" s="26"/>
      <c r="S1288" s="75"/>
      <c r="T1288" s="27" t="s">
        <v>285</v>
      </c>
      <c r="U1288" s="75"/>
      <c r="V1288" s="75"/>
      <c r="W1288" s="75"/>
      <c r="X1288" s="27" t="s">
        <v>315</v>
      </c>
      <c r="Y1288" s="28" t="s">
        <v>2691</v>
      </c>
      <c r="Z1288" s="27"/>
    </row>
    <row r="1289" spans="1:26" x14ac:dyDescent="0.25">
      <c r="A1289" s="24">
        <v>43168</v>
      </c>
      <c r="B1289" s="24">
        <v>43166</v>
      </c>
      <c r="C1289" s="24">
        <v>43161</v>
      </c>
      <c r="D1289" s="27" t="s">
        <v>541</v>
      </c>
      <c r="E1289" s="27" t="s">
        <v>287</v>
      </c>
      <c r="F1289" s="29" t="s">
        <v>7871</v>
      </c>
      <c r="G1289" s="27" t="s">
        <v>23</v>
      </c>
      <c r="H1289" s="27" t="s">
        <v>46</v>
      </c>
      <c r="I1289" s="27" t="s">
        <v>7872</v>
      </c>
      <c r="J1289" s="27">
        <v>40453</v>
      </c>
      <c r="K1289" s="25">
        <v>2</v>
      </c>
      <c r="L1289" s="27" t="s">
        <v>306</v>
      </c>
      <c r="M1289" s="27">
        <v>3503270604</v>
      </c>
      <c r="N1289" s="27"/>
      <c r="O1289" s="28"/>
      <c r="P1289" s="27"/>
      <c r="Q1289" s="27"/>
      <c r="R1289" s="26"/>
      <c r="S1289" s="75"/>
      <c r="T1289" s="27" t="s">
        <v>285</v>
      </c>
      <c r="U1289" s="75"/>
      <c r="V1289" s="75"/>
      <c r="W1289" s="75"/>
      <c r="X1289" s="27" t="s">
        <v>315</v>
      </c>
      <c r="Y1289" s="28" t="s">
        <v>2691</v>
      </c>
      <c r="Z1289" s="27"/>
    </row>
    <row r="1290" spans="1:26" x14ac:dyDescent="0.25">
      <c r="A1290" s="24">
        <v>43168</v>
      </c>
      <c r="B1290" s="24">
        <v>43166</v>
      </c>
      <c r="C1290" s="24">
        <v>43160</v>
      </c>
      <c r="D1290" s="27" t="s">
        <v>541</v>
      </c>
      <c r="E1290" s="27" t="s">
        <v>346</v>
      </c>
      <c r="F1290" s="29" t="s">
        <v>7873</v>
      </c>
      <c r="G1290" s="27" t="s">
        <v>50</v>
      </c>
      <c r="H1290" s="27" t="s">
        <v>26</v>
      </c>
      <c r="I1290" s="27" t="s">
        <v>7874</v>
      </c>
      <c r="J1290" s="27">
        <v>44139</v>
      </c>
      <c r="K1290" s="25">
        <v>3</v>
      </c>
      <c r="L1290" s="27" t="s">
        <v>306</v>
      </c>
      <c r="M1290" s="27">
        <v>3503268626</v>
      </c>
      <c r="N1290" s="27"/>
      <c r="O1290" s="28"/>
      <c r="P1290" s="27"/>
      <c r="Q1290" s="27"/>
      <c r="R1290" s="26"/>
      <c r="S1290" s="75"/>
      <c r="T1290" s="27" t="s">
        <v>285</v>
      </c>
      <c r="U1290" s="75"/>
      <c r="V1290" s="75"/>
      <c r="W1290" s="75"/>
      <c r="X1290" s="27" t="s">
        <v>315</v>
      </c>
      <c r="Y1290" s="28" t="s">
        <v>2691</v>
      </c>
      <c r="Z1290" s="27"/>
    </row>
    <row r="1291" spans="1:26" x14ac:dyDescent="0.25">
      <c r="A1291" s="24">
        <v>43168</v>
      </c>
      <c r="B1291" s="24">
        <v>43166</v>
      </c>
      <c r="C1291" s="24">
        <v>43161</v>
      </c>
      <c r="D1291" s="27" t="s">
        <v>552</v>
      </c>
      <c r="E1291" s="27" t="s">
        <v>340</v>
      </c>
      <c r="F1291" s="29" t="s">
        <v>7875</v>
      </c>
      <c r="G1291" s="27" t="s">
        <v>19</v>
      </c>
      <c r="H1291" s="27" t="s">
        <v>150</v>
      </c>
      <c r="I1291" s="27" t="s">
        <v>252</v>
      </c>
      <c r="J1291" s="27">
        <v>22424</v>
      </c>
      <c r="K1291" s="25">
        <v>2</v>
      </c>
      <c r="L1291" s="27" t="s">
        <v>288</v>
      </c>
      <c r="M1291" s="27" t="s">
        <v>7876</v>
      </c>
      <c r="N1291" s="27" t="s">
        <v>7877</v>
      </c>
      <c r="O1291" s="28">
        <v>130449801</v>
      </c>
      <c r="P1291" s="27">
        <v>2</v>
      </c>
      <c r="Q1291" s="27" t="s">
        <v>8158</v>
      </c>
      <c r="R1291" s="26">
        <v>354.02</v>
      </c>
      <c r="S1291" s="75">
        <v>43172</v>
      </c>
      <c r="T1291" s="27" t="s">
        <v>285</v>
      </c>
      <c r="U1291" s="75">
        <v>43182</v>
      </c>
      <c r="V1291" s="75"/>
      <c r="W1291" s="75"/>
      <c r="X1291" s="27" t="s">
        <v>292</v>
      </c>
      <c r="Y1291" s="28"/>
      <c r="Z1291" s="27" t="s">
        <v>8027</v>
      </c>
    </row>
    <row r="1292" spans="1:26" x14ac:dyDescent="0.25">
      <c r="A1292" s="24">
        <v>43168</v>
      </c>
      <c r="B1292" s="24">
        <v>43166</v>
      </c>
      <c r="C1292" s="24">
        <v>43161</v>
      </c>
      <c r="D1292" s="27" t="s">
        <v>552</v>
      </c>
      <c r="E1292" s="27" t="s">
        <v>354</v>
      </c>
      <c r="F1292" s="29" t="s">
        <v>7878</v>
      </c>
      <c r="G1292" s="27" t="s">
        <v>21</v>
      </c>
      <c r="H1292" s="27" t="s">
        <v>37</v>
      </c>
      <c r="I1292" s="27" t="s">
        <v>79</v>
      </c>
      <c r="J1292" s="27">
        <v>31341</v>
      </c>
      <c r="K1292" s="25">
        <v>4</v>
      </c>
      <c r="L1292" s="27" t="s">
        <v>288</v>
      </c>
      <c r="M1292" s="27" t="s">
        <v>7879</v>
      </c>
      <c r="N1292" s="27" t="s">
        <v>7880</v>
      </c>
      <c r="O1292" s="28">
        <v>130449966</v>
      </c>
      <c r="P1292" s="27">
        <v>4</v>
      </c>
      <c r="Q1292" s="27" t="s">
        <v>8159</v>
      </c>
      <c r="R1292" s="26">
        <v>196.28</v>
      </c>
      <c r="S1292" s="75">
        <v>43172</v>
      </c>
      <c r="T1292" s="27" t="s">
        <v>285</v>
      </c>
      <c r="U1292" s="75" t="s">
        <v>567</v>
      </c>
      <c r="V1292" s="75"/>
      <c r="W1292" s="75"/>
      <c r="X1292" s="27" t="s">
        <v>292</v>
      </c>
      <c r="Y1292" s="28"/>
      <c r="Z1292" s="27" t="s">
        <v>8027</v>
      </c>
    </row>
    <row r="1293" spans="1:26" x14ac:dyDescent="0.25">
      <c r="A1293" s="24">
        <v>43168</v>
      </c>
      <c r="B1293" s="24">
        <v>43166</v>
      </c>
      <c r="C1293" s="24">
        <v>43161</v>
      </c>
      <c r="D1293" s="27" t="s">
        <v>552</v>
      </c>
      <c r="E1293" s="27" t="s">
        <v>372</v>
      </c>
      <c r="F1293" s="29" t="s">
        <v>7881</v>
      </c>
      <c r="G1293" s="27" t="s">
        <v>32</v>
      </c>
      <c r="H1293" s="27" t="s">
        <v>37</v>
      </c>
      <c r="I1293" s="27" t="s">
        <v>7094</v>
      </c>
      <c r="J1293" s="27">
        <v>30412</v>
      </c>
      <c r="K1293" s="25">
        <v>4</v>
      </c>
      <c r="L1293" s="27" t="s">
        <v>288</v>
      </c>
      <c r="M1293" s="27" t="s">
        <v>7882</v>
      </c>
      <c r="N1293" s="27" t="s">
        <v>7883</v>
      </c>
      <c r="O1293" s="28">
        <v>130450122</v>
      </c>
      <c r="P1293" s="27">
        <v>4</v>
      </c>
      <c r="Q1293" s="27">
        <v>130450122</v>
      </c>
      <c r="R1293" s="26">
        <v>433.36</v>
      </c>
      <c r="S1293" s="75">
        <v>43172</v>
      </c>
      <c r="T1293" s="27" t="s">
        <v>285</v>
      </c>
      <c r="U1293" s="75">
        <v>43173</v>
      </c>
      <c r="V1293" s="75"/>
      <c r="W1293" s="75"/>
      <c r="X1293" s="27" t="s">
        <v>292</v>
      </c>
      <c r="Y1293" s="28"/>
      <c r="Z1293" s="27" t="s">
        <v>8027</v>
      </c>
    </row>
    <row r="1294" spans="1:26" x14ac:dyDescent="0.25">
      <c r="A1294" s="24">
        <v>43168</v>
      </c>
      <c r="B1294" s="24">
        <v>43166</v>
      </c>
      <c r="C1294" s="24">
        <v>43161</v>
      </c>
      <c r="D1294" s="27" t="s">
        <v>552</v>
      </c>
      <c r="E1294" s="27" t="s">
        <v>379</v>
      </c>
      <c r="F1294" s="29" t="s">
        <v>7884</v>
      </c>
      <c r="G1294" s="27" t="s">
        <v>23</v>
      </c>
      <c r="H1294" s="27" t="s">
        <v>151</v>
      </c>
      <c r="I1294" s="27" t="s">
        <v>82</v>
      </c>
      <c r="J1294" s="27">
        <v>25757</v>
      </c>
      <c r="K1294" s="25">
        <v>1</v>
      </c>
      <c r="L1294" s="27" t="s">
        <v>288</v>
      </c>
      <c r="M1294" s="27" t="s">
        <v>7885</v>
      </c>
      <c r="N1294" s="27" t="s">
        <v>7886</v>
      </c>
      <c r="O1294" s="28"/>
      <c r="P1294" s="27"/>
      <c r="Q1294" s="27"/>
      <c r="R1294" s="26"/>
      <c r="S1294" s="75"/>
      <c r="T1294" s="27" t="s">
        <v>285</v>
      </c>
      <c r="U1294" s="75"/>
      <c r="V1294" s="75"/>
      <c r="W1294" s="75"/>
      <c r="X1294" s="27" t="s">
        <v>315</v>
      </c>
      <c r="Y1294" s="28" t="s">
        <v>2691</v>
      </c>
      <c r="Z1294" s="27"/>
    </row>
    <row r="1295" spans="1:26" ht="25.5" x14ac:dyDescent="0.25">
      <c r="A1295" s="24">
        <v>43168</v>
      </c>
      <c r="B1295" s="24">
        <v>43166</v>
      </c>
      <c r="C1295" s="24">
        <v>43161</v>
      </c>
      <c r="D1295" s="27" t="s">
        <v>552</v>
      </c>
      <c r="E1295" s="27" t="s">
        <v>413</v>
      </c>
      <c r="F1295" s="29" t="s">
        <v>7887</v>
      </c>
      <c r="G1295" s="27" t="s">
        <v>36</v>
      </c>
      <c r="H1295" s="27" t="s">
        <v>145</v>
      </c>
      <c r="I1295" s="27" t="s">
        <v>276</v>
      </c>
      <c r="J1295" s="27">
        <v>20932</v>
      </c>
      <c r="K1295" s="25">
        <v>4</v>
      </c>
      <c r="L1295" s="27" t="s">
        <v>288</v>
      </c>
      <c r="M1295" s="27" t="s">
        <v>7888</v>
      </c>
      <c r="N1295" s="27" t="s">
        <v>7889</v>
      </c>
      <c r="O1295" s="28">
        <v>130450674</v>
      </c>
      <c r="P1295" s="27">
        <v>4</v>
      </c>
      <c r="Q1295" s="28" t="s">
        <v>8447</v>
      </c>
      <c r="R1295" s="26">
        <v>543.36</v>
      </c>
      <c r="S1295" s="75">
        <v>43171</v>
      </c>
      <c r="T1295" s="27" t="s">
        <v>285</v>
      </c>
      <c r="U1295" s="75">
        <v>43171</v>
      </c>
      <c r="V1295" s="75">
        <v>43171</v>
      </c>
      <c r="W1295" s="75" t="s">
        <v>7539</v>
      </c>
      <c r="X1295" s="27" t="s">
        <v>292</v>
      </c>
      <c r="Y1295" s="28"/>
      <c r="Z1295" s="27"/>
    </row>
    <row r="1296" spans="1:26" ht="25.5" x14ac:dyDescent="0.25">
      <c r="A1296" s="24">
        <v>43168</v>
      </c>
      <c r="B1296" s="24">
        <v>43166</v>
      </c>
      <c r="C1296" s="24">
        <v>43161</v>
      </c>
      <c r="D1296" s="27" t="s">
        <v>552</v>
      </c>
      <c r="E1296" s="27" t="s">
        <v>413</v>
      </c>
      <c r="F1296" s="29" t="s">
        <v>6394</v>
      </c>
      <c r="G1296" s="27" t="s">
        <v>41</v>
      </c>
      <c r="H1296" s="27" t="s">
        <v>2284</v>
      </c>
      <c r="I1296" s="27" t="s">
        <v>42</v>
      </c>
      <c r="J1296" s="27">
        <v>20917</v>
      </c>
      <c r="K1296" s="25">
        <v>4</v>
      </c>
      <c r="L1296" s="27" t="s">
        <v>288</v>
      </c>
      <c r="M1296" s="27" t="s">
        <v>7890</v>
      </c>
      <c r="N1296" s="27" t="s">
        <v>7891</v>
      </c>
      <c r="O1296" s="28">
        <v>130450675</v>
      </c>
      <c r="P1296" s="27">
        <v>4</v>
      </c>
      <c r="Q1296" s="28" t="s">
        <v>8448</v>
      </c>
      <c r="R1296" s="26">
        <v>1002.16</v>
      </c>
      <c r="S1296" s="75">
        <v>43171</v>
      </c>
      <c r="T1296" s="27" t="s">
        <v>285</v>
      </c>
      <c r="U1296" s="75">
        <v>43171</v>
      </c>
      <c r="V1296" s="75">
        <v>43171</v>
      </c>
      <c r="W1296" s="75" t="s">
        <v>7539</v>
      </c>
      <c r="X1296" s="27" t="s">
        <v>292</v>
      </c>
      <c r="Y1296" s="28"/>
      <c r="Z1296" s="27"/>
    </row>
    <row r="1297" spans="1:26" ht="25.5" x14ac:dyDescent="0.25">
      <c r="A1297" s="24">
        <v>43168</v>
      </c>
      <c r="B1297" s="24">
        <v>43166</v>
      </c>
      <c r="C1297" s="24">
        <v>43160</v>
      </c>
      <c r="D1297" s="27" t="s">
        <v>549</v>
      </c>
      <c r="E1297" s="27" t="s">
        <v>421</v>
      </c>
      <c r="F1297" s="29" t="s">
        <v>6452</v>
      </c>
      <c r="G1297" s="27" t="s">
        <v>36</v>
      </c>
      <c r="H1297" s="27" t="s">
        <v>201</v>
      </c>
      <c r="I1297" s="27" t="s">
        <v>45</v>
      </c>
      <c r="J1297" s="27">
        <v>9102</v>
      </c>
      <c r="K1297" s="25">
        <v>4</v>
      </c>
      <c r="L1297" s="27" t="s">
        <v>357</v>
      </c>
      <c r="M1297" s="27" t="s">
        <v>7892</v>
      </c>
      <c r="N1297" s="27" t="s">
        <v>7893</v>
      </c>
      <c r="O1297" s="28" t="s">
        <v>8026</v>
      </c>
      <c r="P1297" s="27">
        <v>4</v>
      </c>
      <c r="Q1297" s="27" t="s">
        <v>8440</v>
      </c>
      <c r="R1297" s="26">
        <v>282.56</v>
      </c>
      <c r="S1297" s="75">
        <v>43174</v>
      </c>
      <c r="T1297" s="27" t="s">
        <v>285</v>
      </c>
      <c r="U1297" s="75" t="s">
        <v>497</v>
      </c>
      <c r="V1297" s="75"/>
      <c r="W1297" s="75"/>
      <c r="X1297" s="27" t="s">
        <v>292</v>
      </c>
      <c r="Y1297" s="28" t="s">
        <v>8304</v>
      </c>
      <c r="Z1297" s="27" t="s">
        <v>8027</v>
      </c>
    </row>
    <row r="1298" spans="1:26" ht="25.5" x14ac:dyDescent="0.25">
      <c r="A1298" s="24">
        <v>43171</v>
      </c>
      <c r="B1298" s="24">
        <v>43168</v>
      </c>
      <c r="C1298" s="24">
        <v>43168</v>
      </c>
      <c r="D1298" s="27" t="s">
        <v>18</v>
      </c>
      <c r="E1298" s="27" t="s">
        <v>287</v>
      </c>
      <c r="F1298" s="29" t="s">
        <v>7962</v>
      </c>
      <c r="G1298" s="27" t="s">
        <v>34</v>
      </c>
      <c r="H1298" s="27" t="s">
        <v>54</v>
      </c>
      <c r="I1298" s="27" t="s">
        <v>7963</v>
      </c>
      <c r="J1298" s="27">
        <v>40686</v>
      </c>
      <c r="K1298" s="25">
        <v>4</v>
      </c>
      <c r="L1298" s="27" t="s">
        <v>357</v>
      </c>
      <c r="M1298" s="27" t="s">
        <v>7964</v>
      </c>
      <c r="N1298" s="27" t="s">
        <v>7965</v>
      </c>
      <c r="O1298" s="28" t="s">
        <v>7966</v>
      </c>
      <c r="P1298" s="27">
        <v>4</v>
      </c>
      <c r="Q1298" s="27" t="s">
        <v>8548</v>
      </c>
      <c r="R1298" s="26">
        <v>307.56</v>
      </c>
      <c r="S1298" s="75">
        <v>43175</v>
      </c>
      <c r="T1298" s="27" t="s">
        <v>285</v>
      </c>
      <c r="U1298" s="75">
        <v>43182</v>
      </c>
      <c r="V1298" s="75"/>
      <c r="W1298" s="75"/>
      <c r="X1298" s="27" t="s">
        <v>292</v>
      </c>
      <c r="Y1298" s="28" t="s">
        <v>8304</v>
      </c>
      <c r="Z1298" s="27" t="s">
        <v>8027</v>
      </c>
    </row>
    <row r="1299" spans="1:26" x14ac:dyDescent="0.25">
      <c r="A1299" s="24">
        <v>43171</v>
      </c>
      <c r="B1299" s="24">
        <v>43154</v>
      </c>
      <c r="C1299" s="24">
        <v>43153</v>
      </c>
      <c r="D1299" s="27" t="s">
        <v>18</v>
      </c>
      <c r="E1299" s="27" t="s">
        <v>377</v>
      </c>
      <c r="F1299" s="29" t="s">
        <v>7967</v>
      </c>
      <c r="G1299" s="27" t="s">
        <v>19</v>
      </c>
      <c r="H1299" s="27" t="s">
        <v>161</v>
      </c>
      <c r="I1299" s="27" t="s">
        <v>7968</v>
      </c>
      <c r="J1299" s="27">
        <v>40945</v>
      </c>
      <c r="K1299" s="25">
        <v>2</v>
      </c>
      <c r="L1299" s="27" t="s">
        <v>367</v>
      </c>
      <c r="M1299" s="27">
        <v>210607</v>
      </c>
      <c r="N1299" s="27">
        <v>326184204</v>
      </c>
      <c r="O1299" s="28"/>
      <c r="P1299" s="27"/>
      <c r="Q1299" s="27"/>
      <c r="R1299" s="26"/>
      <c r="S1299" s="75"/>
      <c r="T1299" s="27" t="s">
        <v>285</v>
      </c>
      <c r="U1299" s="75"/>
      <c r="V1299" s="75"/>
      <c r="W1299" s="75"/>
      <c r="X1299" s="27" t="s">
        <v>289</v>
      </c>
      <c r="Y1299" s="28" t="s">
        <v>2691</v>
      </c>
      <c r="Z1299" s="27"/>
    </row>
    <row r="1300" spans="1:26" x14ac:dyDescent="0.25">
      <c r="A1300" s="24">
        <v>43171</v>
      </c>
      <c r="B1300" s="24">
        <v>43169</v>
      </c>
      <c r="C1300" s="24">
        <v>43168</v>
      </c>
      <c r="D1300" s="27" t="s">
        <v>18</v>
      </c>
      <c r="E1300" s="27" t="s">
        <v>360</v>
      </c>
      <c r="F1300" s="29" t="s">
        <v>6669</v>
      </c>
      <c r="G1300" s="27" t="s">
        <v>56</v>
      </c>
      <c r="H1300" s="27" t="s">
        <v>101</v>
      </c>
      <c r="I1300" s="27" t="s">
        <v>7969</v>
      </c>
      <c r="J1300" s="27">
        <v>27908</v>
      </c>
      <c r="K1300" s="25">
        <v>4</v>
      </c>
      <c r="L1300" s="27" t="s">
        <v>357</v>
      </c>
      <c r="M1300" s="27" t="s">
        <v>7970</v>
      </c>
      <c r="N1300" s="27" t="s">
        <v>7971</v>
      </c>
      <c r="O1300" s="28" t="s">
        <v>7972</v>
      </c>
      <c r="P1300" s="27">
        <v>4</v>
      </c>
      <c r="Q1300" s="27" t="s">
        <v>8283</v>
      </c>
      <c r="R1300" s="26">
        <v>395.04</v>
      </c>
      <c r="S1300" s="75">
        <v>43173</v>
      </c>
      <c r="T1300" s="27" t="s">
        <v>285</v>
      </c>
      <c r="U1300" s="75" t="s">
        <v>567</v>
      </c>
      <c r="V1300" s="75"/>
      <c r="W1300" s="75"/>
      <c r="X1300" s="27" t="s">
        <v>292</v>
      </c>
      <c r="Y1300" s="28"/>
      <c r="Z1300" s="27" t="s">
        <v>8027</v>
      </c>
    </row>
    <row r="1301" spans="1:26" x14ac:dyDescent="0.25">
      <c r="A1301" s="24">
        <v>43171</v>
      </c>
      <c r="B1301" s="24">
        <v>43171</v>
      </c>
      <c r="C1301" s="24">
        <v>43165</v>
      </c>
      <c r="D1301" s="27" t="s">
        <v>18</v>
      </c>
      <c r="E1301" s="27" t="s">
        <v>426</v>
      </c>
      <c r="F1301" s="29" t="s">
        <v>7973</v>
      </c>
      <c r="G1301" s="27" t="s">
        <v>39</v>
      </c>
      <c r="H1301" s="27" t="s">
        <v>192</v>
      </c>
      <c r="I1301" s="27" t="s">
        <v>884</v>
      </c>
      <c r="J1301" s="27">
        <v>5207</v>
      </c>
      <c r="K1301" s="25">
        <v>1</v>
      </c>
      <c r="L1301" s="27" t="s">
        <v>288</v>
      </c>
      <c r="M1301" s="27" t="s">
        <v>7974</v>
      </c>
      <c r="N1301" s="27" t="s">
        <v>7975</v>
      </c>
      <c r="O1301" s="28"/>
      <c r="P1301" s="27"/>
      <c r="Q1301" s="27"/>
      <c r="R1301" s="26"/>
      <c r="S1301" s="75"/>
      <c r="T1301" s="27" t="s">
        <v>285</v>
      </c>
      <c r="U1301" s="75"/>
      <c r="V1301" s="75"/>
      <c r="W1301" s="75"/>
      <c r="X1301" s="27" t="s">
        <v>315</v>
      </c>
      <c r="Y1301" s="28" t="s">
        <v>2691</v>
      </c>
      <c r="Z1301" s="27"/>
    </row>
    <row r="1302" spans="1:26" x14ac:dyDescent="0.25">
      <c r="A1302" s="24">
        <v>43171</v>
      </c>
      <c r="B1302" s="24">
        <v>43171</v>
      </c>
      <c r="C1302" s="24">
        <v>43158</v>
      </c>
      <c r="D1302" s="27" t="s">
        <v>18</v>
      </c>
      <c r="E1302" s="27" t="s">
        <v>290</v>
      </c>
      <c r="F1302" s="29" t="s">
        <v>7976</v>
      </c>
      <c r="G1302" s="27" t="s">
        <v>32</v>
      </c>
      <c r="H1302" s="27" t="s">
        <v>198</v>
      </c>
      <c r="I1302" s="27" t="s">
        <v>7977</v>
      </c>
      <c r="J1302" s="27" t="s">
        <v>7978</v>
      </c>
      <c r="K1302" s="25">
        <v>1</v>
      </c>
      <c r="L1302" s="27" t="s">
        <v>288</v>
      </c>
      <c r="M1302" s="27" t="s">
        <v>7979</v>
      </c>
      <c r="N1302" s="27" t="s">
        <v>7980</v>
      </c>
      <c r="O1302" s="28">
        <v>130521778</v>
      </c>
      <c r="P1302" s="27">
        <v>1</v>
      </c>
      <c r="Q1302" s="27" t="s">
        <v>8286</v>
      </c>
      <c r="R1302" s="26">
        <v>128.04</v>
      </c>
      <c r="S1302" s="75">
        <v>43173</v>
      </c>
      <c r="T1302" s="27" t="s">
        <v>285</v>
      </c>
      <c r="U1302" s="75" t="s">
        <v>567</v>
      </c>
      <c r="V1302" s="75"/>
      <c r="W1302" s="75"/>
      <c r="X1302" s="27" t="s">
        <v>292</v>
      </c>
      <c r="Y1302" s="28"/>
      <c r="Z1302" s="27" t="s">
        <v>8028</v>
      </c>
    </row>
    <row r="1303" spans="1:26" x14ac:dyDescent="0.25">
      <c r="A1303" s="24">
        <v>43171</v>
      </c>
      <c r="B1303" s="24">
        <v>43168</v>
      </c>
      <c r="C1303" s="24">
        <v>43143</v>
      </c>
      <c r="D1303" s="27" t="s">
        <v>549</v>
      </c>
      <c r="E1303" s="27" t="s">
        <v>313</v>
      </c>
      <c r="F1303" s="29" t="s">
        <v>7981</v>
      </c>
      <c r="G1303" s="27" t="s">
        <v>30</v>
      </c>
      <c r="H1303" s="27" t="s">
        <v>974</v>
      </c>
      <c r="I1303" s="27" t="s">
        <v>7982</v>
      </c>
      <c r="J1303" s="27">
        <v>26185</v>
      </c>
      <c r="K1303" s="25">
        <v>4</v>
      </c>
      <c r="L1303" s="27" t="s">
        <v>357</v>
      </c>
      <c r="M1303" s="27" t="s">
        <v>7983</v>
      </c>
      <c r="N1303" s="27" t="s">
        <v>7984</v>
      </c>
      <c r="O1303" s="28"/>
      <c r="P1303" s="27"/>
      <c r="Q1303" s="27"/>
      <c r="R1303" s="26"/>
      <c r="S1303" s="75"/>
      <c r="T1303" s="27" t="s">
        <v>285</v>
      </c>
      <c r="U1303" s="75"/>
      <c r="V1303" s="75"/>
      <c r="W1303" s="75"/>
      <c r="X1303" s="27" t="s">
        <v>295</v>
      </c>
      <c r="Y1303" s="28" t="s">
        <v>7985</v>
      </c>
      <c r="Z1303" s="27"/>
    </row>
    <row r="1304" spans="1:26" x14ac:dyDescent="0.25">
      <c r="A1304" s="24">
        <v>43171</v>
      </c>
      <c r="B1304" s="24">
        <v>43171</v>
      </c>
      <c r="C1304" s="24">
        <v>43164</v>
      </c>
      <c r="D1304" s="27" t="s">
        <v>549</v>
      </c>
      <c r="E1304" s="27" t="s">
        <v>374</v>
      </c>
      <c r="F1304" s="29" t="s">
        <v>7986</v>
      </c>
      <c r="G1304" s="27" t="s">
        <v>27</v>
      </c>
      <c r="H1304" s="27" t="s">
        <v>1752</v>
      </c>
      <c r="I1304" s="27" t="s">
        <v>2729</v>
      </c>
      <c r="J1304" s="27">
        <v>23508</v>
      </c>
      <c r="K1304" s="25">
        <v>1</v>
      </c>
      <c r="L1304" s="27" t="s">
        <v>357</v>
      </c>
      <c r="M1304" s="27" t="s">
        <v>7987</v>
      </c>
      <c r="N1304" s="27" t="s">
        <v>7988</v>
      </c>
      <c r="O1304" s="28" t="s">
        <v>7989</v>
      </c>
      <c r="P1304" s="27">
        <v>1</v>
      </c>
      <c r="Q1304" s="27" t="s">
        <v>8147</v>
      </c>
      <c r="R1304" s="26">
        <v>64.27</v>
      </c>
      <c r="S1304" s="75">
        <v>43171</v>
      </c>
      <c r="T1304" s="27" t="s">
        <v>285</v>
      </c>
      <c r="U1304" s="75">
        <v>43173</v>
      </c>
      <c r="V1304" s="75"/>
      <c r="W1304" s="75"/>
      <c r="X1304" s="27" t="s">
        <v>292</v>
      </c>
      <c r="Y1304" s="28"/>
      <c r="Z1304" s="27" t="s">
        <v>8027</v>
      </c>
    </row>
    <row r="1305" spans="1:26" x14ac:dyDescent="0.25">
      <c r="A1305" s="24">
        <v>43171</v>
      </c>
      <c r="B1305" s="24">
        <v>43171</v>
      </c>
      <c r="C1305" s="24">
        <v>43164</v>
      </c>
      <c r="D1305" s="27" t="s">
        <v>549</v>
      </c>
      <c r="E1305" s="27" t="s">
        <v>375</v>
      </c>
      <c r="F1305" s="29" t="s">
        <v>7990</v>
      </c>
      <c r="G1305" s="27" t="s">
        <v>34</v>
      </c>
      <c r="H1305" s="27" t="s">
        <v>37</v>
      </c>
      <c r="I1305" s="27" t="s">
        <v>477</v>
      </c>
      <c r="J1305" s="27">
        <v>44990</v>
      </c>
      <c r="K1305" s="25">
        <v>1</v>
      </c>
      <c r="L1305" s="27" t="s">
        <v>357</v>
      </c>
      <c r="M1305" s="27" t="s">
        <v>7991</v>
      </c>
      <c r="N1305" s="27" t="s">
        <v>7992</v>
      </c>
      <c r="O1305" s="28" t="s">
        <v>7993</v>
      </c>
      <c r="P1305" s="27">
        <v>1</v>
      </c>
      <c r="Q1305" s="27" t="s">
        <v>8170</v>
      </c>
      <c r="R1305" s="26">
        <v>42.17</v>
      </c>
      <c r="S1305" s="75">
        <v>43172</v>
      </c>
      <c r="T1305" s="27" t="s">
        <v>285</v>
      </c>
      <c r="U1305" s="75" t="s">
        <v>567</v>
      </c>
      <c r="V1305" s="75"/>
      <c r="W1305" s="75"/>
      <c r="X1305" s="27" t="s">
        <v>292</v>
      </c>
      <c r="Y1305" s="28"/>
      <c r="Z1305" s="27" t="s">
        <v>8027</v>
      </c>
    </row>
    <row r="1306" spans="1:26" x14ac:dyDescent="0.25">
      <c r="A1306" s="24">
        <v>43171</v>
      </c>
      <c r="B1306" s="24">
        <v>43168</v>
      </c>
      <c r="C1306" s="24">
        <v>43158</v>
      </c>
      <c r="D1306" s="27" t="s">
        <v>1419</v>
      </c>
      <c r="E1306" s="27" t="s">
        <v>290</v>
      </c>
      <c r="F1306" s="29" t="s">
        <v>7994</v>
      </c>
      <c r="G1306" s="27" t="s">
        <v>19</v>
      </c>
      <c r="H1306" s="27" t="s">
        <v>131</v>
      </c>
      <c r="I1306" s="27" t="s">
        <v>450</v>
      </c>
      <c r="J1306" s="27">
        <v>41176</v>
      </c>
      <c r="K1306" s="25">
        <v>4</v>
      </c>
      <c r="L1306" s="27" t="s">
        <v>288</v>
      </c>
      <c r="M1306" s="27" t="s">
        <v>7995</v>
      </c>
      <c r="N1306" s="27" t="s">
        <v>7996</v>
      </c>
      <c r="O1306" s="28">
        <v>130521779</v>
      </c>
      <c r="P1306" s="27">
        <v>4</v>
      </c>
      <c r="Q1306" s="27" t="s">
        <v>8287</v>
      </c>
      <c r="R1306" s="26">
        <v>588.67999999999995</v>
      </c>
      <c r="S1306" s="75">
        <v>43173</v>
      </c>
      <c r="T1306" s="27" t="s">
        <v>285</v>
      </c>
      <c r="U1306" s="75">
        <v>43173</v>
      </c>
      <c r="V1306" s="75"/>
      <c r="W1306" s="75"/>
      <c r="X1306" s="27" t="s">
        <v>292</v>
      </c>
      <c r="Y1306" s="28"/>
      <c r="Z1306" s="27" t="s">
        <v>8028</v>
      </c>
    </row>
    <row r="1307" spans="1:26" x14ac:dyDescent="0.25">
      <c r="A1307" s="24">
        <v>43171</v>
      </c>
      <c r="B1307" s="24">
        <v>43168</v>
      </c>
      <c r="C1307" s="24">
        <v>43147</v>
      </c>
      <c r="D1307" s="27" t="s">
        <v>1419</v>
      </c>
      <c r="E1307" s="27" t="s">
        <v>293</v>
      </c>
      <c r="F1307" s="29" t="s">
        <v>7997</v>
      </c>
      <c r="G1307" s="27" t="s">
        <v>51</v>
      </c>
      <c r="H1307" s="27" t="s">
        <v>263</v>
      </c>
      <c r="I1307" s="27" t="s">
        <v>6958</v>
      </c>
      <c r="J1307" s="27">
        <v>30216</v>
      </c>
      <c r="K1307" s="25">
        <v>1</v>
      </c>
      <c r="L1307" s="27" t="s">
        <v>367</v>
      </c>
      <c r="M1307" s="27">
        <v>208838</v>
      </c>
      <c r="N1307" s="27">
        <v>326182599</v>
      </c>
      <c r="O1307" s="28"/>
      <c r="P1307" s="27"/>
      <c r="Q1307" s="27"/>
      <c r="R1307" s="26"/>
      <c r="S1307" s="75"/>
      <c r="T1307" s="27" t="s">
        <v>285</v>
      </c>
      <c r="U1307" s="75"/>
      <c r="V1307" s="75"/>
      <c r="W1307" s="75"/>
      <c r="X1307" s="27" t="s">
        <v>289</v>
      </c>
      <c r="Y1307" s="28" t="s">
        <v>2691</v>
      </c>
      <c r="Z1307" s="27"/>
    </row>
    <row r="1308" spans="1:26" x14ac:dyDescent="0.25">
      <c r="A1308" s="24">
        <v>43171</v>
      </c>
      <c r="B1308" s="24">
        <v>43168</v>
      </c>
      <c r="C1308" s="24">
        <v>43155</v>
      </c>
      <c r="D1308" s="27" t="s">
        <v>1419</v>
      </c>
      <c r="E1308" s="27" t="s">
        <v>293</v>
      </c>
      <c r="F1308" s="29" t="s">
        <v>7998</v>
      </c>
      <c r="G1308" s="27" t="s">
        <v>220</v>
      </c>
      <c r="H1308" s="27" t="s">
        <v>28</v>
      </c>
      <c r="I1308" s="27" t="s">
        <v>2819</v>
      </c>
      <c r="J1308" s="27">
        <v>30399</v>
      </c>
      <c r="K1308" s="25">
        <v>3</v>
      </c>
      <c r="L1308" s="27" t="s">
        <v>357</v>
      </c>
      <c r="M1308" s="27" t="s">
        <v>7999</v>
      </c>
      <c r="N1308" s="27" t="s">
        <v>8000</v>
      </c>
      <c r="O1308" s="28" t="s">
        <v>8001</v>
      </c>
      <c r="P1308" s="27">
        <v>3</v>
      </c>
      <c r="Q1308" s="27" t="s">
        <v>8281</v>
      </c>
      <c r="R1308" s="26">
        <v>104.1</v>
      </c>
      <c r="S1308" s="75">
        <v>43173</v>
      </c>
      <c r="T1308" s="27" t="s">
        <v>285</v>
      </c>
      <c r="U1308" s="75" t="s">
        <v>567</v>
      </c>
      <c r="V1308" s="75"/>
      <c r="W1308" s="75"/>
      <c r="X1308" s="27" t="s">
        <v>292</v>
      </c>
      <c r="Y1308" s="28"/>
      <c r="Z1308" s="27" t="s">
        <v>8027</v>
      </c>
    </row>
    <row r="1309" spans="1:26" x14ac:dyDescent="0.25">
      <c r="A1309" s="24">
        <v>43171</v>
      </c>
      <c r="B1309" s="24">
        <v>43168</v>
      </c>
      <c r="C1309" s="24">
        <v>43157</v>
      </c>
      <c r="D1309" s="27" t="s">
        <v>1419</v>
      </c>
      <c r="E1309" s="27" t="s">
        <v>293</v>
      </c>
      <c r="F1309" s="29" t="s">
        <v>8002</v>
      </c>
      <c r="G1309" s="27" t="s">
        <v>38</v>
      </c>
      <c r="H1309" s="27" t="s">
        <v>281</v>
      </c>
      <c r="I1309" s="27" t="s">
        <v>8003</v>
      </c>
      <c r="J1309" s="27">
        <v>30414</v>
      </c>
      <c r="K1309" s="25">
        <v>2</v>
      </c>
      <c r="L1309" s="27" t="s">
        <v>367</v>
      </c>
      <c r="M1309" s="27">
        <v>211304</v>
      </c>
      <c r="N1309" s="27">
        <v>326184806</v>
      </c>
      <c r="O1309" s="28"/>
      <c r="P1309" s="27"/>
      <c r="Q1309" s="27"/>
      <c r="R1309" s="26"/>
      <c r="S1309" s="75"/>
      <c r="T1309" s="27" t="s">
        <v>285</v>
      </c>
      <c r="U1309" s="75"/>
      <c r="V1309" s="75"/>
      <c r="W1309" s="75"/>
      <c r="X1309" s="27" t="s">
        <v>289</v>
      </c>
      <c r="Y1309" s="28" t="s">
        <v>2691</v>
      </c>
      <c r="Z1309" s="27"/>
    </row>
    <row r="1310" spans="1:26" ht="25.5" x14ac:dyDescent="0.25">
      <c r="A1310" s="24">
        <v>43171</v>
      </c>
      <c r="B1310" s="24">
        <v>43168</v>
      </c>
      <c r="C1310" s="24">
        <v>43157</v>
      </c>
      <c r="D1310" s="27" t="s">
        <v>1419</v>
      </c>
      <c r="E1310" s="27" t="s">
        <v>293</v>
      </c>
      <c r="F1310" s="29" t="s">
        <v>8004</v>
      </c>
      <c r="G1310" s="27" t="s">
        <v>39</v>
      </c>
      <c r="H1310" s="27" t="s">
        <v>70</v>
      </c>
      <c r="I1310" s="27" t="s">
        <v>182</v>
      </c>
      <c r="J1310" s="27">
        <v>30430</v>
      </c>
      <c r="K1310" s="25">
        <v>4</v>
      </c>
      <c r="L1310" s="27" t="s">
        <v>288</v>
      </c>
      <c r="M1310" s="27" t="s">
        <v>8005</v>
      </c>
      <c r="N1310" s="27" t="s">
        <v>8006</v>
      </c>
      <c r="O1310" s="28">
        <v>130522022</v>
      </c>
      <c r="P1310" s="27">
        <v>4</v>
      </c>
      <c r="Q1310" s="27" t="s">
        <v>8574</v>
      </c>
      <c r="R1310" s="26">
        <v>332.72</v>
      </c>
      <c r="S1310" s="75">
        <v>43175</v>
      </c>
      <c r="T1310" s="27" t="s">
        <v>285</v>
      </c>
      <c r="U1310" s="75">
        <v>43182</v>
      </c>
      <c r="V1310" s="75"/>
      <c r="W1310" s="75"/>
      <c r="X1310" s="27" t="s">
        <v>292</v>
      </c>
      <c r="Y1310" s="28" t="s">
        <v>8304</v>
      </c>
      <c r="Z1310" s="27" t="s">
        <v>8028</v>
      </c>
    </row>
    <row r="1311" spans="1:26" ht="25.5" x14ac:dyDescent="0.25">
      <c r="A1311" s="24">
        <v>43171</v>
      </c>
      <c r="B1311" s="24">
        <v>43168</v>
      </c>
      <c r="C1311" s="24">
        <v>43165</v>
      </c>
      <c r="D1311" s="27" t="s">
        <v>1419</v>
      </c>
      <c r="E1311" s="27" t="s">
        <v>338</v>
      </c>
      <c r="F1311" s="29" t="s">
        <v>8007</v>
      </c>
      <c r="G1311" s="27" t="s">
        <v>36</v>
      </c>
      <c r="H1311" s="27" t="s">
        <v>128</v>
      </c>
      <c r="I1311" s="27" t="s">
        <v>8008</v>
      </c>
      <c r="J1311" s="27">
        <v>33504</v>
      </c>
      <c r="K1311" s="25">
        <v>3</v>
      </c>
      <c r="L1311" s="27" t="s">
        <v>357</v>
      </c>
      <c r="M1311" s="27" t="s">
        <v>8009</v>
      </c>
      <c r="N1311" s="27" t="s">
        <v>8010</v>
      </c>
      <c r="O1311" s="28" t="s">
        <v>8011</v>
      </c>
      <c r="P1311" s="27">
        <v>3</v>
      </c>
      <c r="Q1311" s="27" t="s">
        <v>8896</v>
      </c>
      <c r="R1311" s="26">
        <v>286.92</v>
      </c>
      <c r="S1311" s="75">
        <v>43180</v>
      </c>
      <c r="T1311" s="27" t="s">
        <v>285</v>
      </c>
      <c r="U1311" s="75" t="s">
        <v>497</v>
      </c>
      <c r="V1311" s="75"/>
      <c r="W1311" s="75"/>
      <c r="X1311" s="27" t="s">
        <v>292</v>
      </c>
      <c r="Y1311" s="28" t="s">
        <v>8304</v>
      </c>
      <c r="Z1311" s="27" t="s">
        <v>8027</v>
      </c>
    </row>
    <row r="1312" spans="1:26" x14ac:dyDescent="0.25">
      <c r="A1312" s="24">
        <v>43171</v>
      </c>
      <c r="B1312" s="24">
        <v>43168</v>
      </c>
      <c r="C1312" s="24">
        <v>43165</v>
      </c>
      <c r="D1312" s="27" t="s">
        <v>1419</v>
      </c>
      <c r="E1312" s="27" t="s">
        <v>366</v>
      </c>
      <c r="F1312" s="29" t="s">
        <v>8012</v>
      </c>
      <c r="G1312" s="27" t="s">
        <v>53</v>
      </c>
      <c r="H1312" s="27" t="s">
        <v>152</v>
      </c>
      <c r="I1312" s="27" t="s">
        <v>8013</v>
      </c>
      <c r="J1312" s="27">
        <v>43845</v>
      </c>
      <c r="K1312" s="25">
        <v>2</v>
      </c>
      <c r="L1312" s="27" t="s">
        <v>357</v>
      </c>
      <c r="M1312" s="27" t="s">
        <v>8014</v>
      </c>
      <c r="N1312" s="27" t="s">
        <v>8015</v>
      </c>
      <c r="O1312" s="28" t="s">
        <v>8016</v>
      </c>
      <c r="P1312" s="27">
        <v>2</v>
      </c>
      <c r="Q1312" s="27" t="s">
        <v>8146</v>
      </c>
      <c r="R1312" s="26">
        <v>435.38</v>
      </c>
      <c r="S1312" s="75">
        <v>43172</v>
      </c>
      <c r="T1312" s="27" t="s">
        <v>285</v>
      </c>
      <c r="U1312" s="75" t="s">
        <v>567</v>
      </c>
      <c r="V1312" s="75"/>
      <c r="W1312" s="75"/>
      <c r="X1312" s="27" t="s">
        <v>292</v>
      </c>
      <c r="Y1312" s="28"/>
      <c r="Z1312" s="27" t="s">
        <v>8027</v>
      </c>
    </row>
    <row r="1313" spans="1:26" x14ac:dyDescent="0.25">
      <c r="A1313" s="24">
        <v>43171</v>
      </c>
      <c r="B1313" s="24">
        <v>43168</v>
      </c>
      <c r="C1313" s="24">
        <v>43165</v>
      </c>
      <c r="D1313" s="27" t="s">
        <v>1419</v>
      </c>
      <c r="E1313" s="27" t="s">
        <v>387</v>
      </c>
      <c r="F1313" s="29" t="s">
        <v>8017</v>
      </c>
      <c r="G1313" s="27" t="s">
        <v>19</v>
      </c>
      <c r="H1313" s="27" t="s">
        <v>28</v>
      </c>
      <c r="I1313" s="27" t="s">
        <v>8018</v>
      </c>
      <c r="J1313" s="27">
        <v>20469</v>
      </c>
      <c r="K1313" s="25">
        <v>4</v>
      </c>
      <c r="L1313" s="27" t="s">
        <v>367</v>
      </c>
      <c r="M1313" s="27">
        <v>214213</v>
      </c>
      <c r="N1313" s="27">
        <v>326187441</v>
      </c>
      <c r="O1313" s="28"/>
      <c r="P1313" s="27"/>
      <c r="Q1313" s="27"/>
      <c r="R1313" s="26"/>
      <c r="S1313" s="75"/>
      <c r="T1313" s="27" t="s">
        <v>285</v>
      </c>
      <c r="U1313" s="75"/>
      <c r="V1313" s="75"/>
      <c r="W1313" s="75"/>
      <c r="X1313" s="27" t="s">
        <v>289</v>
      </c>
      <c r="Y1313" s="28" t="s">
        <v>2691</v>
      </c>
      <c r="Z1313" s="27"/>
    </row>
    <row r="1314" spans="1:26" x14ac:dyDescent="0.25">
      <c r="A1314" s="24">
        <v>43171</v>
      </c>
      <c r="B1314" s="24">
        <v>43168</v>
      </c>
      <c r="C1314" s="24">
        <v>43166</v>
      </c>
      <c r="D1314" s="27" t="s">
        <v>1419</v>
      </c>
      <c r="E1314" s="27" t="s">
        <v>430</v>
      </c>
      <c r="F1314" s="29" t="s">
        <v>6525</v>
      </c>
      <c r="G1314" s="27" t="s">
        <v>53</v>
      </c>
      <c r="H1314" s="27" t="s">
        <v>95</v>
      </c>
      <c r="I1314" s="27" t="s">
        <v>8019</v>
      </c>
      <c r="J1314" s="27">
        <v>24286</v>
      </c>
      <c r="K1314" s="25">
        <v>2</v>
      </c>
      <c r="L1314" s="27" t="s">
        <v>367</v>
      </c>
      <c r="M1314" s="27">
        <v>214953</v>
      </c>
      <c r="N1314" s="27">
        <v>326188139</v>
      </c>
      <c r="O1314" s="28"/>
      <c r="P1314" s="27"/>
      <c r="Q1314" s="27"/>
      <c r="R1314" s="26"/>
      <c r="S1314" s="75"/>
      <c r="T1314" s="27" t="s">
        <v>285</v>
      </c>
      <c r="U1314" s="75"/>
      <c r="V1314" s="75"/>
      <c r="W1314" s="75"/>
      <c r="X1314" s="27" t="s">
        <v>289</v>
      </c>
      <c r="Y1314" s="28" t="s">
        <v>2691</v>
      </c>
      <c r="Z1314" s="27"/>
    </row>
    <row r="1315" spans="1:26" x14ac:dyDescent="0.25">
      <c r="A1315" s="24">
        <v>43172</v>
      </c>
      <c r="B1315" s="24">
        <v>43171</v>
      </c>
      <c r="C1315" s="24">
        <v>43166</v>
      </c>
      <c r="D1315" s="27" t="s">
        <v>18</v>
      </c>
      <c r="E1315" s="27" t="s">
        <v>377</v>
      </c>
      <c r="F1315" s="29" t="s">
        <v>8033</v>
      </c>
      <c r="G1315" s="27" t="s">
        <v>36</v>
      </c>
      <c r="H1315" s="27" t="s">
        <v>151</v>
      </c>
      <c r="I1315" s="27" t="s">
        <v>99</v>
      </c>
      <c r="J1315" s="27">
        <v>25883</v>
      </c>
      <c r="K1315" s="25">
        <v>4</v>
      </c>
      <c r="L1315" s="27" t="s">
        <v>288</v>
      </c>
      <c r="M1315" s="27" t="s">
        <v>8034</v>
      </c>
      <c r="N1315" s="27" t="s">
        <v>8141</v>
      </c>
      <c r="O1315" s="28">
        <v>130670464</v>
      </c>
      <c r="P1315" s="27">
        <v>4</v>
      </c>
      <c r="Q1315" s="27" t="s">
        <v>8565</v>
      </c>
      <c r="R1315" s="26">
        <v>189.08</v>
      </c>
      <c r="S1315" s="75">
        <v>43175</v>
      </c>
      <c r="T1315" s="27" t="s">
        <v>285</v>
      </c>
      <c r="U1315" s="75" t="s">
        <v>567</v>
      </c>
      <c r="V1315" s="75"/>
      <c r="W1315" s="75"/>
      <c r="X1315" s="27" t="s">
        <v>292</v>
      </c>
      <c r="Y1315" s="28"/>
      <c r="Z1315" s="27" t="s">
        <v>8312</v>
      </c>
    </row>
    <row r="1316" spans="1:26" x14ac:dyDescent="0.25">
      <c r="A1316" s="24">
        <v>43172</v>
      </c>
      <c r="B1316" s="24">
        <v>43171</v>
      </c>
      <c r="C1316" s="24">
        <v>43169</v>
      </c>
      <c r="D1316" s="27" t="s">
        <v>18</v>
      </c>
      <c r="E1316" s="27" t="s">
        <v>415</v>
      </c>
      <c r="F1316" s="29" t="s">
        <v>8035</v>
      </c>
      <c r="G1316" s="27" t="s">
        <v>25</v>
      </c>
      <c r="H1316" s="27" t="s">
        <v>55</v>
      </c>
      <c r="I1316" s="27" t="s">
        <v>8036</v>
      </c>
      <c r="J1316" s="27">
        <v>12150</v>
      </c>
      <c r="K1316" s="25">
        <v>4</v>
      </c>
      <c r="L1316" s="27" t="s">
        <v>367</v>
      </c>
      <c r="M1316" s="27">
        <v>215934</v>
      </c>
      <c r="N1316" s="27">
        <v>326189009</v>
      </c>
      <c r="O1316" s="28"/>
      <c r="P1316" s="27"/>
      <c r="Q1316" s="27"/>
      <c r="R1316" s="26"/>
      <c r="S1316" s="75"/>
      <c r="T1316" s="27" t="s">
        <v>285</v>
      </c>
      <c r="U1316" s="75"/>
      <c r="V1316" s="75"/>
      <c r="W1316" s="75"/>
      <c r="X1316" s="27" t="s">
        <v>289</v>
      </c>
      <c r="Y1316" s="28" t="s">
        <v>2691</v>
      </c>
      <c r="Z1316" s="27"/>
    </row>
    <row r="1317" spans="1:26" x14ac:dyDescent="0.25">
      <c r="A1317" s="24">
        <v>43172</v>
      </c>
      <c r="B1317" s="24">
        <v>43171</v>
      </c>
      <c r="C1317" s="24">
        <v>43169</v>
      </c>
      <c r="D1317" s="27" t="s">
        <v>18</v>
      </c>
      <c r="E1317" s="27" t="s">
        <v>360</v>
      </c>
      <c r="F1317" s="29" t="s">
        <v>8037</v>
      </c>
      <c r="G1317" s="27" t="s">
        <v>36</v>
      </c>
      <c r="H1317" s="27" t="s">
        <v>110</v>
      </c>
      <c r="I1317" s="27" t="s">
        <v>8038</v>
      </c>
      <c r="J1317" s="27">
        <v>27943</v>
      </c>
      <c r="K1317" s="25">
        <v>4</v>
      </c>
      <c r="L1317" s="27" t="s">
        <v>357</v>
      </c>
      <c r="M1317" s="27" t="s">
        <v>8039</v>
      </c>
      <c r="N1317" s="27" t="s">
        <v>8140</v>
      </c>
      <c r="O1317" s="28" t="s">
        <v>8276</v>
      </c>
      <c r="P1317" s="27">
        <v>4</v>
      </c>
      <c r="Q1317" s="27" t="s">
        <v>8282</v>
      </c>
      <c r="R1317" s="26">
        <v>366.76</v>
      </c>
      <c r="S1317" s="75">
        <v>43173</v>
      </c>
      <c r="T1317" s="27" t="s">
        <v>285</v>
      </c>
      <c r="U1317" s="75" t="s">
        <v>567</v>
      </c>
      <c r="V1317" s="75"/>
      <c r="W1317" s="75"/>
      <c r="X1317" s="27" t="s">
        <v>292</v>
      </c>
      <c r="Y1317" s="28"/>
      <c r="Z1317" s="27" t="s">
        <v>8202</v>
      </c>
    </row>
    <row r="1318" spans="1:26" ht="25.5" x14ac:dyDescent="0.25">
      <c r="A1318" s="24">
        <v>43172</v>
      </c>
      <c r="B1318" s="24">
        <v>43172</v>
      </c>
      <c r="C1318" s="24">
        <v>43171</v>
      </c>
      <c r="D1318" s="27" t="s">
        <v>18</v>
      </c>
      <c r="E1318" s="27" t="s">
        <v>380</v>
      </c>
      <c r="F1318" s="29" t="s">
        <v>6629</v>
      </c>
      <c r="G1318" s="27" t="s">
        <v>53</v>
      </c>
      <c r="H1318" s="27" t="s">
        <v>4637</v>
      </c>
      <c r="I1318" s="27" t="s">
        <v>8110</v>
      </c>
      <c r="J1318" s="27">
        <v>22872</v>
      </c>
      <c r="K1318" s="25">
        <v>3</v>
      </c>
      <c r="L1318" s="27" t="s">
        <v>357</v>
      </c>
      <c r="M1318" s="27" t="s">
        <v>8112</v>
      </c>
      <c r="N1318" s="27" t="s">
        <v>8111</v>
      </c>
      <c r="O1318" s="28" t="s">
        <v>8277</v>
      </c>
      <c r="P1318" s="27">
        <v>3</v>
      </c>
      <c r="Q1318" s="27" t="s">
        <v>8545</v>
      </c>
      <c r="R1318" s="26">
        <v>782.16</v>
      </c>
      <c r="S1318" s="75">
        <v>43175</v>
      </c>
      <c r="T1318" s="27" t="s">
        <v>285</v>
      </c>
      <c r="U1318" s="75" t="s">
        <v>567</v>
      </c>
      <c r="V1318" s="75"/>
      <c r="W1318" s="75"/>
      <c r="X1318" s="27" t="s">
        <v>292</v>
      </c>
      <c r="Y1318" s="28" t="s">
        <v>8304</v>
      </c>
      <c r="Z1318" s="27" t="s">
        <v>8202</v>
      </c>
    </row>
    <row r="1319" spans="1:26" x14ac:dyDescent="0.25">
      <c r="A1319" s="24">
        <v>43172</v>
      </c>
      <c r="B1319" s="24">
        <v>43172</v>
      </c>
      <c r="C1319" s="24">
        <v>43164</v>
      </c>
      <c r="D1319" s="27" t="s">
        <v>18</v>
      </c>
      <c r="E1319" s="27" t="s">
        <v>415</v>
      </c>
      <c r="F1319" s="29" t="s">
        <v>8113</v>
      </c>
      <c r="G1319" s="27" t="s">
        <v>92</v>
      </c>
      <c r="H1319" s="27" t="s">
        <v>524</v>
      </c>
      <c r="I1319" s="27" t="s">
        <v>8114</v>
      </c>
      <c r="J1319" s="27">
        <v>12051</v>
      </c>
      <c r="K1319" s="25">
        <v>1</v>
      </c>
      <c r="L1319" s="27" t="s">
        <v>357</v>
      </c>
      <c r="M1319" s="27" t="s">
        <v>8116</v>
      </c>
      <c r="N1319" s="27" t="s">
        <v>8115</v>
      </c>
      <c r="O1319" s="28" t="s">
        <v>8278</v>
      </c>
      <c r="P1319" s="27">
        <v>1</v>
      </c>
      <c r="Q1319" s="27" t="s">
        <v>8441</v>
      </c>
      <c r="R1319" s="26">
        <v>123.42</v>
      </c>
      <c r="S1319" s="75">
        <v>43174</v>
      </c>
      <c r="T1319" s="27" t="s">
        <v>285</v>
      </c>
      <c r="U1319" s="75" t="s">
        <v>567</v>
      </c>
      <c r="V1319" s="75"/>
      <c r="W1319" s="75"/>
      <c r="X1319" s="27" t="s">
        <v>292</v>
      </c>
      <c r="Y1319" s="28"/>
      <c r="Z1319" s="27" t="s">
        <v>8202</v>
      </c>
    </row>
    <row r="1320" spans="1:26" x14ac:dyDescent="0.25">
      <c r="A1320" s="24">
        <v>43172</v>
      </c>
      <c r="B1320" s="24">
        <v>43172</v>
      </c>
      <c r="C1320" s="24">
        <v>43171</v>
      </c>
      <c r="D1320" s="27" t="s">
        <v>18</v>
      </c>
      <c r="E1320" s="27" t="s">
        <v>362</v>
      </c>
      <c r="F1320" s="29" t="s">
        <v>8117</v>
      </c>
      <c r="G1320" s="27" t="s">
        <v>273</v>
      </c>
      <c r="H1320" s="27" t="s">
        <v>100</v>
      </c>
      <c r="I1320" s="27" t="s">
        <v>469</v>
      </c>
      <c r="J1320" s="27">
        <v>23437</v>
      </c>
      <c r="K1320" s="25">
        <v>4</v>
      </c>
      <c r="L1320" s="27" t="s">
        <v>288</v>
      </c>
      <c r="M1320" s="27" t="s">
        <v>8118</v>
      </c>
      <c r="N1320" s="27" t="s">
        <v>8142</v>
      </c>
      <c r="O1320" s="28">
        <v>130669973</v>
      </c>
      <c r="P1320" s="27">
        <v>4</v>
      </c>
      <c r="Q1320" s="27" t="s">
        <v>8580</v>
      </c>
      <c r="R1320" s="26">
        <v>259.72000000000003</v>
      </c>
      <c r="S1320" s="75">
        <v>43175</v>
      </c>
      <c r="T1320" s="27" t="s">
        <v>285</v>
      </c>
      <c r="U1320" s="75">
        <v>43179</v>
      </c>
      <c r="V1320" s="75"/>
      <c r="W1320" s="75"/>
      <c r="X1320" s="27" t="s">
        <v>292</v>
      </c>
      <c r="Y1320" s="28"/>
      <c r="Z1320" s="27"/>
    </row>
    <row r="1321" spans="1:26" x14ac:dyDescent="0.25">
      <c r="A1321" s="24">
        <v>43172</v>
      </c>
      <c r="B1321" s="24">
        <v>43172</v>
      </c>
      <c r="C1321" s="24">
        <v>43166</v>
      </c>
      <c r="D1321" s="27" t="s">
        <v>18</v>
      </c>
      <c r="E1321" s="27" t="s">
        <v>415</v>
      </c>
      <c r="F1321" s="29" t="s">
        <v>8119</v>
      </c>
      <c r="G1321" s="27" t="s">
        <v>36</v>
      </c>
      <c r="H1321" s="27" t="s">
        <v>125</v>
      </c>
      <c r="I1321" s="27" t="s">
        <v>8120</v>
      </c>
      <c r="J1321" s="27">
        <v>12117</v>
      </c>
      <c r="K1321" s="25">
        <v>4</v>
      </c>
      <c r="L1321" s="27" t="s">
        <v>355</v>
      </c>
      <c r="M1321" s="27">
        <v>2607149</v>
      </c>
      <c r="N1321" s="27"/>
      <c r="O1321" s="28">
        <v>55093</v>
      </c>
      <c r="P1321" s="27">
        <v>4</v>
      </c>
      <c r="Q1321" s="27">
        <v>4114599</v>
      </c>
      <c r="R1321" s="26">
        <v>499.64</v>
      </c>
      <c r="S1321" s="75">
        <v>43172</v>
      </c>
      <c r="T1321" s="27" t="s">
        <v>285</v>
      </c>
      <c r="U1321" s="75" t="s">
        <v>567</v>
      </c>
      <c r="V1321" s="75"/>
      <c r="W1321" s="75"/>
      <c r="X1321" s="27" t="s">
        <v>292</v>
      </c>
      <c r="Y1321" s="28"/>
      <c r="Z1321" s="27" t="s">
        <v>8202</v>
      </c>
    </row>
    <row r="1322" spans="1:26" x14ac:dyDescent="0.25">
      <c r="A1322" s="24">
        <v>43172</v>
      </c>
      <c r="B1322" s="24">
        <v>43172</v>
      </c>
      <c r="C1322" s="24">
        <v>43165</v>
      </c>
      <c r="D1322" s="27" t="s">
        <v>18</v>
      </c>
      <c r="E1322" s="27" t="s">
        <v>415</v>
      </c>
      <c r="F1322" s="29" t="s">
        <v>8121</v>
      </c>
      <c r="G1322" s="27" t="s">
        <v>32</v>
      </c>
      <c r="H1322" s="27" t="s">
        <v>125</v>
      </c>
      <c r="I1322" s="27" t="s">
        <v>1531</v>
      </c>
      <c r="J1322" s="27">
        <v>12091</v>
      </c>
      <c r="K1322" s="25">
        <v>2</v>
      </c>
      <c r="L1322" s="27" t="s">
        <v>367</v>
      </c>
      <c r="M1322" s="27">
        <v>214152</v>
      </c>
      <c r="N1322" s="27">
        <v>326187386</v>
      </c>
      <c r="O1322" s="28"/>
      <c r="P1322" s="27"/>
      <c r="Q1322" s="27"/>
      <c r="R1322" s="26"/>
      <c r="S1322" s="75"/>
      <c r="T1322" s="27" t="s">
        <v>285</v>
      </c>
      <c r="U1322" s="75"/>
      <c r="V1322" s="75"/>
      <c r="W1322" s="75"/>
      <c r="X1322" s="27" t="s">
        <v>289</v>
      </c>
      <c r="Y1322" s="28" t="s">
        <v>2691</v>
      </c>
      <c r="Z1322" s="27"/>
    </row>
    <row r="1323" spans="1:26" ht="25.5" x14ac:dyDescent="0.25">
      <c r="A1323" s="24">
        <v>43172</v>
      </c>
      <c r="B1323" s="24">
        <v>43172</v>
      </c>
      <c r="C1323" s="24">
        <v>43171</v>
      </c>
      <c r="D1323" s="27" t="s">
        <v>18</v>
      </c>
      <c r="E1323" s="27" t="s">
        <v>322</v>
      </c>
      <c r="F1323" s="29" t="s">
        <v>8122</v>
      </c>
      <c r="G1323" s="27" t="s">
        <v>56</v>
      </c>
      <c r="H1323" s="27" t="s">
        <v>128</v>
      </c>
      <c r="I1323" s="27" t="s">
        <v>8123</v>
      </c>
      <c r="J1323" s="27">
        <v>25841</v>
      </c>
      <c r="K1323" s="25">
        <v>4</v>
      </c>
      <c r="L1323" s="27" t="s">
        <v>357</v>
      </c>
      <c r="M1323" s="27" t="s">
        <v>8139</v>
      </c>
      <c r="N1323" s="28" t="s">
        <v>8124</v>
      </c>
      <c r="O1323" s="28" t="s">
        <v>8279</v>
      </c>
      <c r="P1323" s="27">
        <v>4</v>
      </c>
      <c r="Q1323" s="27" t="s">
        <v>8439</v>
      </c>
      <c r="R1323" s="26">
        <v>308.92</v>
      </c>
      <c r="S1323" s="75">
        <v>43174</v>
      </c>
      <c r="T1323" s="27" t="s">
        <v>285</v>
      </c>
      <c r="U1323" s="75" t="s">
        <v>567</v>
      </c>
      <c r="V1323" s="75"/>
      <c r="W1323" s="75"/>
      <c r="X1323" s="27" t="s">
        <v>292</v>
      </c>
      <c r="Y1323" s="28" t="s">
        <v>8304</v>
      </c>
      <c r="Z1323" s="27" t="s">
        <v>8202</v>
      </c>
    </row>
    <row r="1324" spans="1:26" x14ac:dyDescent="0.25">
      <c r="A1324" s="24">
        <v>43172</v>
      </c>
      <c r="B1324" s="24">
        <v>43171</v>
      </c>
      <c r="C1324" s="24">
        <v>43165</v>
      </c>
      <c r="D1324" s="27" t="s">
        <v>1419</v>
      </c>
      <c r="E1324" s="27" t="s">
        <v>418</v>
      </c>
      <c r="F1324" s="29" t="s">
        <v>8032</v>
      </c>
      <c r="G1324" s="27" t="s">
        <v>19</v>
      </c>
      <c r="H1324" s="27" t="s">
        <v>69</v>
      </c>
      <c r="I1324" s="27" t="s">
        <v>450</v>
      </c>
      <c r="J1324" s="27">
        <v>17919</v>
      </c>
      <c r="K1324" s="25">
        <v>4</v>
      </c>
      <c r="L1324" s="27" t="s">
        <v>288</v>
      </c>
      <c r="M1324" s="27" t="s">
        <v>8030</v>
      </c>
      <c r="N1324" s="27" t="s">
        <v>8031</v>
      </c>
      <c r="O1324" s="28">
        <v>130670704</v>
      </c>
      <c r="P1324" s="27">
        <v>4</v>
      </c>
      <c r="Q1324" s="27" t="s">
        <v>8563</v>
      </c>
      <c r="R1324" s="26">
        <v>585</v>
      </c>
      <c r="S1324" s="75">
        <v>43175</v>
      </c>
      <c r="T1324" s="27" t="s">
        <v>285</v>
      </c>
      <c r="U1324" s="75" t="s">
        <v>567</v>
      </c>
      <c r="V1324" s="75"/>
      <c r="W1324" s="75"/>
      <c r="X1324" s="27" t="s">
        <v>292</v>
      </c>
      <c r="Y1324" s="28"/>
      <c r="Z1324" s="27" t="s">
        <v>8312</v>
      </c>
    </row>
    <row r="1325" spans="1:26" ht="25.5" hidden="1" x14ac:dyDescent="0.25">
      <c r="A1325" s="24">
        <v>43172</v>
      </c>
      <c r="B1325" s="24">
        <v>43171</v>
      </c>
      <c r="C1325" s="24">
        <v>43166</v>
      </c>
      <c r="D1325" s="27" t="s">
        <v>1419</v>
      </c>
      <c r="E1325" s="27" t="s">
        <v>372</v>
      </c>
      <c r="F1325" s="29" t="s">
        <v>6369</v>
      </c>
      <c r="G1325" s="27" t="s">
        <v>36</v>
      </c>
      <c r="H1325" s="27" t="s">
        <v>104</v>
      </c>
      <c r="I1325" s="27" t="s">
        <v>4209</v>
      </c>
      <c r="J1325" s="27">
        <v>30547</v>
      </c>
      <c r="K1325" s="25">
        <v>4</v>
      </c>
      <c r="L1325" s="27" t="s">
        <v>288</v>
      </c>
      <c r="M1325" s="27" t="s">
        <v>8058</v>
      </c>
      <c r="N1325" s="27" t="s">
        <v>8059</v>
      </c>
      <c r="O1325" s="28">
        <v>131463418</v>
      </c>
      <c r="P1325" s="27"/>
      <c r="Q1325" s="27"/>
      <c r="R1325" s="26"/>
      <c r="S1325" s="75"/>
      <c r="T1325" s="27" t="s">
        <v>285</v>
      </c>
      <c r="U1325" s="75"/>
      <c r="V1325" s="75"/>
      <c r="W1325" s="75"/>
      <c r="X1325" s="27" t="s">
        <v>321</v>
      </c>
      <c r="Y1325" s="28" t="s">
        <v>9803</v>
      </c>
      <c r="Z1325" s="27" t="s">
        <v>9362</v>
      </c>
    </row>
    <row r="1326" spans="1:26" x14ac:dyDescent="0.25">
      <c r="A1326" s="24">
        <v>43172</v>
      </c>
      <c r="B1326" s="24">
        <v>43171</v>
      </c>
      <c r="C1326" s="24">
        <v>43168</v>
      </c>
      <c r="D1326" s="27" t="s">
        <v>2245</v>
      </c>
      <c r="E1326" s="27" t="s">
        <v>287</v>
      </c>
      <c r="F1326" s="29" t="s">
        <v>8040</v>
      </c>
      <c r="G1326" s="27" t="s">
        <v>19</v>
      </c>
      <c r="H1326" s="27" t="s">
        <v>246</v>
      </c>
      <c r="I1326" s="27" t="s">
        <v>8041</v>
      </c>
      <c r="J1326" s="27">
        <v>40680</v>
      </c>
      <c r="K1326" s="25">
        <v>2</v>
      </c>
      <c r="L1326" s="27" t="s">
        <v>343</v>
      </c>
      <c r="M1326" s="27">
        <v>8640735203</v>
      </c>
      <c r="N1326" s="27">
        <v>8640735203</v>
      </c>
      <c r="O1326" s="28"/>
      <c r="P1326" s="27"/>
      <c r="Q1326" s="27"/>
      <c r="R1326" s="26"/>
      <c r="S1326" s="75"/>
      <c r="T1326" s="27" t="s">
        <v>285</v>
      </c>
      <c r="U1326" s="75"/>
      <c r="V1326" s="75"/>
      <c r="W1326" s="75"/>
      <c r="X1326" s="27" t="s">
        <v>315</v>
      </c>
      <c r="Y1326" s="28" t="s">
        <v>2691</v>
      </c>
      <c r="Z1326" s="27"/>
    </row>
    <row r="1327" spans="1:26" x14ac:dyDescent="0.25">
      <c r="A1327" s="24">
        <v>43172</v>
      </c>
      <c r="B1327" s="24">
        <v>43171</v>
      </c>
      <c r="C1327" s="24">
        <v>43168</v>
      </c>
      <c r="D1327" s="27" t="s">
        <v>2245</v>
      </c>
      <c r="E1327" s="27" t="s">
        <v>299</v>
      </c>
      <c r="F1327" s="29" t="s">
        <v>8043</v>
      </c>
      <c r="G1327" s="27" t="s">
        <v>36</v>
      </c>
      <c r="H1327" s="27" t="s">
        <v>124</v>
      </c>
      <c r="I1327" s="27" t="s">
        <v>4209</v>
      </c>
      <c r="J1327" s="27">
        <v>19528</v>
      </c>
      <c r="K1327" s="25">
        <v>2</v>
      </c>
      <c r="L1327" s="27" t="s">
        <v>367</v>
      </c>
      <c r="M1327" s="27">
        <v>215472</v>
      </c>
      <c r="N1327" s="27">
        <v>326188610</v>
      </c>
      <c r="O1327" s="28"/>
      <c r="P1327" s="27"/>
      <c r="Q1327" s="27"/>
      <c r="R1327" s="26"/>
      <c r="S1327" s="75"/>
      <c r="T1327" s="27" t="s">
        <v>285</v>
      </c>
      <c r="U1327" s="75"/>
      <c r="V1327" s="75"/>
      <c r="W1327" s="75"/>
      <c r="X1327" s="27" t="s">
        <v>289</v>
      </c>
      <c r="Y1327" s="28" t="s">
        <v>2691</v>
      </c>
      <c r="Z1327" s="27"/>
    </row>
    <row r="1328" spans="1:26" ht="25.5" x14ac:dyDescent="0.25">
      <c r="A1328" s="24">
        <v>43172</v>
      </c>
      <c r="B1328" s="24">
        <v>43171</v>
      </c>
      <c r="C1328" s="24">
        <v>43168</v>
      </c>
      <c r="D1328" s="27" t="s">
        <v>2245</v>
      </c>
      <c r="E1328" s="27" t="s">
        <v>299</v>
      </c>
      <c r="F1328" s="29" t="s">
        <v>8043</v>
      </c>
      <c r="G1328" s="27" t="s">
        <v>36</v>
      </c>
      <c r="H1328" s="27" t="s">
        <v>124</v>
      </c>
      <c r="I1328" s="27" t="s">
        <v>4209</v>
      </c>
      <c r="J1328" s="27">
        <v>19528</v>
      </c>
      <c r="K1328" s="25">
        <v>2</v>
      </c>
      <c r="L1328" s="27" t="s">
        <v>355</v>
      </c>
      <c r="M1328" s="27">
        <v>2608515</v>
      </c>
      <c r="N1328" s="27">
        <v>4439025</v>
      </c>
      <c r="O1328" s="28">
        <v>55102</v>
      </c>
      <c r="P1328" s="27">
        <v>2</v>
      </c>
      <c r="Q1328" s="27">
        <v>4114762</v>
      </c>
      <c r="R1328" s="26">
        <v>126.34</v>
      </c>
      <c r="S1328" s="75">
        <v>43178</v>
      </c>
      <c r="T1328" s="27" t="s">
        <v>285</v>
      </c>
      <c r="U1328" s="75">
        <v>43182</v>
      </c>
      <c r="V1328" s="75"/>
      <c r="W1328" s="75"/>
      <c r="X1328" s="27" t="s">
        <v>292</v>
      </c>
      <c r="Y1328" s="28" t="s">
        <v>8304</v>
      </c>
      <c r="Z1328" s="27" t="s">
        <v>8202</v>
      </c>
    </row>
    <row r="1329" spans="1:26" x14ac:dyDescent="0.25">
      <c r="A1329" s="24">
        <v>43172</v>
      </c>
      <c r="B1329" s="24">
        <v>43172</v>
      </c>
      <c r="C1329" s="24">
        <v>43168</v>
      </c>
      <c r="D1329" s="27" t="s">
        <v>2245</v>
      </c>
      <c r="E1329" s="27" t="s">
        <v>411</v>
      </c>
      <c r="F1329" s="29" t="s">
        <v>8108</v>
      </c>
      <c r="G1329" s="27" t="s">
        <v>23</v>
      </c>
      <c r="H1329" s="27" t="s">
        <v>46</v>
      </c>
      <c r="I1329" s="27" t="s">
        <v>8109</v>
      </c>
      <c r="J1329" s="27">
        <v>26444</v>
      </c>
      <c r="K1329" s="25">
        <v>2</v>
      </c>
      <c r="L1329" s="27" t="s">
        <v>288</v>
      </c>
      <c r="M1329" s="27" t="s">
        <v>8144</v>
      </c>
      <c r="N1329" s="27" t="s">
        <v>8143</v>
      </c>
      <c r="O1329" s="28"/>
      <c r="P1329" s="27"/>
      <c r="Q1329" s="27"/>
      <c r="R1329" s="26"/>
      <c r="S1329" s="75"/>
      <c r="T1329" s="27" t="s">
        <v>285</v>
      </c>
      <c r="U1329" s="75"/>
      <c r="V1329" s="75"/>
      <c r="W1329" s="75"/>
      <c r="X1329" s="27" t="s">
        <v>315</v>
      </c>
      <c r="Y1329" s="28" t="s">
        <v>2691</v>
      </c>
      <c r="Z1329" s="27"/>
    </row>
    <row r="1330" spans="1:26" x14ac:dyDescent="0.25">
      <c r="A1330" s="24">
        <v>43172</v>
      </c>
      <c r="B1330" s="24">
        <v>43171</v>
      </c>
      <c r="C1330" s="24">
        <v>43163</v>
      </c>
      <c r="D1330" s="27" t="s">
        <v>552</v>
      </c>
      <c r="E1330" s="27" t="s">
        <v>287</v>
      </c>
      <c r="F1330" s="29" t="s">
        <v>6366</v>
      </c>
      <c r="G1330" s="27" t="s">
        <v>36</v>
      </c>
      <c r="H1330" s="27" t="s">
        <v>54</v>
      </c>
      <c r="I1330" s="27" t="s">
        <v>99</v>
      </c>
      <c r="J1330" s="27">
        <v>40503</v>
      </c>
      <c r="K1330" s="25">
        <v>4</v>
      </c>
      <c r="L1330" s="27" t="s">
        <v>288</v>
      </c>
      <c r="M1330" s="27" t="s">
        <v>8042</v>
      </c>
      <c r="N1330" s="27" t="s">
        <v>8145</v>
      </c>
      <c r="O1330" s="28">
        <v>130669250</v>
      </c>
      <c r="P1330" s="27">
        <v>4</v>
      </c>
      <c r="Q1330" s="27" t="s">
        <v>8568</v>
      </c>
      <c r="R1330" s="26">
        <v>234.04</v>
      </c>
      <c r="S1330" s="75">
        <v>43175</v>
      </c>
      <c r="T1330" s="27" t="s">
        <v>285</v>
      </c>
      <c r="U1330" s="75">
        <v>43182</v>
      </c>
      <c r="V1330" s="75"/>
      <c r="W1330" s="75"/>
      <c r="X1330" s="27" t="s">
        <v>292</v>
      </c>
      <c r="Y1330" s="28"/>
      <c r="Z1330" s="27" t="s">
        <v>8312</v>
      </c>
    </row>
    <row r="1331" spans="1:26" x14ac:dyDescent="0.25">
      <c r="A1331" s="24">
        <v>43172</v>
      </c>
      <c r="B1331" s="24">
        <v>43171</v>
      </c>
      <c r="C1331" s="24">
        <v>43164</v>
      </c>
      <c r="D1331" s="27" t="s">
        <v>552</v>
      </c>
      <c r="E1331" s="27" t="s">
        <v>316</v>
      </c>
      <c r="F1331" s="29" t="s">
        <v>7084</v>
      </c>
      <c r="G1331" s="27" t="s">
        <v>36</v>
      </c>
      <c r="H1331" s="27" t="s">
        <v>47</v>
      </c>
      <c r="I1331" s="27" t="s">
        <v>99</v>
      </c>
      <c r="J1331" s="27">
        <v>32093</v>
      </c>
      <c r="K1331" s="25">
        <v>4</v>
      </c>
      <c r="L1331" s="27" t="s">
        <v>288</v>
      </c>
      <c r="M1331" s="27" t="s">
        <v>8048</v>
      </c>
      <c r="N1331" s="27" t="s">
        <v>8047</v>
      </c>
      <c r="O1331" s="28">
        <v>130669519</v>
      </c>
      <c r="P1331" s="27">
        <v>4</v>
      </c>
      <c r="Q1331" s="27" t="s">
        <v>8734</v>
      </c>
      <c r="R1331" s="26">
        <v>240.92</v>
      </c>
      <c r="S1331" s="75">
        <v>43179</v>
      </c>
      <c r="T1331" s="27" t="s">
        <v>285</v>
      </c>
      <c r="U1331" s="75" t="s">
        <v>567</v>
      </c>
      <c r="V1331" s="75"/>
      <c r="W1331" s="75"/>
      <c r="X1331" s="27" t="s">
        <v>292</v>
      </c>
      <c r="Y1331" s="28"/>
      <c r="Z1331" s="27" t="s">
        <v>8312</v>
      </c>
    </row>
    <row r="1332" spans="1:26" x14ac:dyDescent="0.25">
      <c r="A1332" s="24">
        <v>43172</v>
      </c>
      <c r="B1332" s="24">
        <v>43171</v>
      </c>
      <c r="C1332" s="24">
        <v>43164</v>
      </c>
      <c r="D1332" s="27" t="s">
        <v>552</v>
      </c>
      <c r="E1332" s="27" t="s">
        <v>325</v>
      </c>
      <c r="F1332" s="29" t="s">
        <v>8049</v>
      </c>
      <c r="G1332" s="27" t="s">
        <v>23</v>
      </c>
      <c r="H1332" s="27" t="s">
        <v>134</v>
      </c>
      <c r="I1332" s="27" t="s">
        <v>8052</v>
      </c>
      <c r="J1332" s="27">
        <v>22359</v>
      </c>
      <c r="K1332" s="25">
        <v>1</v>
      </c>
      <c r="L1332" s="27" t="s">
        <v>288</v>
      </c>
      <c r="M1332" s="27" t="s">
        <v>8051</v>
      </c>
      <c r="N1332" s="27" t="s">
        <v>8050</v>
      </c>
      <c r="O1332" s="28"/>
      <c r="P1332" s="27"/>
      <c r="Q1332" s="27"/>
      <c r="R1332" s="26"/>
      <c r="S1332" s="75"/>
      <c r="T1332" s="27" t="s">
        <v>285</v>
      </c>
      <c r="U1332" s="75"/>
      <c r="V1332" s="75"/>
      <c r="W1332" s="75"/>
      <c r="X1332" s="27" t="s">
        <v>315</v>
      </c>
      <c r="Y1332" s="28" t="s">
        <v>2691</v>
      </c>
      <c r="Z1332" s="27"/>
    </row>
    <row r="1333" spans="1:26" x14ac:dyDescent="0.25">
      <c r="A1333" s="24">
        <v>43172</v>
      </c>
      <c r="B1333" s="24">
        <v>43171</v>
      </c>
      <c r="C1333" s="24">
        <v>43163</v>
      </c>
      <c r="D1333" s="27" t="s">
        <v>552</v>
      </c>
      <c r="E1333" s="27" t="s">
        <v>325</v>
      </c>
      <c r="F1333" s="29" t="s">
        <v>8055</v>
      </c>
      <c r="G1333" s="27" t="s">
        <v>36</v>
      </c>
      <c r="H1333" s="27" t="s">
        <v>275</v>
      </c>
      <c r="I1333" s="27" t="s">
        <v>276</v>
      </c>
      <c r="J1333" s="27">
        <v>22335</v>
      </c>
      <c r="K1333" s="25">
        <v>2</v>
      </c>
      <c r="L1333" s="27" t="s">
        <v>288</v>
      </c>
      <c r="M1333" s="27" t="s">
        <v>8057</v>
      </c>
      <c r="N1333" s="27" t="s">
        <v>8056</v>
      </c>
      <c r="O1333" s="28">
        <v>130669858</v>
      </c>
      <c r="P1333" s="27">
        <v>2</v>
      </c>
      <c r="Q1333" s="27" t="s">
        <v>8567</v>
      </c>
      <c r="R1333" s="26">
        <v>302.27999999999997</v>
      </c>
      <c r="S1333" s="75">
        <v>43175</v>
      </c>
      <c r="T1333" s="27" t="s">
        <v>285</v>
      </c>
      <c r="U1333" s="75" t="s">
        <v>567</v>
      </c>
      <c r="V1333" s="75"/>
      <c r="W1333" s="75"/>
      <c r="X1333" s="27" t="s">
        <v>292</v>
      </c>
      <c r="Y1333" s="28"/>
      <c r="Z1333" s="27" t="s">
        <v>8312</v>
      </c>
    </row>
    <row r="1334" spans="1:26" x14ac:dyDescent="0.25">
      <c r="A1334" s="24">
        <v>43172</v>
      </c>
      <c r="B1334" s="24">
        <v>43171</v>
      </c>
      <c r="C1334" s="24">
        <v>43164</v>
      </c>
      <c r="D1334" s="27" t="s">
        <v>552</v>
      </c>
      <c r="E1334" s="27" t="s">
        <v>368</v>
      </c>
      <c r="F1334" s="29" t="s">
        <v>8060</v>
      </c>
      <c r="G1334" s="27" t="s">
        <v>53</v>
      </c>
      <c r="H1334" s="27" t="s">
        <v>128</v>
      </c>
      <c r="I1334" s="27" t="s">
        <v>209</v>
      </c>
      <c r="J1334" s="27">
        <v>29542</v>
      </c>
      <c r="K1334" s="25">
        <v>4</v>
      </c>
      <c r="L1334" s="27" t="s">
        <v>288</v>
      </c>
      <c r="M1334" s="27" t="s">
        <v>8062</v>
      </c>
      <c r="N1334" s="27" t="s">
        <v>8061</v>
      </c>
      <c r="O1334" s="28">
        <v>130670272</v>
      </c>
      <c r="P1334" s="27">
        <v>4</v>
      </c>
      <c r="Q1334" s="27" t="s">
        <v>8566</v>
      </c>
      <c r="R1334" s="26">
        <v>418.08</v>
      </c>
      <c r="S1334" s="75">
        <v>43178</v>
      </c>
      <c r="T1334" s="27" t="s">
        <v>285</v>
      </c>
      <c r="U1334" s="75">
        <v>43179</v>
      </c>
      <c r="V1334" s="75"/>
      <c r="W1334" s="75"/>
      <c r="X1334" s="27" t="s">
        <v>292</v>
      </c>
      <c r="Y1334" s="28"/>
      <c r="Z1334" s="27" t="s">
        <v>8312</v>
      </c>
    </row>
    <row r="1335" spans="1:26" x14ac:dyDescent="0.25">
      <c r="A1335" s="24">
        <v>43172</v>
      </c>
      <c r="B1335" s="24">
        <v>43171</v>
      </c>
      <c r="C1335" s="24">
        <v>43164</v>
      </c>
      <c r="D1335" s="27" t="s">
        <v>552</v>
      </c>
      <c r="E1335" s="27" t="s">
        <v>370</v>
      </c>
      <c r="F1335" s="29" t="s">
        <v>8063</v>
      </c>
      <c r="G1335" s="27" t="s">
        <v>23</v>
      </c>
      <c r="H1335" s="27" t="s">
        <v>71</v>
      </c>
      <c r="I1335" s="27" t="s">
        <v>82</v>
      </c>
      <c r="J1335" s="27">
        <v>25441</v>
      </c>
      <c r="K1335" s="25">
        <v>2</v>
      </c>
      <c r="L1335" s="27" t="s">
        <v>288</v>
      </c>
      <c r="M1335" s="27" t="s">
        <v>8065</v>
      </c>
      <c r="N1335" s="27" t="s">
        <v>8064</v>
      </c>
      <c r="O1335" s="28"/>
      <c r="P1335" s="27"/>
      <c r="Q1335" s="27"/>
      <c r="R1335" s="26"/>
      <c r="S1335" s="75"/>
      <c r="T1335" s="27" t="s">
        <v>285</v>
      </c>
      <c r="U1335" s="75"/>
      <c r="V1335" s="75"/>
      <c r="W1335" s="75"/>
      <c r="X1335" s="27" t="s">
        <v>315</v>
      </c>
      <c r="Y1335" s="28" t="s">
        <v>2691</v>
      </c>
      <c r="Z1335" s="27"/>
    </row>
    <row r="1336" spans="1:26" x14ac:dyDescent="0.25">
      <c r="A1336" s="24">
        <v>43172</v>
      </c>
      <c r="B1336" s="24">
        <v>43171</v>
      </c>
      <c r="C1336" s="24">
        <v>43163</v>
      </c>
      <c r="D1336" s="27" t="s">
        <v>552</v>
      </c>
      <c r="E1336" s="27" t="s">
        <v>378</v>
      </c>
      <c r="F1336" s="29" t="s">
        <v>8066</v>
      </c>
      <c r="G1336" s="27" t="s">
        <v>23</v>
      </c>
      <c r="H1336" s="27" t="s">
        <v>64</v>
      </c>
      <c r="I1336" s="27" t="s">
        <v>82</v>
      </c>
      <c r="J1336" s="27">
        <v>34137</v>
      </c>
      <c r="K1336" s="25">
        <v>4</v>
      </c>
      <c r="L1336" s="27" t="s">
        <v>288</v>
      </c>
      <c r="M1336" s="27" t="s">
        <v>8068</v>
      </c>
      <c r="N1336" s="27" t="s">
        <v>8067</v>
      </c>
      <c r="O1336" s="28"/>
      <c r="P1336" s="27"/>
      <c r="Q1336" s="27"/>
      <c r="R1336" s="26"/>
      <c r="S1336" s="75"/>
      <c r="T1336" s="27" t="s">
        <v>285</v>
      </c>
      <c r="U1336" s="75"/>
      <c r="V1336" s="75"/>
      <c r="W1336" s="75"/>
      <c r="X1336" s="27" t="s">
        <v>315</v>
      </c>
      <c r="Y1336" s="28" t="s">
        <v>2691</v>
      </c>
      <c r="Z1336" s="27"/>
    </row>
    <row r="1337" spans="1:26" x14ac:dyDescent="0.25">
      <c r="A1337" s="24">
        <v>43172</v>
      </c>
      <c r="B1337" s="24">
        <v>43171</v>
      </c>
      <c r="C1337" s="24">
        <v>43164</v>
      </c>
      <c r="D1337" s="27" t="s">
        <v>552</v>
      </c>
      <c r="E1337" s="27" t="s">
        <v>391</v>
      </c>
      <c r="F1337" s="29" t="s">
        <v>6761</v>
      </c>
      <c r="G1337" s="27" t="s">
        <v>30</v>
      </c>
      <c r="H1337" s="27" t="s">
        <v>128</v>
      </c>
      <c r="I1337" s="27" t="s">
        <v>254</v>
      </c>
      <c r="J1337" s="27">
        <v>26458</v>
      </c>
      <c r="K1337" s="25">
        <v>2</v>
      </c>
      <c r="L1337" s="27" t="s">
        <v>288</v>
      </c>
      <c r="M1337" s="27" t="s">
        <v>8070</v>
      </c>
      <c r="N1337" s="27" t="s">
        <v>8069</v>
      </c>
      <c r="O1337" s="28"/>
      <c r="P1337" s="27"/>
      <c r="Q1337" s="27"/>
      <c r="R1337" s="26"/>
      <c r="S1337" s="75"/>
      <c r="T1337" s="27" t="s">
        <v>285</v>
      </c>
      <c r="U1337" s="75"/>
      <c r="V1337" s="75"/>
      <c r="W1337" s="75"/>
      <c r="X1337" s="27" t="s">
        <v>295</v>
      </c>
      <c r="Y1337" s="28" t="s">
        <v>8882</v>
      </c>
      <c r="Z1337" s="27"/>
    </row>
    <row r="1338" spans="1:26" ht="38.25" x14ac:dyDescent="0.25">
      <c r="A1338" s="24">
        <v>43172</v>
      </c>
      <c r="B1338" s="24">
        <v>43171</v>
      </c>
      <c r="C1338" s="24">
        <v>43164</v>
      </c>
      <c r="D1338" s="27" t="s">
        <v>552</v>
      </c>
      <c r="E1338" s="27" t="s">
        <v>391</v>
      </c>
      <c r="F1338" s="29" t="s">
        <v>6761</v>
      </c>
      <c r="G1338" s="27" t="s">
        <v>30</v>
      </c>
      <c r="H1338" s="27" t="s">
        <v>128</v>
      </c>
      <c r="I1338" s="27" t="s">
        <v>254</v>
      </c>
      <c r="J1338" s="27">
        <v>26458</v>
      </c>
      <c r="K1338" s="25">
        <v>2</v>
      </c>
      <c r="L1338" s="27" t="s">
        <v>288</v>
      </c>
      <c r="M1338" s="27" t="s">
        <v>8070</v>
      </c>
      <c r="N1338" s="27" t="s">
        <v>8069</v>
      </c>
      <c r="O1338" s="28" t="s">
        <v>7151</v>
      </c>
      <c r="P1338" s="27"/>
      <c r="Q1338" s="27"/>
      <c r="R1338" s="26"/>
      <c r="S1338" s="75"/>
      <c r="T1338" s="27" t="s">
        <v>285</v>
      </c>
      <c r="U1338" s="75"/>
      <c r="V1338" s="75"/>
      <c r="W1338" s="75"/>
      <c r="X1338" s="27" t="s">
        <v>295</v>
      </c>
      <c r="Y1338" s="28" t="s">
        <v>9779</v>
      </c>
      <c r="Z1338" s="27"/>
    </row>
    <row r="1339" spans="1:26" x14ac:dyDescent="0.25">
      <c r="A1339" s="24">
        <v>43172</v>
      </c>
      <c r="B1339" s="24">
        <v>43171</v>
      </c>
      <c r="C1339" s="24">
        <v>43164</v>
      </c>
      <c r="D1339" s="27" t="s">
        <v>552</v>
      </c>
      <c r="E1339" s="27" t="s">
        <v>392</v>
      </c>
      <c r="F1339" s="29" t="s">
        <v>7805</v>
      </c>
      <c r="G1339" s="27" t="s">
        <v>36</v>
      </c>
      <c r="H1339" s="27" t="s">
        <v>28</v>
      </c>
      <c r="I1339" s="27" t="s">
        <v>99</v>
      </c>
      <c r="J1339" s="27">
        <v>24195</v>
      </c>
      <c r="K1339" s="25">
        <v>4</v>
      </c>
      <c r="L1339" s="27" t="s">
        <v>288</v>
      </c>
      <c r="M1339" s="27" t="s">
        <v>8072</v>
      </c>
      <c r="N1339" s="27" t="s">
        <v>8071</v>
      </c>
      <c r="O1339" s="28">
        <v>130670578</v>
      </c>
      <c r="P1339" s="27">
        <v>4</v>
      </c>
      <c r="Q1339" s="27" t="s">
        <v>8564</v>
      </c>
      <c r="R1339" s="26">
        <v>196.16</v>
      </c>
      <c r="S1339" s="75">
        <v>43175</v>
      </c>
      <c r="T1339" s="27" t="s">
        <v>285</v>
      </c>
      <c r="U1339" s="75" t="s">
        <v>497</v>
      </c>
      <c r="V1339" s="75"/>
      <c r="W1339" s="75"/>
      <c r="X1339" s="27" t="s">
        <v>292</v>
      </c>
      <c r="Y1339" s="28"/>
      <c r="Z1339" s="27" t="s">
        <v>8312</v>
      </c>
    </row>
    <row r="1340" spans="1:26" x14ac:dyDescent="0.25">
      <c r="A1340" s="24">
        <v>43172</v>
      </c>
      <c r="B1340" s="24">
        <v>43171</v>
      </c>
      <c r="C1340" s="24">
        <v>43164</v>
      </c>
      <c r="D1340" s="27" t="s">
        <v>552</v>
      </c>
      <c r="E1340" s="27" t="s">
        <v>564</v>
      </c>
      <c r="F1340" s="29" t="s">
        <v>8106</v>
      </c>
      <c r="G1340" s="27" t="s">
        <v>118</v>
      </c>
      <c r="H1340" s="27" t="s">
        <v>116</v>
      </c>
      <c r="I1340" s="27" t="s">
        <v>282</v>
      </c>
      <c r="J1340" s="27">
        <v>1655</v>
      </c>
      <c r="K1340" s="25">
        <v>4</v>
      </c>
      <c r="L1340" s="27" t="s">
        <v>288</v>
      </c>
      <c r="M1340" s="27" t="s">
        <v>8107</v>
      </c>
      <c r="N1340" s="27" t="s">
        <v>8105</v>
      </c>
      <c r="O1340" s="28">
        <v>130670813</v>
      </c>
      <c r="P1340" s="27">
        <v>4</v>
      </c>
      <c r="Q1340" s="27" t="s">
        <v>8735</v>
      </c>
      <c r="R1340" s="26">
        <v>544.4</v>
      </c>
      <c r="S1340" s="75">
        <v>43180</v>
      </c>
      <c r="T1340" s="27" t="s">
        <v>285</v>
      </c>
      <c r="U1340" s="75" t="s">
        <v>567</v>
      </c>
      <c r="V1340" s="75"/>
      <c r="W1340" s="75"/>
      <c r="X1340" s="27" t="s">
        <v>292</v>
      </c>
      <c r="Y1340" s="28"/>
      <c r="Z1340" s="27" t="s">
        <v>8312</v>
      </c>
    </row>
    <row r="1341" spans="1:26" x14ac:dyDescent="0.25">
      <c r="A1341" s="24">
        <v>43172</v>
      </c>
      <c r="B1341" s="24">
        <v>43171</v>
      </c>
      <c r="C1341" s="24">
        <v>43162</v>
      </c>
      <c r="D1341" s="27" t="s">
        <v>665</v>
      </c>
      <c r="E1341" s="27" t="s">
        <v>370</v>
      </c>
      <c r="F1341" s="29" t="s">
        <v>8044</v>
      </c>
      <c r="G1341" s="27" t="s">
        <v>39</v>
      </c>
      <c r="H1341" s="27" t="s">
        <v>137</v>
      </c>
      <c r="I1341" s="27" t="s">
        <v>8045</v>
      </c>
      <c r="J1341" s="27">
        <v>25368</v>
      </c>
      <c r="K1341" s="25">
        <v>2</v>
      </c>
      <c r="L1341" s="27" t="s">
        <v>343</v>
      </c>
      <c r="M1341" s="27">
        <v>8920262665</v>
      </c>
      <c r="N1341" s="27">
        <v>8920262665</v>
      </c>
      <c r="O1341" s="28"/>
      <c r="P1341" s="27"/>
      <c r="Q1341" s="27"/>
      <c r="R1341" s="26"/>
      <c r="S1341" s="75"/>
      <c r="T1341" s="27" t="s">
        <v>285</v>
      </c>
      <c r="U1341" s="75"/>
      <c r="V1341" s="75"/>
      <c r="W1341" s="75"/>
      <c r="X1341" s="27" t="s">
        <v>315</v>
      </c>
      <c r="Y1341" s="28" t="s">
        <v>2691</v>
      </c>
      <c r="Z1341" s="27"/>
    </row>
    <row r="1342" spans="1:26" x14ac:dyDescent="0.25">
      <c r="A1342" s="24">
        <v>43172</v>
      </c>
      <c r="B1342" s="24">
        <v>43171</v>
      </c>
      <c r="C1342" s="24">
        <v>43162</v>
      </c>
      <c r="D1342" s="27" t="s">
        <v>665</v>
      </c>
      <c r="E1342" s="27" t="s">
        <v>360</v>
      </c>
      <c r="F1342" s="29" t="s">
        <v>8046</v>
      </c>
      <c r="G1342" s="27" t="s">
        <v>41</v>
      </c>
      <c r="H1342" s="27" t="s">
        <v>44</v>
      </c>
      <c r="I1342" s="27" t="s">
        <v>7383</v>
      </c>
      <c r="J1342" s="27">
        <v>27708</v>
      </c>
      <c r="K1342" s="25">
        <v>4</v>
      </c>
      <c r="L1342" s="27" t="s">
        <v>365</v>
      </c>
      <c r="M1342" s="27">
        <v>94048794</v>
      </c>
      <c r="N1342" s="27">
        <v>94048794</v>
      </c>
      <c r="O1342" s="28">
        <v>60298357</v>
      </c>
      <c r="P1342" s="27"/>
      <c r="Q1342" s="27"/>
      <c r="R1342" s="26"/>
      <c r="S1342" s="75"/>
      <c r="T1342" s="27" t="s">
        <v>285</v>
      </c>
      <c r="U1342" s="75"/>
      <c r="V1342" s="75"/>
      <c r="W1342" s="75"/>
      <c r="X1342" s="27" t="s">
        <v>292</v>
      </c>
      <c r="Y1342" s="28" t="s">
        <v>8877</v>
      </c>
      <c r="Z1342" s="27" t="s">
        <v>8312</v>
      </c>
    </row>
    <row r="1343" spans="1:26" ht="25.5" x14ac:dyDescent="0.25">
      <c r="A1343" s="24">
        <v>43172</v>
      </c>
      <c r="B1343" s="24">
        <v>43171</v>
      </c>
      <c r="C1343" s="24">
        <v>43164</v>
      </c>
      <c r="D1343" s="27" t="s">
        <v>665</v>
      </c>
      <c r="E1343" s="27" t="s">
        <v>385</v>
      </c>
      <c r="F1343" s="29" t="s">
        <v>8053</v>
      </c>
      <c r="G1343" s="27" t="s">
        <v>36</v>
      </c>
      <c r="H1343" s="27" t="s">
        <v>68</v>
      </c>
      <c r="I1343" s="27" t="s">
        <v>8054</v>
      </c>
      <c r="J1343" s="27">
        <v>29308</v>
      </c>
      <c r="K1343" s="25">
        <v>2</v>
      </c>
      <c r="L1343" s="27" t="s">
        <v>343</v>
      </c>
      <c r="M1343" s="27">
        <v>8640733903</v>
      </c>
      <c r="N1343" s="27">
        <v>8640733903</v>
      </c>
      <c r="O1343" s="28">
        <v>8640736432</v>
      </c>
      <c r="P1343" s="27">
        <v>2</v>
      </c>
      <c r="Q1343" s="27">
        <v>8640736432</v>
      </c>
      <c r="R1343" s="26">
        <v>202.34</v>
      </c>
      <c r="S1343" s="75">
        <v>43176</v>
      </c>
      <c r="T1343" s="27" t="s">
        <v>285</v>
      </c>
      <c r="U1343" s="75" t="s">
        <v>497</v>
      </c>
      <c r="V1343" s="75"/>
      <c r="W1343" s="75"/>
      <c r="X1343" s="27" t="s">
        <v>292</v>
      </c>
      <c r="Y1343" s="28" t="s">
        <v>8304</v>
      </c>
      <c r="Z1343" s="27" t="s">
        <v>8202</v>
      </c>
    </row>
    <row r="1344" spans="1:26" x14ac:dyDescent="0.25">
      <c r="A1344" s="24">
        <v>43172</v>
      </c>
      <c r="B1344" s="24">
        <v>43171</v>
      </c>
      <c r="C1344" s="24">
        <v>43161</v>
      </c>
      <c r="D1344" s="27" t="s">
        <v>665</v>
      </c>
      <c r="E1344" s="27" t="s">
        <v>311</v>
      </c>
      <c r="F1344" s="29" t="s">
        <v>7207</v>
      </c>
      <c r="G1344" s="27" t="s">
        <v>19</v>
      </c>
      <c r="H1344" s="27" t="s">
        <v>109</v>
      </c>
      <c r="I1344" s="27" t="s">
        <v>8075</v>
      </c>
      <c r="J1344" s="27" t="s">
        <v>8077</v>
      </c>
      <c r="K1344" s="25">
        <v>4</v>
      </c>
      <c r="L1344" s="27" t="s">
        <v>332</v>
      </c>
      <c r="M1344" s="27" t="s">
        <v>8078</v>
      </c>
      <c r="N1344" s="23" t="s">
        <v>8074</v>
      </c>
      <c r="O1344" s="28"/>
      <c r="P1344" s="27"/>
      <c r="Q1344" s="27"/>
      <c r="R1344" s="26"/>
      <c r="S1344" s="75"/>
      <c r="T1344" s="27" t="s">
        <v>285</v>
      </c>
      <c r="U1344" s="75"/>
      <c r="V1344" s="75"/>
      <c r="W1344" s="75"/>
      <c r="X1344" s="27" t="s">
        <v>315</v>
      </c>
      <c r="Y1344" s="28" t="s">
        <v>2691</v>
      </c>
      <c r="Z1344" s="27"/>
    </row>
    <row r="1345" spans="1:26" x14ac:dyDescent="0.25">
      <c r="A1345" s="24">
        <v>43172</v>
      </c>
      <c r="B1345" s="24">
        <v>43171</v>
      </c>
      <c r="C1345" s="24">
        <v>43161</v>
      </c>
      <c r="D1345" s="27" t="s">
        <v>665</v>
      </c>
      <c r="E1345" s="27" t="s">
        <v>311</v>
      </c>
      <c r="F1345" s="29" t="s">
        <v>8073</v>
      </c>
      <c r="G1345" s="27" t="s">
        <v>19</v>
      </c>
      <c r="H1345" s="27" t="s">
        <v>78</v>
      </c>
      <c r="I1345" s="27" t="s">
        <v>8076</v>
      </c>
      <c r="J1345" s="27" t="s">
        <v>8077</v>
      </c>
      <c r="K1345" s="25">
        <v>1</v>
      </c>
      <c r="L1345" s="27" t="s">
        <v>332</v>
      </c>
      <c r="M1345" s="27" t="s">
        <v>8078</v>
      </c>
      <c r="N1345" s="23" t="s">
        <v>8074</v>
      </c>
      <c r="O1345" s="28"/>
      <c r="P1345" s="27"/>
      <c r="Q1345" s="27"/>
      <c r="R1345" s="26"/>
      <c r="S1345" s="75"/>
      <c r="T1345" s="27" t="s">
        <v>285</v>
      </c>
      <c r="U1345" s="75"/>
      <c r="V1345" s="75"/>
      <c r="W1345" s="75"/>
      <c r="X1345" s="27" t="s">
        <v>315</v>
      </c>
      <c r="Y1345" s="28" t="s">
        <v>2691</v>
      </c>
      <c r="Z1345" s="27"/>
    </row>
    <row r="1346" spans="1:26" x14ac:dyDescent="0.25">
      <c r="A1346" s="24">
        <v>43172</v>
      </c>
      <c r="B1346" s="24">
        <v>43171</v>
      </c>
      <c r="C1346" s="24">
        <v>43161</v>
      </c>
      <c r="D1346" s="27" t="s">
        <v>665</v>
      </c>
      <c r="E1346" s="27" t="s">
        <v>311</v>
      </c>
      <c r="F1346" s="29" t="s">
        <v>6924</v>
      </c>
      <c r="G1346" s="27" t="s">
        <v>19</v>
      </c>
      <c r="H1346" s="27" t="s">
        <v>80</v>
      </c>
      <c r="I1346" s="27" t="s">
        <v>7386</v>
      </c>
      <c r="J1346" s="27" t="s">
        <v>8077</v>
      </c>
      <c r="K1346" s="25">
        <v>2</v>
      </c>
      <c r="L1346" s="27" t="s">
        <v>332</v>
      </c>
      <c r="M1346" s="27" t="s">
        <v>8078</v>
      </c>
      <c r="N1346" s="23" t="s">
        <v>8074</v>
      </c>
      <c r="O1346" s="28"/>
      <c r="P1346" s="27"/>
      <c r="Q1346" s="27"/>
      <c r="R1346" s="26"/>
      <c r="S1346" s="75"/>
      <c r="T1346" s="27" t="s">
        <v>285</v>
      </c>
      <c r="U1346" s="75"/>
      <c r="V1346" s="75"/>
      <c r="W1346" s="75"/>
      <c r="X1346" s="27" t="s">
        <v>315</v>
      </c>
      <c r="Y1346" s="28" t="s">
        <v>2691</v>
      </c>
      <c r="Z1346" s="27"/>
    </row>
    <row r="1347" spans="1:26" x14ac:dyDescent="0.25">
      <c r="A1347" s="24">
        <v>43172</v>
      </c>
      <c r="B1347" s="24">
        <v>43171</v>
      </c>
      <c r="C1347" s="24">
        <v>43161</v>
      </c>
      <c r="D1347" s="27" t="s">
        <v>665</v>
      </c>
      <c r="E1347" s="27" t="s">
        <v>311</v>
      </c>
      <c r="F1347" s="29" t="s">
        <v>7599</v>
      </c>
      <c r="G1347" s="27" t="s">
        <v>19</v>
      </c>
      <c r="H1347" s="27" t="s">
        <v>47</v>
      </c>
      <c r="I1347" s="27" t="s">
        <v>271</v>
      </c>
      <c r="J1347" s="27" t="s">
        <v>8077</v>
      </c>
      <c r="K1347" s="25">
        <v>4</v>
      </c>
      <c r="L1347" s="27" t="s">
        <v>332</v>
      </c>
      <c r="M1347" s="27" t="s">
        <v>8078</v>
      </c>
      <c r="N1347" s="23" t="s">
        <v>8074</v>
      </c>
      <c r="O1347" s="28"/>
      <c r="P1347" s="27"/>
      <c r="Q1347" s="27"/>
      <c r="R1347" s="26"/>
      <c r="S1347" s="75"/>
      <c r="T1347" s="27" t="s">
        <v>285</v>
      </c>
      <c r="U1347" s="75"/>
      <c r="V1347" s="75"/>
      <c r="W1347" s="75"/>
      <c r="X1347" s="27" t="s">
        <v>315</v>
      </c>
      <c r="Y1347" s="28" t="s">
        <v>2691</v>
      </c>
      <c r="Z1347" s="27"/>
    </row>
    <row r="1348" spans="1:26" x14ac:dyDescent="0.25">
      <c r="A1348" s="24">
        <v>43172</v>
      </c>
      <c r="B1348" s="24">
        <v>43171</v>
      </c>
      <c r="C1348" s="24">
        <v>43161</v>
      </c>
      <c r="D1348" s="27" t="s">
        <v>665</v>
      </c>
      <c r="E1348" s="27" t="s">
        <v>311</v>
      </c>
      <c r="F1348" s="29" t="s">
        <v>8079</v>
      </c>
      <c r="G1348" s="27" t="s">
        <v>39</v>
      </c>
      <c r="H1348" s="27" t="s">
        <v>47</v>
      </c>
      <c r="I1348" s="27" t="s">
        <v>7275</v>
      </c>
      <c r="J1348" s="27" t="s">
        <v>8077</v>
      </c>
      <c r="K1348" s="25">
        <v>3</v>
      </c>
      <c r="L1348" s="27" t="s">
        <v>332</v>
      </c>
      <c r="M1348" s="27" t="s">
        <v>8078</v>
      </c>
      <c r="N1348" s="23" t="s">
        <v>8074</v>
      </c>
      <c r="O1348" s="28"/>
      <c r="P1348" s="27"/>
      <c r="Q1348" s="27"/>
      <c r="R1348" s="26"/>
      <c r="S1348" s="75"/>
      <c r="T1348" s="27" t="s">
        <v>285</v>
      </c>
      <c r="U1348" s="75"/>
      <c r="V1348" s="75"/>
      <c r="W1348" s="75"/>
      <c r="X1348" s="27" t="s">
        <v>315</v>
      </c>
      <c r="Y1348" s="28" t="s">
        <v>2691</v>
      </c>
      <c r="Z1348" s="27"/>
    </row>
    <row r="1349" spans="1:26" x14ac:dyDescent="0.25">
      <c r="A1349" s="24">
        <v>43173</v>
      </c>
      <c r="B1349" s="24">
        <v>43173</v>
      </c>
      <c r="C1349" s="24"/>
      <c r="D1349" s="27" t="s">
        <v>18</v>
      </c>
      <c r="E1349" s="27" t="s">
        <v>340</v>
      </c>
      <c r="F1349" s="29" t="s">
        <v>6896</v>
      </c>
      <c r="G1349" s="27" t="s">
        <v>41</v>
      </c>
      <c r="H1349" s="27" t="s">
        <v>461</v>
      </c>
      <c r="I1349" s="27" t="s">
        <v>504</v>
      </c>
      <c r="J1349" s="27"/>
      <c r="K1349" s="25">
        <v>3</v>
      </c>
      <c r="L1349" s="27" t="s">
        <v>288</v>
      </c>
      <c r="M1349" s="27"/>
      <c r="N1349" s="27" t="s">
        <v>4901</v>
      </c>
      <c r="O1349" s="28">
        <v>125091793</v>
      </c>
      <c r="P1349" s="27">
        <v>3</v>
      </c>
      <c r="Q1349" s="27" t="s">
        <v>8188</v>
      </c>
      <c r="R1349" s="26">
        <v>542.85</v>
      </c>
      <c r="S1349" s="75">
        <v>43088</v>
      </c>
      <c r="T1349" s="27" t="s">
        <v>285</v>
      </c>
      <c r="U1349" s="75">
        <v>43173</v>
      </c>
      <c r="V1349" s="75">
        <v>43173</v>
      </c>
      <c r="W1349" s="75" t="s">
        <v>7539</v>
      </c>
      <c r="X1349" s="27" t="s">
        <v>292</v>
      </c>
      <c r="Y1349" s="28"/>
      <c r="Z1349" s="27"/>
    </row>
    <row r="1350" spans="1:26" x14ac:dyDescent="0.25">
      <c r="A1350" s="24">
        <v>43173</v>
      </c>
      <c r="B1350" s="24">
        <v>43173</v>
      </c>
      <c r="C1350" s="24"/>
      <c r="D1350" s="27" t="s">
        <v>18</v>
      </c>
      <c r="E1350" s="27" t="s">
        <v>340</v>
      </c>
      <c r="F1350" s="29" t="s">
        <v>6588</v>
      </c>
      <c r="G1350" s="27" t="s">
        <v>118</v>
      </c>
      <c r="H1350" s="27" t="s">
        <v>37</v>
      </c>
      <c r="I1350" s="27" t="s">
        <v>8189</v>
      </c>
      <c r="J1350" s="27"/>
      <c r="K1350" s="25">
        <v>1</v>
      </c>
      <c r="L1350" s="27" t="s">
        <v>288</v>
      </c>
      <c r="M1350" s="27"/>
      <c r="N1350" s="27" t="s">
        <v>8191</v>
      </c>
      <c r="O1350" s="28"/>
      <c r="P1350" s="27">
        <v>1</v>
      </c>
      <c r="Q1350" s="27" t="s">
        <v>8190</v>
      </c>
      <c r="R1350" s="26">
        <v>134.49</v>
      </c>
      <c r="S1350" s="75">
        <v>43088</v>
      </c>
      <c r="T1350" s="27" t="s">
        <v>285</v>
      </c>
      <c r="U1350" s="75">
        <v>43173</v>
      </c>
      <c r="V1350" s="75">
        <v>43173</v>
      </c>
      <c r="W1350" s="75" t="s">
        <v>7539</v>
      </c>
      <c r="X1350" s="27" t="s">
        <v>292</v>
      </c>
      <c r="Y1350" s="28"/>
      <c r="Z1350" s="27"/>
    </row>
    <row r="1351" spans="1:26" x14ac:dyDescent="0.25">
      <c r="A1351" s="24">
        <v>43173</v>
      </c>
      <c r="B1351" s="24">
        <v>43172</v>
      </c>
      <c r="C1351" s="24">
        <v>43136</v>
      </c>
      <c r="D1351" s="27" t="s">
        <v>18</v>
      </c>
      <c r="E1351" s="27" t="s">
        <v>360</v>
      </c>
      <c r="F1351" s="29" t="s">
        <v>8192</v>
      </c>
      <c r="G1351" s="27" t="s">
        <v>60</v>
      </c>
      <c r="H1351" s="27" t="s">
        <v>78</v>
      </c>
      <c r="I1351" s="27" t="s">
        <v>8193</v>
      </c>
      <c r="J1351" s="27">
        <v>26893</v>
      </c>
      <c r="K1351" s="25">
        <v>4</v>
      </c>
      <c r="L1351" s="27" t="s">
        <v>357</v>
      </c>
      <c r="M1351" s="27" t="s">
        <v>8194</v>
      </c>
      <c r="N1351" s="27" t="s">
        <v>8195</v>
      </c>
      <c r="O1351" s="28" t="s">
        <v>8429</v>
      </c>
      <c r="P1351" s="27">
        <v>4</v>
      </c>
      <c r="Q1351" s="27" t="s">
        <v>8550</v>
      </c>
      <c r="R1351" s="26">
        <v>445.36</v>
      </c>
      <c r="S1351" s="75">
        <v>43175</v>
      </c>
      <c r="T1351" s="27" t="s">
        <v>285</v>
      </c>
      <c r="U1351" s="75" t="s">
        <v>567</v>
      </c>
      <c r="V1351" s="75"/>
      <c r="W1351" s="75"/>
      <c r="X1351" s="27" t="s">
        <v>292</v>
      </c>
      <c r="Y1351" s="28"/>
      <c r="Z1351" s="27" t="s">
        <v>8312</v>
      </c>
    </row>
    <row r="1352" spans="1:26" x14ac:dyDescent="0.25">
      <c r="A1352" s="24">
        <v>43173</v>
      </c>
      <c r="B1352" s="24">
        <v>43173</v>
      </c>
      <c r="C1352" s="24">
        <v>43172</v>
      </c>
      <c r="D1352" s="27" t="s">
        <v>18</v>
      </c>
      <c r="E1352" s="27" t="s">
        <v>362</v>
      </c>
      <c r="F1352" s="29" t="s">
        <v>8196</v>
      </c>
      <c r="G1352" s="27" t="s">
        <v>48</v>
      </c>
      <c r="H1352" s="27" t="s">
        <v>132</v>
      </c>
      <c r="I1352" s="27" t="s">
        <v>8197</v>
      </c>
      <c r="J1352" s="27">
        <v>23466</v>
      </c>
      <c r="K1352" s="25">
        <v>3</v>
      </c>
      <c r="L1352" s="27" t="s">
        <v>288</v>
      </c>
      <c r="M1352" s="27" t="s">
        <v>8198</v>
      </c>
      <c r="N1352" s="27" t="s">
        <v>8199</v>
      </c>
      <c r="O1352" s="28">
        <v>130761583</v>
      </c>
      <c r="P1352" s="27">
        <v>3</v>
      </c>
      <c r="Q1352" s="27" t="s">
        <v>8560</v>
      </c>
      <c r="R1352" s="26">
        <v>412.62</v>
      </c>
      <c r="S1352" s="75">
        <v>43176</v>
      </c>
      <c r="T1352" s="27" t="s">
        <v>285</v>
      </c>
      <c r="U1352" s="75" t="s">
        <v>497</v>
      </c>
      <c r="V1352" s="75"/>
      <c r="W1352" s="75"/>
      <c r="X1352" s="27" t="s">
        <v>292</v>
      </c>
      <c r="Y1352" s="28"/>
      <c r="Z1352" s="27" t="s">
        <v>8524</v>
      </c>
    </row>
    <row r="1353" spans="1:26" x14ac:dyDescent="0.25">
      <c r="A1353" s="24">
        <v>43173</v>
      </c>
      <c r="B1353" s="24">
        <v>43173</v>
      </c>
      <c r="C1353" s="24">
        <v>43172</v>
      </c>
      <c r="D1353" s="27" t="s">
        <v>18</v>
      </c>
      <c r="E1353" s="27" t="s">
        <v>362</v>
      </c>
      <c r="F1353" s="29" t="s">
        <v>8196</v>
      </c>
      <c r="G1353" s="27" t="s">
        <v>48</v>
      </c>
      <c r="H1353" s="27" t="s">
        <v>132</v>
      </c>
      <c r="I1353" s="27" t="s">
        <v>8197</v>
      </c>
      <c r="J1353" s="27">
        <v>23466</v>
      </c>
      <c r="K1353" s="25">
        <v>1</v>
      </c>
      <c r="L1353" s="27" t="s">
        <v>288</v>
      </c>
      <c r="M1353" s="27" t="s">
        <v>8198</v>
      </c>
      <c r="N1353" s="27" t="s">
        <v>8199</v>
      </c>
      <c r="O1353" s="28">
        <v>130761584</v>
      </c>
      <c r="P1353" s="27">
        <v>1</v>
      </c>
      <c r="Q1353" s="27" t="s">
        <v>8559</v>
      </c>
      <c r="R1353" s="26">
        <v>137.56</v>
      </c>
      <c r="S1353" s="75">
        <v>43176</v>
      </c>
      <c r="T1353" s="27" t="s">
        <v>285</v>
      </c>
      <c r="U1353" s="75" t="s">
        <v>497</v>
      </c>
      <c r="V1353" s="75"/>
      <c r="W1353" s="75"/>
      <c r="X1353" s="27" t="s">
        <v>292</v>
      </c>
      <c r="Y1353" s="28"/>
      <c r="Z1353" s="27"/>
    </row>
    <row r="1354" spans="1:26" ht="25.5" x14ac:dyDescent="0.25">
      <c r="A1354" s="24">
        <v>43173</v>
      </c>
      <c r="B1354" s="24">
        <v>43172</v>
      </c>
      <c r="C1354" s="24">
        <v>43157</v>
      </c>
      <c r="D1354" s="27" t="s">
        <v>1419</v>
      </c>
      <c r="E1354" s="27" t="s">
        <v>296</v>
      </c>
      <c r="F1354" s="29" t="s">
        <v>8200</v>
      </c>
      <c r="G1354" s="27" t="s">
        <v>56</v>
      </c>
      <c r="H1354" s="27" t="s">
        <v>5994</v>
      </c>
      <c r="I1354" s="27" t="s">
        <v>8201</v>
      </c>
      <c r="J1354" s="27">
        <v>53852</v>
      </c>
      <c r="K1354" s="25">
        <v>4</v>
      </c>
      <c r="L1354" s="27" t="s">
        <v>355</v>
      </c>
      <c r="M1354" s="27">
        <v>2599742</v>
      </c>
      <c r="N1354" s="27">
        <v>4431315</v>
      </c>
      <c r="O1354" s="28">
        <v>55106</v>
      </c>
      <c r="P1354" s="27">
        <v>4</v>
      </c>
      <c r="Q1354" s="27">
        <v>4114672</v>
      </c>
      <c r="R1354" s="26">
        <v>211.64</v>
      </c>
      <c r="S1354" s="75">
        <v>43173</v>
      </c>
      <c r="T1354" s="27" t="s">
        <v>285</v>
      </c>
      <c r="U1354" s="75" t="s">
        <v>567</v>
      </c>
      <c r="V1354" s="75"/>
      <c r="W1354" s="75"/>
      <c r="X1354" s="27" t="s">
        <v>292</v>
      </c>
      <c r="Y1354" s="28" t="s">
        <v>8304</v>
      </c>
      <c r="Z1354" s="27" t="s">
        <v>8202</v>
      </c>
    </row>
    <row r="1355" spans="1:26" x14ac:dyDescent="0.25">
      <c r="A1355" s="24">
        <v>43173</v>
      </c>
      <c r="B1355" s="24">
        <v>43172</v>
      </c>
      <c r="C1355" s="24">
        <v>43154</v>
      </c>
      <c r="D1355" s="27" t="s">
        <v>1419</v>
      </c>
      <c r="E1355" s="27" t="s">
        <v>299</v>
      </c>
      <c r="F1355" s="29" t="s">
        <v>8203</v>
      </c>
      <c r="G1355" s="27" t="s">
        <v>51</v>
      </c>
      <c r="H1355" s="27" t="s">
        <v>70</v>
      </c>
      <c r="I1355" s="27" t="s">
        <v>6958</v>
      </c>
      <c r="J1355" s="27">
        <v>19474</v>
      </c>
      <c r="K1355" s="25">
        <v>4</v>
      </c>
      <c r="L1355" s="27" t="s">
        <v>367</v>
      </c>
      <c r="M1355" s="27">
        <v>210874</v>
      </c>
      <c r="N1355" s="27">
        <v>326177255</v>
      </c>
      <c r="O1355" s="28"/>
      <c r="P1355" s="27"/>
      <c r="Q1355" s="27"/>
      <c r="R1355" s="26"/>
      <c r="S1355" s="75"/>
      <c r="T1355" s="27" t="s">
        <v>285</v>
      </c>
      <c r="U1355" s="75"/>
      <c r="V1355" s="75"/>
      <c r="W1355" s="75"/>
      <c r="X1355" s="27" t="s">
        <v>289</v>
      </c>
      <c r="Y1355" s="28" t="s">
        <v>2691</v>
      </c>
      <c r="Z1355" s="27"/>
    </row>
    <row r="1356" spans="1:26" x14ac:dyDescent="0.25">
      <c r="A1356" s="24">
        <v>43173</v>
      </c>
      <c r="B1356" s="24">
        <v>43172</v>
      </c>
      <c r="C1356" s="24">
        <v>43157</v>
      </c>
      <c r="D1356" s="27" t="s">
        <v>1419</v>
      </c>
      <c r="E1356" s="27" t="s">
        <v>299</v>
      </c>
      <c r="F1356" s="29" t="s">
        <v>8204</v>
      </c>
      <c r="G1356" s="27" t="s">
        <v>130</v>
      </c>
      <c r="H1356" s="27" t="s">
        <v>141</v>
      </c>
      <c r="I1356" s="27" t="s">
        <v>8205</v>
      </c>
      <c r="J1356" s="27">
        <v>19516</v>
      </c>
      <c r="K1356" s="25">
        <v>2</v>
      </c>
      <c r="L1356" s="27" t="s">
        <v>367</v>
      </c>
      <c r="M1356" s="27">
        <v>211560</v>
      </c>
      <c r="N1356" s="27">
        <v>326185039</v>
      </c>
      <c r="O1356" s="28"/>
      <c r="P1356" s="27"/>
      <c r="Q1356" s="27"/>
      <c r="R1356" s="26"/>
      <c r="S1356" s="75"/>
      <c r="T1356" s="27" t="s">
        <v>285</v>
      </c>
      <c r="U1356" s="75"/>
      <c r="V1356" s="75"/>
      <c r="W1356" s="75"/>
      <c r="X1356" s="27" t="s">
        <v>289</v>
      </c>
      <c r="Y1356" s="28" t="s">
        <v>2691</v>
      </c>
      <c r="Z1356" s="27"/>
    </row>
    <row r="1357" spans="1:26" x14ac:dyDescent="0.25">
      <c r="A1357" s="24">
        <v>43173</v>
      </c>
      <c r="B1357" s="24">
        <v>43172</v>
      </c>
      <c r="C1357" s="24">
        <v>43158</v>
      </c>
      <c r="D1357" s="27" t="s">
        <v>1419</v>
      </c>
      <c r="E1357" s="27" t="s">
        <v>299</v>
      </c>
      <c r="F1357" s="29" t="s">
        <v>8206</v>
      </c>
      <c r="G1357" s="27" t="s">
        <v>38</v>
      </c>
      <c r="H1357" s="27" t="s">
        <v>1020</v>
      </c>
      <c r="I1357" s="27" t="s">
        <v>6843</v>
      </c>
      <c r="J1357" s="27">
        <v>19528</v>
      </c>
      <c r="K1357" s="25">
        <v>4</v>
      </c>
      <c r="L1357" s="27" t="s">
        <v>367</v>
      </c>
      <c r="M1357" s="27">
        <v>212176</v>
      </c>
      <c r="N1357" s="27">
        <v>326185604</v>
      </c>
      <c r="O1357" s="28"/>
      <c r="P1357" s="27"/>
      <c r="Q1357" s="27"/>
      <c r="R1357" s="26"/>
      <c r="S1357" s="75"/>
      <c r="T1357" s="27" t="s">
        <v>285</v>
      </c>
      <c r="U1357" s="75"/>
      <c r="V1357" s="75"/>
      <c r="W1357" s="75"/>
      <c r="X1357" s="27" t="s">
        <v>289</v>
      </c>
      <c r="Y1357" s="28" t="s">
        <v>2691</v>
      </c>
      <c r="Z1357" s="27"/>
    </row>
    <row r="1358" spans="1:26" x14ac:dyDescent="0.25">
      <c r="A1358" s="24">
        <v>43173</v>
      </c>
      <c r="B1358" s="24">
        <v>43172</v>
      </c>
      <c r="C1358" s="24">
        <v>43158</v>
      </c>
      <c r="D1358" s="27" t="s">
        <v>1419</v>
      </c>
      <c r="E1358" s="27" t="s">
        <v>299</v>
      </c>
      <c r="F1358" s="29" t="s">
        <v>8207</v>
      </c>
      <c r="G1358" s="27" t="s">
        <v>139</v>
      </c>
      <c r="H1358" s="27" t="s">
        <v>113</v>
      </c>
      <c r="I1358" s="27" t="s">
        <v>8208</v>
      </c>
      <c r="J1358" s="27">
        <v>19531</v>
      </c>
      <c r="K1358" s="25">
        <v>4</v>
      </c>
      <c r="L1358" s="27" t="s">
        <v>367</v>
      </c>
      <c r="M1358" s="27">
        <v>212032</v>
      </c>
      <c r="N1358" s="27">
        <v>326185478</v>
      </c>
      <c r="O1358" s="28"/>
      <c r="P1358" s="27"/>
      <c r="Q1358" s="27"/>
      <c r="R1358" s="26"/>
      <c r="S1358" s="75"/>
      <c r="T1358" s="27" t="s">
        <v>285</v>
      </c>
      <c r="U1358" s="75"/>
      <c r="V1358" s="75"/>
      <c r="W1358" s="75"/>
      <c r="X1358" s="27" t="s">
        <v>289</v>
      </c>
      <c r="Y1358" s="28" t="s">
        <v>2691</v>
      </c>
      <c r="Z1358" s="27"/>
    </row>
    <row r="1359" spans="1:26" x14ac:dyDescent="0.25">
      <c r="A1359" s="24">
        <v>43173</v>
      </c>
      <c r="B1359" s="24">
        <v>43172</v>
      </c>
      <c r="C1359" s="24">
        <v>43165</v>
      </c>
      <c r="D1359" s="27" t="s">
        <v>552</v>
      </c>
      <c r="E1359" s="27" t="s">
        <v>308</v>
      </c>
      <c r="F1359" s="29" t="s">
        <v>6385</v>
      </c>
      <c r="G1359" s="27" t="s">
        <v>21</v>
      </c>
      <c r="H1359" s="27" t="s">
        <v>149</v>
      </c>
      <c r="I1359" s="27" t="s">
        <v>445</v>
      </c>
      <c r="J1359" s="27">
        <v>46154</v>
      </c>
      <c r="K1359" s="25">
        <v>4</v>
      </c>
      <c r="L1359" s="27" t="s">
        <v>288</v>
      </c>
      <c r="M1359" s="27" t="s">
        <v>8209</v>
      </c>
      <c r="N1359" s="27" t="s">
        <v>8210</v>
      </c>
      <c r="O1359" s="28">
        <v>130761111</v>
      </c>
      <c r="P1359" s="27">
        <v>4</v>
      </c>
      <c r="Q1359" s="27" t="s">
        <v>8561</v>
      </c>
      <c r="R1359" s="26">
        <v>449.44</v>
      </c>
      <c r="S1359" s="75">
        <v>43176</v>
      </c>
      <c r="T1359" s="27" t="s">
        <v>285</v>
      </c>
      <c r="U1359" s="75" t="s">
        <v>567</v>
      </c>
      <c r="V1359" s="75"/>
      <c r="W1359" s="75"/>
      <c r="X1359" s="27" t="s">
        <v>292</v>
      </c>
      <c r="Y1359" s="28"/>
      <c r="Z1359" s="27" t="s">
        <v>8524</v>
      </c>
    </row>
    <row r="1360" spans="1:26" ht="25.5" hidden="1" x14ac:dyDescent="0.25">
      <c r="A1360" s="24">
        <v>43173</v>
      </c>
      <c r="B1360" s="24">
        <v>43172</v>
      </c>
      <c r="C1360" s="24">
        <v>43166</v>
      </c>
      <c r="D1360" s="27" t="s">
        <v>552</v>
      </c>
      <c r="E1360" s="27" t="s">
        <v>372</v>
      </c>
      <c r="F1360" s="29" t="s">
        <v>7084</v>
      </c>
      <c r="G1360" s="27" t="s">
        <v>36</v>
      </c>
      <c r="H1360" s="27" t="s">
        <v>47</v>
      </c>
      <c r="I1360" s="27" t="s">
        <v>3913</v>
      </c>
      <c r="J1360" s="27">
        <v>30513</v>
      </c>
      <c r="K1360" s="25">
        <v>4</v>
      </c>
      <c r="L1360" s="27" t="s">
        <v>288</v>
      </c>
      <c r="M1360" s="27" t="s">
        <v>8211</v>
      </c>
      <c r="N1360" s="27" t="s">
        <v>8212</v>
      </c>
      <c r="O1360" s="28" t="s">
        <v>8526</v>
      </c>
      <c r="P1360" s="27">
        <v>4</v>
      </c>
      <c r="Q1360" s="27">
        <v>130761882</v>
      </c>
      <c r="R1360" s="26">
        <v>240.92</v>
      </c>
      <c r="S1360" s="75"/>
      <c r="T1360" s="27" t="s">
        <v>285</v>
      </c>
      <c r="U1360" s="75">
        <v>43187</v>
      </c>
      <c r="V1360" s="75">
        <v>43187</v>
      </c>
      <c r="W1360" s="75" t="s">
        <v>7539</v>
      </c>
      <c r="X1360" s="27" t="s">
        <v>318</v>
      </c>
      <c r="Y1360" s="28"/>
      <c r="Z1360" s="27" t="s">
        <v>8312</v>
      </c>
    </row>
    <row r="1361" spans="1:26" x14ac:dyDescent="0.25">
      <c r="A1361" s="24">
        <v>43173</v>
      </c>
      <c r="B1361" s="24">
        <v>43172</v>
      </c>
      <c r="C1361" s="24">
        <v>43165</v>
      </c>
      <c r="D1361" s="27" t="s">
        <v>552</v>
      </c>
      <c r="E1361" s="27" t="s">
        <v>379</v>
      </c>
      <c r="F1361" s="29" t="s">
        <v>7084</v>
      </c>
      <c r="G1361" s="27" t="s">
        <v>36</v>
      </c>
      <c r="H1361" s="27" t="s">
        <v>47</v>
      </c>
      <c r="I1361" s="27" t="s">
        <v>99</v>
      </c>
      <c r="J1361" s="27">
        <v>25877</v>
      </c>
      <c r="K1361" s="25">
        <v>4</v>
      </c>
      <c r="L1361" s="27" t="s">
        <v>288</v>
      </c>
      <c r="M1361" s="27" t="s">
        <v>8213</v>
      </c>
      <c r="N1361" s="27" t="s">
        <v>8214</v>
      </c>
      <c r="O1361" s="28">
        <v>130762241</v>
      </c>
      <c r="P1361" s="27">
        <v>4</v>
      </c>
      <c r="Q1361" s="27" t="s">
        <v>8558</v>
      </c>
      <c r="R1361" s="26">
        <v>240.92</v>
      </c>
      <c r="S1361" s="75">
        <v>43178</v>
      </c>
      <c r="T1361" s="27" t="s">
        <v>285</v>
      </c>
      <c r="U1361" s="75">
        <v>43180</v>
      </c>
      <c r="V1361" s="75"/>
      <c r="W1361" s="75"/>
      <c r="X1361" s="27" t="s">
        <v>292</v>
      </c>
      <c r="Y1361" s="28"/>
      <c r="Z1361" s="27" t="s">
        <v>8524</v>
      </c>
    </row>
    <row r="1362" spans="1:26" x14ac:dyDescent="0.25">
      <c r="A1362" s="24">
        <v>43173</v>
      </c>
      <c r="B1362" s="24">
        <v>43172</v>
      </c>
      <c r="C1362" s="24">
        <v>43167</v>
      </c>
      <c r="D1362" s="27" t="s">
        <v>552</v>
      </c>
      <c r="E1362" s="27" t="s">
        <v>381</v>
      </c>
      <c r="F1362" s="29" t="s">
        <v>8215</v>
      </c>
      <c r="G1362" s="27" t="s">
        <v>23</v>
      </c>
      <c r="H1362" s="27" t="s">
        <v>145</v>
      </c>
      <c r="I1362" s="27" t="s">
        <v>773</v>
      </c>
      <c r="J1362" s="27">
        <v>23493</v>
      </c>
      <c r="K1362" s="25">
        <v>2</v>
      </c>
      <c r="L1362" s="27" t="s">
        <v>288</v>
      </c>
      <c r="M1362" s="27" t="s">
        <v>8216</v>
      </c>
      <c r="N1362" s="27" t="s">
        <v>8217</v>
      </c>
      <c r="O1362" s="28"/>
      <c r="P1362" s="27"/>
      <c r="Q1362" s="27"/>
      <c r="R1362" s="26"/>
      <c r="S1362" s="75"/>
      <c r="T1362" s="27" t="s">
        <v>285</v>
      </c>
      <c r="U1362" s="75"/>
      <c r="V1362" s="75"/>
      <c r="W1362" s="75"/>
      <c r="X1362" s="27" t="s">
        <v>315</v>
      </c>
      <c r="Y1362" s="28" t="s">
        <v>2691</v>
      </c>
      <c r="Z1362" s="27"/>
    </row>
    <row r="1363" spans="1:26" x14ac:dyDescent="0.25">
      <c r="A1363" s="24">
        <v>43173</v>
      </c>
      <c r="B1363" s="24">
        <v>43172</v>
      </c>
      <c r="C1363" s="24">
        <v>43165</v>
      </c>
      <c r="D1363" s="27" t="s">
        <v>552</v>
      </c>
      <c r="E1363" s="27" t="s">
        <v>391</v>
      </c>
      <c r="F1363" s="29" t="s">
        <v>8218</v>
      </c>
      <c r="G1363" s="27" t="s">
        <v>118</v>
      </c>
      <c r="H1363" s="27" t="s">
        <v>57</v>
      </c>
      <c r="I1363" s="27" t="s">
        <v>3954</v>
      </c>
      <c r="J1363" s="27">
        <v>26488</v>
      </c>
      <c r="K1363" s="25">
        <v>1</v>
      </c>
      <c r="L1363" s="27" t="s">
        <v>288</v>
      </c>
      <c r="M1363" s="27" t="s">
        <v>8219</v>
      </c>
      <c r="N1363" s="27" t="s">
        <v>8220</v>
      </c>
      <c r="O1363" s="28">
        <v>130762315</v>
      </c>
      <c r="P1363" s="27">
        <v>1</v>
      </c>
      <c r="Q1363" s="27" t="s">
        <v>8557</v>
      </c>
      <c r="R1363" s="26">
        <v>104.58</v>
      </c>
      <c r="S1363" s="75">
        <v>43175</v>
      </c>
      <c r="T1363" s="27" t="s">
        <v>285</v>
      </c>
      <c r="U1363" s="75" t="s">
        <v>497</v>
      </c>
      <c r="V1363" s="75"/>
      <c r="W1363" s="75"/>
      <c r="X1363" s="27" t="s">
        <v>292</v>
      </c>
      <c r="Y1363" s="28"/>
      <c r="Z1363" s="27" t="s">
        <v>8524</v>
      </c>
    </row>
    <row r="1364" spans="1:26" x14ac:dyDescent="0.25">
      <c r="A1364" s="24">
        <v>43173</v>
      </c>
      <c r="B1364" s="24">
        <v>43172</v>
      </c>
      <c r="C1364" s="24">
        <v>43165</v>
      </c>
      <c r="D1364" s="27" t="s">
        <v>552</v>
      </c>
      <c r="E1364" s="27" t="s">
        <v>399</v>
      </c>
      <c r="F1364" s="29" t="s">
        <v>8221</v>
      </c>
      <c r="G1364" s="27" t="s">
        <v>32</v>
      </c>
      <c r="H1364" s="27" t="s">
        <v>49</v>
      </c>
      <c r="I1364" s="27" t="s">
        <v>448</v>
      </c>
      <c r="J1364" s="27">
        <v>35195</v>
      </c>
      <c r="K1364" s="25">
        <v>4</v>
      </c>
      <c r="L1364" s="27" t="s">
        <v>288</v>
      </c>
      <c r="M1364" s="27" t="s">
        <v>8222</v>
      </c>
      <c r="N1364" s="27" t="s">
        <v>8223</v>
      </c>
      <c r="O1364" s="28">
        <v>130762336</v>
      </c>
      <c r="P1364" s="27">
        <v>4</v>
      </c>
      <c r="Q1364" s="27" t="s">
        <v>8556</v>
      </c>
      <c r="R1364" s="26">
        <v>658.48</v>
      </c>
      <c r="S1364" s="75">
        <v>43176</v>
      </c>
      <c r="T1364" s="27" t="s">
        <v>285</v>
      </c>
      <c r="U1364" s="75" t="s">
        <v>497</v>
      </c>
      <c r="V1364" s="75"/>
      <c r="W1364" s="75"/>
      <c r="X1364" s="27" t="s">
        <v>292</v>
      </c>
      <c r="Y1364" s="28"/>
      <c r="Z1364" s="27" t="s">
        <v>8524</v>
      </c>
    </row>
    <row r="1365" spans="1:26" x14ac:dyDescent="0.25">
      <c r="A1365" s="24">
        <v>43173</v>
      </c>
      <c r="B1365" s="24">
        <v>43172</v>
      </c>
      <c r="C1365" s="24">
        <v>43165</v>
      </c>
      <c r="D1365" s="27" t="s">
        <v>552</v>
      </c>
      <c r="E1365" s="27" t="s">
        <v>483</v>
      </c>
      <c r="F1365" s="29" t="s">
        <v>8224</v>
      </c>
      <c r="G1365" s="27" t="s">
        <v>32</v>
      </c>
      <c r="H1365" s="27" t="s">
        <v>236</v>
      </c>
      <c r="I1365" s="27" t="s">
        <v>86</v>
      </c>
      <c r="J1365" s="27">
        <v>28025</v>
      </c>
      <c r="K1365" s="25">
        <v>1</v>
      </c>
      <c r="L1365" s="27" t="s">
        <v>288</v>
      </c>
      <c r="M1365" s="27" t="s">
        <v>8225</v>
      </c>
      <c r="N1365" s="27" t="s">
        <v>8226</v>
      </c>
      <c r="O1365" s="28">
        <v>130762495</v>
      </c>
      <c r="P1365" s="27">
        <v>1</v>
      </c>
      <c r="Q1365" s="27" t="s">
        <v>8555</v>
      </c>
      <c r="R1365" s="26">
        <v>256.31</v>
      </c>
      <c r="S1365" s="75">
        <v>43175</v>
      </c>
      <c r="T1365" s="27" t="s">
        <v>285</v>
      </c>
      <c r="U1365" s="75" t="s">
        <v>567</v>
      </c>
      <c r="V1365" s="75"/>
      <c r="W1365" s="75"/>
      <c r="X1365" s="27" t="s">
        <v>292</v>
      </c>
      <c r="Y1365" s="28"/>
      <c r="Z1365" s="27" t="s">
        <v>8524</v>
      </c>
    </row>
    <row r="1366" spans="1:26" x14ac:dyDescent="0.25">
      <c r="A1366" s="24">
        <v>43173</v>
      </c>
      <c r="B1366" s="24">
        <v>43172</v>
      </c>
      <c r="C1366" s="24">
        <v>43165</v>
      </c>
      <c r="D1366" s="27" t="s">
        <v>552</v>
      </c>
      <c r="E1366" s="27" t="s">
        <v>413</v>
      </c>
      <c r="F1366" s="29" t="s">
        <v>6535</v>
      </c>
      <c r="G1366" s="27" t="s">
        <v>23</v>
      </c>
      <c r="H1366" s="27" t="s">
        <v>3869</v>
      </c>
      <c r="I1366" s="27" t="s">
        <v>82</v>
      </c>
      <c r="J1366" s="27">
        <v>21034</v>
      </c>
      <c r="K1366" s="25">
        <v>1</v>
      </c>
      <c r="L1366" s="27" t="s">
        <v>288</v>
      </c>
      <c r="M1366" s="27" t="s">
        <v>8227</v>
      </c>
      <c r="N1366" s="27" t="s">
        <v>8228</v>
      </c>
      <c r="O1366" s="28"/>
      <c r="P1366" s="27"/>
      <c r="Q1366" s="27"/>
      <c r="R1366" s="26"/>
      <c r="S1366" s="75"/>
      <c r="T1366" s="27" t="s">
        <v>285</v>
      </c>
      <c r="U1366" s="75"/>
      <c r="V1366" s="75"/>
      <c r="W1366" s="75"/>
      <c r="X1366" s="27" t="s">
        <v>315</v>
      </c>
      <c r="Y1366" s="28" t="s">
        <v>2691</v>
      </c>
      <c r="Z1366" s="27"/>
    </row>
    <row r="1367" spans="1:26" x14ac:dyDescent="0.25">
      <c r="A1367" s="24">
        <v>43173</v>
      </c>
      <c r="B1367" s="24">
        <v>43172</v>
      </c>
      <c r="C1367" s="24">
        <v>43165</v>
      </c>
      <c r="D1367" s="27" t="s">
        <v>552</v>
      </c>
      <c r="E1367" s="27" t="s">
        <v>428</v>
      </c>
      <c r="F1367" s="29" t="s">
        <v>8229</v>
      </c>
      <c r="G1367" s="27" t="s">
        <v>25</v>
      </c>
      <c r="H1367" s="27" t="s">
        <v>104</v>
      </c>
      <c r="I1367" s="27" t="s">
        <v>183</v>
      </c>
      <c r="J1367" s="27">
        <v>40427</v>
      </c>
      <c r="K1367" s="25">
        <v>4</v>
      </c>
      <c r="L1367" s="27" t="s">
        <v>288</v>
      </c>
      <c r="M1367" s="27" t="s">
        <v>8230</v>
      </c>
      <c r="N1367" s="27" t="s">
        <v>8231</v>
      </c>
      <c r="O1367" s="28">
        <v>130762786</v>
      </c>
      <c r="P1367" s="27">
        <v>4</v>
      </c>
      <c r="Q1367" s="27" t="s">
        <v>8554</v>
      </c>
      <c r="R1367" s="26">
        <v>243.44</v>
      </c>
      <c r="S1367" s="75">
        <v>43176</v>
      </c>
      <c r="T1367" s="27" t="s">
        <v>285</v>
      </c>
      <c r="U1367" s="75" t="s">
        <v>497</v>
      </c>
      <c r="V1367" s="75"/>
      <c r="W1367" s="75"/>
      <c r="X1367" s="27" t="s">
        <v>292</v>
      </c>
      <c r="Y1367" s="28"/>
      <c r="Z1367" s="27" t="s">
        <v>8524</v>
      </c>
    </row>
    <row r="1368" spans="1:26" x14ac:dyDescent="0.25">
      <c r="A1368" s="24">
        <v>43173</v>
      </c>
      <c r="B1368" s="24">
        <v>43172</v>
      </c>
      <c r="C1368" s="24">
        <v>43165</v>
      </c>
      <c r="D1368" s="27" t="s">
        <v>552</v>
      </c>
      <c r="E1368" s="27" t="s">
        <v>429</v>
      </c>
      <c r="F1368" s="29" t="s">
        <v>8232</v>
      </c>
      <c r="G1368" s="27" t="s">
        <v>36</v>
      </c>
      <c r="H1368" s="27" t="s">
        <v>104</v>
      </c>
      <c r="I1368" s="27" t="s">
        <v>2026</v>
      </c>
      <c r="J1368" s="27">
        <v>23908</v>
      </c>
      <c r="K1368" s="25">
        <v>4</v>
      </c>
      <c r="L1368" s="27" t="s">
        <v>288</v>
      </c>
      <c r="M1368" s="27" t="s">
        <v>8233</v>
      </c>
      <c r="N1368" s="27" t="s">
        <v>8234</v>
      </c>
      <c r="O1368" s="28">
        <v>130762881</v>
      </c>
      <c r="P1368" s="27">
        <v>4</v>
      </c>
      <c r="Q1368" s="27" t="s">
        <v>8553</v>
      </c>
      <c r="R1368" s="26">
        <v>268.88</v>
      </c>
      <c r="S1368" s="75">
        <v>43179</v>
      </c>
      <c r="T1368" s="27" t="s">
        <v>285</v>
      </c>
      <c r="U1368" s="75">
        <v>43195</v>
      </c>
      <c r="V1368" s="75"/>
      <c r="W1368" s="75"/>
      <c r="X1368" s="27" t="s">
        <v>292</v>
      </c>
      <c r="Y1368" s="28"/>
      <c r="Z1368" s="27" t="s">
        <v>8524</v>
      </c>
    </row>
    <row r="1369" spans="1:26" ht="25.5" hidden="1" x14ac:dyDescent="0.25">
      <c r="A1369" s="24">
        <v>43173</v>
      </c>
      <c r="B1369" s="24">
        <v>43172</v>
      </c>
      <c r="C1369" s="24">
        <v>43165</v>
      </c>
      <c r="D1369" s="27" t="s">
        <v>552</v>
      </c>
      <c r="E1369" s="27" t="s">
        <v>430</v>
      </c>
      <c r="F1369" s="29" t="s">
        <v>8235</v>
      </c>
      <c r="G1369" s="27" t="s">
        <v>19</v>
      </c>
      <c r="H1369" s="27" t="s">
        <v>31</v>
      </c>
      <c r="I1369" s="27" t="s">
        <v>174</v>
      </c>
      <c r="J1369" s="27">
        <v>24127</v>
      </c>
      <c r="K1369" s="25">
        <v>1</v>
      </c>
      <c r="L1369" s="27" t="s">
        <v>288</v>
      </c>
      <c r="M1369" s="27" t="s">
        <v>8236</v>
      </c>
      <c r="N1369" s="27" t="s">
        <v>8237</v>
      </c>
      <c r="O1369" s="28">
        <v>130762875</v>
      </c>
      <c r="P1369" s="27"/>
      <c r="Q1369" s="27"/>
      <c r="R1369" s="26"/>
      <c r="S1369" s="75"/>
      <c r="T1369" s="27" t="s">
        <v>285</v>
      </c>
      <c r="U1369" s="75"/>
      <c r="V1369" s="75"/>
      <c r="W1369" s="75"/>
      <c r="X1369" s="27" t="s">
        <v>321</v>
      </c>
      <c r="Y1369" s="28" t="s">
        <v>9037</v>
      </c>
      <c r="Z1369" s="27" t="s">
        <v>8524</v>
      </c>
    </row>
    <row r="1370" spans="1:26" x14ac:dyDescent="0.25">
      <c r="A1370" s="24">
        <v>43173</v>
      </c>
      <c r="B1370" s="24">
        <v>43172</v>
      </c>
      <c r="C1370" s="24">
        <v>43165</v>
      </c>
      <c r="D1370" s="27" t="s">
        <v>552</v>
      </c>
      <c r="E1370" s="27" t="s">
        <v>322</v>
      </c>
      <c r="F1370" s="29" t="s">
        <v>8238</v>
      </c>
      <c r="G1370" s="27" t="s">
        <v>36</v>
      </c>
      <c r="H1370" s="27" t="s">
        <v>6147</v>
      </c>
      <c r="I1370" s="27" t="s">
        <v>213</v>
      </c>
      <c r="J1370" s="27">
        <v>25670</v>
      </c>
      <c r="K1370" s="25">
        <v>1</v>
      </c>
      <c r="L1370" s="27" t="s">
        <v>288</v>
      </c>
      <c r="M1370" s="27" t="s">
        <v>8239</v>
      </c>
      <c r="N1370" s="27" t="s">
        <v>8240</v>
      </c>
      <c r="O1370" s="28">
        <v>130761245</v>
      </c>
      <c r="P1370" s="27">
        <v>1</v>
      </c>
      <c r="Q1370" s="27" t="s">
        <v>8736</v>
      </c>
      <c r="R1370" s="26">
        <v>76.989999999999995</v>
      </c>
      <c r="S1370" s="75">
        <v>43180</v>
      </c>
      <c r="T1370" s="27" t="s">
        <v>285</v>
      </c>
      <c r="U1370" s="75" t="s">
        <v>567</v>
      </c>
      <c r="V1370" s="75"/>
      <c r="W1370" s="75"/>
      <c r="X1370" s="27" t="s">
        <v>292</v>
      </c>
      <c r="Y1370" s="28"/>
      <c r="Z1370" s="27" t="s">
        <v>8524</v>
      </c>
    </row>
    <row r="1371" spans="1:26" x14ac:dyDescent="0.25">
      <c r="A1371" s="24">
        <v>43173</v>
      </c>
      <c r="B1371" s="24">
        <v>43173</v>
      </c>
      <c r="C1371" s="24">
        <v>43166</v>
      </c>
      <c r="D1371" s="27" t="s">
        <v>552</v>
      </c>
      <c r="E1371" s="27" t="s">
        <v>344</v>
      </c>
      <c r="F1371" s="29" t="s">
        <v>8241</v>
      </c>
      <c r="G1371" s="27" t="s">
        <v>32</v>
      </c>
      <c r="H1371" s="27" t="s">
        <v>232</v>
      </c>
      <c r="I1371" s="27" t="s">
        <v>8242</v>
      </c>
      <c r="J1371" s="27">
        <v>30155</v>
      </c>
      <c r="K1371" s="25">
        <v>1</v>
      </c>
      <c r="L1371" s="27" t="s">
        <v>288</v>
      </c>
      <c r="M1371" s="27" t="s">
        <v>8243</v>
      </c>
      <c r="N1371" s="27" t="s">
        <v>8244</v>
      </c>
      <c r="O1371" s="28">
        <v>130761346</v>
      </c>
      <c r="P1371" s="27">
        <v>1</v>
      </c>
      <c r="Q1371" s="27" t="s">
        <v>8737</v>
      </c>
      <c r="R1371" s="26">
        <v>124.37</v>
      </c>
      <c r="S1371" s="75">
        <v>43180</v>
      </c>
      <c r="T1371" s="27" t="s">
        <v>285</v>
      </c>
      <c r="U1371" s="75">
        <v>43182</v>
      </c>
      <c r="V1371" s="75"/>
      <c r="W1371" s="75"/>
      <c r="X1371" s="27" t="s">
        <v>292</v>
      </c>
      <c r="Y1371" s="28"/>
      <c r="Z1371" s="27" t="s">
        <v>8524</v>
      </c>
    </row>
    <row r="1372" spans="1:26" ht="25.5" hidden="1" x14ac:dyDescent="0.25">
      <c r="A1372" s="24">
        <v>43173</v>
      </c>
      <c r="B1372" s="24">
        <v>43173</v>
      </c>
      <c r="C1372" s="24">
        <v>43166</v>
      </c>
      <c r="D1372" s="27" t="s">
        <v>552</v>
      </c>
      <c r="E1372" s="27" t="s">
        <v>354</v>
      </c>
      <c r="F1372" s="29" t="s">
        <v>7435</v>
      </c>
      <c r="G1372" s="27" t="s">
        <v>74</v>
      </c>
      <c r="H1372" s="27" t="s">
        <v>572</v>
      </c>
      <c r="I1372" s="27" t="s">
        <v>7438</v>
      </c>
      <c r="J1372" s="27">
        <v>31549</v>
      </c>
      <c r="K1372" s="25">
        <v>4</v>
      </c>
      <c r="L1372" s="27" t="s">
        <v>288</v>
      </c>
      <c r="M1372" s="27" t="s">
        <v>8245</v>
      </c>
      <c r="N1372" s="27" t="s">
        <v>8246</v>
      </c>
      <c r="O1372" s="28">
        <v>130761501</v>
      </c>
      <c r="P1372" s="27"/>
      <c r="Q1372" s="27"/>
      <c r="R1372" s="26"/>
      <c r="S1372" s="75"/>
      <c r="T1372" s="27" t="s">
        <v>285</v>
      </c>
      <c r="U1372" s="75"/>
      <c r="V1372" s="75"/>
      <c r="W1372" s="75"/>
      <c r="X1372" s="27" t="s">
        <v>321</v>
      </c>
      <c r="Y1372" s="28" t="s">
        <v>9803</v>
      </c>
      <c r="Z1372" s="27" t="s">
        <v>8524</v>
      </c>
    </row>
    <row r="1373" spans="1:26" hidden="1" x14ac:dyDescent="0.25">
      <c r="A1373" s="24">
        <v>43173</v>
      </c>
      <c r="B1373" s="24">
        <v>43173</v>
      </c>
      <c r="C1373" s="24">
        <v>43166</v>
      </c>
      <c r="D1373" s="27" t="s">
        <v>552</v>
      </c>
      <c r="E1373" s="27" t="s">
        <v>372</v>
      </c>
      <c r="F1373" s="29" t="s">
        <v>7084</v>
      </c>
      <c r="G1373" s="27" t="s">
        <v>36</v>
      </c>
      <c r="H1373" s="27" t="s">
        <v>47</v>
      </c>
      <c r="I1373" s="27" t="s">
        <v>3913</v>
      </c>
      <c r="J1373" s="27">
        <v>30513</v>
      </c>
      <c r="K1373" s="25">
        <v>4</v>
      </c>
      <c r="L1373" s="27" t="s">
        <v>288</v>
      </c>
      <c r="M1373" s="27" t="s">
        <v>8247</v>
      </c>
      <c r="N1373" s="27" t="s">
        <v>8248</v>
      </c>
      <c r="O1373" s="28">
        <v>130761883</v>
      </c>
      <c r="P1373" s="27">
        <v>4</v>
      </c>
      <c r="Q1373" s="27">
        <v>130761883</v>
      </c>
      <c r="R1373" s="26">
        <v>240.92</v>
      </c>
      <c r="S1373" s="75"/>
      <c r="T1373" s="27" t="s">
        <v>285</v>
      </c>
      <c r="U1373" s="75">
        <v>43187</v>
      </c>
      <c r="V1373" s="75">
        <v>43187</v>
      </c>
      <c r="W1373" s="75" t="s">
        <v>7539</v>
      </c>
      <c r="X1373" s="27" t="s">
        <v>318</v>
      </c>
      <c r="Y1373" s="28"/>
      <c r="Z1373" s="27" t="s">
        <v>8524</v>
      </c>
    </row>
    <row r="1374" spans="1:26" x14ac:dyDescent="0.25">
      <c r="A1374" s="24">
        <v>43173</v>
      </c>
      <c r="B1374" s="24">
        <v>43173</v>
      </c>
      <c r="C1374" s="24">
        <v>43166</v>
      </c>
      <c r="D1374" s="27" t="s">
        <v>552</v>
      </c>
      <c r="E1374" s="27" t="s">
        <v>372</v>
      </c>
      <c r="F1374" s="29" t="s">
        <v>7611</v>
      </c>
      <c r="G1374" s="27" t="s">
        <v>25</v>
      </c>
      <c r="H1374" s="27" t="s">
        <v>120</v>
      </c>
      <c r="I1374" s="27" t="s">
        <v>7612</v>
      </c>
      <c r="J1374" s="27">
        <v>30541</v>
      </c>
      <c r="K1374" s="25">
        <v>2</v>
      </c>
      <c r="L1374" s="27" t="s">
        <v>288</v>
      </c>
      <c r="M1374" s="27" t="s">
        <v>8249</v>
      </c>
      <c r="N1374" s="27" t="s">
        <v>8250</v>
      </c>
      <c r="O1374" s="28"/>
      <c r="P1374" s="27"/>
      <c r="Q1374" s="27"/>
      <c r="R1374" s="26"/>
      <c r="S1374" s="75"/>
      <c r="T1374" s="27" t="s">
        <v>285</v>
      </c>
      <c r="U1374" s="75"/>
      <c r="V1374" s="75"/>
      <c r="W1374" s="75"/>
      <c r="X1374" s="27" t="s">
        <v>295</v>
      </c>
      <c r="Y1374" s="28" t="s">
        <v>8879</v>
      </c>
      <c r="Z1374" s="27"/>
    </row>
    <row r="1375" spans="1:26" hidden="1" x14ac:dyDescent="0.25">
      <c r="A1375" s="24">
        <v>43173</v>
      </c>
      <c r="B1375" s="24">
        <v>43173</v>
      </c>
      <c r="C1375" s="24">
        <v>43166</v>
      </c>
      <c r="D1375" s="27" t="s">
        <v>552</v>
      </c>
      <c r="E1375" s="27" t="s">
        <v>372</v>
      </c>
      <c r="F1375" s="29" t="s">
        <v>7611</v>
      </c>
      <c r="G1375" s="27" t="s">
        <v>25</v>
      </c>
      <c r="H1375" s="27" t="s">
        <v>120</v>
      </c>
      <c r="I1375" s="27" t="s">
        <v>7612</v>
      </c>
      <c r="J1375" s="27">
        <v>30541</v>
      </c>
      <c r="K1375" s="25">
        <v>2</v>
      </c>
      <c r="L1375" s="27" t="s">
        <v>288</v>
      </c>
      <c r="M1375" s="27" t="s">
        <v>8249</v>
      </c>
      <c r="N1375" s="27" t="s">
        <v>8250</v>
      </c>
      <c r="O1375" s="28">
        <v>130761884</v>
      </c>
      <c r="P1375" s="27">
        <v>2</v>
      </c>
      <c r="Q1375" s="27">
        <v>130761884</v>
      </c>
      <c r="R1375" s="26">
        <v>89.56</v>
      </c>
      <c r="S1375" s="75"/>
      <c r="T1375" s="27" t="s">
        <v>285</v>
      </c>
      <c r="U1375" s="75">
        <v>43187</v>
      </c>
      <c r="V1375" s="75">
        <v>43187</v>
      </c>
      <c r="W1375" s="75" t="s">
        <v>7539</v>
      </c>
      <c r="X1375" s="27" t="s">
        <v>318</v>
      </c>
      <c r="Y1375" s="28"/>
      <c r="Z1375" s="27" t="s">
        <v>8524</v>
      </c>
    </row>
    <row r="1376" spans="1:26" ht="25.5" hidden="1" x14ac:dyDescent="0.25">
      <c r="A1376" s="24">
        <v>43173</v>
      </c>
      <c r="B1376" s="24">
        <v>43173</v>
      </c>
      <c r="C1376" s="24">
        <v>43165</v>
      </c>
      <c r="D1376" s="27" t="s">
        <v>552</v>
      </c>
      <c r="E1376" s="27" t="s">
        <v>375</v>
      </c>
      <c r="F1376" s="29" t="s">
        <v>8251</v>
      </c>
      <c r="G1376" s="27" t="s">
        <v>36</v>
      </c>
      <c r="H1376" s="27" t="s">
        <v>94</v>
      </c>
      <c r="I1376" s="27" t="s">
        <v>4784</v>
      </c>
      <c r="J1376" s="27">
        <v>45076</v>
      </c>
      <c r="K1376" s="25">
        <v>2</v>
      </c>
      <c r="L1376" s="27" t="s">
        <v>288</v>
      </c>
      <c r="M1376" s="27" t="s">
        <v>8252</v>
      </c>
      <c r="N1376" s="27" t="s">
        <v>8253</v>
      </c>
      <c r="O1376" s="28">
        <v>130762004</v>
      </c>
      <c r="P1376" s="27"/>
      <c r="Q1376" s="27"/>
      <c r="R1376" s="26"/>
      <c r="S1376" s="75"/>
      <c r="T1376" s="27" t="s">
        <v>285</v>
      </c>
      <c r="U1376" s="75"/>
      <c r="V1376" s="75"/>
      <c r="W1376" s="75"/>
      <c r="X1376" s="27" t="s">
        <v>321</v>
      </c>
      <c r="Y1376" s="28" t="s">
        <v>9803</v>
      </c>
      <c r="Z1376" s="27" t="s">
        <v>8524</v>
      </c>
    </row>
    <row r="1377" spans="1:26" x14ac:dyDescent="0.25">
      <c r="A1377" s="24">
        <v>43173</v>
      </c>
      <c r="B1377" s="24">
        <v>43173</v>
      </c>
      <c r="C1377" s="24">
        <v>43165</v>
      </c>
      <c r="D1377" s="27" t="s">
        <v>552</v>
      </c>
      <c r="E1377" s="27" t="s">
        <v>375</v>
      </c>
      <c r="F1377" s="29" t="s">
        <v>8254</v>
      </c>
      <c r="G1377" s="27" t="s">
        <v>36</v>
      </c>
      <c r="H1377" s="27" t="s">
        <v>68</v>
      </c>
      <c r="I1377" s="27" t="s">
        <v>4784</v>
      </c>
      <c r="J1377" s="27">
        <v>45076</v>
      </c>
      <c r="K1377" s="25">
        <v>1</v>
      </c>
      <c r="L1377" s="27" t="s">
        <v>288</v>
      </c>
      <c r="M1377" s="27" t="s">
        <v>8252</v>
      </c>
      <c r="N1377" s="27" t="s">
        <v>8253</v>
      </c>
      <c r="O1377" s="28">
        <v>130762005</v>
      </c>
      <c r="P1377" s="27">
        <v>1</v>
      </c>
      <c r="Q1377" s="27" t="s">
        <v>8899</v>
      </c>
      <c r="R1377" s="26">
        <v>98.62</v>
      </c>
      <c r="S1377" s="75">
        <v>43179</v>
      </c>
      <c r="T1377" s="27" t="s">
        <v>285</v>
      </c>
      <c r="U1377" s="75" t="s">
        <v>567</v>
      </c>
      <c r="V1377" s="75"/>
      <c r="W1377" s="75"/>
      <c r="X1377" s="27" t="s">
        <v>292</v>
      </c>
      <c r="Y1377" s="28"/>
      <c r="Z1377" s="27" t="s">
        <v>8524</v>
      </c>
    </row>
    <row r="1378" spans="1:26" x14ac:dyDescent="0.25">
      <c r="A1378" s="24">
        <v>43173</v>
      </c>
      <c r="B1378" s="24">
        <v>43172</v>
      </c>
      <c r="C1378" s="24">
        <v>43169</v>
      </c>
      <c r="D1378" s="27" t="s">
        <v>2245</v>
      </c>
      <c r="E1378" s="27" t="s">
        <v>404</v>
      </c>
      <c r="F1378" s="29" t="s">
        <v>8255</v>
      </c>
      <c r="G1378" s="27" t="s">
        <v>130</v>
      </c>
      <c r="H1378" s="27" t="s">
        <v>128</v>
      </c>
      <c r="I1378" s="27" t="s">
        <v>8256</v>
      </c>
      <c r="J1378" s="27">
        <v>24161</v>
      </c>
      <c r="K1378" s="25">
        <v>1</v>
      </c>
      <c r="L1378" s="27" t="s">
        <v>367</v>
      </c>
      <c r="M1378" s="27">
        <v>215819</v>
      </c>
      <c r="N1378" s="27">
        <v>326188895</v>
      </c>
      <c r="O1378" s="28"/>
      <c r="P1378" s="27"/>
      <c r="Q1378" s="27"/>
      <c r="R1378" s="26"/>
      <c r="S1378" s="75"/>
      <c r="T1378" s="27" t="s">
        <v>285</v>
      </c>
      <c r="U1378" s="75"/>
      <c r="V1378" s="75"/>
      <c r="W1378" s="75"/>
      <c r="X1378" s="27" t="s">
        <v>289</v>
      </c>
      <c r="Y1378" s="28" t="s">
        <v>2691</v>
      </c>
      <c r="Z1378" s="27"/>
    </row>
    <row r="1379" spans="1:26" x14ac:dyDescent="0.25">
      <c r="A1379" s="24">
        <v>43173</v>
      </c>
      <c r="B1379" s="24">
        <v>43172</v>
      </c>
      <c r="C1379" s="24">
        <v>43162</v>
      </c>
      <c r="D1379" s="27" t="s">
        <v>665</v>
      </c>
      <c r="E1379" s="27" t="s">
        <v>378</v>
      </c>
      <c r="F1379" s="29" t="s">
        <v>8257</v>
      </c>
      <c r="G1379" s="27" t="s">
        <v>19</v>
      </c>
      <c r="H1379" s="27" t="s">
        <v>46</v>
      </c>
      <c r="I1379" s="27" t="s">
        <v>8258</v>
      </c>
      <c r="J1379" s="27">
        <v>34127</v>
      </c>
      <c r="K1379" s="25">
        <v>6</v>
      </c>
      <c r="L1379" s="27" t="s">
        <v>332</v>
      </c>
      <c r="M1379" s="27" t="s">
        <v>8259</v>
      </c>
      <c r="N1379" s="27" t="s">
        <v>8260</v>
      </c>
      <c r="O1379" s="28"/>
      <c r="P1379" s="27"/>
      <c r="Q1379" s="27"/>
      <c r="R1379" s="26"/>
      <c r="S1379" s="75"/>
      <c r="T1379" s="27" t="s">
        <v>285</v>
      </c>
      <c r="U1379" s="75"/>
      <c r="V1379" s="75"/>
      <c r="W1379" s="75"/>
      <c r="X1379" s="27" t="s">
        <v>315</v>
      </c>
      <c r="Y1379" s="28" t="s">
        <v>2691</v>
      </c>
      <c r="Z1379" s="27"/>
    </row>
    <row r="1380" spans="1:26" x14ac:dyDescent="0.25">
      <c r="A1380" s="24">
        <v>43173</v>
      </c>
      <c r="B1380" s="24">
        <v>43172</v>
      </c>
      <c r="C1380" s="24">
        <v>43164</v>
      </c>
      <c r="D1380" s="27" t="s">
        <v>665</v>
      </c>
      <c r="E1380" s="27" t="s">
        <v>418</v>
      </c>
      <c r="F1380" s="29" t="s">
        <v>8261</v>
      </c>
      <c r="G1380" s="27" t="s">
        <v>39</v>
      </c>
      <c r="H1380" s="27" t="s">
        <v>8262</v>
      </c>
      <c r="I1380" s="27" t="s">
        <v>8263</v>
      </c>
      <c r="J1380" s="27">
        <v>17898</v>
      </c>
      <c r="K1380" s="25">
        <v>4</v>
      </c>
      <c r="L1380" s="27" t="s">
        <v>332</v>
      </c>
      <c r="M1380" s="27" t="s">
        <v>8264</v>
      </c>
      <c r="N1380" s="27" t="s">
        <v>8265</v>
      </c>
      <c r="O1380" s="28"/>
      <c r="P1380" s="27"/>
      <c r="Q1380" s="27"/>
      <c r="R1380" s="26"/>
      <c r="S1380" s="75"/>
      <c r="T1380" s="27" t="s">
        <v>285</v>
      </c>
      <c r="U1380" s="75"/>
      <c r="V1380" s="75"/>
      <c r="W1380" s="75"/>
      <c r="X1380" s="27" t="s">
        <v>315</v>
      </c>
      <c r="Y1380" s="28" t="s">
        <v>2691</v>
      </c>
      <c r="Z1380" s="27"/>
    </row>
    <row r="1381" spans="1:26" x14ac:dyDescent="0.25">
      <c r="A1381" s="24">
        <v>43173</v>
      </c>
      <c r="B1381" s="24">
        <v>43172</v>
      </c>
      <c r="C1381" s="24">
        <v>43165</v>
      </c>
      <c r="D1381" s="27" t="s">
        <v>665</v>
      </c>
      <c r="E1381" s="27" t="s">
        <v>425</v>
      </c>
      <c r="F1381" s="29" t="s">
        <v>8266</v>
      </c>
      <c r="G1381" s="27" t="s">
        <v>39</v>
      </c>
      <c r="H1381" s="27" t="s">
        <v>234</v>
      </c>
      <c r="I1381" s="27" t="s">
        <v>8267</v>
      </c>
      <c r="J1381" s="27">
        <v>8356</v>
      </c>
      <c r="K1381" s="25">
        <v>6</v>
      </c>
      <c r="L1381" s="27" t="s">
        <v>332</v>
      </c>
      <c r="M1381" s="27" t="s">
        <v>8268</v>
      </c>
      <c r="N1381" s="27" t="s">
        <v>8269</v>
      </c>
      <c r="O1381" s="28"/>
      <c r="P1381" s="27"/>
      <c r="Q1381" s="27"/>
      <c r="R1381" s="26"/>
      <c r="S1381" s="75"/>
      <c r="T1381" s="27" t="s">
        <v>285</v>
      </c>
      <c r="U1381" s="75"/>
      <c r="V1381" s="75"/>
      <c r="W1381" s="75"/>
      <c r="X1381" s="27" t="s">
        <v>315</v>
      </c>
      <c r="Y1381" s="28" t="s">
        <v>2691</v>
      </c>
      <c r="Z1381" s="27"/>
    </row>
    <row r="1382" spans="1:26" x14ac:dyDescent="0.25">
      <c r="A1382" s="24">
        <v>43173</v>
      </c>
      <c r="B1382" s="24">
        <v>43172</v>
      </c>
      <c r="C1382" s="24">
        <v>43167</v>
      </c>
      <c r="D1382" s="27" t="s">
        <v>541</v>
      </c>
      <c r="E1382" s="27" t="s">
        <v>316</v>
      </c>
      <c r="F1382" s="29" t="s">
        <v>8270</v>
      </c>
      <c r="G1382" s="27" t="s">
        <v>23</v>
      </c>
      <c r="H1382" s="27" t="s">
        <v>57</v>
      </c>
      <c r="I1382" s="27" t="s">
        <v>8271</v>
      </c>
      <c r="J1382" s="27">
        <v>32187</v>
      </c>
      <c r="K1382" s="25">
        <v>4</v>
      </c>
      <c r="L1382" s="27" t="s">
        <v>306</v>
      </c>
      <c r="M1382" s="27">
        <v>3503279481</v>
      </c>
      <c r="N1382" s="27"/>
      <c r="O1382" s="28"/>
      <c r="P1382" s="27"/>
      <c r="Q1382" s="27"/>
      <c r="R1382" s="26"/>
      <c r="S1382" s="75"/>
      <c r="T1382" s="27" t="s">
        <v>285</v>
      </c>
      <c r="U1382" s="75"/>
      <c r="V1382" s="75"/>
      <c r="W1382" s="75"/>
      <c r="X1382" s="27" t="s">
        <v>315</v>
      </c>
      <c r="Y1382" s="28" t="s">
        <v>2691</v>
      </c>
      <c r="Z1382" s="27"/>
    </row>
    <row r="1383" spans="1:26" ht="25.5" hidden="1" x14ac:dyDescent="0.25">
      <c r="A1383" s="24">
        <v>43173</v>
      </c>
      <c r="B1383" s="24">
        <v>43172</v>
      </c>
      <c r="C1383" s="24">
        <v>43159</v>
      </c>
      <c r="D1383" s="27" t="s">
        <v>592</v>
      </c>
      <c r="E1383" s="27" t="s">
        <v>519</v>
      </c>
      <c r="F1383" s="29" t="s">
        <v>8272</v>
      </c>
      <c r="G1383" s="27" t="s">
        <v>19</v>
      </c>
      <c r="H1383" s="27" t="s">
        <v>186</v>
      </c>
      <c r="I1383" s="27" t="s">
        <v>593</v>
      </c>
      <c r="J1383" s="27">
        <v>5420</v>
      </c>
      <c r="K1383" s="25">
        <v>2</v>
      </c>
      <c r="L1383" s="27" t="s">
        <v>288</v>
      </c>
      <c r="M1383" s="27" t="s">
        <v>8273</v>
      </c>
      <c r="N1383" s="27" t="s">
        <v>8274</v>
      </c>
      <c r="O1383" s="28">
        <v>130762718</v>
      </c>
      <c r="P1383" s="27"/>
      <c r="Q1383" s="27"/>
      <c r="R1383" s="26"/>
      <c r="S1383" s="75"/>
      <c r="T1383" s="27" t="s">
        <v>285</v>
      </c>
      <c r="U1383" s="75"/>
      <c r="V1383" s="75"/>
      <c r="W1383" s="75"/>
      <c r="X1383" s="27" t="s">
        <v>321</v>
      </c>
      <c r="Y1383" s="28" t="s">
        <v>9036</v>
      </c>
      <c r="Z1383" s="27" t="s">
        <v>8524</v>
      </c>
    </row>
    <row r="1384" spans="1:26" x14ac:dyDescent="0.25">
      <c r="A1384" s="24">
        <v>43174</v>
      </c>
      <c r="B1384" s="24">
        <v>43174</v>
      </c>
      <c r="C1384" s="24">
        <v>43158</v>
      </c>
      <c r="D1384" s="27" t="s">
        <v>18</v>
      </c>
      <c r="E1384" s="27" t="s">
        <v>346</v>
      </c>
      <c r="F1384" s="29" t="s">
        <v>8306</v>
      </c>
      <c r="G1384" s="27" t="s">
        <v>256</v>
      </c>
      <c r="H1384" s="27" t="s">
        <v>226</v>
      </c>
      <c r="I1384" s="27" t="s">
        <v>8307</v>
      </c>
      <c r="J1384" s="27">
        <v>44011</v>
      </c>
      <c r="K1384" s="25">
        <v>4</v>
      </c>
      <c r="L1384" s="27" t="s">
        <v>367</v>
      </c>
      <c r="M1384" s="27">
        <v>212026</v>
      </c>
      <c r="N1384" s="27">
        <v>326185473</v>
      </c>
      <c r="O1384" s="28"/>
      <c r="P1384" s="27"/>
      <c r="Q1384" s="27"/>
      <c r="R1384" s="26"/>
      <c r="S1384" s="75"/>
      <c r="T1384" s="27" t="s">
        <v>285</v>
      </c>
      <c r="U1384" s="75"/>
      <c r="V1384" s="75"/>
      <c r="W1384" s="75"/>
      <c r="X1384" s="27" t="s">
        <v>289</v>
      </c>
      <c r="Y1384" s="28" t="s">
        <v>2691</v>
      </c>
      <c r="Z1384" s="27"/>
    </row>
    <row r="1385" spans="1:26" x14ac:dyDescent="0.25">
      <c r="A1385" s="24">
        <v>43174</v>
      </c>
      <c r="B1385" s="24">
        <v>43174</v>
      </c>
      <c r="C1385" s="24">
        <v>43151</v>
      </c>
      <c r="D1385" s="27" t="s">
        <v>18</v>
      </c>
      <c r="E1385" s="27" t="s">
        <v>346</v>
      </c>
      <c r="F1385" s="29" t="s">
        <v>8308</v>
      </c>
      <c r="G1385" s="27" t="s">
        <v>53</v>
      </c>
      <c r="H1385" s="27" t="s">
        <v>70</v>
      </c>
      <c r="I1385" s="27" t="s">
        <v>283</v>
      </c>
      <c r="J1385" s="27">
        <v>43634</v>
      </c>
      <c r="K1385" s="25">
        <v>4</v>
      </c>
      <c r="L1385" s="27" t="s">
        <v>357</v>
      </c>
      <c r="M1385" s="27" t="s">
        <v>8309</v>
      </c>
      <c r="N1385" s="27" t="s">
        <v>8310</v>
      </c>
      <c r="O1385" s="28" t="s">
        <v>8311</v>
      </c>
      <c r="P1385" s="27">
        <v>4</v>
      </c>
      <c r="Q1385" s="27" t="s">
        <v>8539</v>
      </c>
      <c r="R1385" s="26">
        <v>362.24</v>
      </c>
      <c r="S1385" s="75">
        <v>43178</v>
      </c>
      <c r="T1385" s="27" t="s">
        <v>285</v>
      </c>
      <c r="U1385" s="75" t="s">
        <v>567</v>
      </c>
      <c r="V1385" s="75"/>
      <c r="W1385" s="75"/>
      <c r="X1385" s="27" t="s">
        <v>292</v>
      </c>
      <c r="Y1385" s="28" t="s">
        <v>8424</v>
      </c>
      <c r="Z1385" s="27" t="s">
        <v>8312</v>
      </c>
    </row>
    <row r="1386" spans="1:26" x14ac:dyDescent="0.25">
      <c r="A1386" s="24">
        <v>43174</v>
      </c>
      <c r="B1386" s="24">
        <v>43174</v>
      </c>
      <c r="C1386" s="24">
        <v>43136</v>
      </c>
      <c r="D1386" s="27" t="s">
        <v>18</v>
      </c>
      <c r="E1386" s="27" t="s">
        <v>346</v>
      </c>
      <c r="F1386" s="29" t="s">
        <v>8313</v>
      </c>
      <c r="G1386" s="27" t="s">
        <v>92</v>
      </c>
      <c r="H1386" s="27" t="s">
        <v>70</v>
      </c>
      <c r="I1386" s="27" t="s">
        <v>8314</v>
      </c>
      <c r="J1386" s="27">
        <v>42930</v>
      </c>
      <c r="K1386" s="25">
        <v>4</v>
      </c>
      <c r="L1386" s="27" t="s">
        <v>288</v>
      </c>
      <c r="M1386" s="27" t="s">
        <v>8315</v>
      </c>
      <c r="N1386" s="27" t="s">
        <v>8316</v>
      </c>
      <c r="O1386" s="28">
        <v>130959869</v>
      </c>
      <c r="P1386" s="27">
        <v>4</v>
      </c>
      <c r="Q1386" s="27" t="s">
        <v>8740</v>
      </c>
      <c r="R1386" s="26">
        <v>421.24</v>
      </c>
      <c r="S1386" s="75">
        <v>43179</v>
      </c>
      <c r="T1386" s="27" t="s">
        <v>285</v>
      </c>
      <c r="U1386" s="75">
        <v>43180</v>
      </c>
      <c r="V1386" s="75"/>
      <c r="W1386" s="75"/>
      <c r="X1386" s="27" t="s">
        <v>292</v>
      </c>
      <c r="Y1386" s="28"/>
      <c r="Z1386" s="27" t="s">
        <v>8726</v>
      </c>
    </row>
    <row r="1387" spans="1:26" x14ac:dyDescent="0.25">
      <c r="A1387" s="24">
        <v>43174</v>
      </c>
      <c r="B1387" s="24">
        <v>43174</v>
      </c>
      <c r="C1387" s="24">
        <v>43146</v>
      </c>
      <c r="D1387" s="27" t="s">
        <v>18</v>
      </c>
      <c r="E1387" s="27" t="s">
        <v>346</v>
      </c>
      <c r="F1387" s="29" t="s">
        <v>8317</v>
      </c>
      <c r="G1387" s="27" t="s">
        <v>56</v>
      </c>
      <c r="H1387" s="27" t="s">
        <v>1752</v>
      </c>
      <c r="I1387" s="27" t="s">
        <v>8318</v>
      </c>
      <c r="J1387" s="27">
        <v>43402</v>
      </c>
      <c r="K1387" s="25">
        <v>2</v>
      </c>
      <c r="L1387" s="27" t="s">
        <v>357</v>
      </c>
      <c r="M1387" s="27" t="s">
        <v>8319</v>
      </c>
      <c r="N1387" s="27" t="s">
        <v>8320</v>
      </c>
      <c r="O1387" s="28" t="s">
        <v>8321</v>
      </c>
      <c r="P1387" s="27">
        <v>2</v>
      </c>
      <c r="Q1387" s="27" t="s">
        <v>8538</v>
      </c>
      <c r="R1387" s="26">
        <v>295.02</v>
      </c>
      <c r="S1387" s="75">
        <v>43178</v>
      </c>
      <c r="T1387" s="27" t="s">
        <v>285</v>
      </c>
      <c r="U1387" s="75" t="s">
        <v>567</v>
      </c>
      <c r="V1387" s="75"/>
      <c r="W1387" s="75"/>
      <c r="X1387" s="27" t="s">
        <v>292</v>
      </c>
      <c r="Y1387" s="28" t="s">
        <v>8424</v>
      </c>
      <c r="Z1387" s="27" t="s">
        <v>8312</v>
      </c>
    </row>
    <row r="1388" spans="1:26" x14ac:dyDescent="0.25">
      <c r="A1388" s="24">
        <v>43174</v>
      </c>
      <c r="B1388" s="24">
        <v>43174</v>
      </c>
      <c r="C1388" s="24">
        <v>43161</v>
      </c>
      <c r="D1388" s="27" t="s">
        <v>18</v>
      </c>
      <c r="E1388" s="27" t="s">
        <v>376</v>
      </c>
      <c r="F1388" s="29" t="s">
        <v>8322</v>
      </c>
      <c r="G1388" s="27" t="s">
        <v>180</v>
      </c>
      <c r="H1388" s="27" t="s">
        <v>242</v>
      </c>
      <c r="I1388" s="27" t="s">
        <v>8323</v>
      </c>
      <c r="J1388" s="27">
        <v>25667</v>
      </c>
      <c r="K1388" s="25">
        <v>4</v>
      </c>
      <c r="L1388" s="27" t="s">
        <v>288</v>
      </c>
      <c r="M1388" s="27" t="s">
        <v>8324</v>
      </c>
      <c r="N1388" s="27" t="s">
        <v>8325</v>
      </c>
      <c r="O1388" s="28">
        <v>130960190</v>
      </c>
      <c r="P1388" s="27">
        <v>4</v>
      </c>
      <c r="Q1388" s="27" t="s">
        <v>8741</v>
      </c>
      <c r="R1388" s="26">
        <v>464.24</v>
      </c>
      <c r="S1388" s="75">
        <v>43180</v>
      </c>
      <c r="T1388" s="27" t="s">
        <v>285</v>
      </c>
      <c r="U1388" s="75">
        <v>43180</v>
      </c>
      <c r="V1388" s="75"/>
      <c r="W1388" s="75"/>
      <c r="X1388" s="27" t="s">
        <v>292</v>
      </c>
      <c r="Y1388" s="28"/>
      <c r="Z1388" s="27" t="s">
        <v>8726</v>
      </c>
    </row>
    <row r="1389" spans="1:26" x14ac:dyDescent="0.25">
      <c r="A1389" s="24">
        <v>43174</v>
      </c>
      <c r="B1389" s="24">
        <v>43173</v>
      </c>
      <c r="C1389" s="24">
        <v>43170</v>
      </c>
      <c r="D1389" s="27" t="s">
        <v>1419</v>
      </c>
      <c r="E1389" s="27" t="s">
        <v>319</v>
      </c>
      <c r="F1389" s="29" t="s">
        <v>7152</v>
      </c>
      <c r="G1389" s="27" t="s">
        <v>34</v>
      </c>
      <c r="H1389" s="27" t="s">
        <v>61</v>
      </c>
      <c r="I1389" s="27" t="s">
        <v>185</v>
      </c>
      <c r="J1389" s="27">
        <v>28565</v>
      </c>
      <c r="K1389" s="25">
        <v>2</v>
      </c>
      <c r="L1389" s="27" t="s">
        <v>357</v>
      </c>
      <c r="M1389" s="27" t="s">
        <v>8326</v>
      </c>
      <c r="N1389" s="27" t="s">
        <v>8327</v>
      </c>
      <c r="O1389" s="28" t="s">
        <v>8328</v>
      </c>
      <c r="P1389" s="27">
        <v>2</v>
      </c>
      <c r="Q1389" s="27" t="s">
        <v>8535</v>
      </c>
      <c r="R1389" s="26">
        <v>110.28</v>
      </c>
      <c r="S1389" s="75">
        <v>43178</v>
      </c>
      <c r="T1389" s="27" t="s">
        <v>285</v>
      </c>
      <c r="U1389" s="75">
        <v>43179</v>
      </c>
      <c r="V1389" s="75"/>
      <c r="W1389" s="75"/>
      <c r="X1389" s="27" t="s">
        <v>292</v>
      </c>
      <c r="Y1389" s="28" t="s">
        <v>8424</v>
      </c>
      <c r="Z1389" s="27" t="s">
        <v>8312</v>
      </c>
    </row>
    <row r="1390" spans="1:26" x14ac:dyDescent="0.25">
      <c r="A1390" s="24">
        <v>43174</v>
      </c>
      <c r="B1390" s="24">
        <v>43173</v>
      </c>
      <c r="C1390" s="24">
        <v>43166</v>
      </c>
      <c r="D1390" s="27" t="s">
        <v>552</v>
      </c>
      <c r="E1390" s="27" t="s">
        <v>400</v>
      </c>
      <c r="F1390" s="29" t="s">
        <v>8329</v>
      </c>
      <c r="G1390" s="27" t="s">
        <v>92</v>
      </c>
      <c r="H1390" s="27" t="s">
        <v>95</v>
      </c>
      <c r="I1390" s="27" t="s">
        <v>8330</v>
      </c>
      <c r="J1390" s="27">
        <v>22806</v>
      </c>
      <c r="K1390" s="25">
        <v>2</v>
      </c>
      <c r="L1390" s="27" t="s">
        <v>288</v>
      </c>
      <c r="M1390" s="27" t="s">
        <v>8331</v>
      </c>
      <c r="N1390" s="27" t="s">
        <v>8332</v>
      </c>
      <c r="O1390" s="28">
        <v>130960370</v>
      </c>
      <c r="P1390" s="27">
        <v>2</v>
      </c>
      <c r="Q1390" s="27" t="s">
        <v>8995</v>
      </c>
      <c r="R1390" s="26">
        <v>239.2</v>
      </c>
      <c r="S1390" s="75">
        <v>43183</v>
      </c>
      <c r="T1390" s="27" t="s">
        <v>285</v>
      </c>
      <c r="U1390" s="75" t="s">
        <v>567</v>
      </c>
      <c r="V1390" s="75"/>
      <c r="W1390" s="75"/>
      <c r="X1390" s="27" t="s">
        <v>292</v>
      </c>
      <c r="Y1390" s="28"/>
      <c r="Z1390" s="27" t="s">
        <v>8726</v>
      </c>
    </row>
    <row r="1391" spans="1:26" x14ac:dyDescent="0.25">
      <c r="A1391" s="24">
        <v>43174</v>
      </c>
      <c r="B1391" s="24">
        <v>43173</v>
      </c>
      <c r="C1391" s="24">
        <v>43166</v>
      </c>
      <c r="D1391" s="27" t="s">
        <v>552</v>
      </c>
      <c r="E1391" s="27" t="s">
        <v>400</v>
      </c>
      <c r="F1391" s="29" t="s">
        <v>8333</v>
      </c>
      <c r="G1391" s="27" t="s">
        <v>92</v>
      </c>
      <c r="H1391" s="27" t="s">
        <v>31</v>
      </c>
      <c r="I1391" s="27" t="s">
        <v>8330</v>
      </c>
      <c r="J1391" s="27">
        <v>22806</v>
      </c>
      <c r="K1391" s="25">
        <v>2</v>
      </c>
      <c r="L1391" s="27" t="s">
        <v>288</v>
      </c>
      <c r="M1391" s="27" t="s">
        <v>8331</v>
      </c>
      <c r="N1391" s="27" t="s">
        <v>8332</v>
      </c>
      <c r="O1391" s="28">
        <v>130960371</v>
      </c>
      <c r="P1391" s="27">
        <v>2</v>
      </c>
      <c r="Q1391" s="27" t="s">
        <v>8996</v>
      </c>
      <c r="R1391" s="26">
        <v>259.54000000000002</v>
      </c>
      <c r="S1391" s="75">
        <v>43183</v>
      </c>
      <c r="T1391" s="27" t="s">
        <v>285</v>
      </c>
      <c r="U1391" s="75" t="s">
        <v>567</v>
      </c>
      <c r="V1391" s="75"/>
      <c r="W1391" s="75"/>
      <c r="X1391" s="27" t="s">
        <v>292</v>
      </c>
      <c r="Y1391" s="28"/>
      <c r="Z1391" s="27" t="s">
        <v>8726</v>
      </c>
    </row>
    <row r="1392" spans="1:26" x14ac:dyDescent="0.25">
      <c r="A1392" s="24">
        <v>43174</v>
      </c>
      <c r="B1392" s="24">
        <v>43173</v>
      </c>
      <c r="C1392" s="24">
        <v>43166</v>
      </c>
      <c r="D1392" s="27" t="s">
        <v>552</v>
      </c>
      <c r="E1392" s="27" t="s">
        <v>408</v>
      </c>
      <c r="F1392" s="29" t="s">
        <v>8334</v>
      </c>
      <c r="G1392" s="27" t="s">
        <v>56</v>
      </c>
      <c r="H1392" s="27" t="s">
        <v>88</v>
      </c>
      <c r="I1392" s="27" t="s">
        <v>208</v>
      </c>
      <c r="J1392" s="27">
        <v>22077</v>
      </c>
      <c r="K1392" s="25">
        <v>4</v>
      </c>
      <c r="L1392" s="27" t="s">
        <v>288</v>
      </c>
      <c r="M1392" s="27" t="s">
        <v>8335</v>
      </c>
      <c r="N1392" s="27" t="s">
        <v>8336</v>
      </c>
      <c r="O1392" s="28">
        <v>130960680</v>
      </c>
      <c r="P1392" s="27"/>
      <c r="Q1392" s="27"/>
      <c r="R1392" s="26"/>
      <c r="S1392" s="75"/>
      <c r="T1392" s="27" t="s">
        <v>285</v>
      </c>
      <c r="U1392" s="75"/>
      <c r="V1392" s="75"/>
      <c r="W1392" s="75"/>
      <c r="X1392" s="27" t="s">
        <v>292</v>
      </c>
      <c r="Y1392" s="28" t="s">
        <v>8877</v>
      </c>
      <c r="Z1392" s="27" t="s">
        <v>8726</v>
      </c>
    </row>
    <row r="1393" spans="1:26" x14ac:dyDescent="0.25">
      <c r="A1393" s="24">
        <v>43174</v>
      </c>
      <c r="B1393" s="24">
        <v>43173</v>
      </c>
      <c r="C1393" s="24">
        <v>43167</v>
      </c>
      <c r="D1393" s="27" t="s">
        <v>552</v>
      </c>
      <c r="E1393" s="27" t="s">
        <v>325</v>
      </c>
      <c r="F1393" s="29" t="s">
        <v>7455</v>
      </c>
      <c r="G1393" s="27" t="s">
        <v>36</v>
      </c>
      <c r="H1393" s="27" t="s">
        <v>558</v>
      </c>
      <c r="I1393" s="27" t="s">
        <v>213</v>
      </c>
      <c r="J1393" s="27">
        <v>22466</v>
      </c>
      <c r="K1393" s="25">
        <v>4</v>
      </c>
      <c r="L1393" s="27" t="s">
        <v>288</v>
      </c>
      <c r="M1393" s="27" t="s">
        <v>8337</v>
      </c>
      <c r="N1393" s="27" t="s">
        <v>8338</v>
      </c>
      <c r="O1393" s="28">
        <v>130959836</v>
      </c>
      <c r="P1393" s="27">
        <v>4</v>
      </c>
      <c r="Q1393" s="27" t="s">
        <v>8900</v>
      </c>
      <c r="R1393" s="26">
        <v>230.32</v>
      </c>
      <c r="S1393" s="75">
        <v>43180</v>
      </c>
      <c r="T1393" s="27" t="s">
        <v>285</v>
      </c>
      <c r="U1393" s="75" t="s">
        <v>567</v>
      </c>
      <c r="V1393" s="75"/>
      <c r="W1393" s="75"/>
      <c r="X1393" s="27" t="s">
        <v>292</v>
      </c>
      <c r="Y1393" s="28"/>
      <c r="Z1393" s="27" t="s">
        <v>8726</v>
      </c>
    </row>
    <row r="1394" spans="1:26" x14ac:dyDescent="0.25">
      <c r="A1394" s="24">
        <v>43174</v>
      </c>
      <c r="B1394" s="24">
        <v>43173</v>
      </c>
      <c r="C1394" s="24">
        <v>43167</v>
      </c>
      <c r="D1394" s="27" t="s">
        <v>552</v>
      </c>
      <c r="E1394" s="27" t="s">
        <v>354</v>
      </c>
      <c r="F1394" s="29" t="s">
        <v>8339</v>
      </c>
      <c r="G1394" s="27" t="s">
        <v>30</v>
      </c>
      <c r="H1394" s="27" t="s">
        <v>6147</v>
      </c>
      <c r="I1394" s="27" t="s">
        <v>8340</v>
      </c>
      <c r="J1394" s="27">
        <v>31599</v>
      </c>
      <c r="K1394" s="25">
        <v>4</v>
      </c>
      <c r="L1394" s="27" t="s">
        <v>288</v>
      </c>
      <c r="M1394" s="27" t="s">
        <v>8341</v>
      </c>
      <c r="N1394" s="27" t="s">
        <v>8342</v>
      </c>
      <c r="O1394" s="28">
        <v>130960180</v>
      </c>
      <c r="P1394" s="27">
        <v>4</v>
      </c>
      <c r="Q1394" s="27" t="s">
        <v>8901</v>
      </c>
      <c r="R1394" s="26">
        <v>345.84</v>
      </c>
      <c r="S1394" s="75">
        <v>43180</v>
      </c>
      <c r="T1394" s="27" t="s">
        <v>285</v>
      </c>
      <c r="U1394" s="75">
        <v>43182</v>
      </c>
      <c r="V1394" s="75"/>
      <c r="W1394" s="75"/>
      <c r="X1394" s="27" t="s">
        <v>292</v>
      </c>
      <c r="Y1394" s="28"/>
      <c r="Z1394" s="27" t="s">
        <v>8726</v>
      </c>
    </row>
    <row r="1395" spans="1:26" hidden="1" x14ac:dyDescent="0.25">
      <c r="A1395" s="24">
        <v>43174</v>
      </c>
      <c r="B1395" s="24">
        <v>43173</v>
      </c>
      <c r="C1395" s="24">
        <v>43167</v>
      </c>
      <c r="D1395" s="27" t="s">
        <v>552</v>
      </c>
      <c r="E1395" s="27" t="s">
        <v>372</v>
      </c>
      <c r="F1395" s="29" t="s">
        <v>8343</v>
      </c>
      <c r="G1395" s="27" t="s">
        <v>53</v>
      </c>
      <c r="H1395" s="27" t="s">
        <v>146</v>
      </c>
      <c r="I1395" s="27" t="s">
        <v>8344</v>
      </c>
      <c r="J1395" s="27">
        <v>30199</v>
      </c>
      <c r="K1395" s="25">
        <v>1</v>
      </c>
      <c r="L1395" s="27" t="s">
        <v>288</v>
      </c>
      <c r="M1395" s="27" t="s">
        <v>8345</v>
      </c>
      <c r="N1395" s="27" t="s">
        <v>8346</v>
      </c>
      <c r="O1395" s="28">
        <v>130960215</v>
      </c>
      <c r="P1395" s="27">
        <v>1</v>
      </c>
      <c r="Q1395" s="27">
        <v>130960215</v>
      </c>
      <c r="R1395" s="26">
        <v>168.63</v>
      </c>
      <c r="S1395" s="75"/>
      <c r="T1395" s="27" t="s">
        <v>285</v>
      </c>
      <c r="U1395" s="75">
        <v>43187</v>
      </c>
      <c r="V1395" s="75">
        <v>43187</v>
      </c>
      <c r="W1395" s="75" t="s">
        <v>7539</v>
      </c>
      <c r="X1395" s="27" t="s">
        <v>318</v>
      </c>
      <c r="Y1395" s="28"/>
      <c r="Z1395" s="27" t="s">
        <v>8726</v>
      </c>
    </row>
    <row r="1396" spans="1:26" x14ac:dyDescent="0.25">
      <c r="A1396" s="24">
        <v>43174</v>
      </c>
      <c r="B1396" s="24">
        <v>43173</v>
      </c>
      <c r="C1396" s="24">
        <v>43167</v>
      </c>
      <c r="D1396" s="27" t="s">
        <v>552</v>
      </c>
      <c r="E1396" s="27" t="s">
        <v>379</v>
      </c>
      <c r="F1396" s="29" t="s">
        <v>8347</v>
      </c>
      <c r="G1396" s="27" t="s">
        <v>21</v>
      </c>
      <c r="H1396" s="27" t="s">
        <v>1413</v>
      </c>
      <c r="I1396" s="27" t="s">
        <v>179</v>
      </c>
      <c r="J1396" s="27">
        <v>25958</v>
      </c>
      <c r="K1396" s="25">
        <v>2</v>
      </c>
      <c r="L1396" s="27" t="s">
        <v>288</v>
      </c>
      <c r="M1396" s="27" t="s">
        <v>8348</v>
      </c>
      <c r="N1396" s="27" t="s">
        <v>8349</v>
      </c>
      <c r="O1396" s="28">
        <v>130960361</v>
      </c>
      <c r="P1396" s="27">
        <v>2</v>
      </c>
      <c r="Q1396" s="27" t="s">
        <v>8742</v>
      </c>
      <c r="R1396" s="26">
        <v>154.6</v>
      </c>
      <c r="S1396" s="75">
        <v>43179</v>
      </c>
      <c r="T1396" s="27" t="s">
        <v>285</v>
      </c>
      <c r="U1396" s="75">
        <v>43180</v>
      </c>
      <c r="V1396" s="75"/>
      <c r="W1396" s="75"/>
      <c r="X1396" s="27" t="s">
        <v>292</v>
      </c>
      <c r="Y1396" s="28"/>
      <c r="Z1396" s="27" t="s">
        <v>8726</v>
      </c>
    </row>
    <row r="1397" spans="1:26" x14ac:dyDescent="0.25">
      <c r="A1397" s="24">
        <v>43174</v>
      </c>
      <c r="B1397" s="24">
        <v>43173</v>
      </c>
      <c r="C1397" s="24">
        <v>43167</v>
      </c>
      <c r="D1397" s="27" t="s">
        <v>552</v>
      </c>
      <c r="E1397" s="27" t="s">
        <v>384</v>
      </c>
      <c r="F1397" s="29" t="s">
        <v>8350</v>
      </c>
      <c r="G1397" s="27" t="s">
        <v>23</v>
      </c>
      <c r="H1397" s="27" t="s">
        <v>131</v>
      </c>
      <c r="I1397" s="27" t="s">
        <v>1551</v>
      </c>
      <c r="J1397" s="27">
        <v>28487</v>
      </c>
      <c r="K1397" s="25">
        <v>2</v>
      </c>
      <c r="L1397" s="27" t="s">
        <v>288</v>
      </c>
      <c r="M1397" s="27" t="s">
        <v>8351</v>
      </c>
      <c r="N1397" s="27" t="s">
        <v>8352</v>
      </c>
      <c r="O1397" s="28"/>
      <c r="P1397" s="27"/>
      <c r="Q1397" s="27"/>
      <c r="R1397" s="26"/>
      <c r="S1397" s="75"/>
      <c r="T1397" s="27" t="s">
        <v>285</v>
      </c>
      <c r="U1397" s="75"/>
      <c r="V1397" s="75"/>
      <c r="W1397" s="75"/>
      <c r="X1397" s="27" t="s">
        <v>315</v>
      </c>
      <c r="Y1397" s="28" t="s">
        <v>2691</v>
      </c>
      <c r="Z1397" s="27"/>
    </row>
    <row r="1398" spans="1:26" x14ac:dyDescent="0.25">
      <c r="A1398" s="24">
        <v>43174</v>
      </c>
      <c r="B1398" s="24">
        <v>43173</v>
      </c>
      <c r="C1398" s="24">
        <v>43167</v>
      </c>
      <c r="D1398" s="27" t="s">
        <v>552</v>
      </c>
      <c r="E1398" s="27" t="s">
        <v>409</v>
      </c>
      <c r="F1398" s="29" t="s">
        <v>8353</v>
      </c>
      <c r="G1398" s="27" t="s">
        <v>53</v>
      </c>
      <c r="H1398" s="27" t="s">
        <v>150</v>
      </c>
      <c r="I1398" s="27" t="s">
        <v>3256</v>
      </c>
      <c r="J1398" s="27">
        <v>30602</v>
      </c>
      <c r="K1398" s="25">
        <v>1</v>
      </c>
      <c r="L1398" s="27" t="s">
        <v>288</v>
      </c>
      <c r="M1398" s="27" t="s">
        <v>8354</v>
      </c>
      <c r="N1398" s="27" t="s">
        <v>8355</v>
      </c>
      <c r="O1398" s="28">
        <v>130960764</v>
      </c>
      <c r="P1398" s="27">
        <v>1</v>
      </c>
      <c r="Q1398" s="27" t="s">
        <v>8903</v>
      </c>
      <c r="R1398" s="26">
        <v>134.86000000000001</v>
      </c>
      <c r="S1398" s="75">
        <v>43180</v>
      </c>
      <c r="T1398" s="27" t="s">
        <v>285</v>
      </c>
      <c r="U1398" s="75">
        <v>43180</v>
      </c>
      <c r="V1398" s="75">
        <v>43180</v>
      </c>
      <c r="W1398" s="75" t="s">
        <v>7539</v>
      </c>
      <c r="X1398" s="27" t="s">
        <v>292</v>
      </c>
      <c r="Y1398" s="28"/>
      <c r="Z1398" s="27" t="s">
        <v>8726</v>
      </c>
    </row>
    <row r="1399" spans="1:26" x14ac:dyDescent="0.25">
      <c r="A1399" s="24">
        <v>43174</v>
      </c>
      <c r="B1399" s="24">
        <v>43173</v>
      </c>
      <c r="C1399" s="24">
        <v>43167</v>
      </c>
      <c r="D1399" s="27" t="s">
        <v>552</v>
      </c>
      <c r="E1399" s="27" t="s">
        <v>413</v>
      </c>
      <c r="F1399" s="29" t="s">
        <v>8356</v>
      </c>
      <c r="G1399" s="27" t="s">
        <v>41</v>
      </c>
      <c r="H1399" s="27" t="s">
        <v>8357</v>
      </c>
      <c r="I1399" s="27" t="s">
        <v>42</v>
      </c>
      <c r="J1399" s="27">
        <v>21120</v>
      </c>
      <c r="K1399" s="25">
        <v>4</v>
      </c>
      <c r="L1399" s="27" t="s">
        <v>288</v>
      </c>
      <c r="M1399" s="27" t="s">
        <v>8358</v>
      </c>
      <c r="N1399" s="27" t="s">
        <v>8359</v>
      </c>
      <c r="O1399" s="28">
        <v>130960697</v>
      </c>
      <c r="P1399" s="27">
        <v>4</v>
      </c>
      <c r="Q1399" s="27" t="s">
        <v>8743</v>
      </c>
      <c r="R1399" s="26">
        <v>784.48</v>
      </c>
      <c r="S1399" s="75">
        <v>43179</v>
      </c>
      <c r="T1399" s="27" t="s">
        <v>285</v>
      </c>
      <c r="U1399" s="75" t="s">
        <v>497</v>
      </c>
      <c r="V1399" s="75"/>
      <c r="W1399" s="75"/>
      <c r="X1399" s="27" t="s">
        <v>292</v>
      </c>
      <c r="Y1399" s="28"/>
      <c r="Z1399" s="27" t="s">
        <v>8726</v>
      </c>
    </row>
    <row r="1400" spans="1:26" x14ac:dyDescent="0.25">
      <c r="A1400" s="24">
        <v>43174</v>
      </c>
      <c r="B1400" s="24">
        <v>43173</v>
      </c>
      <c r="C1400" s="24">
        <v>43167</v>
      </c>
      <c r="D1400" s="27" t="s">
        <v>552</v>
      </c>
      <c r="E1400" s="27" t="s">
        <v>418</v>
      </c>
      <c r="F1400" s="29" t="s">
        <v>8360</v>
      </c>
      <c r="G1400" s="27" t="s">
        <v>39</v>
      </c>
      <c r="H1400" s="27" t="s">
        <v>101</v>
      </c>
      <c r="I1400" s="27" t="s">
        <v>8361</v>
      </c>
      <c r="J1400" s="27">
        <v>18014</v>
      </c>
      <c r="K1400" s="25">
        <v>2</v>
      </c>
      <c r="L1400" s="27" t="s">
        <v>288</v>
      </c>
      <c r="M1400" s="27" t="s">
        <v>8362</v>
      </c>
      <c r="N1400" s="27" t="s">
        <v>8363</v>
      </c>
      <c r="O1400" s="28">
        <v>130961090</v>
      </c>
      <c r="P1400" s="27"/>
      <c r="Q1400" s="27"/>
      <c r="R1400" s="26"/>
      <c r="S1400" s="75"/>
      <c r="T1400" s="27" t="s">
        <v>285</v>
      </c>
      <c r="U1400" s="75"/>
      <c r="V1400" s="75"/>
      <c r="W1400" s="75"/>
      <c r="X1400" s="27" t="s">
        <v>292</v>
      </c>
      <c r="Y1400" s="28" t="s">
        <v>8877</v>
      </c>
      <c r="Z1400" s="27" t="s">
        <v>8726</v>
      </c>
    </row>
    <row r="1401" spans="1:26" x14ac:dyDescent="0.25">
      <c r="A1401" s="24">
        <v>43174</v>
      </c>
      <c r="B1401" s="24">
        <v>43173</v>
      </c>
      <c r="C1401" s="24">
        <v>43167</v>
      </c>
      <c r="D1401" s="27" t="s">
        <v>552</v>
      </c>
      <c r="E1401" s="27" t="s">
        <v>418</v>
      </c>
      <c r="F1401" s="29" t="s">
        <v>8360</v>
      </c>
      <c r="G1401" s="27" t="s">
        <v>39</v>
      </c>
      <c r="H1401" s="27" t="s">
        <v>101</v>
      </c>
      <c r="I1401" s="27" t="s">
        <v>8361</v>
      </c>
      <c r="J1401" s="27">
        <v>18014</v>
      </c>
      <c r="K1401" s="25">
        <v>2</v>
      </c>
      <c r="L1401" s="27" t="s">
        <v>288</v>
      </c>
      <c r="M1401" s="27" t="s">
        <v>8362</v>
      </c>
      <c r="N1401" s="27" t="s">
        <v>8363</v>
      </c>
      <c r="O1401" s="28">
        <v>130961091</v>
      </c>
      <c r="P1401" s="27"/>
      <c r="Q1401" s="27"/>
      <c r="R1401" s="26"/>
      <c r="S1401" s="75"/>
      <c r="T1401" s="27" t="s">
        <v>285</v>
      </c>
      <c r="U1401" s="75"/>
      <c r="V1401" s="75"/>
      <c r="W1401" s="75"/>
      <c r="X1401" s="27" t="s">
        <v>292</v>
      </c>
      <c r="Y1401" s="28" t="s">
        <v>8877</v>
      </c>
      <c r="Z1401" s="27" t="s">
        <v>8726</v>
      </c>
    </row>
    <row r="1402" spans="1:26" x14ac:dyDescent="0.25">
      <c r="A1402" s="24">
        <v>43174</v>
      </c>
      <c r="B1402" s="24">
        <v>43173</v>
      </c>
      <c r="C1402" s="24">
        <v>43167</v>
      </c>
      <c r="D1402" s="27" t="s">
        <v>552</v>
      </c>
      <c r="E1402" s="27" t="s">
        <v>425</v>
      </c>
      <c r="F1402" s="29" t="s">
        <v>8364</v>
      </c>
      <c r="G1402" s="27" t="s">
        <v>41</v>
      </c>
      <c r="H1402" s="27" t="s">
        <v>8365</v>
      </c>
      <c r="I1402" s="27" t="s">
        <v>255</v>
      </c>
      <c r="J1402" s="27">
        <v>8440</v>
      </c>
      <c r="K1402" s="25">
        <v>1</v>
      </c>
      <c r="L1402" s="27" t="s">
        <v>288</v>
      </c>
      <c r="M1402" s="27" t="s">
        <v>8366</v>
      </c>
      <c r="N1402" s="27" t="s">
        <v>8367</v>
      </c>
      <c r="O1402" s="28">
        <v>130961171</v>
      </c>
      <c r="P1402" s="27">
        <v>1</v>
      </c>
      <c r="Q1402" s="27" t="s">
        <v>8904</v>
      </c>
      <c r="R1402" s="26">
        <v>148.9</v>
      </c>
      <c r="S1402" s="75">
        <v>43181</v>
      </c>
      <c r="T1402" s="27" t="s">
        <v>285</v>
      </c>
      <c r="U1402" s="75">
        <v>43182</v>
      </c>
      <c r="V1402" s="75"/>
      <c r="W1402" s="75"/>
      <c r="X1402" s="27" t="s">
        <v>292</v>
      </c>
      <c r="Y1402" s="28"/>
      <c r="Z1402" s="27" t="s">
        <v>8726</v>
      </c>
    </row>
    <row r="1403" spans="1:26" x14ac:dyDescent="0.25">
      <c r="A1403" s="24">
        <v>43174</v>
      </c>
      <c r="B1403" s="24">
        <v>43174</v>
      </c>
      <c r="C1403" s="24">
        <v>43167</v>
      </c>
      <c r="D1403" s="27" t="s">
        <v>552</v>
      </c>
      <c r="E1403" s="27" t="s">
        <v>427</v>
      </c>
      <c r="F1403" s="29" t="s">
        <v>8368</v>
      </c>
      <c r="G1403" s="27" t="s">
        <v>21</v>
      </c>
      <c r="H1403" s="27" t="s">
        <v>33</v>
      </c>
      <c r="I1403" s="27" t="s">
        <v>79</v>
      </c>
      <c r="J1403" s="27">
        <v>25199</v>
      </c>
      <c r="K1403" s="25">
        <v>1</v>
      </c>
      <c r="L1403" s="27" t="s">
        <v>288</v>
      </c>
      <c r="M1403" s="27" t="s">
        <v>8369</v>
      </c>
      <c r="N1403" s="27" t="s">
        <v>8370</v>
      </c>
      <c r="O1403" s="28">
        <v>130961343</v>
      </c>
      <c r="P1403" s="27">
        <v>1</v>
      </c>
      <c r="Q1403" s="27" t="s">
        <v>8905</v>
      </c>
      <c r="R1403" s="26">
        <v>75.459999999999994</v>
      </c>
      <c r="S1403" s="75">
        <v>43180</v>
      </c>
      <c r="T1403" s="27" t="s">
        <v>285</v>
      </c>
      <c r="U1403" s="75">
        <v>43180</v>
      </c>
      <c r="V1403" s="75">
        <v>43180</v>
      </c>
      <c r="W1403" s="75" t="s">
        <v>7539</v>
      </c>
      <c r="X1403" s="27" t="s">
        <v>292</v>
      </c>
      <c r="Y1403" s="28"/>
      <c r="Z1403" s="27" t="s">
        <v>8726</v>
      </c>
    </row>
    <row r="1404" spans="1:26" x14ac:dyDescent="0.25">
      <c r="A1404" s="24">
        <v>43174</v>
      </c>
      <c r="B1404" s="24">
        <v>43173</v>
      </c>
      <c r="C1404" s="24">
        <v>43159</v>
      </c>
      <c r="D1404" s="27" t="s">
        <v>665</v>
      </c>
      <c r="E1404" s="27" t="s">
        <v>381</v>
      </c>
      <c r="F1404" s="29" t="s">
        <v>8371</v>
      </c>
      <c r="G1404" s="27" t="s">
        <v>19</v>
      </c>
      <c r="H1404" s="27" t="s">
        <v>37</v>
      </c>
      <c r="I1404" s="27" t="s">
        <v>231</v>
      </c>
      <c r="J1404" s="27">
        <v>23344</v>
      </c>
      <c r="K1404" s="25">
        <v>4</v>
      </c>
      <c r="L1404" s="27" t="s">
        <v>288</v>
      </c>
      <c r="M1404" s="27" t="s">
        <v>8372</v>
      </c>
      <c r="N1404" s="27" t="s">
        <v>8373</v>
      </c>
      <c r="O1404" s="28"/>
      <c r="P1404" s="27"/>
      <c r="Q1404" s="27"/>
      <c r="R1404" s="26"/>
      <c r="S1404" s="75"/>
      <c r="T1404" s="27" t="s">
        <v>285</v>
      </c>
      <c r="U1404" s="75"/>
      <c r="V1404" s="75"/>
      <c r="W1404" s="75"/>
      <c r="X1404" s="27" t="s">
        <v>315</v>
      </c>
      <c r="Y1404" s="28" t="s">
        <v>2691</v>
      </c>
      <c r="Z1404" s="27"/>
    </row>
    <row r="1405" spans="1:26" x14ac:dyDescent="0.25">
      <c r="A1405" s="24">
        <v>43174</v>
      </c>
      <c r="B1405" s="24">
        <v>43173</v>
      </c>
      <c r="C1405" s="24">
        <v>43144</v>
      </c>
      <c r="D1405" s="27" t="s">
        <v>592</v>
      </c>
      <c r="E1405" s="27" t="s">
        <v>308</v>
      </c>
      <c r="F1405" s="29" t="s">
        <v>8374</v>
      </c>
      <c r="G1405" s="27" t="s">
        <v>21</v>
      </c>
      <c r="H1405" s="27" t="s">
        <v>3169</v>
      </c>
      <c r="I1405" s="27" t="s">
        <v>22</v>
      </c>
      <c r="J1405" s="27">
        <v>44904</v>
      </c>
      <c r="K1405" s="25">
        <v>4</v>
      </c>
      <c r="L1405" s="27" t="s">
        <v>288</v>
      </c>
      <c r="M1405" s="27" t="s">
        <v>8375</v>
      </c>
      <c r="N1405" s="27" t="s">
        <v>8376</v>
      </c>
      <c r="O1405" s="28">
        <v>130959633</v>
      </c>
      <c r="P1405" s="27">
        <v>4</v>
      </c>
      <c r="Q1405" s="27" t="s">
        <v>8739</v>
      </c>
      <c r="R1405" s="26">
        <v>164</v>
      </c>
      <c r="S1405" s="75">
        <v>43179</v>
      </c>
      <c r="T1405" s="27" t="s">
        <v>285</v>
      </c>
      <c r="U1405" s="75" t="s">
        <v>567</v>
      </c>
      <c r="V1405" s="75"/>
      <c r="W1405" s="75"/>
      <c r="X1405" s="27" t="s">
        <v>292</v>
      </c>
      <c r="Y1405" s="28"/>
      <c r="Z1405" s="27" t="s">
        <v>8726</v>
      </c>
    </row>
    <row r="1406" spans="1:26" x14ac:dyDescent="0.25">
      <c r="A1406" s="24">
        <v>43174</v>
      </c>
      <c r="B1406" s="24">
        <v>43173</v>
      </c>
      <c r="C1406" s="24">
        <v>43143</v>
      </c>
      <c r="D1406" s="27" t="s">
        <v>592</v>
      </c>
      <c r="E1406" s="27" t="s">
        <v>358</v>
      </c>
      <c r="F1406" s="29" t="s">
        <v>8377</v>
      </c>
      <c r="G1406" s="27" t="s">
        <v>36</v>
      </c>
      <c r="H1406" s="27" t="s">
        <v>122</v>
      </c>
      <c r="I1406" s="27" t="s">
        <v>8378</v>
      </c>
      <c r="J1406" s="27">
        <v>31723</v>
      </c>
      <c r="K1406" s="25">
        <v>4</v>
      </c>
      <c r="L1406" s="27" t="s">
        <v>357</v>
      </c>
      <c r="M1406" s="27" t="s">
        <v>8379</v>
      </c>
      <c r="N1406" s="27" t="s">
        <v>8380</v>
      </c>
      <c r="O1406" s="28" t="s">
        <v>8381</v>
      </c>
      <c r="P1406" s="27">
        <v>4</v>
      </c>
      <c r="Q1406" s="27" t="s">
        <v>8983</v>
      </c>
      <c r="R1406" s="26">
        <v>305.95999999999998</v>
      </c>
      <c r="S1406" s="75">
        <v>43183</v>
      </c>
      <c r="T1406" s="27" t="s">
        <v>285</v>
      </c>
      <c r="U1406" s="75" t="s">
        <v>567</v>
      </c>
      <c r="V1406" s="75"/>
      <c r="W1406" s="75"/>
      <c r="X1406" s="27" t="s">
        <v>292</v>
      </c>
      <c r="Y1406" s="28" t="s">
        <v>8424</v>
      </c>
      <c r="Z1406" s="27" t="s">
        <v>8312</v>
      </c>
    </row>
    <row r="1407" spans="1:26" x14ac:dyDescent="0.25">
      <c r="A1407" s="24">
        <v>43174</v>
      </c>
      <c r="B1407" s="24">
        <v>43173</v>
      </c>
      <c r="C1407" s="24">
        <v>43136</v>
      </c>
      <c r="D1407" s="27" t="s">
        <v>592</v>
      </c>
      <c r="E1407" s="27" t="s">
        <v>316</v>
      </c>
      <c r="F1407" s="29" t="s">
        <v>7812</v>
      </c>
      <c r="G1407" s="27" t="s">
        <v>23</v>
      </c>
      <c r="H1407" s="27" t="s">
        <v>113</v>
      </c>
      <c r="I1407" s="27" t="s">
        <v>8382</v>
      </c>
      <c r="J1407" s="27">
        <v>31145</v>
      </c>
      <c r="K1407" s="25">
        <v>4</v>
      </c>
      <c r="L1407" s="27" t="s">
        <v>367</v>
      </c>
      <c r="M1407" s="27">
        <v>205589</v>
      </c>
      <c r="N1407" s="27">
        <v>326179669</v>
      </c>
      <c r="O1407" s="28"/>
      <c r="P1407" s="27"/>
      <c r="Q1407" s="27"/>
      <c r="R1407" s="26"/>
      <c r="S1407" s="75"/>
      <c r="T1407" s="27" t="s">
        <v>285</v>
      </c>
      <c r="U1407" s="75"/>
      <c r="V1407" s="75"/>
      <c r="W1407" s="75"/>
      <c r="X1407" s="27" t="s">
        <v>289</v>
      </c>
      <c r="Y1407" s="28" t="s">
        <v>2691</v>
      </c>
      <c r="Z1407" s="27"/>
    </row>
    <row r="1408" spans="1:26" x14ac:dyDescent="0.25">
      <c r="A1408" s="24">
        <v>43174</v>
      </c>
      <c r="B1408" s="24">
        <v>43173</v>
      </c>
      <c r="C1408" s="24">
        <v>43165</v>
      </c>
      <c r="D1408" s="27" t="s">
        <v>549</v>
      </c>
      <c r="E1408" s="27" t="s">
        <v>340</v>
      </c>
      <c r="F1408" s="29" t="s">
        <v>8383</v>
      </c>
      <c r="G1408" s="27" t="s">
        <v>30</v>
      </c>
      <c r="H1408" s="27" t="s">
        <v>167</v>
      </c>
      <c r="I1408" s="27" t="s">
        <v>8384</v>
      </c>
      <c r="J1408" s="27">
        <v>22514</v>
      </c>
      <c r="K1408" s="25">
        <v>4</v>
      </c>
      <c r="L1408" s="27" t="s">
        <v>357</v>
      </c>
      <c r="M1408" s="27" t="s">
        <v>8385</v>
      </c>
      <c r="N1408" s="27" t="s">
        <v>8386</v>
      </c>
      <c r="O1408" s="28" t="s">
        <v>9253</v>
      </c>
      <c r="P1408" s="27">
        <v>4</v>
      </c>
      <c r="Q1408" s="27" t="s">
        <v>9590</v>
      </c>
      <c r="R1408" s="26">
        <v>257.88</v>
      </c>
      <c r="S1408" s="75">
        <v>43190</v>
      </c>
      <c r="T1408" s="27" t="s">
        <v>285</v>
      </c>
      <c r="U1408" s="75">
        <v>43192</v>
      </c>
      <c r="V1408" s="75"/>
      <c r="W1408" s="75"/>
      <c r="X1408" s="27" t="s">
        <v>292</v>
      </c>
      <c r="Y1408" s="28"/>
      <c r="Z1408" s="27" t="s">
        <v>9218</v>
      </c>
    </row>
    <row r="1409" spans="1:26" ht="25.5" x14ac:dyDescent="0.25">
      <c r="A1409" s="24">
        <v>43174</v>
      </c>
      <c r="B1409" s="24">
        <v>43173</v>
      </c>
      <c r="C1409" s="24">
        <v>43165</v>
      </c>
      <c r="D1409" s="27" t="s">
        <v>549</v>
      </c>
      <c r="E1409" s="27" t="s">
        <v>358</v>
      </c>
      <c r="F1409" s="29" t="s">
        <v>8387</v>
      </c>
      <c r="G1409" s="27" t="s">
        <v>25</v>
      </c>
      <c r="H1409" s="27" t="s">
        <v>228</v>
      </c>
      <c r="I1409" s="27" t="s">
        <v>8388</v>
      </c>
      <c r="J1409" s="27">
        <v>32390</v>
      </c>
      <c r="K1409" s="25">
        <v>4</v>
      </c>
      <c r="L1409" s="27" t="s">
        <v>357</v>
      </c>
      <c r="M1409" s="27" t="s">
        <v>8389</v>
      </c>
      <c r="N1409" s="27" t="s">
        <v>8390</v>
      </c>
      <c r="O1409" s="28" t="s">
        <v>8391</v>
      </c>
      <c r="P1409" s="27"/>
      <c r="Q1409" s="27"/>
      <c r="R1409" s="26"/>
      <c r="S1409" s="75"/>
      <c r="T1409" s="27" t="s">
        <v>285</v>
      </c>
      <c r="U1409" s="75"/>
      <c r="V1409" s="75"/>
      <c r="W1409" s="75"/>
      <c r="X1409" s="27" t="s">
        <v>295</v>
      </c>
      <c r="Y1409" s="28" t="s">
        <v>8581</v>
      </c>
      <c r="Z1409" s="27" t="s">
        <v>8312</v>
      </c>
    </row>
    <row r="1410" spans="1:26" x14ac:dyDescent="0.25">
      <c r="A1410" s="24">
        <v>43174</v>
      </c>
      <c r="B1410" s="24">
        <v>43173</v>
      </c>
      <c r="C1410" s="24">
        <v>43165</v>
      </c>
      <c r="D1410" s="27" t="s">
        <v>549</v>
      </c>
      <c r="E1410" s="27" t="s">
        <v>362</v>
      </c>
      <c r="F1410" s="29" t="s">
        <v>8392</v>
      </c>
      <c r="G1410" s="27" t="s">
        <v>3789</v>
      </c>
      <c r="H1410" s="27" t="s">
        <v>69</v>
      </c>
      <c r="I1410" s="27" t="s">
        <v>3791</v>
      </c>
      <c r="J1410" s="27">
        <v>23266</v>
      </c>
      <c r="K1410" s="25">
        <v>4</v>
      </c>
      <c r="L1410" s="27" t="s">
        <v>357</v>
      </c>
      <c r="M1410" s="27" t="s">
        <v>8393</v>
      </c>
      <c r="N1410" s="27" t="s">
        <v>8394</v>
      </c>
      <c r="O1410" s="28" t="s">
        <v>9254</v>
      </c>
      <c r="P1410" s="27">
        <v>4</v>
      </c>
      <c r="Q1410" s="27" t="s">
        <v>9264</v>
      </c>
      <c r="R1410" s="26">
        <v>233.44</v>
      </c>
      <c r="S1410" s="75">
        <v>43186</v>
      </c>
      <c r="T1410" s="27" t="s">
        <v>285</v>
      </c>
      <c r="U1410" s="75" t="s">
        <v>497</v>
      </c>
      <c r="V1410" s="75"/>
      <c r="W1410" s="75"/>
      <c r="X1410" s="27" t="s">
        <v>292</v>
      </c>
      <c r="Y1410" s="28"/>
      <c r="Z1410" s="27" t="s">
        <v>9218</v>
      </c>
    </row>
    <row r="1411" spans="1:26" x14ac:dyDescent="0.25">
      <c r="A1411" s="24">
        <v>43174</v>
      </c>
      <c r="B1411" s="24">
        <v>43173</v>
      </c>
      <c r="C1411" s="24">
        <v>43165</v>
      </c>
      <c r="D1411" s="27" t="s">
        <v>549</v>
      </c>
      <c r="E1411" s="27" t="s">
        <v>375</v>
      </c>
      <c r="F1411" s="29" t="s">
        <v>8395</v>
      </c>
      <c r="G1411" s="27" t="s">
        <v>56</v>
      </c>
      <c r="H1411" s="27" t="s">
        <v>116</v>
      </c>
      <c r="I1411" s="27" t="s">
        <v>8396</v>
      </c>
      <c r="J1411" s="27">
        <v>45048</v>
      </c>
      <c r="K1411" s="25">
        <v>4</v>
      </c>
      <c r="L1411" s="27" t="s">
        <v>357</v>
      </c>
      <c r="M1411" s="27" t="s">
        <v>8397</v>
      </c>
      <c r="N1411" s="27" t="s">
        <v>8398</v>
      </c>
      <c r="O1411" s="28" t="s">
        <v>8399</v>
      </c>
      <c r="P1411" s="27">
        <v>4</v>
      </c>
      <c r="Q1411" s="27" t="s">
        <v>8727</v>
      </c>
      <c r="R1411" s="26">
        <v>510.76</v>
      </c>
      <c r="S1411" s="75">
        <v>43179</v>
      </c>
      <c r="T1411" s="27" t="s">
        <v>285</v>
      </c>
      <c r="U1411" s="75" t="s">
        <v>567</v>
      </c>
      <c r="V1411" s="75"/>
      <c r="W1411" s="75"/>
      <c r="X1411" s="27" t="s">
        <v>292</v>
      </c>
      <c r="Y1411" s="28" t="s">
        <v>8424</v>
      </c>
      <c r="Z1411" s="27" t="s">
        <v>8312</v>
      </c>
    </row>
    <row r="1412" spans="1:26" x14ac:dyDescent="0.25">
      <c r="A1412" s="24">
        <v>43174</v>
      </c>
      <c r="B1412" s="24">
        <v>43174</v>
      </c>
      <c r="C1412" s="24">
        <v>43165</v>
      </c>
      <c r="D1412" s="27" t="s">
        <v>549</v>
      </c>
      <c r="E1412" s="27" t="s">
        <v>378</v>
      </c>
      <c r="F1412" s="29" t="s">
        <v>8400</v>
      </c>
      <c r="G1412" s="27" t="s">
        <v>60</v>
      </c>
      <c r="H1412" s="27" t="s">
        <v>115</v>
      </c>
      <c r="I1412" s="27" t="s">
        <v>609</v>
      </c>
      <c r="J1412" s="27">
        <v>34217</v>
      </c>
      <c r="K1412" s="25">
        <v>2</v>
      </c>
      <c r="L1412" s="27" t="s">
        <v>357</v>
      </c>
      <c r="M1412" s="27" t="s">
        <v>8401</v>
      </c>
      <c r="N1412" s="27" t="s">
        <v>8402</v>
      </c>
      <c r="O1412" s="28" t="s">
        <v>8403</v>
      </c>
      <c r="P1412" s="27">
        <v>2</v>
      </c>
      <c r="Q1412" s="27" t="s">
        <v>8547</v>
      </c>
      <c r="R1412" s="26">
        <v>242.82</v>
      </c>
      <c r="S1412" s="75">
        <v>43175</v>
      </c>
      <c r="T1412" s="27" t="s">
        <v>285</v>
      </c>
      <c r="U1412" s="75" t="s">
        <v>567</v>
      </c>
      <c r="V1412" s="75"/>
      <c r="W1412" s="75"/>
      <c r="X1412" s="27" t="s">
        <v>292</v>
      </c>
      <c r="Y1412" s="28" t="s">
        <v>8424</v>
      </c>
      <c r="Z1412" s="27" t="s">
        <v>8312</v>
      </c>
    </row>
    <row r="1413" spans="1:26" x14ac:dyDescent="0.25">
      <c r="A1413" s="24">
        <v>43174</v>
      </c>
      <c r="B1413" s="24">
        <v>43174</v>
      </c>
      <c r="C1413" s="24">
        <v>43165</v>
      </c>
      <c r="D1413" s="27" t="s">
        <v>549</v>
      </c>
      <c r="E1413" s="27" t="s">
        <v>407</v>
      </c>
      <c r="F1413" s="29" t="s">
        <v>8404</v>
      </c>
      <c r="G1413" s="27" t="s">
        <v>30</v>
      </c>
      <c r="H1413" s="27" t="s">
        <v>242</v>
      </c>
      <c r="I1413" s="27" t="s">
        <v>2234</v>
      </c>
      <c r="J1413" s="27">
        <v>31041</v>
      </c>
      <c r="K1413" s="25">
        <v>4</v>
      </c>
      <c r="L1413" s="27" t="s">
        <v>357</v>
      </c>
      <c r="M1413" s="27" t="s">
        <v>8405</v>
      </c>
      <c r="N1413" s="27" t="s">
        <v>8406</v>
      </c>
      <c r="O1413" s="28" t="s">
        <v>8407</v>
      </c>
      <c r="P1413" s="27">
        <v>4</v>
      </c>
      <c r="Q1413" s="27" t="s">
        <v>8543</v>
      </c>
      <c r="R1413" s="26">
        <v>415.64</v>
      </c>
      <c r="S1413" s="75">
        <v>43175</v>
      </c>
      <c r="T1413" s="27" t="s">
        <v>285</v>
      </c>
      <c r="U1413" s="75" t="s">
        <v>497</v>
      </c>
      <c r="V1413" s="75"/>
      <c r="W1413" s="75"/>
      <c r="X1413" s="27" t="s">
        <v>292</v>
      </c>
      <c r="Y1413" s="28" t="s">
        <v>8424</v>
      </c>
      <c r="Z1413" s="27" t="s">
        <v>8312</v>
      </c>
    </row>
    <row r="1414" spans="1:26" x14ac:dyDescent="0.25">
      <c r="A1414" s="24">
        <v>43174</v>
      </c>
      <c r="B1414" s="24">
        <v>43173</v>
      </c>
      <c r="C1414" s="24">
        <v>43171</v>
      </c>
      <c r="D1414" s="27" t="s">
        <v>2245</v>
      </c>
      <c r="E1414" s="27" t="s">
        <v>364</v>
      </c>
      <c r="F1414" s="29" t="s">
        <v>8408</v>
      </c>
      <c r="G1414" s="27" t="s">
        <v>39</v>
      </c>
      <c r="H1414" s="27" t="s">
        <v>5374</v>
      </c>
      <c r="I1414" s="27" t="s">
        <v>8409</v>
      </c>
      <c r="J1414" s="27">
        <v>26844</v>
      </c>
      <c r="K1414" s="25">
        <v>2</v>
      </c>
      <c r="L1414" s="27" t="s">
        <v>367</v>
      </c>
      <c r="M1414" s="27">
        <v>216550</v>
      </c>
      <c r="N1414" s="27">
        <v>326189599</v>
      </c>
      <c r="O1414" s="28"/>
      <c r="P1414" s="27"/>
      <c r="Q1414" s="27"/>
      <c r="R1414" s="26"/>
      <c r="S1414" s="75"/>
      <c r="T1414" s="27" t="s">
        <v>285</v>
      </c>
      <c r="U1414" s="75"/>
      <c r="V1414" s="75"/>
      <c r="W1414" s="75"/>
      <c r="X1414" s="27" t="s">
        <v>289</v>
      </c>
      <c r="Y1414" s="28" t="s">
        <v>2691</v>
      </c>
      <c r="Z1414" s="27"/>
    </row>
    <row r="1415" spans="1:26" x14ac:dyDescent="0.25">
      <c r="A1415" s="24">
        <v>43174</v>
      </c>
      <c r="B1415" s="24">
        <v>43173</v>
      </c>
      <c r="C1415" s="24">
        <v>43171</v>
      </c>
      <c r="D1415" s="27" t="s">
        <v>2245</v>
      </c>
      <c r="E1415" s="27" t="s">
        <v>370</v>
      </c>
      <c r="F1415" s="29" t="s">
        <v>6343</v>
      </c>
      <c r="G1415" s="27" t="s">
        <v>27</v>
      </c>
      <c r="H1415" s="27" t="s">
        <v>28</v>
      </c>
      <c r="I1415" s="27" t="s">
        <v>203</v>
      </c>
      <c r="J1415" s="27">
        <v>25688</v>
      </c>
      <c r="K1415" s="25">
        <v>4</v>
      </c>
      <c r="L1415" s="27" t="s">
        <v>357</v>
      </c>
      <c r="M1415" s="27" t="s">
        <v>8410</v>
      </c>
      <c r="N1415" s="27" t="s">
        <v>8411</v>
      </c>
      <c r="O1415" s="28" t="s">
        <v>8412</v>
      </c>
      <c r="P1415" s="27">
        <v>4</v>
      </c>
      <c r="Q1415" s="27" t="s">
        <v>8542</v>
      </c>
      <c r="R1415" s="26">
        <v>138.80000000000001</v>
      </c>
      <c r="S1415" s="75">
        <v>43175</v>
      </c>
      <c r="T1415" s="27" t="s">
        <v>285</v>
      </c>
      <c r="U1415" s="75" t="s">
        <v>567</v>
      </c>
      <c r="V1415" s="75"/>
      <c r="W1415" s="75"/>
      <c r="X1415" s="27" t="s">
        <v>292</v>
      </c>
      <c r="Y1415" s="28" t="s">
        <v>8424</v>
      </c>
      <c r="Z1415" s="27" t="s">
        <v>8312</v>
      </c>
    </row>
    <row r="1416" spans="1:26" x14ac:dyDescent="0.25">
      <c r="A1416" s="24">
        <v>43174</v>
      </c>
      <c r="B1416" s="24">
        <v>43173</v>
      </c>
      <c r="C1416" s="24">
        <v>43171</v>
      </c>
      <c r="D1416" s="27" t="s">
        <v>2245</v>
      </c>
      <c r="E1416" s="27" t="s">
        <v>376</v>
      </c>
      <c r="F1416" s="29" t="s">
        <v>8413</v>
      </c>
      <c r="G1416" s="27" t="s">
        <v>77</v>
      </c>
      <c r="H1416" s="27" t="s">
        <v>78</v>
      </c>
      <c r="I1416" s="27" t="s">
        <v>493</v>
      </c>
      <c r="J1416" s="27">
        <v>26052</v>
      </c>
      <c r="K1416" s="25">
        <v>6</v>
      </c>
      <c r="L1416" s="27" t="s">
        <v>288</v>
      </c>
      <c r="M1416" s="27" t="s">
        <v>8414</v>
      </c>
      <c r="N1416" s="27" t="s">
        <v>8415</v>
      </c>
      <c r="O1416" s="28">
        <v>130960190</v>
      </c>
      <c r="P1416" s="27">
        <v>6</v>
      </c>
      <c r="Q1416" s="27" t="s">
        <v>8749</v>
      </c>
      <c r="R1416" s="26">
        <v>823.14</v>
      </c>
      <c r="S1416" s="75">
        <v>43180</v>
      </c>
      <c r="T1416" s="27" t="s">
        <v>285</v>
      </c>
      <c r="U1416" s="75">
        <v>43180</v>
      </c>
      <c r="V1416" s="75"/>
      <c r="W1416" s="75"/>
      <c r="X1416" s="27" t="s">
        <v>292</v>
      </c>
      <c r="Y1416" s="28"/>
      <c r="Z1416" s="27" t="s">
        <v>8726</v>
      </c>
    </row>
    <row r="1417" spans="1:26" x14ac:dyDescent="0.25">
      <c r="A1417" s="24">
        <v>43174</v>
      </c>
      <c r="B1417" s="24">
        <v>43174</v>
      </c>
      <c r="C1417" s="24">
        <v>43171</v>
      </c>
      <c r="D1417" s="27" t="s">
        <v>2245</v>
      </c>
      <c r="E1417" s="27" t="s">
        <v>401</v>
      </c>
      <c r="F1417" s="29" t="s">
        <v>8416</v>
      </c>
      <c r="G1417" s="27" t="s">
        <v>139</v>
      </c>
      <c r="H1417" s="27" t="s">
        <v>95</v>
      </c>
      <c r="I1417" s="27" t="s">
        <v>8417</v>
      </c>
      <c r="J1417" s="27">
        <v>27367</v>
      </c>
      <c r="K1417" s="25">
        <v>9</v>
      </c>
      <c r="L1417" s="27" t="s">
        <v>367</v>
      </c>
      <c r="M1417" s="27">
        <v>216364</v>
      </c>
      <c r="N1417" s="27">
        <v>326189400</v>
      </c>
      <c r="O1417" s="28"/>
      <c r="P1417" s="27"/>
      <c r="Q1417" s="27"/>
      <c r="R1417" s="26"/>
      <c r="S1417" s="75"/>
      <c r="T1417" s="27" t="s">
        <v>285</v>
      </c>
      <c r="U1417" s="75"/>
      <c r="V1417" s="75"/>
      <c r="W1417" s="75"/>
      <c r="X1417" s="27" t="s">
        <v>289</v>
      </c>
      <c r="Y1417" s="28" t="s">
        <v>2691</v>
      </c>
      <c r="Z1417" s="27"/>
    </row>
    <row r="1418" spans="1:26" x14ac:dyDescent="0.25">
      <c r="A1418" s="24">
        <v>43174</v>
      </c>
      <c r="B1418" s="24">
        <v>43174</v>
      </c>
      <c r="C1418" s="24">
        <v>43171</v>
      </c>
      <c r="D1418" s="27" t="s">
        <v>2245</v>
      </c>
      <c r="E1418" s="27" t="s">
        <v>402</v>
      </c>
      <c r="F1418" s="29" t="s">
        <v>8418</v>
      </c>
      <c r="G1418" s="27" t="s">
        <v>23</v>
      </c>
      <c r="H1418" s="27" t="s">
        <v>70</v>
      </c>
      <c r="I1418" s="27" t="s">
        <v>8419</v>
      </c>
      <c r="J1418" s="27">
        <v>30702</v>
      </c>
      <c r="K1418" s="25">
        <v>1</v>
      </c>
      <c r="L1418" s="27" t="s">
        <v>288</v>
      </c>
      <c r="M1418" s="27" t="s">
        <v>8420</v>
      </c>
      <c r="N1418" s="27" t="s">
        <v>8421</v>
      </c>
      <c r="O1418" s="28"/>
      <c r="P1418" s="27"/>
      <c r="Q1418" s="27"/>
      <c r="R1418" s="26"/>
      <c r="S1418" s="75"/>
      <c r="T1418" s="27" t="s">
        <v>285</v>
      </c>
      <c r="U1418" s="75"/>
      <c r="V1418" s="75"/>
      <c r="W1418" s="75"/>
      <c r="X1418" s="27" t="s">
        <v>315</v>
      </c>
      <c r="Y1418" s="28" t="s">
        <v>2691</v>
      </c>
      <c r="Z1418" s="27"/>
    </row>
    <row r="1419" spans="1:26" x14ac:dyDescent="0.25">
      <c r="A1419" s="24">
        <v>43174</v>
      </c>
      <c r="B1419" s="24">
        <v>43174</v>
      </c>
      <c r="C1419" s="24">
        <v>43171</v>
      </c>
      <c r="D1419" s="27" t="s">
        <v>2245</v>
      </c>
      <c r="E1419" s="27" t="s">
        <v>483</v>
      </c>
      <c r="F1419" s="29" t="s">
        <v>6512</v>
      </c>
      <c r="G1419" s="27" t="s">
        <v>19</v>
      </c>
      <c r="H1419" s="27" t="s">
        <v>55</v>
      </c>
      <c r="I1419" s="27" t="s">
        <v>450</v>
      </c>
      <c r="J1419" s="27">
        <v>28253</v>
      </c>
      <c r="K1419" s="25">
        <v>1</v>
      </c>
      <c r="L1419" s="27" t="s">
        <v>288</v>
      </c>
      <c r="M1419" s="27" t="s">
        <v>8422</v>
      </c>
      <c r="N1419" s="27" t="s">
        <v>8423</v>
      </c>
      <c r="O1419" s="28">
        <v>130960689</v>
      </c>
      <c r="P1419" s="27">
        <v>1</v>
      </c>
      <c r="Q1419" s="27" t="s">
        <v>8902</v>
      </c>
      <c r="R1419" s="26">
        <v>154.68</v>
      </c>
      <c r="S1419" s="75">
        <v>43181</v>
      </c>
      <c r="T1419" s="27" t="s">
        <v>285</v>
      </c>
      <c r="U1419" s="75" t="s">
        <v>497</v>
      </c>
      <c r="V1419" s="75"/>
      <c r="W1419" s="75"/>
      <c r="X1419" s="27" t="s">
        <v>292</v>
      </c>
      <c r="Y1419" s="28"/>
      <c r="Z1419" s="27" t="s">
        <v>8726</v>
      </c>
    </row>
    <row r="1420" spans="1:26" x14ac:dyDescent="0.25">
      <c r="A1420" s="24">
        <v>43175</v>
      </c>
      <c r="B1420" s="24">
        <v>43174</v>
      </c>
      <c r="C1420" s="24">
        <v>43173</v>
      </c>
      <c r="D1420" s="27" t="s">
        <v>18</v>
      </c>
      <c r="E1420" s="27" t="s">
        <v>415</v>
      </c>
      <c r="F1420" s="29" t="s">
        <v>8215</v>
      </c>
      <c r="G1420" s="27" t="s">
        <v>23</v>
      </c>
      <c r="H1420" s="27" t="s">
        <v>145</v>
      </c>
      <c r="I1420" s="27" t="s">
        <v>773</v>
      </c>
      <c r="J1420" s="27">
        <v>12176</v>
      </c>
      <c r="K1420" s="25">
        <v>1</v>
      </c>
      <c r="L1420" s="27" t="s">
        <v>288</v>
      </c>
      <c r="M1420" s="27" t="s">
        <v>8451</v>
      </c>
      <c r="N1420" s="27" t="s">
        <v>8452</v>
      </c>
      <c r="O1420" s="28">
        <v>130963021</v>
      </c>
      <c r="P1420" s="27">
        <v>1</v>
      </c>
      <c r="Q1420" s="27" t="s">
        <v>8999</v>
      </c>
      <c r="R1420" s="26">
        <v>131.97999999999999</v>
      </c>
      <c r="S1420" s="75">
        <v>43183</v>
      </c>
      <c r="T1420" s="27" t="s">
        <v>285</v>
      </c>
      <c r="U1420" s="75" t="s">
        <v>567</v>
      </c>
      <c r="V1420" s="75"/>
      <c r="W1420" s="75"/>
      <c r="X1420" s="27" t="s">
        <v>292</v>
      </c>
      <c r="Y1420" s="28"/>
      <c r="Z1420" s="27" t="s">
        <v>8726</v>
      </c>
    </row>
    <row r="1421" spans="1:26" x14ac:dyDescent="0.25">
      <c r="A1421" s="24">
        <v>43175</v>
      </c>
      <c r="B1421" s="24">
        <v>43174</v>
      </c>
      <c r="C1421" s="24">
        <v>43166</v>
      </c>
      <c r="D1421" s="27" t="s">
        <v>18</v>
      </c>
      <c r="E1421" s="27" t="s">
        <v>352</v>
      </c>
      <c r="F1421" s="29" t="s">
        <v>8453</v>
      </c>
      <c r="G1421" s="27" t="s">
        <v>32</v>
      </c>
      <c r="H1421" s="27" t="s">
        <v>49</v>
      </c>
      <c r="I1421" s="27" t="s">
        <v>8454</v>
      </c>
      <c r="J1421" s="27">
        <v>35061</v>
      </c>
      <c r="K1421" s="25">
        <v>4</v>
      </c>
      <c r="L1421" s="27" t="s">
        <v>355</v>
      </c>
      <c r="M1421" s="27">
        <v>2607138</v>
      </c>
      <c r="N1421" s="27"/>
      <c r="O1421" s="28">
        <v>55156</v>
      </c>
      <c r="P1421" s="27">
        <v>4</v>
      </c>
      <c r="Q1421" s="27">
        <v>4114971</v>
      </c>
      <c r="R1421" s="26">
        <v>632</v>
      </c>
      <c r="S1421" s="75">
        <v>43175</v>
      </c>
      <c r="T1421" s="27" t="s">
        <v>285</v>
      </c>
      <c r="U1421" s="75" t="s">
        <v>567</v>
      </c>
      <c r="V1421" s="75"/>
      <c r="W1421" s="75"/>
      <c r="X1421" s="27" t="s">
        <v>292</v>
      </c>
      <c r="Y1421" s="28" t="s">
        <v>8877</v>
      </c>
      <c r="Z1421" s="27" t="s">
        <v>8524</v>
      </c>
    </row>
    <row r="1422" spans="1:26" x14ac:dyDescent="0.25">
      <c r="A1422" s="24">
        <v>43175</v>
      </c>
      <c r="B1422" s="24">
        <v>43175</v>
      </c>
      <c r="C1422" s="24">
        <v>43169</v>
      </c>
      <c r="D1422" s="27" t="s">
        <v>18</v>
      </c>
      <c r="E1422" s="27" t="s">
        <v>364</v>
      </c>
      <c r="F1422" s="29" t="s">
        <v>8455</v>
      </c>
      <c r="G1422" s="27" t="s">
        <v>23</v>
      </c>
      <c r="H1422" s="27" t="s">
        <v>1186</v>
      </c>
      <c r="I1422" s="27" t="s">
        <v>8456</v>
      </c>
      <c r="J1422" s="27">
        <v>26809</v>
      </c>
      <c r="K1422" s="25">
        <v>4</v>
      </c>
      <c r="L1422" s="27" t="s">
        <v>288</v>
      </c>
      <c r="M1422" s="27" t="s">
        <v>8457</v>
      </c>
      <c r="N1422" s="27" t="s">
        <v>8458</v>
      </c>
      <c r="O1422" s="28"/>
      <c r="P1422" s="27"/>
      <c r="Q1422" s="27"/>
      <c r="R1422" s="26"/>
      <c r="S1422" s="75"/>
      <c r="T1422" s="27" t="s">
        <v>285</v>
      </c>
      <c r="U1422" s="75"/>
      <c r="V1422" s="75"/>
      <c r="W1422" s="75"/>
      <c r="X1422" s="27" t="s">
        <v>315</v>
      </c>
      <c r="Y1422" s="28" t="s">
        <v>2691</v>
      </c>
      <c r="Z1422" s="27"/>
    </row>
    <row r="1423" spans="1:26" x14ac:dyDescent="0.25">
      <c r="A1423" s="24">
        <v>43175</v>
      </c>
      <c r="B1423" s="24">
        <v>43174</v>
      </c>
      <c r="C1423" s="24">
        <v>43168</v>
      </c>
      <c r="D1423" s="27" t="s">
        <v>552</v>
      </c>
      <c r="E1423" s="27" t="s">
        <v>308</v>
      </c>
      <c r="F1423" s="29" t="s">
        <v>8459</v>
      </c>
      <c r="G1423" s="27" t="s">
        <v>36</v>
      </c>
      <c r="H1423" s="27" t="s">
        <v>57</v>
      </c>
      <c r="I1423" s="27" t="s">
        <v>99</v>
      </c>
      <c r="J1423" s="27">
        <v>46376</v>
      </c>
      <c r="K1423" s="25">
        <v>4</v>
      </c>
      <c r="L1423" s="27" t="s">
        <v>288</v>
      </c>
      <c r="M1423" s="27" t="s">
        <v>8460</v>
      </c>
      <c r="N1423" s="27" t="s">
        <v>8461</v>
      </c>
      <c r="O1423" s="28">
        <v>130962005</v>
      </c>
      <c r="P1423" s="27">
        <v>4</v>
      </c>
      <c r="Q1423" s="27" t="s">
        <v>8744</v>
      </c>
      <c r="R1423" s="26">
        <v>255.24</v>
      </c>
      <c r="S1423" s="75">
        <v>43179</v>
      </c>
      <c r="T1423" s="27" t="s">
        <v>285</v>
      </c>
      <c r="U1423" s="75" t="s">
        <v>567</v>
      </c>
      <c r="V1423" s="75"/>
      <c r="W1423" s="75"/>
      <c r="X1423" s="27" t="s">
        <v>292</v>
      </c>
      <c r="Y1423" s="28"/>
      <c r="Z1423" s="27" t="s">
        <v>8726</v>
      </c>
    </row>
    <row r="1424" spans="1:26" x14ac:dyDescent="0.25">
      <c r="A1424" s="24">
        <v>43175</v>
      </c>
      <c r="B1424" s="24">
        <v>43174</v>
      </c>
      <c r="C1424" s="24">
        <v>43168</v>
      </c>
      <c r="D1424" s="27" t="s">
        <v>552</v>
      </c>
      <c r="E1424" s="27" t="s">
        <v>354</v>
      </c>
      <c r="F1424" s="29" t="s">
        <v>284</v>
      </c>
      <c r="G1424" s="27" t="s">
        <v>74</v>
      </c>
      <c r="H1424" s="27" t="s">
        <v>88</v>
      </c>
      <c r="I1424" s="27" t="s">
        <v>76</v>
      </c>
      <c r="J1424" s="27">
        <v>31645</v>
      </c>
      <c r="K1424" s="25">
        <v>2</v>
      </c>
      <c r="L1424" s="27" t="s">
        <v>288</v>
      </c>
      <c r="M1424" s="27" t="s">
        <v>8462</v>
      </c>
      <c r="N1424" s="27" t="s">
        <v>8463</v>
      </c>
      <c r="O1424" s="28">
        <v>130962586</v>
      </c>
      <c r="P1424" s="27">
        <v>2</v>
      </c>
      <c r="Q1424" s="27" t="s">
        <v>8911</v>
      </c>
      <c r="R1424" s="26">
        <v>233.72</v>
      </c>
      <c r="S1424" s="75">
        <v>43180</v>
      </c>
      <c r="T1424" s="27" t="s">
        <v>285</v>
      </c>
      <c r="U1424" s="75">
        <v>43182</v>
      </c>
      <c r="V1424" s="75"/>
      <c r="W1424" s="75"/>
      <c r="X1424" s="27" t="s">
        <v>292</v>
      </c>
      <c r="Y1424" s="28"/>
      <c r="Z1424" s="27" t="s">
        <v>8726</v>
      </c>
    </row>
    <row r="1425" spans="1:26" x14ac:dyDescent="0.25">
      <c r="A1425" s="24">
        <v>43175</v>
      </c>
      <c r="B1425" s="24">
        <v>43174</v>
      </c>
      <c r="C1425" s="24">
        <v>43168</v>
      </c>
      <c r="D1425" s="27" t="s">
        <v>552</v>
      </c>
      <c r="E1425" s="27" t="s">
        <v>354</v>
      </c>
      <c r="F1425" s="29" t="s">
        <v>8464</v>
      </c>
      <c r="G1425" s="27" t="s">
        <v>53</v>
      </c>
      <c r="H1425" s="27" t="s">
        <v>104</v>
      </c>
      <c r="I1425" s="27" t="s">
        <v>468</v>
      </c>
      <c r="J1425" s="27">
        <v>31638</v>
      </c>
      <c r="K1425" s="25">
        <v>1</v>
      </c>
      <c r="L1425" s="27" t="s">
        <v>288</v>
      </c>
      <c r="M1425" s="27" t="s">
        <v>8465</v>
      </c>
      <c r="N1425" s="27" t="s">
        <v>8466</v>
      </c>
      <c r="O1425" s="28">
        <v>130962587</v>
      </c>
      <c r="P1425" s="27">
        <v>1</v>
      </c>
      <c r="Q1425" s="27" t="s">
        <v>8912</v>
      </c>
      <c r="R1425" s="26">
        <v>91.45</v>
      </c>
      <c r="S1425" s="75">
        <v>43180</v>
      </c>
      <c r="T1425" s="27" t="s">
        <v>285</v>
      </c>
      <c r="U1425" s="75">
        <v>43182</v>
      </c>
      <c r="V1425" s="75"/>
      <c r="W1425" s="75"/>
      <c r="X1425" s="27" t="s">
        <v>292</v>
      </c>
      <c r="Y1425" s="28"/>
      <c r="Z1425" s="27" t="s">
        <v>8726</v>
      </c>
    </row>
    <row r="1426" spans="1:26" x14ac:dyDescent="0.25">
      <c r="A1426" s="24">
        <v>43175</v>
      </c>
      <c r="B1426" s="24">
        <v>43174</v>
      </c>
      <c r="C1426" s="24">
        <v>43168</v>
      </c>
      <c r="D1426" s="27" t="s">
        <v>552</v>
      </c>
      <c r="E1426" s="27" t="s">
        <v>384</v>
      </c>
      <c r="F1426" s="29" t="s">
        <v>8467</v>
      </c>
      <c r="G1426" s="27" t="s">
        <v>56</v>
      </c>
      <c r="H1426" s="27" t="s">
        <v>28</v>
      </c>
      <c r="I1426" s="27" t="s">
        <v>208</v>
      </c>
      <c r="J1426" s="27">
        <v>28541</v>
      </c>
      <c r="K1426" s="25">
        <v>1</v>
      </c>
      <c r="L1426" s="27" t="s">
        <v>288</v>
      </c>
      <c r="M1426" s="27" t="s">
        <v>8468</v>
      </c>
      <c r="N1426" s="27" t="s">
        <v>8469</v>
      </c>
      <c r="O1426" s="28">
        <v>130962708</v>
      </c>
      <c r="P1426" s="27"/>
      <c r="Q1426" s="27"/>
      <c r="R1426" s="26"/>
      <c r="S1426" s="75"/>
      <c r="T1426" s="27" t="s">
        <v>285</v>
      </c>
      <c r="U1426" s="75"/>
      <c r="V1426" s="75"/>
      <c r="W1426" s="75"/>
      <c r="X1426" s="27" t="s">
        <v>295</v>
      </c>
      <c r="Y1426" s="28" t="s">
        <v>8881</v>
      </c>
      <c r="Z1426" s="27" t="s">
        <v>8726</v>
      </c>
    </row>
    <row r="1427" spans="1:26" x14ac:dyDescent="0.25">
      <c r="A1427" s="24">
        <v>43175</v>
      </c>
      <c r="B1427" s="24">
        <v>43174</v>
      </c>
      <c r="C1427" s="24">
        <v>43168</v>
      </c>
      <c r="D1427" s="27" t="s">
        <v>552</v>
      </c>
      <c r="E1427" s="27" t="s">
        <v>409</v>
      </c>
      <c r="F1427" s="29" t="s">
        <v>6336</v>
      </c>
      <c r="G1427" s="27" t="s">
        <v>23</v>
      </c>
      <c r="H1427" s="27" t="s">
        <v>242</v>
      </c>
      <c r="I1427" s="27" t="s">
        <v>1723</v>
      </c>
      <c r="J1427" s="27">
        <v>30641</v>
      </c>
      <c r="K1427" s="25">
        <v>2</v>
      </c>
      <c r="L1427" s="27" t="s">
        <v>288</v>
      </c>
      <c r="M1427" s="27" t="s">
        <v>8470</v>
      </c>
      <c r="N1427" s="27" t="s">
        <v>8471</v>
      </c>
      <c r="O1427" s="28"/>
      <c r="P1427" s="27"/>
      <c r="Q1427" s="27"/>
      <c r="R1427" s="26"/>
      <c r="S1427" s="75"/>
      <c r="T1427" s="27" t="s">
        <v>285</v>
      </c>
      <c r="U1427" s="75"/>
      <c r="V1427" s="75"/>
      <c r="W1427" s="75"/>
      <c r="X1427" s="27" t="s">
        <v>315</v>
      </c>
      <c r="Y1427" s="28" t="s">
        <v>2691</v>
      </c>
      <c r="Z1427" s="27"/>
    </row>
    <row r="1428" spans="1:26" x14ac:dyDescent="0.25">
      <c r="A1428" s="24">
        <v>43175</v>
      </c>
      <c r="B1428" s="24">
        <v>43174</v>
      </c>
      <c r="C1428" s="24">
        <v>43168</v>
      </c>
      <c r="D1428" s="27" t="s">
        <v>552</v>
      </c>
      <c r="E1428" s="27" t="s">
        <v>414</v>
      </c>
      <c r="F1428" s="29" t="s">
        <v>6761</v>
      </c>
      <c r="G1428" s="27" t="s">
        <v>30</v>
      </c>
      <c r="H1428" s="27" t="s">
        <v>128</v>
      </c>
      <c r="I1428" s="27" t="s">
        <v>254</v>
      </c>
      <c r="J1428" s="27">
        <v>14908</v>
      </c>
      <c r="K1428" s="25">
        <v>2</v>
      </c>
      <c r="L1428" s="27" t="s">
        <v>288</v>
      </c>
      <c r="M1428" s="27" t="s">
        <v>8472</v>
      </c>
      <c r="N1428" s="27" t="s">
        <v>8473</v>
      </c>
      <c r="O1428" s="28">
        <v>130962772</v>
      </c>
      <c r="P1428" s="27">
        <v>2</v>
      </c>
      <c r="Q1428" s="27" t="s">
        <v>8998</v>
      </c>
      <c r="R1428" s="26">
        <v>134.08000000000001</v>
      </c>
      <c r="S1428" s="75">
        <v>43182</v>
      </c>
      <c r="T1428" s="27"/>
      <c r="U1428" s="75" t="s">
        <v>497</v>
      </c>
      <c r="V1428" s="75"/>
      <c r="W1428" s="75"/>
      <c r="X1428" s="27" t="s">
        <v>292</v>
      </c>
      <c r="Y1428" s="28"/>
      <c r="Z1428" s="27"/>
    </row>
    <row r="1429" spans="1:26" ht="25.5" x14ac:dyDescent="0.25">
      <c r="A1429" s="24">
        <v>43175</v>
      </c>
      <c r="B1429" s="24">
        <v>43174</v>
      </c>
      <c r="C1429" s="24">
        <v>43168</v>
      </c>
      <c r="D1429" s="27" t="s">
        <v>552</v>
      </c>
      <c r="E1429" s="27" t="s">
        <v>414</v>
      </c>
      <c r="F1429" s="29" t="s">
        <v>6761</v>
      </c>
      <c r="G1429" s="27" t="s">
        <v>30</v>
      </c>
      <c r="H1429" s="27" t="s">
        <v>128</v>
      </c>
      <c r="I1429" s="27" t="s">
        <v>254</v>
      </c>
      <c r="J1429" s="27">
        <v>14908</v>
      </c>
      <c r="K1429" s="25">
        <v>2</v>
      </c>
      <c r="L1429" s="27" t="s">
        <v>288</v>
      </c>
      <c r="M1429" s="27" t="s">
        <v>8472</v>
      </c>
      <c r="N1429" s="27" t="s">
        <v>8473</v>
      </c>
      <c r="O1429" s="28">
        <v>130962772</v>
      </c>
      <c r="P1429" s="27">
        <v>2</v>
      </c>
      <c r="Q1429" s="27" t="s">
        <v>8998</v>
      </c>
      <c r="R1429" s="26">
        <v>134.08000000000001</v>
      </c>
      <c r="S1429" s="75">
        <v>43182</v>
      </c>
      <c r="T1429" s="27" t="s">
        <v>285</v>
      </c>
      <c r="U1429" s="75" t="s">
        <v>497</v>
      </c>
      <c r="V1429" s="75"/>
      <c r="W1429" s="75"/>
      <c r="X1429" s="27" t="s">
        <v>292</v>
      </c>
      <c r="Y1429" s="28" t="s">
        <v>9036</v>
      </c>
      <c r="Z1429" s="27" t="s">
        <v>8726</v>
      </c>
    </row>
    <row r="1430" spans="1:26" x14ac:dyDescent="0.25">
      <c r="A1430" s="24">
        <v>43175</v>
      </c>
      <c r="B1430" s="24">
        <v>43174</v>
      </c>
      <c r="C1430" s="24">
        <v>43144</v>
      </c>
      <c r="D1430" s="27" t="s">
        <v>592</v>
      </c>
      <c r="E1430" s="27" t="s">
        <v>316</v>
      </c>
      <c r="F1430" s="29" t="s">
        <v>7758</v>
      </c>
      <c r="G1430" s="27" t="s">
        <v>50</v>
      </c>
      <c r="H1430" s="27" t="s">
        <v>28</v>
      </c>
      <c r="I1430" s="27" t="s">
        <v>8474</v>
      </c>
      <c r="J1430" s="27">
        <v>31389</v>
      </c>
      <c r="K1430" s="25">
        <v>2</v>
      </c>
      <c r="L1430" s="27" t="s">
        <v>306</v>
      </c>
      <c r="M1430" s="27">
        <v>3503243166</v>
      </c>
      <c r="N1430" s="27">
        <v>815746046</v>
      </c>
      <c r="O1430" s="28"/>
      <c r="P1430" s="27"/>
      <c r="Q1430" s="27"/>
      <c r="R1430" s="26"/>
      <c r="S1430" s="75"/>
      <c r="T1430" s="27" t="s">
        <v>285</v>
      </c>
      <c r="U1430" s="75"/>
      <c r="V1430" s="75"/>
      <c r="W1430" s="75"/>
      <c r="X1430" s="27" t="s">
        <v>315</v>
      </c>
      <c r="Y1430" s="28" t="s">
        <v>2691</v>
      </c>
      <c r="Z1430" s="27"/>
    </row>
    <row r="1431" spans="1:26" x14ac:dyDescent="0.25">
      <c r="A1431" s="24">
        <v>43175</v>
      </c>
      <c r="B1431" s="24">
        <v>43174</v>
      </c>
      <c r="C1431" s="24">
        <v>43140</v>
      </c>
      <c r="D1431" s="27" t="s">
        <v>592</v>
      </c>
      <c r="E1431" s="27" t="s">
        <v>319</v>
      </c>
      <c r="F1431" s="29" t="s">
        <v>8475</v>
      </c>
      <c r="G1431" s="27" t="s">
        <v>21</v>
      </c>
      <c r="H1431" s="27" t="s">
        <v>26</v>
      </c>
      <c r="I1431" s="27" t="s">
        <v>8476</v>
      </c>
      <c r="J1431" s="27">
        <v>27631</v>
      </c>
      <c r="K1431" s="25">
        <v>1</v>
      </c>
      <c r="L1431" s="27" t="s">
        <v>288</v>
      </c>
      <c r="M1431" s="27" t="s">
        <v>8477</v>
      </c>
      <c r="N1431" s="27" t="s">
        <v>8478</v>
      </c>
      <c r="O1431" s="28">
        <v>130962312</v>
      </c>
      <c r="P1431" s="27">
        <v>1</v>
      </c>
      <c r="Q1431" s="27" t="s">
        <v>8906</v>
      </c>
      <c r="R1431" s="26">
        <v>101.33</v>
      </c>
      <c r="S1431" s="75">
        <v>43180</v>
      </c>
      <c r="T1431" s="27" t="s">
        <v>285</v>
      </c>
      <c r="U1431" s="75">
        <v>43180</v>
      </c>
      <c r="V1431" s="75">
        <v>43180</v>
      </c>
      <c r="W1431" s="75" t="s">
        <v>7539</v>
      </c>
      <c r="X1431" s="27" t="s">
        <v>292</v>
      </c>
      <c r="Y1431" s="28"/>
      <c r="Z1431" s="27" t="s">
        <v>8726</v>
      </c>
    </row>
    <row r="1432" spans="1:26" x14ac:dyDescent="0.25">
      <c r="A1432" s="24">
        <v>43175</v>
      </c>
      <c r="B1432" s="24">
        <v>43175</v>
      </c>
      <c r="C1432" s="24">
        <v>43141</v>
      </c>
      <c r="D1432" s="27" t="s">
        <v>592</v>
      </c>
      <c r="E1432" s="27" t="s">
        <v>325</v>
      </c>
      <c r="F1432" s="29" t="s">
        <v>8479</v>
      </c>
      <c r="G1432" s="27" t="s">
        <v>25</v>
      </c>
      <c r="H1432" s="27" t="s">
        <v>109</v>
      </c>
      <c r="I1432" s="27" t="s">
        <v>278</v>
      </c>
      <c r="J1432" s="27">
        <v>353010</v>
      </c>
      <c r="K1432" s="25">
        <v>1</v>
      </c>
      <c r="L1432" s="27" t="s">
        <v>288</v>
      </c>
      <c r="M1432" s="27" t="s">
        <v>8480</v>
      </c>
      <c r="N1432" s="27" t="s">
        <v>8481</v>
      </c>
      <c r="O1432" s="28">
        <v>130962419</v>
      </c>
      <c r="P1432" s="27">
        <v>1</v>
      </c>
      <c r="Q1432" s="27" t="s">
        <v>8908</v>
      </c>
      <c r="R1432" s="26">
        <v>170.78</v>
      </c>
      <c r="S1432" s="75">
        <v>43180</v>
      </c>
      <c r="T1432" s="27" t="s">
        <v>285</v>
      </c>
      <c r="U1432" s="75" t="s">
        <v>567</v>
      </c>
      <c r="V1432" s="75"/>
      <c r="W1432" s="75"/>
      <c r="X1432" s="27" t="s">
        <v>292</v>
      </c>
      <c r="Y1432" s="28"/>
      <c r="Z1432" s="27" t="s">
        <v>8726</v>
      </c>
    </row>
    <row r="1433" spans="1:26" x14ac:dyDescent="0.25">
      <c r="A1433" s="24">
        <v>43175</v>
      </c>
      <c r="B1433" s="24">
        <v>43175</v>
      </c>
      <c r="C1433" s="24">
        <v>43141</v>
      </c>
      <c r="D1433" s="27" t="s">
        <v>592</v>
      </c>
      <c r="E1433" s="27" t="s">
        <v>325</v>
      </c>
      <c r="F1433" s="29" t="s">
        <v>8479</v>
      </c>
      <c r="G1433" s="27" t="s">
        <v>25</v>
      </c>
      <c r="H1433" s="27" t="s">
        <v>109</v>
      </c>
      <c r="I1433" s="27" t="s">
        <v>278</v>
      </c>
      <c r="J1433" s="27">
        <v>353010</v>
      </c>
      <c r="K1433" s="25">
        <v>1</v>
      </c>
      <c r="L1433" s="27" t="s">
        <v>288</v>
      </c>
      <c r="M1433" s="27" t="s">
        <v>8480</v>
      </c>
      <c r="N1433" s="27" t="s">
        <v>8481</v>
      </c>
      <c r="O1433" s="28">
        <v>130962420</v>
      </c>
      <c r="P1433" s="27">
        <v>1</v>
      </c>
      <c r="Q1433" s="27" t="s">
        <v>8909</v>
      </c>
      <c r="R1433" s="26">
        <v>170.78</v>
      </c>
      <c r="S1433" s="75">
        <v>43180</v>
      </c>
      <c r="T1433" s="27" t="s">
        <v>285</v>
      </c>
      <c r="U1433" s="75" t="s">
        <v>567</v>
      </c>
      <c r="V1433" s="75"/>
      <c r="W1433" s="75"/>
      <c r="X1433" s="27" t="s">
        <v>292</v>
      </c>
      <c r="Y1433" s="28"/>
      <c r="Z1433" s="27" t="s">
        <v>8726</v>
      </c>
    </row>
    <row r="1434" spans="1:26" x14ac:dyDescent="0.25">
      <c r="A1434" s="24">
        <v>43175</v>
      </c>
      <c r="B1434" s="24">
        <v>43175</v>
      </c>
      <c r="C1434" s="24">
        <v>43139</v>
      </c>
      <c r="D1434" s="27" t="s">
        <v>592</v>
      </c>
      <c r="E1434" s="27" t="s">
        <v>328</v>
      </c>
      <c r="F1434" s="29" t="s">
        <v>8482</v>
      </c>
      <c r="G1434" s="27" t="s">
        <v>19</v>
      </c>
      <c r="H1434" s="27" t="s">
        <v>171</v>
      </c>
      <c r="I1434" s="27" t="s">
        <v>271</v>
      </c>
      <c r="J1434" s="27">
        <v>18928</v>
      </c>
      <c r="K1434" s="25">
        <v>4</v>
      </c>
      <c r="L1434" s="27" t="s">
        <v>288</v>
      </c>
      <c r="M1434" s="27" t="s">
        <v>8483</v>
      </c>
      <c r="N1434" s="27" t="s">
        <v>8484</v>
      </c>
      <c r="O1434" s="28">
        <v>130962472</v>
      </c>
      <c r="P1434" s="27">
        <v>4</v>
      </c>
      <c r="Q1434" s="27" t="s">
        <v>8910</v>
      </c>
      <c r="R1434" s="26">
        <v>343.4</v>
      </c>
      <c r="S1434" s="75">
        <v>43180</v>
      </c>
      <c r="T1434" s="27" t="s">
        <v>285</v>
      </c>
      <c r="U1434" s="75" t="s">
        <v>497</v>
      </c>
      <c r="V1434" s="75"/>
      <c r="W1434" s="75"/>
      <c r="X1434" s="27" t="s">
        <v>292</v>
      </c>
      <c r="Y1434" s="28"/>
      <c r="Z1434" s="27" t="s">
        <v>8726</v>
      </c>
    </row>
    <row r="1435" spans="1:26" x14ac:dyDescent="0.25">
      <c r="A1435" s="24">
        <v>43175</v>
      </c>
      <c r="B1435" s="24">
        <v>43175</v>
      </c>
      <c r="C1435" s="24">
        <v>43141</v>
      </c>
      <c r="D1435" s="27" t="s">
        <v>592</v>
      </c>
      <c r="E1435" s="27" t="s">
        <v>328</v>
      </c>
      <c r="F1435" s="29" t="s">
        <v>6952</v>
      </c>
      <c r="G1435" s="27" t="s">
        <v>38</v>
      </c>
      <c r="H1435" s="27" t="s">
        <v>78</v>
      </c>
      <c r="I1435" s="27" t="s">
        <v>8485</v>
      </c>
      <c r="J1435" s="27">
        <v>18974</v>
      </c>
      <c r="K1435" s="25">
        <v>4</v>
      </c>
      <c r="L1435" s="27" t="s">
        <v>367</v>
      </c>
      <c r="M1435" s="27">
        <v>207052</v>
      </c>
      <c r="N1435" s="27">
        <v>326180998</v>
      </c>
      <c r="O1435" s="28"/>
      <c r="P1435" s="27"/>
      <c r="Q1435" s="27"/>
      <c r="R1435" s="26"/>
      <c r="S1435" s="75"/>
      <c r="T1435" s="27" t="s">
        <v>285</v>
      </c>
      <c r="U1435" s="75"/>
      <c r="V1435" s="75"/>
      <c r="W1435" s="75"/>
      <c r="X1435" s="27" t="s">
        <v>289</v>
      </c>
      <c r="Y1435" s="28" t="s">
        <v>2691</v>
      </c>
      <c r="Z1435" s="27"/>
    </row>
    <row r="1436" spans="1:26" x14ac:dyDescent="0.25">
      <c r="A1436" s="24">
        <v>43175</v>
      </c>
      <c r="B1436" s="24">
        <v>43174</v>
      </c>
      <c r="C1436" s="24">
        <v>43167</v>
      </c>
      <c r="D1436" s="27" t="s">
        <v>549</v>
      </c>
      <c r="E1436" s="27" t="s">
        <v>336</v>
      </c>
      <c r="F1436" s="29" t="s">
        <v>2387</v>
      </c>
      <c r="G1436" s="27" t="s">
        <v>143</v>
      </c>
      <c r="H1436" s="27" t="s">
        <v>224</v>
      </c>
      <c r="I1436" s="27" t="s">
        <v>2389</v>
      </c>
      <c r="J1436" s="27">
        <v>31270</v>
      </c>
      <c r="K1436" s="25">
        <v>4</v>
      </c>
      <c r="L1436" s="27" t="s">
        <v>357</v>
      </c>
      <c r="M1436" s="27" t="s">
        <v>8486</v>
      </c>
      <c r="N1436" s="27" t="s">
        <v>8487</v>
      </c>
      <c r="O1436" s="28" t="s">
        <v>8530</v>
      </c>
      <c r="P1436" s="27">
        <v>4</v>
      </c>
      <c r="Q1436" s="27" t="s">
        <v>8541</v>
      </c>
      <c r="R1436" s="26">
        <v>176.16</v>
      </c>
      <c r="S1436" s="75">
        <v>43176</v>
      </c>
      <c r="T1436" s="27" t="s">
        <v>285</v>
      </c>
      <c r="U1436" s="75" t="s">
        <v>497</v>
      </c>
      <c r="V1436" s="75"/>
      <c r="W1436" s="75"/>
      <c r="X1436" s="27" t="s">
        <v>292</v>
      </c>
      <c r="Y1436" s="28"/>
      <c r="Z1436" s="27" t="s">
        <v>8524</v>
      </c>
    </row>
    <row r="1437" spans="1:26" x14ac:dyDescent="0.25">
      <c r="A1437" s="24">
        <v>43175</v>
      </c>
      <c r="B1437" s="24">
        <v>43174</v>
      </c>
      <c r="C1437" s="24">
        <v>43167</v>
      </c>
      <c r="D1437" s="27" t="s">
        <v>549</v>
      </c>
      <c r="E1437" s="27" t="s">
        <v>346</v>
      </c>
      <c r="F1437" s="29" t="s">
        <v>6624</v>
      </c>
      <c r="G1437" s="27" t="s">
        <v>36</v>
      </c>
      <c r="H1437" s="27" t="s">
        <v>228</v>
      </c>
      <c r="I1437" s="27" t="s">
        <v>8488</v>
      </c>
      <c r="J1437" s="27">
        <v>44485</v>
      </c>
      <c r="K1437" s="25">
        <v>4</v>
      </c>
      <c r="L1437" s="27" t="s">
        <v>357</v>
      </c>
      <c r="M1437" s="27" t="s">
        <v>8489</v>
      </c>
      <c r="N1437" s="27" t="s">
        <v>8490</v>
      </c>
      <c r="O1437" s="28" t="s">
        <v>8531</v>
      </c>
      <c r="P1437" s="27">
        <v>4</v>
      </c>
      <c r="Q1437" s="27" t="s">
        <v>8537</v>
      </c>
      <c r="R1437" s="26">
        <v>456.68</v>
      </c>
      <c r="S1437" s="75">
        <v>43178</v>
      </c>
      <c r="T1437" s="27" t="s">
        <v>285</v>
      </c>
      <c r="U1437" s="75" t="s">
        <v>567</v>
      </c>
      <c r="V1437" s="75"/>
      <c r="W1437" s="75"/>
      <c r="X1437" s="27" t="s">
        <v>292</v>
      </c>
      <c r="Y1437" s="28"/>
      <c r="Z1437" s="27" t="s">
        <v>8524</v>
      </c>
    </row>
    <row r="1438" spans="1:26" x14ac:dyDescent="0.25">
      <c r="A1438" s="24">
        <v>43175</v>
      </c>
      <c r="B1438" s="24">
        <v>43174</v>
      </c>
      <c r="C1438" s="24">
        <v>43166</v>
      </c>
      <c r="D1438" s="27" t="s">
        <v>549</v>
      </c>
      <c r="E1438" s="27" t="s">
        <v>370</v>
      </c>
      <c r="F1438" s="29" t="s">
        <v>7289</v>
      </c>
      <c r="G1438" s="27" t="s">
        <v>34</v>
      </c>
      <c r="H1438" s="27" t="s">
        <v>119</v>
      </c>
      <c r="I1438" s="27" t="s">
        <v>477</v>
      </c>
      <c r="J1438" s="27">
        <v>25552</v>
      </c>
      <c r="K1438" s="25">
        <v>1</v>
      </c>
      <c r="L1438" s="27" t="s">
        <v>357</v>
      </c>
      <c r="M1438" s="27" t="s">
        <v>8491</v>
      </c>
      <c r="N1438" s="27" t="s">
        <v>8492</v>
      </c>
      <c r="O1438" s="28"/>
      <c r="P1438" s="27"/>
      <c r="Q1438" s="27"/>
      <c r="R1438" s="26"/>
      <c r="S1438" s="75"/>
      <c r="T1438" s="27" t="s">
        <v>285</v>
      </c>
      <c r="U1438" s="75"/>
      <c r="V1438" s="75"/>
      <c r="W1438" s="75"/>
      <c r="X1438" s="27" t="s">
        <v>295</v>
      </c>
      <c r="Y1438" s="28" t="s">
        <v>8878</v>
      </c>
      <c r="Z1438" s="27"/>
    </row>
    <row r="1439" spans="1:26" ht="25.5" hidden="1" x14ac:dyDescent="0.25">
      <c r="A1439" s="24">
        <v>43175</v>
      </c>
      <c r="B1439" s="24">
        <v>43174</v>
      </c>
      <c r="C1439" s="24">
        <v>43166</v>
      </c>
      <c r="D1439" s="27" t="s">
        <v>549</v>
      </c>
      <c r="E1439" s="27" t="s">
        <v>370</v>
      </c>
      <c r="F1439" s="29" t="s">
        <v>7289</v>
      </c>
      <c r="G1439" s="27" t="s">
        <v>34</v>
      </c>
      <c r="H1439" s="27" t="s">
        <v>119</v>
      </c>
      <c r="I1439" s="27" t="s">
        <v>477</v>
      </c>
      <c r="J1439" s="27">
        <v>25552</v>
      </c>
      <c r="K1439" s="25">
        <v>1</v>
      </c>
      <c r="L1439" s="27" t="s">
        <v>357</v>
      </c>
      <c r="M1439" s="27" t="s">
        <v>8491</v>
      </c>
      <c r="N1439" s="27" t="s">
        <v>8492</v>
      </c>
      <c r="O1439" s="28" t="s">
        <v>8525</v>
      </c>
      <c r="P1439" s="27"/>
      <c r="Q1439" s="27"/>
      <c r="R1439" s="26"/>
      <c r="S1439" s="75"/>
      <c r="T1439" s="27" t="s">
        <v>285</v>
      </c>
      <c r="U1439" s="75"/>
      <c r="V1439" s="75"/>
      <c r="W1439" s="75"/>
      <c r="X1439" s="27" t="s">
        <v>321</v>
      </c>
      <c r="Y1439" s="28" t="s">
        <v>9803</v>
      </c>
      <c r="Z1439" s="27" t="s">
        <v>8524</v>
      </c>
    </row>
    <row r="1440" spans="1:26" x14ac:dyDescent="0.25">
      <c r="A1440" s="24">
        <v>43175</v>
      </c>
      <c r="B1440" s="24">
        <v>43174</v>
      </c>
      <c r="C1440" s="24">
        <v>43166</v>
      </c>
      <c r="D1440" s="27" t="s">
        <v>549</v>
      </c>
      <c r="E1440" s="27" t="s">
        <v>381</v>
      </c>
      <c r="F1440" s="29" t="s">
        <v>8493</v>
      </c>
      <c r="G1440" s="27" t="s">
        <v>60</v>
      </c>
      <c r="H1440" s="27" t="s">
        <v>241</v>
      </c>
      <c r="I1440" s="27" t="s">
        <v>609</v>
      </c>
      <c r="J1440" s="27">
        <v>23502</v>
      </c>
      <c r="K1440" s="25">
        <v>4</v>
      </c>
      <c r="L1440" s="27" t="s">
        <v>357</v>
      </c>
      <c r="M1440" s="27" t="s">
        <v>8494</v>
      </c>
      <c r="N1440" s="27" t="s">
        <v>8495</v>
      </c>
      <c r="O1440" s="28" t="s">
        <v>8532</v>
      </c>
      <c r="P1440" s="27">
        <v>4</v>
      </c>
      <c r="Q1440" s="27" t="s">
        <v>8728</v>
      </c>
      <c r="R1440" s="26">
        <v>365.24</v>
      </c>
      <c r="S1440" s="75">
        <v>43179</v>
      </c>
      <c r="T1440" s="27" t="s">
        <v>285</v>
      </c>
      <c r="U1440" s="75" t="s">
        <v>497</v>
      </c>
      <c r="V1440" s="75"/>
      <c r="W1440" s="75"/>
      <c r="X1440" s="27" t="s">
        <v>292</v>
      </c>
      <c r="Y1440" s="28"/>
      <c r="Z1440" s="27" t="s">
        <v>8524</v>
      </c>
    </row>
    <row r="1441" spans="1:26" x14ac:dyDescent="0.25">
      <c r="A1441" s="24">
        <v>43175</v>
      </c>
      <c r="B1441" s="24">
        <v>43174</v>
      </c>
      <c r="C1441" s="24">
        <v>43168</v>
      </c>
      <c r="D1441" s="27" t="s">
        <v>549</v>
      </c>
      <c r="E1441" s="27" t="s">
        <v>389</v>
      </c>
      <c r="F1441" s="29" t="s">
        <v>8496</v>
      </c>
      <c r="G1441" s="27" t="s">
        <v>36</v>
      </c>
      <c r="H1441" s="27" t="s">
        <v>119</v>
      </c>
      <c r="I1441" s="27" t="s">
        <v>8497</v>
      </c>
      <c r="J1441" s="27">
        <v>28351</v>
      </c>
      <c r="K1441" s="25">
        <v>2</v>
      </c>
      <c r="L1441" s="27" t="s">
        <v>357</v>
      </c>
      <c r="M1441" s="27" t="s">
        <v>8498</v>
      </c>
      <c r="N1441" s="27" t="s">
        <v>8499</v>
      </c>
      <c r="O1441" s="28" t="s">
        <v>8533</v>
      </c>
      <c r="P1441" s="27">
        <v>2</v>
      </c>
      <c r="Q1441" s="27" t="s">
        <v>8536</v>
      </c>
      <c r="R1441" s="26">
        <v>138.13999999999999</v>
      </c>
      <c r="S1441" s="75">
        <v>43178</v>
      </c>
      <c r="T1441" s="27" t="s">
        <v>285</v>
      </c>
      <c r="U1441" s="75" t="s">
        <v>497</v>
      </c>
      <c r="V1441" s="75"/>
      <c r="W1441" s="75"/>
      <c r="X1441" s="27" t="s">
        <v>292</v>
      </c>
      <c r="Y1441" s="28"/>
      <c r="Z1441" s="27" t="s">
        <v>8524</v>
      </c>
    </row>
    <row r="1442" spans="1:26" x14ac:dyDescent="0.25">
      <c r="A1442" s="24">
        <v>43175</v>
      </c>
      <c r="B1442" s="24">
        <v>43174</v>
      </c>
      <c r="C1442" s="24">
        <v>43166</v>
      </c>
      <c r="D1442" s="27" t="s">
        <v>549</v>
      </c>
      <c r="E1442" s="27" t="s">
        <v>401</v>
      </c>
      <c r="F1442" s="29" t="s">
        <v>8500</v>
      </c>
      <c r="G1442" s="27" t="s">
        <v>60</v>
      </c>
      <c r="H1442" s="27" t="s">
        <v>117</v>
      </c>
      <c r="I1442" s="27" t="s">
        <v>8501</v>
      </c>
      <c r="J1442" s="27">
        <v>27246</v>
      </c>
      <c r="K1442" s="25">
        <v>2</v>
      </c>
      <c r="L1442" s="27" t="s">
        <v>357</v>
      </c>
      <c r="M1442" s="27" t="s">
        <v>8502</v>
      </c>
      <c r="N1442" s="27" t="s">
        <v>8503</v>
      </c>
      <c r="O1442" s="28" t="s">
        <v>8534</v>
      </c>
      <c r="P1442" s="27"/>
      <c r="Q1442" s="27"/>
      <c r="R1442" s="26"/>
      <c r="S1442" s="76"/>
      <c r="T1442" s="27" t="s">
        <v>285</v>
      </c>
      <c r="U1442" s="76"/>
      <c r="V1442" s="76"/>
      <c r="W1442" s="76"/>
      <c r="X1442" s="27" t="s">
        <v>295</v>
      </c>
      <c r="Y1442" s="28" t="s">
        <v>9781</v>
      </c>
      <c r="Z1442" s="27"/>
    </row>
    <row r="1443" spans="1:26" ht="25.5" hidden="1" x14ac:dyDescent="0.25">
      <c r="A1443" s="24">
        <v>43175</v>
      </c>
      <c r="B1443" s="24">
        <v>43174</v>
      </c>
      <c r="C1443" s="24">
        <v>43166</v>
      </c>
      <c r="D1443" s="27" t="s">
        <v>549</v>
      </c>
      <c r="E1443" s="27" t="s">
        <v>401</v>
      </c>
      <c r="F1443" s="29" t="s">
        <v>8500</v>
      </c>
      <c r="G1443" s="27" t="s">
        <v>60</v>
      </c>
      <c r="H1443" s="27" t="s">
        <v>117</v>
      </c>
      <c r="I1443" s="27" t="s">
        <v>8501</v>
      </c>
      <c r="J1443" s="27">
        <v>27246</v>
      </c>
      <c r="K1443" s="25">
        <v>2</v>
      </c>
      <c r="L1443" s="27" t="s">
        <v>357</v>
      </c>
      <c r="M1443" s="27" t="s">
        <v>8502</v>
      </c>
      <c r="N1443" s="27" t="s">
        <v>8503</v>
      </c>
      <c r="O1443" s="28" t="s">
        <v>8534</v>
      </c>
      <c r="P1443" s="27"/>
      <c r="Q1443" s="27"/>
      <c r="R1443" s="26"/>
      <c r="S1443" s="75"/>
      <c r="T1443" s="27" t="s">
        <v>285</v>
      </c>
      <c r="U1443" s="75"/>
      <c r="V1443" s="75"/>
      <c r="W1443" s="75"/>
      <c r="X1443" s="27" t="s">
        <v>321</v>
      </c>
      <c r="Y1443" s="28" t="s">
        <v>9036</v>
      </c>
      <c r="Z1443" s="27" t="s">
        <v>8524</v>
      </c>
    </row>
    <row r="1444" spans="1:26" x14ac:dyDescent="0.25">
      <c r="A1444" s="24">
        <v>43175</v>
      </c>
      <c r="B1444" s="24">
        <v>43174</v>
      </c>
      <c r="C1444" s="24">
        <v>43167</v>
      </c>
      <c r="D1444" s="27" t="s">
        <v>549</v>
      </c>
      <c r="E1444" s="27" t="s">
        <v>405</v>
      </c>
      <c r="F1444" s="29" t="s">
        <v>8504</v>
      </c>
      <c r="G1444" s="27" t="s">
        <v>30</v>
      </c>
      <c r="H1444" s="27" t="s">
        <v>122</v>
      </c>
      <c r="I1444" s="27" t="s">
        <v>8505</v>
      </c>
      <c r="J1444" s="27">
        <v>30398</v>
      </c>
      <c r="K1444" s="25">
        <v>4</v>
      </c>
      <c r="L1444" s="27" t="s">
        <v>357</v>
      </c>
      <c r="M1444" s="27" t="s">
        <v>8506</v>
      </c>
      <c r="N1444" s="27" t="s">
        <v>8507</v>
      </c>
      <c r="O1444" s="28" t="s">
        <v>8527</v>
      </c>
      <c r="P1444" s="27">
        <v>4</v>
      </c>
      <c r="Q1444" s="27" t="s">
        <v>8540</v>
      </c>
      <c r="R1444" s="26">
        <v>425.96</v>
      </c>
      <c r="S1444" s="75">
        <v>43178</v>
      </c>
      <c r="T1444" s="27" t="s">
        <v>285</v>
      </c>
      <c r="U1444" s="75" t="s">
        <v>567</v>
      </c>
      <c r="V1444" s="75"/>
      <c r="W1444" s="75"/>
      <c r="X1444" s="27" t="s">
        <v>292</v>
      </c>
      <c r="Y1444" s="28"/>
      <c r="Z1444" s="27" t="s">
        <v>8524</v>
      </c>
    </row>
    <row r="1445" spans="1:26" x14ac:dyDescent="0.25">
      <c r="A1445" s="24">
        <v>43175</v>
      </c>
      <c r="B1445" s="24">
        <v>43174</v>
      </c>
      <c r="C1445" s="24">
        <v>43167</v>
      </c>
      <c r="D1445" s="27" t="s">
        <v>665</v>
      </c>
      <c r="E1445" s="27" t="s">
        <v>381</v>
      </c>
      <c r="F1445" s="29" t="s">
        <v>8508</v>
      </c>
      <c r="G1445" s="27" t="s">
        <v>19</v>
      </c>
      <c r="H1445" s="27" t="s">
        <v>176</v>
      </c>
      <c r="I1445" s="27" t="s">
        <v>1768</v>
      </c>
      <c r="J1445" s="27">
        <v>23518</v>
      </c>
      <c r="K1445" s="25">
        <v>1</v>
      </c>
      <c r="L1445" s="27" t="s">
        <v>343</v>
      </c>
      <c r="M1445" s="27" t="s">
        <v>8509</v>
      </c>
      <c r="N1445" s="27" t="s">
        <v>8510</v>
      </c>
      <c r="O1445" s="28"/>
      <c r="P1445" s="27"/>
      <c r="Q1445" s="27"/>
      <c r="R1445" s="26"/>
      <c r="S1445" s="75"/>
      <c r="T1445" s="27" t="s">
        <v>285</v>
      </c>
      <c r="U1445" s="75"/>
      <c r="V1445" s="75"/>
      <c r="W1445" s="75"/>
      <c r="X1445" s="27" t="s">
        <v>315</v>
      </c>
      <c r="Y1445" s="28" t="s">
        <v>2691</v>
      </c>
      <c r="Z1445" s="27"/>
    </row>
    <row r="1446" spans="1:26" x14ac:dyDescent="0.25">
      <c r="A1446" s="24">
        <v>43175</v>
      </c>
      <c r="B1446" s="24">
        <v>43174</v>
      </c>
      <c r="C1446" s="24">
        <v>43169</v>
      </c>
      <c r="D1446" s="27" t="s">
        <v>665</v>
      </c>
      <c r="E1446" s="27" t="s">
        <v>344</v>
      </c>
      <c r="F1446" s="29" t="s">
        <v>6339</v>
      </c>
      <c r="G1446" s="27" t="s">
        <v>36</v>
      </c>
      <c r="H1446" s="27" t="s">
        <v>35</v>
      </c>
      <c r="I1446" s="27" t="s">
        <v>8511</v>
      </c>
      <c r="J1446" s="27">
        <v>30351</v>
      </c>
      <c r="K1446" s="25">
        <v>4</v>
      </c>
      <c r="L1446" s="27" t="s">
        <v>343</v>
      </c>
      <c r="M1446" s="27">
        <v>8690480814</v>
      </c>
      <c r="N1446" s="27">
        <v>8690480814</v>
      </c>
      <c r="O1446" s="28">
        <v>8690482436</v>
      </c>
      <c r="P1446" s="27">
        <v>4</v>
      </c>
      <c r="Q1446" s="27">
        <v>8690483133</v>
      </c>
      <c r="R1446" s="26">
        <v>185.52</v>
      </c>
      <c r="S1446" s="75">
        <v>43181</v>
      </c>
      <c r="T1446" s="27" t="s">
        <v>285</v>
      </c>
      <c r="U1446" s="75" t="s">
        <v>497</v>
      </c>
      <c r="V1446" s="75"/>
      <c r="W1446" s="75"/>
      <c r="X1446" s="27" t="s">
        <v>292</v>
      </c>
      <c r="Y1446" s="28"/>
      <c r="Z1446" s="27" t="s">
        <v>8726</v>
      </c>
    </row>
    <row r="1447" spans="1:26" x14ac:dyDescent="0.25">
      <c r="A1447" s="24">
        <v>43175</v>
      </c>
      <c r="B1447" s="24">
        <v>43174</v>
      </c>
      <c r="C1447" s="24">
        <v>43172</v>
      </c>
      <c r="D1447" s="27" t="s">
        <v>2245</v>
      </c>
      <c r="E1447" s="27" t="s">
        <v>308</v>
      </c>
      <c r="F1447" s="29" t="s">
        <v>8512</v>
      </c>
      <c r="G1447" s="27" t="s">
        <v>175</v>
      </c>
      <c r="H1447" s="27" t="s">
        <v>232</v>
      </c>
      <c r="I1447" s="27" t="s">
        <v>8513</v>
      </c>
      <c r="J1447" s="27">
        <v>46199</v>
      </c>
      <c r="K1447" s="25">
        <v>2</v>
      </c>
      <c r="L1447" s="27" t="s">
        <v>357</v>
      </c>
      <c r="M1447" s="27" t="s">
        <v>8514</v>
      </c>
      <c r="N1447" s="27" t="s">
        <v>8515</v>
      </c>
      <c r="O1447" s="28"/>
      <c r="P1447" s="27"/>
      <c r="Q1447" s="27"/>
      <c r="R1447" s="26"/>
      <c r="S1447" s="75"/>
      <c r="T1447" s="27" t="s">
        <v>285</v>
      </c>
      <c r="U1447" s="75"/>
      <c r="V1447" s="75"/>
      <c r="W1447" s="75"/>
      <c r="X1447" s="27" t="s">
        <v>295</v>
      </c>
      <c r="Y1447" s="28" t="s">
        <v>8516</v>
      </c>
      <c r="Z1447" s="27"/>
    </row>
    <row r="1448" spans="1:26" x14ac:dyDescent="0.25">
      <c r="A1448" s="24">
        <v>43175</v>
      </c>
      <c r="B1448" s="24">
        <v>43174</v>
      </c>
      <c r="C1448" s="24">
        <v>43172</v>
      </c>
      <c r="D1448" s="27" t="s">
        <v>2245</v>
      </c>
      <c r="E1448" s="27" t="s">
        <v>319</v>
      </c>
      <c r="F1448" s="29" t="s">
        <v>8517</v>
      </c>
      <c r="G1448" s="27" t="s">
        <v>32</v>
      </c>
      <c r="H1448" s="27" t="s">
        <v>128</v>
      </c>
      <c r="I1448" s="27" t="s">
        <v>7094</v>
      </c>
      <c r="J1448" s="27">
        <v>28650</v>
      </c>
      <c r="K1448" s="25">
        <v>1</v>
      </c>
      <c r="L1448" s="27" t="s">
        <v>288</v>
      </c>
      <c r="M1448" s="27" t="s">
        <v>8518</v>
      </c>
      <c r="N1448" s="27" t="s">
        <v>8519</v>
      </c>
      <c r="O1448" s="28">
        <v>130962313</v>
      </c>
      <c r="P1448" s="27">
        <v>1</v>
      </c>
      <c r="Q1448" s="27" t="s">
        <v>8907</v>
      </c>
      <c r="R1448" s="26">
        <v>115.5</v>
      </c>
      <c r="S1448" s="75">
        <v>43180</v>
      </c>
      <c r="T1448" s="27" t="s">
        <v>285</v>
      </c>
      <c r="U1448" s="75">
        <v>43180</v>
      </c>
      <c r="V1448" s="75">
        <v>43180</v>
      </c>
      <c r="W1448" s="75" t="s">
        <v>7539</v>
      </c>
      <c r="X1448" s="27" t="s">
        <v>292</v>
      </c>
      <c r="Y1448" s="28"/>
      <c r="Z1448" s="27" t="s">
        <v>8726</v>
      </c>
    </row>
    <row r="1449" spans="1:26" x14ac:dyDescent="0.25">
      <c r="A1449" s="24">
        <v>43175</v>
      </c>
      <c r="B1449" s="24">
        <v>43174</v>
      </c>
      <c r="C1449" s="24">
        <v>43168</v>
      </c>
      <c r="D1449" s="27" t="s">
        <v>2245</v>
      </c>
      <c r="E1449" s="27" t="s">
        <v>375</v>
      </c>
      <c r="F1449" s="29" t="s">
        <v>8520</v>
      </c>
      <c r="G1449" s="27" t="s">
        <v>25</v>
      </c>
      <c r="H1449" s="27" t="s">
        <v>8521</v>
      </c>
      <c r="I1449" s="27" t="s">
        <v>3668</v>
      </c>
      <c r="J1449" s="27">
        <v>45219</v>
      </c>
      <c r="K1449" s="25">
        <v>4</v>
      </c>
      <c r="L1449" s="27" t="s">
        <v>288</v>
      </c>
      <c r="M1449" s="27" t="s">
        <v>8522</v>
      </c>
      <c r="N1449" s="27" t="s">
        <v>8523</v>
      </c>
      <c r="O1449" s="28">
        <v>130962659</v>
      </c>
      <c r="P1449" s="27">
        <v>4</v>
      </c>
      <c r="Q1449" s="27" t="s">
        <v>8997</v>
      </c>
      <c r="R1449" s="26">
        <v>1316.84</v>
      </c>
      <c r="S1449" s="75">
        <v>43182</v>
      </c>
      <c r="T1449" s="27" t="s">
        <v>285</v>
      </c>
      <c r="U1449" s="75" t="s">
        <v>497</v>
      </c>
      <c r="V1449" s="75"/>
      <c r="W1449" s="75"/>
      <c r="X1449" s="27" t="s">
        <v>292</v>
      </c>
      <c r="Y1449" s="28"/>
      <c r="Z1449" s="27" t="s">
        <v>8726</v>
      </c>
    </row>
    <row r="1450" spans="1:26" x14ac:dyDescent="0.25">
      <c r="A1450" s="24">
        <v>43171</v>
      </c>
      <c r="B1450" s="24">
        <v>43168</v>
      </c>
      <c r="C1450" s="24">
        <v>43165</v>
      </c>
      <c r="D1450" s="27" t="s">
        <v>1419</v>
      </c>
      <c r="E1450" s="27" t="s">
        <v>338</v>
      </c>
      <c r="F1450" s="29" t="s">
        <v>8007</v>
      </c>
      <c r="G1450" s="27" t="s">
        <v>36</v>
      </c>
      <c r="H1450" s="27" t="s">
        <v>128</v>
      </c>
      <c r="I1450" s="27" t="s">
        <v>8008</v>
      </c>
      <c r="J1450" s="27">
        <v>33504</v>
      </c>
      <c r="K1450" s="25">
        <v>1</v>
      </c>
      <c r="L1450" s="27" t="s">
        <v>357</v>
      </c>
      <c r="M1450" s="27" t="s">
        <v>8009</v>
      </c>
      <c r="N1450" s="27" t="s">
        <v>8010</v>
      </c>
      <c r="O1450" s="28" t="s">
        <v>8011</v>
      </c>
      <c r="P1450" s="27"/>
      <c r="Q1450" s="27"/>
      <c r="R1450" s="26"/>
      <c r="S1450" s="75"/>
      <c r="T1450" s="27" t="s">
        <v>285</v>
      </c>
      <c r="U1450" s="75"/>
      <c r="V1450" s="75"/>
      <c r="W1450" s="75"/>
      <c r="X1450" s="27" t="s">
        <v>295</v>
      </c>
      <c r="Y1450" s="28" t="s">
        <v>8584</v>
      </c>
      <c r="Z1450" s="27"/>
    </row>
    <row r="1451" spans="1:26" x14ac:dyDescent="0.25">
      <c r="A1451" s="24">
        <v>43179</v>
      </c>
      <c r="B1451" s="24">
        <v>43175</v>
      </c>
      <c r="C1451" s="24">
        <v>43171</v>
      </c>
      <c r="D1451" s="27" t="s">
        <v>18</v>
      </c>
      <c r="E1451" s="27" t="s">
        <v>399</v>
      </c>
      <c r="F1451" s="29" t="s">
        <v>4827</v>
      </c>
      <c r="G1451" s="27" t="s">
        <v>223</v>
      </c>
      <c r="H1451" s="27" t="s">
        <v>112</v>
      </c>
      <c r="I1451" s="27" t="s">
        <v>4305</v>
      </c>
      <c r="J1451" s="27">
        <v>35447</v>
      </c>
      <c r="K1451" s="25">
        <v>1</v>
      </c>
      <c r="L1451" s="27" t="s">
        <v>288</v>
      </c>
      <c r="M1451" s="27" t="s">
        <v>8590</v>
      </c>
      <c r="N1451" s="27" t="s">
        <v>8591</v>
      </c>
      <c r="O1451" s="28">
        <v>131135357</v>
      </c>
      <c r="P1451" s="27">
        <v>1</v>
      </c>
      <c r="Q1451" s="27" t="s">
        <v>9010</v>
      </c>
      <c r="R1451" s="26">
        <v>39.22</v>
      </c>
      <c r="S1451" s="75">
        <v>43182</v>
      </c>
      <c r="T1451" s="27" t="s">
        <v>285</v>
      </c>
      <c r="U1451" s="75" t="s">
        <v>497</v>
      </c>
      <c r="V1451" s="75"/>
      <c r="W1451" s="75"/>
      <c r="X1451" s="27" t="s">
        <v>292</v>
      </c>
      <c r="Y1451" s="28"/>
      <c r="Z1451" s="27" t="s">
        <v>8932</v>
      </c>
    </row>
    <row r="1452" spans="1:26" x14ac:dyDescent="0.25">
      <c r="A1452" s="24">
        <v>43179</v>
      </c>
      <c r="B1452" s="24">
        <v>43175</v>
      </c>
      <c r="C1452" s="24">
        <v>43175</v>
      </c>
      <c r="D1452" s="27" t="s">
        <v>18</v>
      </c>
      <c r="E1452" s="27" t="s">
        <v>568</v>
      </c>
      <c r="F1452" s="29" t="s">
        <v>8592</v>
      </c>
      <c r="G1452" s="27" t="s">
        <v>74</v>
      </c>
      <c r="H1452" s="27" t="s">
        <v>248</v>
      </c>
      <c r="I1452" s="27" t="s">
        <v>555</v>
      </c>
      <c r="J1452" s="27">
        <v>2344</v>
      </c>
      <c r="K1452" s="25">
        <v>4</v>
      </c>
      <c r="L1452" s="27" t="s">
        <v>288</v>
      </c>
      <c r="M1452" s="27" t="s">
        <v>8593</v>
      </c>
      <c r="N1452" s="27" t="s">
        <v>8594</v>
      </c>
      <c r="O1452" s="28">
        <v>131135779</v>
      </c>
      <c r="P1452" s="27">
        <v>4</v>
      </c>
      <c r="Q1452" s="27" t="s">
        <v>9023</v>
      </c>
      <c r="R1452" s="26">
        <v>550.44000000000005</v>
      </c>
      <c r="S1452" s="75">
        <v>43183</v>
      </c>
      <c r="T1452" s="27" t="s">
        <v>285</v>
      </c>
      <c r="U1452" s="75" t="s">
        <v>567</v>
      </c>
      <c r="V1452" s="75"/>
      <c r="W1452" s="75"/>
      <c r="X1452" s="27" t="s">
        <v>292</v>
      </c>
      <c r="Y1452" s="28"/>
      <c r="Z1452" s="27" t="s">
        <v>8932</v>
      </c>
    </row>
    <row r="1453" spans="1:26" x14ac:dyDescent="0.25">
      <c r="A1453" s="24">
        <v>43179</v>
      </c>
      <c r="B1453" s="24">
        <v>43178</v>
      </c>
      <c r="C1453" s="24">
        <v>43174</v>
      </c>
      <c r="D1453" s="27" t="s">
        <v>18</v>
      </c>
      <c r="E1453" s="27" t="s">
        <v>377</v>
      </c>
      <c r="F1453" s="29" t="s">
        <v>8496</v>
      </c>
      <c r="G1453" s="27" t="s">
        <v>36</v>
      </c>
      <c r="H1453" s="27" t="s">
        <v>119</v>
      </c>
      <c r="I1453" s="27" t="s">
        <v>213</v>
      </c>
      <c r="J1453" s="27">
        <v>26100</v>
      </c>
      <c r="K1453" s="25">
        <v>4</v>
      </c>
      <c r="L1453" s="27" t="s">
        <v>288</v>
      </c>
      <c r="M1453" s="27" t="s">
        <v>8595</v>
      </c>
      <c r="N1453" s="27" t="s">
        <v>8596</v>
      </c>
      <c r="O1453" s="28">
        <v>131134539</v>
      </c>
      <c r="P1453" s="27">
        <v>4</v>
      </c>
      <c r="Q1453" s="27" t="s">
        <v>9003</v>
      </c>
      <c r="R1453" s="26">
        <v>270.2</v>
      </c>
      <c r="S1453" s="75">
        <v>43183</v>
      </c>
      <c r="T1453" s="27" t="s">
        <v>285</v>
      </c>
      <c r="U1453" s="75" t="s">
        <v>567</v>
      </c>
      <c r="V1453" s="75"/>
      <c r="W1453" s="75"/>
      <c r="X1453" s="27" t="s">
        <v>292</v>
      </c>
      <c r="Y1453" s="28"/>
      <c r="Z1453" s="27" t="s">
        <v>8932</v>
      </c>
    </row>
    <row r="1454" spans="1:26" x14ac:dyDescent="0.25">
      <c r="A1454" s="24">
        <v>43179</v>
      </c>
      <c r="B1454" s="24">
        <v>43178</v>
      </c>
      <c r="C1454" s="24">
        <v>43178</v>
      </c>
      <c r="D1454" s="27" t="s">
        <v>18</v>
      </c>
      <c r="E1454" s="27" t="s">
        <v>505</v>
      </c>
      <c r="F1454" s="29" t="s">
        <v>8597</v>
      </c>
      <c r="G1454" s="27" t="s">
        <v>74</v>
      </c>
      <c r="H1454" s="27" t="s">
        <v>128</v>
      </c>
      <c r="I1454" s="27" t="s">
        <v>225</v>
      </c>
      <c r="J1454" s="27">
        <v>6414</v>
      </c>
      <c r="K1454" s="25">
        <v>1</v>
      </c>
      <c r="L1454" s="27" t="s">
        <v>288</v>
      </c>
      <c r="M1454" s="27" t="s">
        <v>8598</v>
      </c>
      <c r="N1454" s="27" t="s">
        <v>8599</v>
      </c>
      <c r="O1454" s="28">
        <v>131135617</v>
      </c>
      <c r="P1454" s="27">
        <v>1</v>
      </c>
      <c r="Q1454" s="27" t="s">
        <v>9024</v>
      </c>
      <c r="R1454" s="26">
        <v>64.95</v>
      </c>
      <c r="S1454" s="75">
        <v>43183</v>
      </c>
      <c r="T1454" s="27" t="s">
        <v>285</v>
      </c>
      <c r="U1454" s="75" t="s">
        <v>497</v>
      </c>
      <c r="V1454" s="75"/>
      <c r="W1454" s="75"/>
      <c r="X1454" s="27" t="s">
        <v>292</v>
      </c>
      <c r="Y1454" s="28"/>
      <c r="Z1454" s="27" t="s">
        <v>8932</v>
      </c>
    </row>
    <row r="1455" spans="1:26" x14ac:dyDescent="0.25">
      <c r="A1455" s="24">
        <v>43179</v>
      </c>
      <c r="B1455" s="24">
        <v>43178</v>
      </c>
      <c r="C1455" s="24">
        <v>43178</v>
      </c>
      <c r="D1455" s="27" t="s">
        <v>18</v>
      </c>
      <c r="E1455" s="27" t="s">
        <v>505</v>
      </c>
      <c r="F1455" s="29" t="s">
        <v>8600</v>
      </c>
      <c r="G1455" s="27" t="s">
        <v>23</v>
      </c>
      <c r="H1455" s="27" t="s">
        <v>249</v>
      </c>
      <c r="I1455" s="27" t="s">
        <v>8601</v>
      </c>
      <c r="J1455" s="27">
        <v>6426</v>
      </c>
      <c r="K1455" s="25">
        <v>4</v>
      </c>
      <c r="L1455" s="27" t="s">
        <v>288</v>
      </c>
      <c r="M1455" s="27" t="s">
        <v>8602</v>
      </c>
      <c r="N1455" s="27" t="s">
        <v>8603</v>
      </c>
      <c r="O1455" s="28"/>
      <c r="P1455" s="27"/>
      <c r="Q1455" s="27"/>
      <c r="R1455" s="26"/>
      <c r="S1455" s="75"/>
      <c r="T1455" s="27" t="s">
        <v>285</v>
      </c>
      <c r="U1455" s="75"/>
      <c r="V1455" s="75"/>
      <c r="W1455" s="75"/>
      <c r="X1455" s="27" t="s">
        <v>315</v>
      </c>
      <c r="Y1455" s="28" t="s">
        <v>2691</v>
      </c>
      <c r="Z1455" s="27"/>
    </row>
    <row r="1456" spans="1:26" ht="25.5" x14ac:dyDescent="0.25">
      <c r="A1456" s="24">
        <v>43179</v>
      </c>
      <c r="B1456" s="24">
        <v>43178</v>
      </c>
      <c r="C1456" s="24">
        <v>43175</v>
      </c>
      <c r="D1456" s="27" t="s">
        <v>18</v>
      </c>
      <c r="E1456" s="27" t="s">
        <v>505</v>
      </c>
      <c r="F1456" s="29" t="s">
        <v>8604</v>
      </c>
      <c r="G1456" s="27" t="s">
        <v>92</v>
      </c>
      <c r="H1456" s="27" t="s">
        <v>8605</v>
      </c>
      <c r="I1456" s="27" t="s">
        <v>1594</v>
      </c>
      <c r="J1456" s="27">
        <v>6453</v>
      </c>
      <c r="K1456" s="25">
        <v>1</v>
      </c>
      <c r="L1456" s="27" t="s">
        <v>288</v>
      </c>
      <c r="M1456" s="27" t="s">
        <v>8606</v>
      </c>
      <c r="N1456" s="27" t="s">
        <v>8607</v>
      </c>
      <c r="O1456" s="28">
        <v>131135618</v>
      </c>
      <c r="P1456" s="27">
        <v>1</v>
      </c>
      <c r="Q1456" s="27" t="s">
        <v>9178</v>
      </c>
      <c r="R1456" s="26">
        <v>161.84</v>
      </c>
      <c r="S1456" s="75">
        <v>43183</v>
      </c>
      <c r="T1456" s="27" t="s">
        <v>285</v>
      </c>
      <c r="U1456" s="75" t="s">
        <v>497</v>
      </c>
      <c r="V1456" s="75"/>
      <c r="W1456" s="75"/>
      <c r="X1456" s="27" t="s">
        <v>292</v>
      </c>
      <c r="Y1456" s="28" t="s">
        <v>9036</v>
      </c>
      <c r="Z1456" s="27" t="s">
        <v>8932</v>
      </c>
    </row>
    <row r="1457" spans="1:26" x14ac:dyDescent="0.25">
      <c r="A1457" s="24">
        <v>43179</v>
      </c>
      <c r="B1457" s="24">
        <v>43178</v>
      </c>
      <c r="C1457" s="24">
        <v>43178</v>
      </c>
      <c r="D1457" s="27" t="s">
        <v>18</v>
      </c>
      <c r="E1457" s="27" t="s">
        <v>397</v>
      </c>
      <c r="F1457" s="29" t="s">
        <v>7084</v>
      </c>
      <c r="G1457" s="27" t="s">
        <v>36</v>
      </c>
      <c r="H1457" s="27" t="s">
        <v>47</v>
      </c>
      <c r="I1457" s="27" t="s">
        <v>99</v>
      </c>
      <c r="J1457" s="27">
        <v>25947</v>
      </c>
      <c r="K1457" s="25">
        <v>2</v>
      </c>
      <c r="L1457" s="27" t="s">
        <v>288</v>
      </c>
      <c r="M1457" s="27" t="s">
        <v>8608</v>
      </c>
      <c r="N1457" s="27" t="s">
        <v>8609</v>
      </c>
      <c r="O1457" s="28">
        <v>131135255</v>
      </c>
      <c r="P1457" s="27">
        <v>2</v>
      </c>
      <c r="Q1457" s="27" t="s">
        <v>9007</v>
      </c>
      <c r="R1457" s="26">
        <v>132.36000000000001</v>
      </c>
      <c r="S1457" s="75">
        <v>43183</v>
      </c>
      <c r="T1457" s="27" t="s">
        <v>285</v>
      </c>
      <c r="U1457" s="75" t="s">
        <v>567</v>
      </c>
      <c r="V1457" s="75"/>
      <c r="W1457" s="75"/>
      <c r="X1457" s="27" t="s">
        <v>292</v>
      </c>
      <c r="Y1457" s="28"/>
      <c r="Z1457" s="27" t="s">
        <v>8932</v>
      </c>
    </row>
    <row r="1458" spans="1:26" x14ac:dyDescent="0.25">
      <c r="A1458" s="24">
        <v>43179</v>
      </c>
      <c r="B1458" s="24">
        <v>43178</v>
      </c>
      <c r="C1458" s="24">
        <v>43168</v>
      </c>
      <c r="D1458" s="27" t="s">
        <v>18</v>
      </c>
      <c r="E1458" s="27" t="s">
        <v>378</v>
      </c>
      <c r="F1458" s="29" t="s">
        <v>8610</v>
      </c>
      <c r="G1458" s="27" t="s">
        <v>36</v>
      </c>
      <c r="H1458" s="27" t="s">
        <v>75</v>
      </c>
      <c r="I1458" s="27" t="s">
        <v>276</v>
      </c>
      <c r="J1458" s="27">
        <v>34335</v>
      </c>
      <c r="K1458" s="25">
        <v>2</v>
      </c>
      <c r="L1458" s="27" t="s">
        <v>288</v>
      </c>
      <c r="M1458" s="27" t="s">
        <v>8611</v>
      </c>
      <c r="N1458" s="27" t="s">
        <v>8612</v>
      </c>
      <c r="O1458" s="28">
        <v>131134900</v>
      </c>
      <c r="P1458" s="27">
        <v>2</v>
      </c>
      <c r="Q1458" s="27" t="s">
        <v>9004</v>
      </c>
      <c r="R1458" s="26">
        <v>291.32</v>
      </c>
      <c r="S1458" s="75">
        <v>43182</v>
      </c>
      <c r="T1458" s="27" t="s">
        <v>285</v>
      </c>
      <c r="U1458" s="75" t="s">
        <v>567</v>
      </c>
      <c r="V1458" s="75"/>
      <c r="W1458" s="75"/>
      <c r="X1458" s="27" t="s">
        <v>292</v>
      </c>
      <c r="Y1458" s="28"/>
      <c r="Z1458" s="27" t="s">
        <v>8932</v>
      </c>
    </row>
    <row r="1459" spans="1:26" x14ac:dyDescent="0.25">
      <c r="A1459" s="24">
        <v>43179</v>
      </c>
      <c r="B1459" s="24">
        <v>43178</v>
      </c>
      <c r="C1459" s="24">
        <v>43168</v>
      </c>
      <c r="D1459" s="27" t="s">
        <v>18</v>
      </c>
      <c r="E1459" s="27" t="s">
        <v>378</v>
      </c>
      <c r="F1459" s="29" t="s">
        <v>8610</v>
      </c>
      <c r="G1459" s="27" t="s">
        <v>36</v>
      </c>
      <c r="H1459" s="27" t="s">
        <v>75</v>
      </c>
      <c r="I1459" s="27" t="s">
        <v>276</v>
      </c>
      <c r="J1459" s="27">
        <v>34335</v>
      </c>
      <c r="K1459" s="25">
        <v>2</v>
      </c>
      <c r="L1459" s="27" t="s">
        <v>288</v>
      </c>
      <c r="M1459" s="27" t="s">
        <v>8611</v>
      </c>
      <c r="N1459" s="27" t="s">
        <v>8612</v>
      </c>
      <c r="O1459" s="28">
        <v>131134901</v>
      </c>
      <c r="P1459" s="27">
        <v>2</v>
      </c>
      <c r="Q1459" s="27" t="s">
        <v>9005</v>
      </c>
      <c r="R1459" s="26">
        <v>291.32</v>
      </c>
      <c r="S1459" s="75">
        <v>43182</v>
      </c>
      <c r="T1459" s="27" t="s">
        <v>285</v>
      </c>
      <c r="U1459" s="75" t="s">
        <v>567</v>
      </c>
      <c r="V1459" s="75"/>
      <c r="W1459" s="75"/>
      <c r="X1459" s="27" t="s">
        <v>292</v>
      </c>
      <c r="Y1459" s="28"/>
      <c r="Z1459" s="27" t="s">
        <v>8932</v>
      </c>
    </row>
    <row r="1460" spans="1:26" x14ac:dyDescent="0.25">
      <c r="A1460" s="24">
        <v>43179</v>
      </c>
      <c r="B1460" s="24">
        <v>43178</v>
      </c>
      <c r="C1460" s="24">
        <v>43165</v>
      </c>
      <c r="D1460" s="27" t="s">
        <v>18</v>
      </c>
      <c r="E1460" s="27" t="s">
        <v>378</v>
      </c>
      <c r="F1460" s="29" t="s">
        <v>8613</v>
      </c>
      <c r="G1460" s="27" t="s">
        <v>21</v>
      </c>
      <c r="H1460" s="27" t="s">
        <v>8614</v>
      </c>
      <c r="I1460" s="27" t="s">
        <v>4532</v>
      </c>
      <c r="J1460" s="27">
        <v>34210</v>
      </c>
      <c r="K1460" s="25">
        <v>6</v>
      </c>
      <c r="L1460" s="27" t="s">
        <v>288</v>
      </c>
      <c r="M1460" s="27" t="s">
        <v>8615</v>
      </c>
      <c r="N1460" s="27" t="s">
        <v>8616</v>
      </c>
      <c r="O1460" s="28">
        <v>131134902</v>
      </c>
      <c r="P1460" s="27">
        <v>6</v>
      </c>
      <c r="Q1460" s="27" t="s">
        <v>9006</v>
      </c>
      <c r="R1460" s="26">
        <v>560.04</v>
      </c>
      <c r="S1460" s="75">
        <v>43182</v>
      </c>
      <c r="T1460" s="27" t="s">
        <v>285</v>
      </c>
      <c r="U1460" s="75" t="s">
        <v>567</v>
      </c>
      <c r="V1460" s="75"/>
      <c r="W1460" s="75"/>
      <c r="X1460" s="27" t="s">
        <v>292</v>
      </c>
      <c r="Y1460" s="28"/>
      <c r="Z1460" s="27" t="s">
        <v>8932</v>
      </c>
    </row>
    <row r="1461" spans="1:26" x14ac:dyDescent="0.25">
      <c r="A1461" s="24">
        <v>43179</v>
      </c>
      <c r="B1461" s="24">
        <v>43178</v>
      </c>
      <c r="C1461" s="24">
        <v>43164</v>
      </c>
      <c r="D1461" s="27" t="s">
        <v>18</v>
      </c>
      <c r="E1461" s="27" t="s">
        <v>378</v>
      </c>
      <c r="F1461" s="29" t="s">
        <v>8617</v>
      </c>
      <c r="G1461" s="27" t="s">
        <v>175</v>
      </c>
      <c r="H1461" s="27" t="s">
        <v>572</v>
      </c>
      <c r="I1461" s="27" t="s">
        <v>1483</v>
      </c>
      <c r="J1461" s="27">
        <v>3417</v>
      </c>
      <c r="K1461" s="25">
        <v>4</v>
      </c>
      <c r="L1461" s="27" t="s">
        <v>357</v>
      </c>
      <c r="M1461" s="27" t="s">
        <v>8618</v>
      </c>
      <c r="N1461" s="27" t="s">
        <v>8619</v>
      </c>
      <c r="O1461" s="28" t="s">
        <v>8620</v>
      </c>
      <c r="P1461" s="27"/>
      <c r="Q1461" s="27"/>
      <c r="R1461" s="26"/>
      <c r="S1461" s="75"/>
      <c r="T1461" s="27" t="s">
        <v>285</v>
      </c>
      <c r="U1461" s="75"/>
      <c r="V1461" s="75"/>
      <c r="W1461" s="75"/>
      <c r="X1461" s="27" t="s">
        <v>292</v>
      </c>
      <c r="Y1461" s="28" t="s">
        <v>8877</v>
      </c>
      <c r="Z1461" s="27" t="s">
        <v>8726</v>
      </c>
    </row>
    <row r="1462" spans="1:26" x14ac:dyDescent="0.25">
      <c r="A1462" s="24">
        <v>43179</v>
      </c>
      <c r="B1462" s="24">
        <v>43179</v>
      </c>
      <c r="C1462" s="24">
        <v>43175</v>
      </c>
      <c r="D1462" s="27" t="s">
        <v>18</v>
      </c>
      <c r="E1462" s="27" t="s">
        <v>362</v>
      </c>
      <c r="F1462" s="29" t="s">
        <v>8621</v>
      </c>
      <c r="G1462" s="27" t="s">
        <v>19</v>
      </c>
      <c r="H1462" s="27" t="s">
        <v>144</v>
      </c>
      <c r="I1462" s="27" t="s">
        <v>6816</v>
      </c>
      <c r="J1462" s="27">
        <v>23568</v>
      </c>
      <c r="K1462" s="25">
        <v>2</v>
      </c>
      <c r="L1462" s="27" t="s">
        <v>288</v>
      </c>
      <c r="M1462" s="27" t="s">
        <v>8622</v>
      </c>
      <c r="N1462" s="27" t="s">
        <v>8623</v>
      </c>
      <c r="O1462" s="28"/>
      <c r="P1462" s="27"/>
      <c r="Q1462" s="27"/>
      <c r="R1462" s="26"/>
      <c r="S1462" s="75"/>
      <c r="T1462" s="27" t="s">
        <v>285</v>
      </c>
      <c r="U1462" s="75"/>
      <c r="V1462" s="75"/>
      <c r="W1462" s="75"/>
      <c r="X1462" s="27" t="s">
        <v>315</v>
      </c>
      <c r="Y1462" s="28" t="s">
        <v>2691</v>
      </c>
      <c r="Z1462" s="27"/>
    </row>
    <row r="1463" spans="1:26" ht="25.5" x14ac:dyDescent="0.25">
      <c r="A1463" s="24">
        <v>43179</v>
      </c>
      <c r="B1463" s="24">
        <v>43179</v>
      </c>
      <c r="C1463" s="24">
        <v>43175</v>
      </c>
      <c r="D1463" s="27" t="s">
        <v>18</v>
      </c>
      <c r="E1463" s="27" t="s">
        <v>362</v>
      </c>
      <c r="F1463" s="29" t="s">
        <v>8624</v>
      </c>
      <c r="G1463" s="27" t="s">
        <v>19</v>
      </c>
      <c r="H1463" s="27" t="s">
        <v>24</v>
      </c>
      <c r="I1463" s="27" t="s">
        <v>6816</v>
      </c>
      <c r="J1463" s="27">
        <v>23568</v>
      </c>
      <c r="K1463" s="25">
        <v>2</v>
      </c>
      <c r="L1463" s="27" t="s">
        <v>288</v>
      </c>
      <c r="M1463" s="27" t="s">
        <v>8622</v>
      </c>
      <c r="N1463" s="27" t="s">
        <v>8625</v>
      </c>
      <c r="O1463" s="28"/>
      <c r="P1463" s="27"/>
      <c r="Q1463" s="27"/>
      <c r="R1463" s="26"/>
      <c r="S1463" s="75"/>
      <c r="T1463" s="27" t="s">
        <v>285</v>
      </c>
      <c r="U1463" s="75"/>
      <c r="V1463" s="75"/>
      <c r="W1463" s="75"/>
      <c r="X1463" s="27" t="s">
        <v>315</v>
      </c>
      <c r="Y1463" s="28" t="s">
        <v>8626</v>
      </c>
      <c r="Z1463" s="27"/>
    </row>
    <row r="1464" spans="1:26" x14ac:dyDescent="0.25">
      <c r="A1464" s="24">
        <v>43179</v>
      </c>
      <c r="B1464" s="24">
        <v>43179</v>
      </c>
      <c r="C1464" s="24">
        <v>43172</v>
      </c>
      <c r="D1464" s="27" t="s">
        <v>18</v>
      </c>
      <c r="E1464" s="27" t="s">
        <v>360</v>
      </c>
      <c r="F1464" s="29" t="s">
        <v>8627</v>
      </c>
      <c r="G1464" s="27" t="s">
        <v>56</v>
      </c>
      <c r="H1464" s="27" t="s">
        <v>232</v>
      </c>
      <c r="I1464" s="27" t="s">
        <v>58</v>
      </c>
      <c r="J1464" s="27">
        <v>28022</v>
      </c>
      <c r="K1464" s="25">
        <v>4</v>
      </c>
      <c r="L1464" s="27" t="s">
        <v>357</v>
      </c>
      <c r="M1464" s="27" t="s">
        <v>8628</v>
      </c>
      <c r="N1464" s="27" t="s">
        <v>8629</v>
      </c>
      <c r="O1464" s="28" t="s">
        <v>8630</v>
      </c>
      <c r="P1464" s="27"/>
      <c r="Q1464" s="27"/>
      <c r="R1464" s="26"/>
      <c r="S1464" s="75"/>
      <c r="T1464" s="27" t="s">
        <v>285</v>
      </c>
      <c r="U1464" s="75"/>
      <c r="V1464" s="75"/>
      <c r="W1464" s="75"/>
      <c r="X1464" s="27" t="s">
        <v>292</v>
      </c>
      <c r="Y1464" s="28" t="s">
        <v>8877</v>
      </c>
      <c r="Z1464" s="27" t="s">
        <v>8726</v>
      </c>
    </row>
    <row r="1465" spans="1:26" x14ac:dyDescent="0.25">
      <c r="A1465" s="24">
        <v>43179</v>
      </c>
      <c r="B1465" s="24">
        <v>43178</v>
      </c>
      <c r="C1465" s="24">
        <v>43174</v>
      </c>
      <c r="D1465" s="27" t="s">
        <v>8631</v>
      </c>
      <c r="E1465" s="27" t="s">
        <v>378</v>
      </c>
      <c r="F1465" s="29" t="s">
        <v>8632</v>
      </c>
      <c r="G1465" s="27" t="s">
        <v>30</v>
      </c>
      <c r="H1465" s="27" t="s">
        <v>974</v>
      </c>
      <c r="I1465" s="27" t="s">
        <v>8633</v>
      </c>
      <c r="J1465" s="27">
        <v>34537</v>
      </c>
      <c r="K1465" s="25">
        <v>4</v>
      </c>
      <c r="L1465" s="27" t="s">
        <v>528</v>
      </c>
      <c r="M1465" s="27">
        <v>1906942993</v>
      </c>
      <c r="N1465" s="27"/>
      <c r="O1465" s="28"/>
      <c r="P1465" s="27"/>
      <c r="Q1465" s="27"/>
      <c r="R1465" s="26"/>
      <c r="S1465" s="75"/>
      <c r="T1465" s="27" t="s">
        <v>285</v>
      </c>
      <c r="U1465" s="75"/>
      <c r="V1465" s="75"/>
      <c r="W1465" s="75"/>
      <c r="X1465" s="27" t="s">
        <v>315</v>
      </c>
      <c r="Y1465" s="28" t="s">
        <v>2691</v>
      </c>
      <c r="Z1465" s="27"/>
    </row>
    <row r="1466" spans="1:26" x14ac:dyDescent="0.25">
      <c r="A1466" s="24">
        <v>43179</v>
      </c>
      <c r="B1466" s="24">
        <v>43178</v>
      </c>
      <c r="C1466" s="24">
        <v>43174</v>
      </c>
      <c r="D1466" s="27" t="s">
        <v>8631</v>
      </c>
      <c r="E1466" s="27" t="s">
        <v>378</v>
      </c>
      <c r="F1466" s="29" t="s">
        <v>8632</v>
      </c>
      <c r="G1466" s="27" t="s">
        <v>30</v>
      </c>
      <c r="H1466" s="27" t="s">
        <v>974</v>
      </c>
      <c r="I1466" s="27" t="s">
        <v>8633</v>
      </c>
      <c r="J1466" s="27">
        <v>34537</v>
      </c>
      <c r="K1466" s="25">
        <v>1</v>
      </c>
      <c r="L1466" s="27" t="s">
        <v>528</v>
      </c>
      <c r="M1466" s="27">
        <v>1906942994</v>
      </c>
      <c r="N1466" s="27"/>
      <c r="O1466" s="28"/>
      <c r="P1466" s="27"/>
      <c r="Q1466" s="27"/>
      <c r="R1466" s="26"/>
      <c r="S1466" s="75"/>
      <c r="T1466" s="27" t="s">
        <v>285</v>
      </c>
      <c r="U1466" s="75"/>
      <c r="V1466" s="75"/>
      <c r="W1466" s="75"/>
      <c r="X1466" s="27" t="s">
        <v>315</v>
      </c>
      <c r="Y1466" s="28" t="s">
        <v>2691</v>
      </c>
      <c r="Z1466" s="27"/>
    </row>
    <row r="1467" spans="1:26" x14ac:dyDescent="0.25">
      <c r="A1467" s="24">
        <v>43179</v>
      </c>
      <c r="B1467" s="24">
        <v>43179</v>
      </c>
      <c r="C1467" s="24">
        <v>43161</v>
      </c>
      <c r="D1467" s="27" t="s">
        <v>8631</v>
      </c>
      <c r="E1467" s="27" t="s">
        <v>293</v>
      </c>
      <c r="F1467" s="29" t="s">
        <v>8634</v>
      </c>
      <c r="G1467" s="27" t="s">
        <v>23</v>
      </c>
      <c r="H1467" s="27" t="s">
        <v>88</v>
      </c>
      <c r="I1467" s="27" t="s">
        <v>89</v>
      </c>
      <c r="J1467" s="27">
        <v>30583</v>
      </c>
      <c r="K1467" s="25">
        <v>1</v>
      </c>
      <c r="L1467" s="27" t="s">
        <v>288</v>
      </c>
      <c r="M1467" s="27" t="s">
        <v>8635</v>
      </c>
      <c r="N1467" s="27" t="s">
        <v>8636</v>
      </c>
      <c r="O1467" s="28"/>
      <c r="P1467" s="27"/>
      <c r="Q1467" s="27"/>
      <c r="R1467" s="26"/>
      <c r="S1467" s="75"/>
      <c r="T1467" s="27" t="s">
        <v>285</v>
      </c>
      <c r="U1467" s="75"/>
      <c r="V1467" s="75"/>
      <c r="W1467" s="75"/>
      <c r="X1467" s="27" t="s">
        <v>315</v>
      </c>
      <c r="Y1467" s="28" t="s">
        <v>2691</v>
      </c>
      <c r="Z1467" s="27"/>
    </row>
    <row r="1468" spans="1:26" x14ac:dyDescent="0.25">
      <c r="A1468" s="24">
        <v>43179</v>
      </c>
      <c r="B1468" s="24">
        <v>43179</v>
      </c>
      <c r="C1468" s="24">
        <v>43161</v>
      </c>
      <c r="D1468" s="27" t="s">
        <v>8631</v>
      </c>
      <c r="E1468" s="27" t="s">
        <v>328</v>
      </c>
      <c r="F1468" s="29" t="s">
        <v>8637</v>
      </c>
      <c r="G1468" s="27" t="s">
        <v>23</v>
      </c>
      <c r="H1468" s="27" t="s">
        <v>52</v>
      </c>
      <c r="I1468" s="27" t="s">
        <v>177</v>
      </c>
      <c r="J1468" s="27">
        <v>19347</v>
      </c>
      <c r="K1468" s="25">
        <v>4</v>
      </c>
      <c r="L1468" s="27" t="s">
        <v>288</v>
      </c>
      <c r="M1468" s="27" t="s">
        <v>8638</v>
      </c>
      <c r="N1468" s="27" t="s">
        <v>8639</v>
      </c>
      <c r="O1468" s="28"/>
      <c r="P1468" s="27"/>
      <c r="Q1468" s="27"/>
      <c r="R1468" s="26"/>
      <c r="S1468" s="75"/>
      <c r="T1468" s="27" t="s">
        <v>285</v>
      </c>
      <c r="U1468" s="75"/>
      <c r="V1468" s="75"/>
      <c r="W1468" s="75"/>
      <c r="X1468" s="27" t="s">
        <v>315</v>
      </c>
      <c r="Y1468" s="28" t="s">
        <v>2691</v>
      </c>
      <c r="Z1468" s="27"/>
    </row>
    <row r="1469" spans="1:26" x14ac:dyDescent="0.25">
      <c r="A1469" s="24">
        <v>43179</v>
      </c>
      <c r="B1469" s="24">
        <v>43175</v>
      </c>
      <c r="C1469" s="24">
        <v>43171</v>
      </c>
      <c r="D1469" s="27" t="s">
        <v>552</v>
      </c>
      <c r="E1469" s="27" t="s">
        <v>322</v>
      </c>
      <c r="F1469" s="29" t="s">
        <v>8640</v>
      </c>
      <c r="G1469" s="27" t="s">
        <v>23</v>
      </c>
      <c r="H1469" s="27" t="s">
        <v>3869</v>
      </c>
      <c r="I1469" s="27" t="s">
        <v>138</v>
      </c>
      <c r="J1469" s="27">
        <v>25854</v>
      </c>
      <c r="K1469" s="25">
        <v>4</v>
      </c>
      <c r="L1469" s="27" t="s">
        <v>288</v>
      </c>
      <c r="M1469" s="27" t="s">
        <v>8641</v>
      </c>
      <c r="N1469" s="27" t="s">
        <v>8642</v>
      </c>
      <c r="O1469" s="28"/>
      <c r="P1469" s="27"/>
      <c r="Q1469" s="27"/>
      <c r="R1469" s="26"/>
      <c r="S1469" s="75"/>
      <c r="T1469" s="27" t="s">
        <v>285</v>
      </c>
      <c r="U1469" s="75"/>
      <c r="V1469" s="75"/>
      <c r="W1469" s="75"/>
      <c r="X1469" s="27" t="s">
        <v>315</v>
      </c>
      <c r="Y1469" s="28" t="s">
        <v>2691</v>
      </c>
      <c r="Z1469" s="27"/>
    </row>
    <row r="1470" spans="1:26" ht="25.5" x14ac:dyDescent="0.25">
      <c r="A1470" s="24">
        <v>43179</v>
      </c>
      <c r="B1470" s="24">
        <v>43175</v>
      </c>
      <c r="C1470" s="24">
        <v>43171</v>
      </c>
      <c r="D1470" s="27" t="s">
        <v>552</v>
      </c>
      <c r="E1470" s="27" t="s">
        <v>356</v>
      </c>
      <c r="F1470" s="29" t="s">
        <v>8643</v>
      </c>
      <c r="G1470" s="27" t="s">
        <v>48</v>
      </c>
      <c r="H1470" s="27" t="s">
        <v>63</v>
      </c>
      <c r="I1470" s="27" t="s">
        <v>270</v>
      </c>
      <c r="J1470" s="27">
        <v>28088</v>
      </c>
      <c r="K1470" s="25">
        <v>2</v>
      </c>
      <c r="L1470" s="27" t="s">
        <v>288</v>
      </c>
      <c r="M1470" s="27" t="s">
        <v>8644</v>
      </c>
      <c r="N1470" s="27" t="s">
        <v>8645</v>
      </c>
      <c r="O1470" s="28">
        <v>131133614</v>
      </c>
      <c r="P1470" s="27"/>
      <c r="Q1470" s="27"/>
      <c r="R1470" s="26"/>
      <c r="S1470" s="75"/>
      <c r="T1470" s="27" t="s">
        <v>285</v>
      </c>
      <c r="U1470" s="75"/>
      <c r="V1470" s="75"/>
      <c r="W1470" s="75"/>
      <c r="X1470" s="27" t="s">
        <v>295</v>
      </c>
      <c r="Y1470" s="28" t="s">
        <v>9047</v>
      </c>
      <c r="Z1470" s="27" t="s">
        <v>8932</v>
      </c>
    </row>
    <row r="1471" spans="1:26" x14ac:dyDescent="0.25">
      <c r="A1471" s="24">
        <v>43179</v>
      </c>
      <c r="B1471" s="24">
        <v>43175</v>
      </c>
      <c r="C1471" s="24">
        <v>43171</v>
      </c>
      <c r="D1471" s="27" t="s">
        <v>552</v>
      </c>
      <c r="E1471" s="27" t="s">
        <v>356</v>
      </c>
      <c r="F1471" s="29" t="s">
        <v>8643</v>
      </c>
      <c r="G1471" s="27" t="s">
        <v>48</v>
      </c>
      <c r="H1471" s="27" t="s">
        <v>63</v>
      </c>
      <c r="I1471" s="27" t="s">
        <v>270</v>
      </c>
      <c r="J1471" s="27">
        <v>28088</v>
      </c>
      <c r="K1471" s="25">
        <v>2</v>
      </c>
      <c r="L1471" s="27" t="s">
        <v>288</v>
      </c>
      <c r="M1471" s="27" t="s">
        <v>8644</v>
      </c>
      <c r="N1471" s="27" t="s">
        <v>8645</v>
      </c>
      <c r="O1471" s="28">
        <v>131133615</v>
      </c>
      <c r="P1471" s="27">
        <v>2</v>
      </c>
      <c r="Q1471" s="27" t="s">
        <v>9181</v>
      </c>
      <c r="R1471" s="26">
        <v>219.72</v>
      </c>
      <c r="S1471" s="75">
        <v>43185</v>
      </c>
      <c r="T1471" s="27" t="s">
        <v>285</v>
      </c>
      <c r="U1471" s="75" t="s">
        <v>497</v>
      </c>
      <c r="V1471" s="75"/>
      <c r="W1471" s="75"/>
      <c r="X1471" s="27" t="s">
        <v>292</v>
      </c>
      <c r="Y1471" s="28"/>
      <c r="Z1471" s="27" t="s">
        <v>8932</v>
      </c>
    </row>
    <row r="1472" spans="1:26" ht="25.5" x14ac:dyDescent="0.25">
      <c r="A1472" s="24">
        <v>43179</v>
      </c>
      <c r="B1472" s="24">
        <v>43175</v>
      </c>
      <c r="C1472" s="24">
        <v>43171</v>
      </c>
      <c r="D1472" s="27" t="s">
        <v>552</v>
      </c>
      <c r="E1472" s="27" t="s">
        <v>370</v>
      </c>
      <c r="F1472" s="29" t="s">
        <v>6503</v>
      </c>
      <c r="G1472" s="27" t="s">
        <v>36</v>
      </c>
      <c r="H1472" s="27" t="s">
        <v>52</v>
      </c>
      <c r="I1472" s="27" t="s">
        <v>107</v>
      </c>
      <c r="J1472" s="27">
        <v>25674</v>
      </c>
      <c r="K1472" s="25">
        <v>1</v>
      </c>
      <c r="L1472" s="27" t="s">
        <v>288</v>
      </c>
      <c r="M1472" s="27" t="s">
        <v>8646</v>
      </c>
      <c r="N1472" s="27" t="s">
        <v>8647</v>
      </c>
      <c r="O1472" s="28" t="s">
        <v>8974</v>
      </c>
      <c r="P1472" s="27">
        <v>1</v>
      </c>
      <c r="Q1472" s="27" t="s">
        <v>9001</v>
      </c>
      <c r="R1472" s="26">
        <v>121.08</v>
      </c>
      <c r="S1472" s="75">
        <v>43182</v>
      </c>
      <c r="T1472" s="27" t="s">
        <v>285</v>
      </c>
      <c r="U1472" s="75" t="s">
        <v>567</v>
      </c>
      <c r="V1472" s="75"/>
      <c r="W1472" s="75"/>
      <c r="X1472" s="27" t="s">
        <v>292</v>
      </c>
      <c r="Y1472" s="28"/>
      <c r="Z1472" s="27" t="s">
        <v>8932</v>
      </c>
    </row>
    <row r="1473" spans="1:26" x14ac:dyDescent="0.25">
      <c r="A1473" s="24">
        <v>43179</v>
      </c>
      <c r="B1473" s="24">
        <v>43175</v>
      </c>
      <c r="C1473" s="24">
        <v>43171</v>
      </c>
      <c r="D1473" s="27" t="s">
        <v>552</v>
      </c>
      <c r="E1473" s="27" t="s">
        <v>370</v>
      </c>
      <c r="F1473" s="29" t="s">
        <v>8648</v>
      </c>
      <c r="G1473" s="27" t="s">
        <v>39</v>
      </c>
      <c r="H1473" s="27" t="s">
        <v>2307</v>
      </c>
      <c r="I1473" s="27" t="s">
        <v>884</v>
      </c>
      <c r="J1473" s="27">
        <v>25674</v>
      </c>
      <c r="K1473" s="25">
        <v>1</v>
      </c>
      <c r="L1473" s="27" t="s">
        <v>288</v>
      </c>
      <c r="M1473" s="27" t="s">
        <v>8646</v>
      </c>
      <c r="N1473" s="27" t="s">
        <v>8649</v>
      </c>
      <c r="O1473" s="28"/>
      <c r="P1473" s="27"/>
      <c r="Q1473" s="27"/>
      <c r="R1473" s="26"/>
      <c r="S1473" s="75"/>
      <c r="T1473" s="27" t="s">
        <v>285</v>
      </c>
      <c r="U1473" s="75"/>
      <c r="V1473" s="75"/>
      <c r="W1473" s="75"/>
      <c r="X1473" s="27" t="s">
        <v>315</v>
      </c>
      <c r="Y1473" s="28" t="s">
        <v>2691</v>
      </c>
      <c r="Z1473" s="27"/>
    </row>
    <row r="1474" spans="1:26" x14ac:dyDescent="0.25">
      <c r="A1474" s="24">
        <v>43179</v>
      </c>
      <c r="B1474" s="24">
        <v>43175</v>
      </c>
      <c r="C1474" s="24">
        <v>43171</v>
      </c>
      <c r="D1474" s="27" t="s">
        <v>552</v>
      </c>
      <c r="E1474" s="27" t="s">
        <v>411</v>
      </c>
      <c r="F1474" s="29" t="s">
        <v>8650</v>
      </c>
      <c r="G1474" s="27" t="s">
        <v>25</v>
      </c>
      <c r="H1474" s="27" t="s">
        <v>131</v>
      </c>
      <c r="I1474" s="27" t="s">
        <v>278</v>
      </c>
      <c r="J1474" s="27">
        <v>26503</v>
      </c>
      <c r="K1474" s="25">
        <v>4</v>
      </c>
      <c r="L1474" s="27" t="s">
        <v>288</v>
      </c>
      <c r="M1474" s="27" t="s">
        <v>8651</v>
      </c>
      <c r="N1474" s="27" t="s">
        <v>8652</v>
      </c>
      <c r="O1474" s="28">
        <v>131135529</v>
      </c>
      <c r="P1474" s="27">
        <v>4</v>
      </c>
      <c r="Q1474" s="27" t="s">
        <v>9012</v>
      </c>
      <c r="R1474" s="26">
        <v>301.76</v>
      </c>
      <c r="S1474" s="75">
        <v>43182</v>
      </c>
      <c r="T1474" s="27" t="s">
        <v>285</v>
      </c>
      <c r="U1474" s="75">
        <v>43182</v>
      </c>
      <c r="V1474" s="75">
        <v>43182</v>
      </c>
      <c r="W1474" s="75" t="s">
        <v>7539</v>
      </c>
      <c r="X1474" s="27" t="s">
        <v>292</v>
      </c>
      <c r="Y1474" s="28"/>
      <c r="Z1474" s="27"/>
    </row>
    <row r="1475" spans="1:26" x14ac:dyDescent="0.25">
      <c r="A1475" s="24">
        <v>43179</v>
      </c>
      <c r="B1475" s="24">
        <v>43178</v>
      </c>
      <c r="C1475" s="24">
        <v>43172</v>
      </c>
      <c r="D1475" s="27" t="s">
        <v>552</v>
      </c>
      <c r="E1475" s="27" t="s">
        <v>338</v>
      </c>
      <c r="F1475" s="29" t="s">
        <v>8653</v>
      </c>
      <c r="G1475" s="27" t="s">
        <v>25</v>
      </c>
      <c r="H1475" s="27" t="s">
        <v>49</v>
      </c>
      <c r="I1475" s="27" t="s">
        <v>8654</v>
      </c>
      <c r="J1475" s="27">
        <v>33815</v>
      </c>
      <c r="K1475" s="25">
        <v>2</v>
      </c>
      <c r="L1475" s="27" t="s">
        <v>288</v>
      </c>
      <c r="M1475" s="27" t="s">
        <v>8655</v>
      </c>
      <c r="N1475" s="27" t="s">
        <v>8656</v>
      </c>
      <c r="O1475" s="28">
        <v>131133280</v>
      </c>
      <c r="P1475" s="27">
        <v>2</v>
      </c>
      <c r="Q1475" s="27" t="s">
        <v>9000</v>
      </c>
      <c r="R1475" s="26">
        <v>260.32</v>
      </c>
      <c r="S1475" s="75">
        <v>43182</v>
      </c>
      <c r="T1475" s="27" t="s">
        <v>285</v>
      </c>
      <c r="U1475" s="75" t="s">
        <v>497</v>
      </c>
      <c r="V1475" s="75"/>
      <c r="W1475" s="75"/>
      <c r="X1475" s="27" t="s">
        <v>292</v>
      </c>
      <c r="Y1475" s="28"/>
      <c r="Z1475" s="27" t="s">
        <v>8932</v>
      </c>
    </row>
    <row r="1476" spans="1:26" x14ac:dyDescent="0.25">
      <c r="A1476" s="24">
        <v>43179</v>
      </c>
      <c r="B1476" s="24">
        <v>43178</v>
      </c>
      <c r="C1476" s="24">
        <v>43172</v>
      </c>
      <c r="D1476" s="27" t="s">
        <v>552</v>
      </c>
      <c r="E1476" s="27" t="s">
        <v>354</v>
      </c>
      <c r="F1476" s="29" t="s">
        <v>8657</v>
      </c>
      <c r="G1476" s="27" t="s">
        <v>74</v>
      </c>
      <c r="H1476" s="27" t="s">
        <v>2922</v>
      </c>
      <c r="I1476" s="27" t="s">
        <v>259</v>
      </c>
      <c r="J1476" s="27">
        <v>31780</v>
      </c>
      <c r="K1476" s="25">
        <v>2</v>
      </c>
      <c r="L1476" s="27" t="s">
        <v>288</v>
      </c>
      <c r="M1476" s="27" t="s">
        <v>8658</v>
      </c>
      <c r="N1476" s="27" t="s">
        <v>8659</v>
      </c>
      <c r="O1476" s="28">
        <v>131133497</v>
      </c>
      <c r="P1476" s="27">
        <v>2</v>
      </c>
      <c r="Q1476" s="27" t="s">
        <v>9180</v>
      </c>
      <c r="R1476" s="26">
        <v>154.80000000000001</v>
      </c>
      <c r="S1476" s="75">
        <v>43185</v>
      </c>
      <c r="T1476" s="27" t="s">
        <v>285</v>
      </c>
      <c r="U1476" s="75" t="s">
        <v>497</v>
      </c>
      <c r="V1476" s="75"/>
      <c r="W1476" s="75"/>
      <c r="X1476" s="27" t="s">
        <v>292</v>
      </c>
      <c r="Y1476" s="28"/>
      <c r="Z1476" s="27" t="s">
        <v>8932</v>
      </c>
    </row>
    <row r="1477" spans="1:26" x14ac:dyDescent="0.25">
      <c r="A1477" s="24">
        <v>43179</v>
      </c>
      <c r="B1477" s="24">
        <v>43178</v>
      </c>
      <c r="C1477" s="24">
        <v>43172</v>
      </c>
      <c r="D1477" s="27" t="s">
        <v>552</v>
      </c>
      <c r="E1477" s="27" t="s">
        <v>381</v>
      </c>
      <c r="F1477" s="29" t="s">
        <v>8660</v>
      </c>
      <c r="G1477" s="27" t="s">
        <v>92</v>
      </c>
      <c r="H1477" s="27" t="s">
        <v>145</v>
      </c>
      <c r="I1477" s="27" t="s">
        <v>8330</v>
      </c>
      <c r="J1477" s="27">
        <v>23624</v>
      </c>
      <c r="K1477" s="25">
        <v>2</v>
      </c>
      <c r="L1477" s="27" t="s">
        <v>288</v>
      </c>
      <c r="M1477" s="27" t="s">
        <v>8661</v>
      </c>
      <c r="N1477" s="27" t="s">
        <v>8662</v>
      </c>
      <c r="O1477" s="28">
        <v>131135259</v>
      </c>
      <c r="P1477" s="27">
        <v>2</v>
      </c>
      <c r="Q1477" s="27" t="s">
        <v>9008</v>
      </c>
      <c r="R1477" s="26">
        <v>370.42</v>
      </c>
      <c r="S1477" s="75">
        <v>43185</v>
      </c>
      <c r="T1477" s="27" t="s">
        <v>285</v>
      </c>
      <c r="U1477" s="75" t="s">
        <v>497</v>
      </c>
      <c r="V1477" s="75"/>
      <c r="W1477" s="75"/>
      <c r="X1477" s="27" t="s">
        <v>292</v>
      </c>
      <c r="Y1477" s="28"/>
      <c r="Z1477" s="27" t="s">
        <v>8932</v>
      </c>
    </row>
    <row r="1478" spans="1:26" x14ac:dyDescent="0.25">
      <c r="A1478" s="24">
        <v>43179</v>
      </c>
      <c r="B1478" s="24">
        <v>43178</v>
      </c>
      <c r="C1478" s="24">
        <v>43172</v>
      </c>
      <c r="D1478" s="27" t="s">
        <v>552</v>
      </c>
      <c r="E1478" s="27" t="s">
        <v>381</v>
      </c>
      <c r="F1478" s="29" t="s">
        <v>8663</v>
      </c>
      <c r="G1478" s="27" t="s">
        <v>92</v>
      </c>
      <c r="H1478" s="27" t="s">
        <v>152</v>
      </c>
      <c r="I1478" s="27" t="s">
        <v>8330</v>
      </c>
      <c r="J1478" s="27">
        <v>23624</v>
      </c>
      <c r="K1478" s="25">
        <v>2</v>
      </c>
      <c r="L1478" s="27" t="s">
        <v>288</v>
      </c>
      <c r="M1478" s="27" t="s">
        <v>8661</v>
      </c>
      <c r="N1478" s="27" t="s">
        <v>8662</v>
      </c>
      <c r="O1478" s="28">
        <v>131135260</v>
      </c>
      <c r="P1478" s="27">
        <v>2</v>
      </c>
      <c r="Q1478" s="27" t="s">
        <v>9009</v>
      </c>
      <c r="R1478" s="26">
        <v>323.27999999999997</v>
      </c>
      <c r="S1478" s="75">
        <v>43185</v>
      </c>
      <c r="T1478" s="27" t="s">
        <v>285</v>
      </c>
      <c r="U1478" s="75" t="s">
        <v>497</v>
      </c>
      <c r="V1478" s="75"/>
      <c r="W1478" s="75"/>
      <c r="X1478" s="27" t="s">
        <v>292</v>
      </c>
      <c r="Y1478" s="28"/>
      <c r="Z1478" s="27" t="s">
        <v>8932</v>
      </c>
    </row>
    <row r="1479" spans="1:26" x14ac:dyDescent="0.25">
      <c r="A1479" s="24">
        <v>43179</v>
      </c>
      <c r="B1479" s="24">
        <v>43178</v>
      </c>
      <c r="C1479" s="24">
        <v>43172</v>
      </c>
      <c r="D1479" s="27" t="s">
        <v>552</v>
      </c>
      <c r="E1479" s="27" t="s">
        <v>409</v>
      </c>
      <c r="F1479" s="29" t="s">
        <v>8308</v>
      </c>
      <c r="G1479" s="27" t="s">
        <v>53</v>
      </c>
      <c r="H1479" s="27" t="s">
        <v>70</v>
      </c>
      <c r="I1479" s="27" t="s">
        <v>468</v>
      </c>
      <c r="J1479" s="27">
        <v>30538</v>
      </c>
      <c r="K1479" s="25">
        <v>1</v>
      </c>
      <c r="L1479" s="27" t="s">
        <v>288</v>
      </c>
      <c r="M1479" s="27" t="s">
        <v>8664</v>
      </c>
      <c r="N1479" s="27" t="s">
        <v>8665</v>
      </c>
      <c r="O1479" s="28">
        <v>131135432</v>
      </c>
      <c r="P1479" s="27">
        <v>1</v>
      </c>
      <c r="Q1479" s="27" t="s">
        <v>9011</v>
      </c>
      <c r="R1479" s="26">
        <v>82.92</v>
      </c>
      <c r="S1479" s="75">
        <v>43183</v>
      </c>
      <c r="T1479" s="27" t="s">
        <v>285</v>
      </c>
      <c r="U1479" s="75">
        <v>43192</v>
      </c>
      <c r="V1479" s="75"/>
      <c r="W1479" s="75"/>
      <c r="X1479" s="27" t="s">
        <v>292</v>
      </c>
      <c r="Y1479" s="28"/>
      <c r="Z1479" s="27" t="s">
        <v>8932</v>
      </c>
    </row>
    <row r="1480" spans="1:26" x14ac:dyDescent="0.25">
      <c r="A1480" s="24">
        <v>43179</v>
      </c>
      <c r="B1480" s="24">
        <v>43178</v>
      </c>
      <c r="C1480" s="24">
        <v>43172</v>
      </c>
      <c r="D1480" s="27" t="s">
        <v>552</v>
      </c>
      <c r="E1480" s="27" t="s">
        <v>425</v>
      </c>
      <c r="F1480" s="29" t="s">
        <v>8666</v>
      </c>
      <c r="G1480" s="27" t="s">
        <v>48</v>
      </c>
      <c r="H1480" s="27" t="s">
        <v>101</v>
      </c>
      <c r="I1480" s="27" t="s">
        <v>250</v>
      </c>
      <c r="J1480" s="27">
        <v>8598</v>
      </c>
      <c r="K1480" s="25">
        <v>1</v>
      </c>
      <c r="L1480" s="27" t="s">
        <v>288</v>
      </c>
      <c r="M1480" s="27" t="s">
        <v>8667</v>
      </c>
      <c r="N1480" s="27" t="s">
        <v>8668</v>
      </c>
      <c r="O1480" s="28">
        <v>131135599</v>
      </c>
      <c r="P1480" s="27">
        <v>1</v>
      </c>
      <c r="Q1480" s="27" t="s">
        <v>9025</v>
      </c>
      <c r="R1480" s="26">
        <v>262.08</v>
      </c>
      <c r="S1480" s="75">
        <v>43182</v>
      </c>
      <c r="T1480" s="27" t="s">
        <v>285</v>
      </c>
      <c r="U1480" s="75" t="s">
        <v>567</v>
      </c>
      <c r="V1480" s="75"/>
      <c r="W1480" s="75"/>
      <c r="X1480" s="27" t="s">
        <v>292</v>
      </c>
      <c r="Y1480" s="28"/>
      <c r="Z1480" s="27"/>
    </row>
    <row r="1481" spans="1:26" ht="25.5" x14ac:dyDescent="0.25">
      <c r="A1481" s="24">
        <v>43179</v>
      </c>
      <c r="B1481" s="24">
        <v>43178</v>
      </c>
      <c r="C1481" s="24">
        <v>43172</v>
      </c>
      <c r="D1481" s="27" t="s">
        <v>552</v>
      </c>
      <c r="E1481" s="27" t="s">
        <v>425</v>
      </c>
      <c r="F1481" s="29" t="s">
        <v>8666</v>
      </c>
      <c r="G1481" s="27" t="s">
        <v>48</v>
      </c>
      <c r="H1481" s="27" t="s">
        <v>101</v>
      </c>
      <c r="I1481" s="27" t="s">
        <v>250</v>
      </c>
      <c r="J1481" s="27">
        <v>8598</v>
      </c>
      <c r="K1481" s="25">
        <v>1</v>
      </c>
      <c r="L1481" s="27" t="s">
        <v>288</v>
      </c>
      <c r="M1481" s="27" t="s">
        <v>8667</v>
      </c>
      <c r="N1481" s="27" t="s">
        <v>8668</v>
      </c>
      <c r="O1481" s="28">
        <v>131135599</v>
      </c>
      <c r="P1481" s="27">
        <v>1</v>
      </c>
      <c r="Q1481" s="27" t="s">
        <v>9025</v>
      </c>
      <c r="R1481" s="26">
        <v>262.08</v>
      </c>
      <c r="S1481" s="75">
        <v>43182</v>
      </c>
      <c r="T1481" s="27" t="s">
        <v>285</v>
      </c>
      <c r="U1481" s="75" t="s">
        <v>567</v>
      </c>
      <c r="V1481" s="75"/>
      <c r="W1481" s="75"/>
      <c r="X1481" s="27" t="s">
        <v>292</v>
      </c>
      <c r="Y1481" s="28" t="s">
        <v>9036</v>
      </c>
      <c r="Z1481" s="27" t="s">
        <v>8932</v>
      </c>
    </row>
    <row r="1482" spans="1:26" x14ac:dyDescent="0.25">
      <c r="A1482" s="24">
        <v>43179</v>
      </c>
      <c r="B1482" s="24">
        <v>43178</v>
      </c>
      <c r="C1482" s="24">
        <v>43173</v>
      </c>
      <c r="D1482" s="27" t="s">
        <v>592</v>
      </c>
      <c r="E1482" s="27" t="s">
        <v>374</v>
      </c>
      <c r="F1482" s="29" t="s">
        <v>8669</v>
      </c>
      <c r="G1482" s="27" t="s">
        <v>21</v>
      </c>
      <c r="H1482" s="27" t="s">
        <v>121</v>
      </c>
      <c r="I1482" s="27" t="s">
        <v>445</v>
      </c>
      <c r="J1482" s="27">
        <v>23733</v>
      </c>
      <c r="K1482" s="25">
        <v>1</v>
      </c>
      <c r="L1482" s="27" t="s">
        <v>288</v>
      </c>
      <c r="M1482" s="27" t="s">
        <v>8670</v>
      </c>
      <c r="N1482" s="27" t="s">
        <v>8671</v>
      </c>
      <c r="O1482" s="28">
        <v>131134410</v>
      </c>
      <c r="P1482" s="27">
        <v>1</v>
      </c>
      <c r="Q1482" s="27" t="s">
        <v>9002</v>
      </c>
      <c r="R1482" s="26">
        <v>90.76</v>
      </c>
      <c r="S1482" s="75">
        <v>43182</v>
      </c>
      <c r="T1482" s="27" t="s">
        <v>285</v>
      </c>
      <c r="U1482" s="75">
        <v>43186</v>
      </c>
      <c r="V1482" s="75"/>
      <c r="W1482" s="75"/>
      <c r="X1482" s="27" t="s">
        <v>292</v>
      </c>
      <c r="Y1482" s="28"/>
      <c r="Z1482" s="27" t="s">
        <v>8932</v>
      </c>
    </row>
    <row r="1483" spans="1:26" x14ac:dyDescent="0.25">
      <c r="A1483" s="24">
        <v>43179</v>
      </c>
      <c r="B1483" s="24">
        <v>43178</v>
      </c>
      <c r="C1483" s="24">
        <v>43173</v>
      </c>
      <c r="D1483" s="27" t="s">
        <v>592</v>
      </c>
      <c r="E1483" s="27" t="s">
        <v>375</v>
      </c>
      <c r="F1483" s="29" t="s">
        <v>8672</v>
      </c>
      <c r="G1483" s="27" t="s">
        <v>19</v>
      </c>
      <c r="H1483" s="27" t="s">
        <v>26</v>
      </c>
      <c r="I1483" s="27" t="s">
        <v>8673</v>
      </c>
      <c r="J1483" s="27">
        <v>45547</v>
      </c>
      <c r="K1483" s="25">
        <v>4</v>
      </c>
      <c r="L1483" s="27" t="s">
        <v>343</v>
      </c>
      <c r="M1483" s="27" t="s">
        <v>8674</v>
      </c>
      <c r="N1483" s="27" t="s">
        <v>8675</v>
      </c>
      <c r="O1483" s="28"/>
      <c r="P1483" s="27"/>
      <c r="Q1483" s="27"/>
      <c r="R1483" s="26"/>
      <c r="S1483" s="75"/>
      <c r="T1483" s="27" t="s">
        <v>285</v>
      </c>
      <c r="U1483" s="75"/>
      <c r="V1483" s="75"/>
      <c r="W1483" s="75"/>
      <c r="X1483" s="27" t="s">
        <v>315</v>
      </c>
      <c r="Y1483" s="28" t="s">
        <v>2691</v>
      </c>
      <c r="Z1483" s="27"/>
    </row>
    <row r="1484" spans="1:26" x14ac:dyDescent="0.25">
      <c r="A1484" s="24">
        <v>43179</v>
      </c>
      <c r="B1484" s="24">
        <v>43175</v>
      </c>
      <c r="C1484" s="24">
        <v>43171</v>
      </c>
      <c r="D1484" s="27" t="s">
        <v>549</v>
      </c>
      <c r="E1484" s="27" t="s">
        <v>313</v>
      </c>
      <c r="F1484" s="29" t="s">
        <v>8676</v>
      </c>
      <c r="G1484" s="27" t="s">
        <v>60</v>
      </c>
      <c r="H1484" s="27" t="s">
        <v>141</v>
      </c>
      <c r="I1484" s="27" t="s">
        <v>609</v>
      </c>
      <c r="J1484" s="27">
        <v>27108</v>
      </c>
      <c r="K1484" s="25">
        <v>4</v>
      </c>
      <c r="L1484" s="27" t="s">
        <v>357</v>
      </c>
      <c r="M1484" s="27" t="s">
        <v>8677</v>
      </c>
      <c r="N1484" s="27" t="s">
        <v>8678</v>
      </c>
      <c r="O1484" s="28" t="s">
        <v>8679</v>
      </c>
      <c r="P1484" s="27">
        <v>4</v>
      </c>
      <c r="Q1484" s="27" t="s">
        <v>8989</v>
      </c>
      <c r="R1484" s="26">
        <v>492.08</v>
      </c>
      <c r="S1484" s="75">
        <v>43182</v>
      </c>
      <c r="T1484" s="27" t="s">
        <v>285</v>
      </c>
      <c r="U1484" s="75" t="s">
        <v>567</v>
      </c>
      <c r="V1484" s="75"/>
      <c r="W1484" s="75"/>
      <c r="X1484" s="27" t="s">
        <v>292</v>
      </c>
      <c r="Y1484" s="28"/>
      <c r="Z1484" s="27" t="s">
        <v>8726</v>
      </c>
    </row>
    <row r="1485" spans="1:26" x14ac:dyDescent="0.25">
      <c r="A1485" s="24">
        <v>43179</v>
      </c>
      <c r="B1485" s="24">
        <v>43175</v>
      </c>
      <c r="C1485" s="24">
        <v>43169</v>
      </c>
      <c r="D1485" s="27" t="s">
        <v>549</v>
      </c>
      <c r="E1485" s="27" t="s">
        <v>322</v>
      </c>
      <c r="F1485" s="29" t="s">
        <v>8680</v>
      </c>
      <c r="G1485" s="27" t="s">
        <v>48</v>
      </c>
      <c r="H1485" s="27" t="s">
        <v>3818</v>
      </c>
      <c r="I1485" s="27" t="s">
        <v>501</v>
      </c>
      <c r="J1485" s="27">
        <v>25784</v>
      </c>
      <c r="K1485" s="25">
        <v>4</v>
      </c>
      <c r="L1485" s="27" t="s">
        <v>357</v>
      </c>
      <c r="M1485" s="27" t="s">
        <v>8681</v>
      </c>
      <c r="N1485" s="27" t="s">
        <v>8682</v>
      </c>
      <c r="O1485" s="28" t="s">
        <v>9255</v>
      </c>
      <c r="P1485" s="27">
        <v>4</v>
      </c>
      <c r="Q1485" s="27" t="s">
        <v>9600</v>
      </c>
      <c r="R1485" s="26">
        <v>506</v>
      </c>
      <c r="S1485" s="75">
        <v>43188</v>
      </c>
      <c r="T1485" s="27" t="s">
        <v>285</v>
      </c>
      <c r="U1485" s="75" t="s">
        <v>567</v>
      </c>
      <c r="V1485" s="75"/>
      <c r="W1485" s="75"/>
      <c r="X1485" s="27" t="s">
        <v>292</v>
      </c>
      <c r="Y1485" s="28"/>
      <c r="Z1485" s="27" t="s">
        <v>9218</v>
      </c>
    </row>
    <row r="1486" spans="1:26" x14ac:dyDescent="0.25">
      <c r="A1486" s="24">
        <v>43179</v>
      </c>
      <c r="B1486" s="24">
        <v>43175</v>
      </c>
      <c r="C1486" s="24">
        <v>43171</v>
      </c>
      <c r="D1486" s="27" t="s">
        <v>549</v>
      </c>
      <c r="E1486" s="27" t="s">
        <v>375</v>
      </c>
      <c r="F1486" s="29" t="s">
        <v>8683</v>
      </c>
      <c r="G1486" s="27" t="s">
        <v>56</v>
      </c>
      <c r="H1486" s="27" t="s">
        <v>245</v>
      </c>
      <c r="I1486" s="27" t="s">
        <v>639</v>
      </c>
      <c r="J1486" s="27">
        <v>45414</v>
      </c>
      <c r="K1486" s="25">
        <v>4</v>
      </c>
      <c r="L1486" s="27" t="s">
        <v>357</v>
      </c>
      <c r="M1486" s="27" t="s">
        <v>8684</v>
      </c>
      <c r="N1486" s="27" t="s">
        <v>8685</v>
      </c>
      <c r="O1486" s="28" t="s">
        <v>8686</v>
      </c>
      <c r="P1486" s="27"/>
      <c r="Q1486" s="27"/>
      <c r="R1486" s="26"/>
      <c r="S1486" s="75"/>
      <c r="T1486" s="27" t="s">
        <v>285</v>
      </c>
      <c r="U1486" s="75"/>
      <c r="V1486" s="75"/>
      <c r="W1486" s="75"/>
      <c r="X1486" s="27" t="s">
        <v>292</v>
      </c>
      <c r="Y1486" s="28" t="s">
        <v>8877</v>
      </c>
      <c r="Z1486" s="27" t="s">
        <v>8726</v>
      </c>
    </row>
    <row r="1487" spans="1:26" x14ac:dyDescent="0.25">
      <c r="A1487" s="24">
        <v>43179</v>
      </c>
      <c r="B1487" s="24">
        <v>43175</v>
      </c>
      <c r="C1487" s="24">
        <v>43171</v>
      </c>
      <c r="D1487" s="27" t="s">
        <v>549</v>
      </c>
      <c r="E1487" s="27" t="s">
        <v>8687</v>
      </c>
      <c r="F1487" s="29" t="s">
        <v>8688</v>
      </c>
      <c r="G1487" s="27" t="s">
        <v>53</v>
      </c>
      <c r="H1487" s="27" t="s">
        <v>199</v>
      </c>
      <c r="I1487" s="27" t="s">
        <v>277</v>
      </c>
      <c r="J1487" s="27">
        <v>573</v>
      </c>
      <c r="K1487" s="25">
        <v>4</v>
      </c>
      <c r="L1487" s="27" t="s">
        <v>357</v>
      </c>
      <c r="M1487" s="27" t="s">
        <v>8689</v>
      </c>
      <c r="N1487" s="27" t="s">
        <v>8690</v>
      </c>
      <c r="O1487" s="28" t="s">
        <v>8691</v>
      </c>
      <c r="P1487" s="27">
        <v>4</v>
      </c>
      <c r="Q1487" s="27" t="s">
        <v>8986</v>
      </c>
      <c r="R1487" s="26">
        <v>632.52</v>
      </c>
      <c r="S1487" s="75">
        <v>43183</v>
      </c>
      <c r="T1487" s="27" t="s">
        <v>285</v>
      </c>
      <c r="U1487" s="75" t="s">
        <v>567</v>
      </c>
      <c r="V1487" s="75"/>
      <c r="W1487" s="75"/>
      <c r="X1487" s="27" t="s">
        <v>292</v>
      </c>
      <c r="Y1487" s="28"/>
      <c r="Z1487" s="27" t="s">
        <v>8726</v>
      </c>
    </row>
    <row r="1488" spans="1:26" x14ac:dyDescent="0.25">
      <c r="A1488" s="24">
        <v>43179</v>
      </c>
      <c r="B1488" s="24">
        <v>43176</v>
      </c>
      <c r="C1488" s="24">
        <v>43165</v>
      </c>
      <c r="D1488" s="27" t="s">
        <v>549</v>
      </c>
      <c r="E1488" s="27" t="s">
        <v>325</v>
      </c>
      <c r="F1488" s="29" t="s">
        <v>8692</v>
      </c>
      <c r="G1488" s="27" t="s">
        <v>36</v>
      </c>
      <c r="H1488" s="27" t="s">
        <v>211</v>
      </c>
      <c r="I1488" s="27" t="s">
        <v>8693</v>
      </c>
      <c r="J1488" s="27">
        <v>22370</v>
      </c>
      <c r="K1488" s="25">
        <v>4</v>
      </c>
      <c r="L1488" s="27" t="s">
        <v>357</v>
      </c>
      <c r="M1488" s="27" t="s">
        <v>8694</v>
      </c>
      <c r="N1488" s="27" t="s">
        <v>8695</v>
      </c>
      <c r="O1488" s="28" t="s">
        <v>8696</v>
      </c>
      <c r="P1488" s="27">
        <v>4</v>
      </c>
      <c r="Q1488" s="27" t="s">
        <v>8990</v>
      </c>
      <c r="R1488" s="26">
        <v>373.6</v>
      </c>
      <c r="S1488" s="75">
        <v>43182</v>
      </c>
      <c r="T1488" s="27" t="s">
        <v>285</v>
      </c>
      <c r="U1488" s="75" t="s">
        <v>567</v>
      </c>
      <c r="V1488" s="75"/>
      <c r="W1488" s="75"/>
      <c r="X1488" s="27" t="s">
        <v>292</v>
      </c>
      <c r="Y1488" s="28"/>
      <c r="Z1488" s="27" t="s">
        <v>8726</v>
      </c>
    </row>
    <row r="1489" spans="1:26" ht="51" x14ac:dyDescent="0.25">
      <c r="A1489" s="24">
        <v>43179</v>
      </c>
      <c r="B1489" s="24">
        <v>43178</v>
      </c>
      <c r="C1489" s="24">
        <v>43172</v>
      </c>
      <c r="D1489" s="27" t="s">
        <v>549</v>
      </c>
      <c r="E1489" s="27" t="s">
        <v>287</v>
      </c>
      <c r="F1489" s="29" t="s">
        <v>8697</v>
      </c>
      <c r="G1489" s="27" t="s">
        <v>56</v>
      </c>
      <c r="H1489" s="27" t="s">
        <v>121</v>
      </c>
      <c r="I1489" s="27" t="s">
        <v>639</v>
      </c>
      <c r="J1489" s="27">
        <v>40774</v>
      </c>
      <c r="K1489" s="25">
        <v>2</v>
      </c>
      <c r="L1489" s="27" t="s">
        <v>357</v>
      </c>
      <c r="M1489" s="27" t="s">
        <v>8698</v>
      </c>
      <c r="N1489" s="27" t="s">
        <v>8699</v>
      </c>
      <c r="O1489" s="28" t="s">
        <v>8700</v>
      </c>
      <c r="P1489" s="27">
        <v>2</v>
      </c>
      <c r="Q1489" s="27" t="s">
        <v>9791</v>
      </c>
      <c r="R1489" s="26">
        <v>230.12</v>
      </c>
      <c r="S1489" s="75">
        <v>43194</v>
      </c>
      <c r="T1489" s="27" t="s">
        <v>285</v>
      </c>
      <c r="U1489" s="75" t="s">
        <v>497</v>
      </c>
      <c r="V1489" s="75"/>
      <c r="W1489" s="75"/>
      <c r="X1489" s="27" t="s">
        <v>292</v>
      </c>
      <c r="Y1489" s="28" t="s">
        <v>9026</v>
      </c>
      <c r="Z1489" s="27" t="s">
        <v>8726</v>
      </c>
    </row>
    <row r="1490" spans="1:26" x14ac:dyDescent="0.25">
      <c r="A1490" s="24">
        <v>43179</v>
      </c>
      <c r="B1490" s="24">
        <v>43178</v>
      </c>
      <c r="C1490" s="24">
        <v>43172</v>
      </c>
      <c r="D1490" s="27" t="s">
        <v>549</v>
      </c>
      <c r="E1490" s="27" t="s">
        <v>372</v>
      </c>
      <c r="F1490" s="29" t="s">
        <v>7084</v>
      </c>
      <c r="G1490" s="27" t="s">
        <v>36</v>
      </c>
      <c r="H1490" s="27" t="s">
        <v>47</v>
      </c>
      <c r="I1490" s="27" t="s">
        <v>8378</v>
      </c>
      <c r="J1490" s="27">
        <v>30715</v>
      </c>
      <c r="K1490" s="25">
        <v>4</v>
      </c>
      <c r="L1490" s="27" t="s">
        <v>357</v>
      </c>
      <c r="M1490" s="27" t="s">
        <v>8701</v>
      </c>
      <c r="N1490" s="27" t="s">
        <v>8702</v>
      </c>
      <c r="O1490" s="28" t="s">
        <v>9256</v>
      </c>
      <c r="P1490" s="27"/>
      <c r="Q1490" s="27"/>
      <c r="R1490" s="26"/>
      <c r="S1490" s="75"/>
      <c r="T1490" s="27" t="s">
        <v>285</v>
      </c>
      <c r="U1490" s="75"/>
      <c r="V1490" s="75"/>
      <c r="W1490" s="75"/>
      <c r="X1490" s="27" t="s">
        <v>295</v>
      </c>
      <c r="Y1490" s="28" t="s">
        <v>9631</v>
      </c>
      <c r="Z1490" s="27" t="s">
        <v>9218</v>
      </c>
    </row>
    <row r="1491" spans="1:26" ht="25.5" hidden="1" x14ac:dyDescent="0.25">
      <c r="A1491" s="24">
        <v>43179</v>
      </c>
      <c r="B1491" s="24">
        <v>43178</v>
      </c>
      <c r="C1491" s="24">
        <v>43119</v>
      </c>
      <c r="D1491" s="27" t="s">
        <v>549</v>
      </c>
      <c r="E1491" s="27" t="s">
        <v>413</v>
      </c>
      <c r="F1491" s="29" t="s">
        <v>8703</v>
      </c>
      <c r="G1491" s="27" t="s">
        <v>27</v>
      </c>
      <c r="H1491" s="27" t="s">
        <v>102</v>
      </c>
      <c r="I1491" s="27" t="s">
        <v>203</v>
      </c>
      <c r="J1491" s="27">
        <v>19525</v>
      </c>
      <c r="K1491" s="25">
        <v>1</v>
      </c>
      <c r="L1491" s="27" t="s">
        <v>357</v>
      </c>
      <c r="M1491" s="27" t="s">
        <v>8704</v>
      </c>
      <c r="N1491" s="27" t="s">
        <v>8705</v>
      </c>
      <c r="O1491" s="28" t="s">
        <v>8706</v>
      </c>
      <c r="P1491" s="27"/>
      <c r="Q1491" s="27"/>
      <c r="R1491" s="26"/>
      <c r="S1491" s="75"/>
      <c r="T1491" s="27" t="s">
        <v>285</v>
      </c>
      <c r="U1491" s="75"/>
      <c r="V1491" s="75"/>
      <c r="W1491" s="75"/>
      <c r="X1491" s="27" t="s">
        <v>321</v>
      </c>
      <c r="Y1491" s="28" t="s">
        <v>9036</v>
      </c>
      <c r="Z1491" s="27" t="s">
        <v>8726</v>
      </c>
    </row>
    <row r="1492" spans="1:26" x14ac:dyDescent="0.25">
      <c r="A1492" s="24">
        <v>43179</v>
      </c>
      <c r="B1492" s="24">
        <v>43175</v>
      </c>
      <c r="C1492" s="24">
        <v>43168</v>
      </c>
      <c r="D1492" s="27" t="s">
        <v>2245</v>
      </c>
      <c r="E1492" s="27" t="s">
        <v>350</v>
      </c>
      <c r="F1492" s="29" t="s">
        <v>8707</v>
      </c>
      <c r="G1492" s="27" t="s">
        <v>19</v>
      </c>
      <c r="H1492" s="27" t="s">
        <v>101</v>
      </c>
      <c r="I1492" s="27" t="s">
        <v>6161</v>
      </c>
      <c r="J1492" s="27">
        <v>27208</v>
      </c>
      <c r="K1492" s="25">
        <v>4</v>
      </c>
      <c r="L1492" s="27" t="s">
        <v>343</v>
      </c>
      <c r="M1492" s="27" t="s">
        <v>8708</v>
      </c>
      <c r="N1492" s="27" t="s">
        <v>8709</v>
      </c>
      <c r="O1492" s="28"/>
      <c r="P1492" s="27"/>
      <c r="Q1492" s="27"/>
      <c r="R1492" s="26"/>
      <c r="S1492" s="75"/>
      <c r="T1492" s="27" t="s">
        <v>285</v>
      </c>
      <c r="U1492" s="75"/>
      <c r="V1492" s="75"/>
      <c r="W1492" s="75"/>
      <c r="X1492" s="27" t="s">
        <v>295</v>
      </c>
      <c r="Y1492" s="28" t="s">
        <v>8710</v>
      </c>
      <c r="Z1492" s="27"/>
    </row>
    <row r="1493" spans="1:26" x14ac:dyDescent="0.25">
      <c r="A1493" s="24">
        <v>43179</v>
      </c>
      <c r="B1493" s="24">
        <v>43175</v>
      </c>
      <c r="C1493" s="24">
        <v>43173</v>
      </c>
      <c r="D1493" s="27" t="s">
        <v>2245</v>
      </c>
      <c r="E1493" s="27" t="s">
        <v>313</v>
      </c>
      <c r="F1493" s="29" t="s">
        <v>8711</v>
      </c>
      <c r="G1493" s="27" t="s">
        <v>32</v>
      </c>
      <c r="H1493" s="27" t="s">
        <v>43</v>
      </c>
      <c r="I1493" s="27" t="s">
        <v>8712</v>
      </c>
      <c r="J1493" s="27">
        <v>27198</v>
      </c>
      <c r="K1493" s="25">
        <v>1</v>
      </c>
      <c r="L1493" s="27" t="s">
        <v>343</v>
      </c>
      <c r="M1493" s="27">
        <v>8640736916</v>
      </c>
      <c r="N1493" s="27">
        <v>8640736916</v>
      </c>
      <c r="O1493" s="28">
        <v>8640738717</v>
      </c>
      <c r="P1493" s="27">
        <v>1</v>
      </c>
      <c r="Q1493" s="27">
        <v>8640738717</v>
      </c>
      <c r="R1493" s="26">
        <v>164.55</v>
      </c>
      <c r="S1493" s="75">
        <v>43183</v>
      </c>
      <c r="T1493" s="27" t="s">
        <v>285</v>
      </c>
      <c r="U1493" s="75" t="s">
        <v>567</v>
      </c>
      <c r="V1493" s="75"/>
      <c r="W1493" s="75"/>
      <c r="X1493" s="27" t="s">
        <v>292</v>
      </c>
      <c r="Y1493" s="28"/>
      <c r="Z1493" s="27" t="s">
        <v>8726</v>
      </c>
    </row>
    <row r="1494" spans="1:26" x14ac:dyDescent="0.25">
      <c r="A1494" s="24">
        <v>43179</v>
      </c>
      <c r="B1494" s="24">
        <v>43175</v>
      </c>
      <c r="C1494" s="24">
        <v>43175</v>
      </c>
      <c r="D1494" s="27" t="s">
        <v>2245</v>
      </c>
      <c r="E1494" s="27" t="s">
        <v>375</v>
      </c>
      <c r="F1494" s="29" t="s">
        <v>8713</v>
      </c>
      <c r="G1494" s="27" t="s">
        <v>30</v>
      </c>
      <c r="H1494" s="27" t="s">
        <v>69</v>
      </c>
      <c r="I1494" s="27" t="s">
        <v>952</v>
      </c>
      <c r="J1494" s="27">
        <v>45544</v>
      </c>
      <c r="K1494" s="25">
        <v>4</v>
      </c>
      <c r="L1494" s="27" t="s">
        <v>528</v>
      </c>
      <c r="M1494" s="27"/>
      <c r="N1494" s="27" t="s">
        <v>8714</v>
      </c>
      <c r="O1494" s="28"/>
      <c r="P1494" s="27"/>
      <c r="Q1494" s="27"/>
      <c r="R1494" s="26"/>
      <c r="S1494" s="75"/>
      <c r="T1494" s="27" t="s">
        <v>285</v>
      </c>
      <c r="U1494" s="75"/>
      <c r="V1494" s="75"/>
      <c r="W1494" s="75"/>
      <c r="X1494" s="27" t="s">
        <v>315</v>
      </c>
      <c r="Y1494" s="28" t="s">
        <v>2691</v>
      </c>
      <c r="Z1494" s="27"/>
    </row>
    <row r="1495" spans="1:26" x14ac:dyDescent="0.25">
      <c r="A1495" s="24">
        <v>43179</v>
      </c>
      <c r="B1495" s="24">
        <v>43175</v>
      </c>
      <c r="C1495" s="24">
        <v>43157</v>
      </c>
      <c r="D1495" s="27" t="s">
        <v>1419</v>
      </c>
      <c r="E1495" s="27" t="s">
        <v>308</v>
      </c>
      <c r="F1495" s="29" t="s">
        <v>7404</v>
      </c>
      <c r="G1495" s="27" t="s">
        <v>53</v>
      </c>
      <c r="H1495" s="27" t="s">
        <v>124</v>
      </c>
      <c r="I1495" s="27" t="s">
        <v>8715</v>
      </c>
      <c r="J1495" s="27">
        <v>45598</v>
      </c>
      <c r="K1495" s="25">
        <v>4</v>
      </c>
      <c r="L1495" s="27" t="s">
        <v>367</v>
      </c>
      <c r="M1495" s="27">
        <v>211294</v>
      </c>
      <c r="N1495" s="27">
        <v>326184799</v>
      </c>
      <c r="O1495" s="28"/>
      <c r="P1495" s="27"/>
      <c r="Q1495" s="27"/>
      <c r="R1495" s="26"/>
      <c r="S1495" s="75"/>
      <c r="T1495" s="27" t="s">
        <v>285</v>
      </c>
      <c r="U1495" s="75"/>
      <c r="V1495" s="75"/>
      <c r="W1495" s="75"/>
      <c r="X1495" s="27" t="s">
        <v>289</v>
      </c>
      <c r="Y1495" s="28" t="s">
        <v>2691</v>
      </c>
      <c r="Z1495" s="27"/>
    </row>
    <row r="1496" spans="1:26" x14ac:dyDescent="0.25">
      <c r="A1496" s="24">
        <v>43179</v>
      </c>
      <c r="B1496" s="24">
        <v>43178</v>
      </c>
      <c r="C1496" s="24">
        <v>43172</v>
      </c>
      <c r="D1496" s="27" t="s">
        <v>1419</v>
      </c>
      <c r="E1496" s="27" t="s">
        <v>358</v>
      </c>
      <c r="F1496" s="29" t="s">
        <v>6555</v>
      </c>
      <c r="G1496" s="27" t="s">
        <v>36</v>
      </c>
      <c r="H1496" s="27" t="s">
        <v>228</v>
      </c>
      <c r="I1496" s="27" t="s">
        <v>8716</v>
      </c>
      <c r="J1496" s="27">
        <v>32637</v>
      </c>
      <c r="K1496" s="25">
        <v>4</v>
      </c>
      <c r="L1496" s="27" t="s">
        <v>357</v>
      </c>
      <c r="M1496" s="27" t="s">
        <v>8716</v>
      </c>
      <c r="N1496" s="27" t="s">
        <v>8717</v>
      </c>
      <c r="O1496" s="28" t="s">
        <v>8718</v>
      </c>
      <c r="P1496" s="27">
        <v>4</v>
      </c>
      <c r="Q1496" s="27" t="s">
        <v>8550</v>
      </c>
      <c r="R1496" s="26">
        <v>445.36</v>
      </c>
      <c r="S1496" s="75">
        <v>43175</v>
      </c>
      <c r="T1496" s="27" t="s">
        <v>285</v>
      </c>
      <c r="U1496" s="75">
        <v>43175</v>
      </c>
      <c r="V1496" s="75"/>
      <c r="W1496" s="75"/>
      <c r="X1496" s="27" t="s">
        <v>292</v>
      </c>
      <c r="Y1496" s="28"/>
      <c r="Z1496" s="27" t="s">
        <v>8726</v>
      </c>
    </row>
    <row r="1497" spans="1:26" ht="25.5" x14ac:dyDescent="0.25">
      <c r="A1497" s="24">
        <v>43179</v>
      </c>
      <c r="B1497" s="24">
        <v>43178</v>
      </c>
      <c r="C1497" s="24">
        <v>43172</v>
      </c>
      <c r="D1497" s="27" t="s">
        <v>665</v>
      </c>
      <c r="E1497" s="27" t="s">
        <v>400</v>
      </c>
      <c r="F1497" s="29" t="s">
        <v>8719</v>
      </c>
      <c r="G1497" s="27" t="s">
        <v>36</v>
      </c>
      <c r="H1497" s="27" t="s">
        <v>8720</v>
      </c>
      <c r="I1497" s="27" t="s">
        <v>581</v>
      </c>
      <c r="J1497" s="27">
        <v>22909</v>
      </c>
      <c r="K1497" s="25">
        <v>2</v>
      </c>
      <c r="L1497" s="27" t="s">
        <v>343</v>
      </c>
      <c r="M1497" s="27">
        <v>8640735966</v>
      </c>
      <c r="N1497" s="27">
        <v>8640735966</v>
      </c>
      <c r="O1497" s="28" t="s">
        <v>8975</v>
      </c>
      <c r="P1497" s="27"/>
      <c r="Q1497" s="27"/>
      <c r="R1497" s="26"/>
      <c r="S1497" s="75"/>
      <c r="T1497" s="27" t="s">
        <v>285</v>
      </c>
      <c r="U1497" s="75"/>
      <c r="V1497" s="75"/>
      <c r="W1497" s="75"/>
      <c r="X1497" s="27" t="s">
        <v>295</v>
      </c>
      <c r="Y1497" s="28" t="s">
        <v>9458</v>
      </c>
      <c r="Z1497" s="27" t="s">
        <v>8726</v>
      </c>
    </row>
    <row r="1498" spans="1:26" ht="25.5" hidden="1" x14ac:dyDescent="0.25">
      <c r="A1498" s="24">
        <v>43179</v>
      </c>
      <c r="B1498" s="24">
        <v>43178</v>
      </c>
      <c r="C1498" s="24">
        <v>43172</v>
      </c>
      <c r="D1498" s="27" t="s">
        <v>665</v>
      </c>
      <c r="E1498" s="27" t="s">
        <v>425</v>
      </c>
      <c r="F1498" s="29" t="s">
        <v>8721</v>
      </c>
      <c r="G1498" s="27" t="s">
        <v>19</v>
      </c>
      <c r="H1498" s="27" t="s">
        <v>98</v>
      </c>
      <c r="I1498" s="27" t="s">
        <v>8722</v>
      </c>
      <c r="J1498" s="27">
        <v>8553</v>
      </c>
      <c r="K1498" s="25">
        <v>4</v>
      </c>
      <c r="L1498" s="27" t="s">
        <v>335</v>
      </c>
      <c r="M1498" s="27">
        <v>9022045764</v>
      </c>
      <c r="N1498" s="27">
        <v>9022045764</v>
      </c>
      <c r="O1498" s="28">
        <v>5992</v>
      </c>
      <c r="P1498" s="27"/>
      <c r="Q1498" s="27"/>
      <c r="R1498" s="26"/>
      <c r="S1498" s="75"/>
      <c r="T1498" s="27" t="s">
        <v>285</v>
      </c>
      <c r="U1498" s="75"/>
      <c r="V1498" s="75"/>
      <c r="W1498" s="75"/>
      <c r="X1498" s="27" t="s">
        <v>321</v>
      </c>
      <c r="Y1498" s="28" t="s">
        <v>9036</v>
      </c>
      <c r="Z1498" s="27" t="s">
        <v>8726</v>
      </c>
    </row>
    <row r="1499" spans="1:26" x14ac:dyDescent="0.25">
      <c r="A1499" s="24">
        <v>43179</v>
      </c>
      <c r="B1499" s="24">
        <v>43178</v>
      </c>
      <c r="C1499" s="24">
        <v>43171</v>
      </c>
      <c r="D1499" s="27" t="s">
        <v>665</v>
      </c>
      <c r="E1499" s="27" t="s">
        <v>354</v>
      </c>
      <c r="F1499" s="29" t="s">
        <v>8257</v>
      </c>
      <c r="G1499" s="27" t="s">
        <v>19</v>
      </c>
      <c r="H1499" s="27" t="s">
        <v>46</v>
      </c>
      <c r="I1499" s="27" t="s">
        <v>8258</v>
      </c>
      <c r="J1499" s="27">
        <v>31704</v>
      </c>
      <c r="K1499" s="25">
        <v>4</v>
      </c>
      <c r="L1499" s="27" t="s">
        <v>343</v>
      </c>
      <c r="M1499" s="27" t="s">
        <v>8723</v>
      </c>
      <c r="N1499" s="27" t="s">
        <v>8724</v>
      </c>
      <c r="O1499" s="28"/>
      <c r="P1499" s="27"/>
      <c r="Q1499" s="27"/>
      <c r="R1499" s="26"/>
      <c r="S1499" s="75"/>
      <c r="T1499" s="27" t="s">
        <v>285</v>
      </c>
      <c r="U1499" s="75"/>
      <c r="V1499" s="75"/>
      <c r="W1499" s="75"/>
      <c r="X1499" s="27" t="s">
        <v>315</v>
      </c>
      <c r="Y1499" s="28" t="s">
        <v>2691</v>
      </c>
      <c r="Z1499" s="27"/>
    </row>
    <row r="1500" spans="1:26" x14ac:dyDescent="0.25">
      <c r="A1500" s="24">
        <v>43179</v>
      </c>
      <c r="B1500" s="24">
        <v>43178</v>
      </c>
      <c r="C1500" s="24">
        <v>43173</v>
      </c>
      <c r="D1500" s="27" t="s">
        <v>665</v>
      </c>
      <c r="E1500" s="27" t="s">
        <v>381</v>
      </c>
      <c r="F1500" s="29" t="s">
        <v>7607</v>
      </c>
      <c r="G1500" s="27" t="s">
        <v>36</v>
      </c>
      <c r="H1500" s="27" t="s">
        <v>54</v>
      </c>
      <c r="I1500" s="27" t="s">
        <v>8725</v>
      </c>
      <c r="J1500" s="27">
        <v>23616</v>
      </c>
      <c r="K1500" s="25">
        <v>4</v>
      </c>
      <c r="L1500" s="27" t="s">
        <v>343</v>
      </c>
      <c r="M1500" s="27">
        <v>8640736387</v>
      </c>
      <c r="N1500" s="27">
        <v>8640736387</v>
      </c>
      <c r="O1500" s="28">
        <v>8640738719</v>
      </c>
      <c r="P1500" s="27">
        <v>4</v>
      </c>
      <c r="Q1500" s="27">
        <v>8640738719</v>
      </c>
      <c r="R1500" s="26">
        <v>311.27999999999997</v>
      </c>
      <c r="S1500" s="75">
        <v>43183</v>
      </c>
      <c r="T1500" s="27" t="s">
        <v>285</v>
      </c>
      <c r="U1500" s="75" t="s">
        <v>497</v>
      </c>
      <c r="V1500" s="75"/>
      <c r="W1500" s="75"/>
      <c r="X1500" s="27" t="s">
        <v>292</v>
      </c>
      <c r="Y1500" s="28"/>
      <c r="Z1500" s="27" t="s">
        <v>8726</v>
      </c>
    </row>
    <row r="1501" spans="1:26" x14ac:dyDescent="0.25">
      <c r="A1501" s="24">
        <v>43181</v>
      </c>
      <c r="B1501" s="24">
        <v>43179</v>
      </c>
      <c r="C1501" s="24">
        <v>43174</v>
      </c>
      <c r="D1501" s="27" t="s">
        <v>18</v>
      </c>
      <c r="E1501" s="27" t="s">
        <v>387</v>
      </c>
      <c r="F1501" s="29" t="s">
        <v>8750</v>
      </c>
      <c r="G1501" s="27" t="s">
        <v>32</v>
      </c>
      <c r="H1501" s="27" t="s">
        <v>5948</v>
      </c>
      <c r="I1501" s="27" t="s">
        <v>8751</v>
      </c>
      <c r="J1501" s="27">
        <v>20666</v>
      </c>
      <c r="K1501" s="25">
        <v>4</v>
      </c>
      <c r="L1501" s="27" t="s">
        <v>288</v>
      </c>
      <c r="M1501" s="27" t="s">
        <v>8890</v>
      </c>
      <c r="N1501" s="27" t="s">
        <v>8889</v>
      </c>
      <c r="O1501" s="28">
        <v>131159643</v>
      </c>
      <c r="P1501" s="27"/>
      <c r="Q1501" s="27"/>
      <c r="R1501" s="26"/>
      <c r="S1501" s="75"/>
      <c r="T1501" s="27" t="s">
        <v>285</v>
      </c>
      <c r="U1501" s="75"/>
      <c r="V1501" s="75"/>
      <c r="W1501" s="75"/>
      <c r="X1501" s="27" t="s">
        <v>295</v>
      </c>
      <c r="Y1501" s="28" t="s">
        <v>9777</v>
      </c>
      <c r="Z1501" s="27" t="s">
        <v>8932</v>
      </c>
    </row>
    <row r="1502" spans="1:26" x14ac:dyDescent="0.25">
      <c r="A1502" s="24">
        <v>43180</v>
      </c>
      <c r="B1502" s="24">
        <v>43179</v>
      </c>
      <c r="C1502" s="24">
        <v>43175</v>
      </c>
      <c r="D1502" s="27" t="s">
        <v>18</v>
      </c>
      <c r="E1502" s="27" t="s">
        <v>380</v>
      </c>
      <c r="F1502" s="29" t="s">
        <v>8752</v>
      </c>
      <c r="G1502" s="27" t="s">
        <v>32</v>
      </c>
      <c r="H1502" s="27" t="s">
        <v>6716</v>
      </c>
      <c r="I1502" s="27" t="s">
        <v>8753</v>
      </c>
      <c r="J1502" s="27">
        <v>23043</v>
      </c>
      <c r="K1502" s="25">
        <v>1</v>
      </c>
      <c r="L1502" s="27" t="s">
        <v>288</v>
      </c>
      <c r="M1502" s="27" t="s">
        <v>8754</v>
      </c>
      <c r="N1502" s="27" t="s">
        <v>8755</v>
      </c>
      <c r="O1502" s="28">
        <v>131162109</v>
      </c>
      <c r="P1502" s="27">
        <v>1</v>
      </c>
      <c r="Q1502" s="27" t="s">
        <v>9015</v>
      </c>
      <c r="R1502" s="26">
        <v>175.49</v>
      </c>
      <c r="S1502" s="75">
        <v>43183</v>
      </c>
      <c r="T1502" s="27" t="s">
        <v>285</v>
      </c>
      <c r="U1502" s="75" t="s">
        <v>567</v>
      </c>
      <c r="V1502" s="75"/>
      <c r="W1502" s="75"/>
      <c r="X1502" s="27" t="s">
        <v>292</v>
      </c>
      <c r="Y1502" s="28"/>
      <c r="Z1502" s="27" t="s">
        <v>8932</v>
      </c>
    </row>
    <row r="1503" spans="1:26" x14ac:dyDescent="0.25">
      <c r="A1503" s="24">
        <v>43180</v>
      </c>
      <c r="B1503" s="24">
        <v>43179</v>
      </c>
      <c r="C1503" s="24">
        <v>43172</v>
      </c>
      <c r="D1503" s="27" t="s">
        <v>665</v>
      </c>
      <c r="E1503" s="27" t="s">
        <v>391</v>
      </c>
      <c r="F1503" s="29" t="s">
        <v>8756</v>
      </c>
      <c r="G1503" s="27" t="s">
        <v>39</v>
      </c>
      <c r="H1503" s="27" t="s">
        <v>31</v>
      </c>
      <c r="I1503" s="27" t="s">
        <v>8757</v>
      </c>
      <c r="J1503" s="27">
        <v>26692</v>
      </c>
      <c r="K1503" s="25">
        <v>2</v>
      </c>
      <c r="L1503" s="27" t="s">
        <v>343</v>
      </c>
      <c r="M1503" s="27" t="s">
        <v>8758</v>
      </c>
      <c r="N1503" s="27" t="s">
        <v>8759</v>
      </c>
      <c r="O1503" s="28"/>
      <c r="P1503" s="27"/>
      <c r="Q1503" s="27"/>
      <c r="R1503" s="26"/>
      <c r="S1503" s="75"/>
      <c r="T1503" s="27" t="s">
        <v>285</v>
      </c>
      <c r="U1503" s="75"/>
      <c r="V1503" s="75"/>
      <c r="W1503" s="75"/>
      <c r="X1503" s="27" t="s">
        <v>315</v>
      </c>
      <c r="Y1503" s="28" t="s">
        <v>2691</v>
      </c>
      <c r="Z1503" s="27"/>
    </row>
    <row r="1504" spans="1:26" x14ac:dyDescent="0.25">
      <c r="A1504" s="24">
        <v>43180</v>
      </c>
      <c r="B1504" s="24">
        <v>43179</v>
      </c>
      <c r="C1504" s="24">
        <v>43172</v>
      </c>
      <c r="D1504" s="27" t="s">
        <v>665</v>
      </c>
      <c r="E1504" s="27" t="s">
        <v>391</v>
      </c>
      <c r="F1504" s="29" t="s">
        <v>7632</v>
      </c>
      <c r="G1504" s="27" t="s">
        <v>39</v>
      </c>
      <c r="H1504" s="27" t="s">
        <v>883</v>
      </c>
      <c r="I1504" s="27" t="s">
        <v>8757</v>
      </c>
      <c r="J1504" s="27">
        <v>26692</v>
      </c>
      <c r="K1504" s="25">
        <v>2</v>
      </c>
      <c r="L1504" s="27" t="s">
        <v>343</v>
      </c>
      <c r="M1504" s="27" t="s">
        <v>8758</v>
      </c>
      <c r="N1504" s="27" t="s">
        <v>8759</v>
      </c>
      <c r="O1504" s="28"/>
      <c r="P1504" s="27"/>
      <c r="Q1504" s="27"/>
      <c r="R1504" s="26"/>
      <c r="S1504" s="75"/>
      <c r="T1504" s="27" t="s">
        <v>285</v>
      </c>
      <c r="U1504" s="75"/>
      <c r="V1504" s="75"/>
      <c r="W1504" s="75"/>
      <c r="X1504" s="27" t="s">
        <v>315</v>
      </c>
      <c r="Y1504" s="28" t="s">
        <v>2691</v>
      </c>
      <c r="Z1504" s="27"/>
    </row>
    <row r="1505" spans="1:26" x14ac:dyDescent="0.25">
      <c r="A1505" s="24">
        <v>43180</v>
      </c>
      <c r="B1505" s="24">
        <v>43179</v>
      </c>
      <c r="C1505" s="24">
        <v>43173</v>
      </c>
      <c r="D1505" s="27" t="s">
        <v>549</v>
      </c>
      <c r="E1505" s="27" t="s">
        <v>293</v>
      </c>
      <c r="F1505" s="29" t="s">
        <v>8760</v>
      </c>
      <c r="G1505" s="27" t="s">
        <v>36</v>
      </c>
      <c r="H1505" s="27" t="s">
        <v>55</v>
      </c>
      <c r="I1505" s="27" t="s">
        <v>8761</v>
      </c>
      <c r="J1505" s="27">
        <v>30840</v>
      </c>
      <c r="K1505" s="25">
        <v>1</v>
      </c>
      <c r="L1505" s="27" t="s">
        <v>357</v>
      </c>
      <c r="M1505" s="27" t="s">
        <v>8762</v>
      </c>
      <c r="N1505" s="27" t="s">
        <v>8763</v>
      </c>
      <c r="O1505" s="28" t="s">
        <v>8976</v>
      </c>
      <c r="P1505" s="27">
        <v>1</v>
      </c>
      <c r="Q1505" s="27" t="s">
        <v>9267</v>
      </c>
      <c r="R1505" s="26">
        <v>105.77</v>
      </c>
      <c r="S1505" s="75">
        <v>43186</v>
      </c>
      <c r="T1505" s="27" t="s">
        <v>285</v>
      </c>
      <c r="U1505" s="75" t="s">
        <v>497</v>
      </c>
      <c r="V1505" s="75"/>
      <c r="W1505" s="75"/>
      <c r="X1505" s="27" t="s">
        <v>292</v>
      </c>
      <c r="Y1505" s="28" t="s">
        <v>9028</v>
      </c>
      <c r="Z1505" s="27" t="s">
        <v>8932</v>
      </c>
    </row>
    <row r="1506" spans="1:26" ht="25.5" hidden="1" x14ac:dyDescent="0.25">
      <c r="A1506" s="24">
        <v>43180</v>
      </c>
      <c r="B1506" s="24">
        <v>43179</v>
      </c>
      <c r="C1506" s="24">
        <v>43174</v>
      </c>
      <c r="D1506" s="27" t="s">
        <v>549</v>
      </c>
      <c r="E1506" s="27" t="s">
        <v>352</v>
      </c>
      <c r="F1506" s="29" t="s">
        <v>8764</v>
      </c>
      <c r="G1506" s="27" t="s">
        <v>92</v>
      </c>
      <c r="H1506" s="27" t="s">
        <v>5467</v>
      </c>
      <c r="I1506" s="27" t="s">
        <v>8765</v>
      </c>
      <c r="J1506" s="27">
        <v>35501</v>
      </c>
      <c r="K1506" s="25">
        <v>2</v>
      </c>
      <c r="L1506" s="27" t="s">
        <v>357</v>
      </c>
      <c r="M1506" s="27" t="s">
        <v>8766</v>
      </c>
      <c r="N1506" s="27" t="s">
        <v>8767</v>
      </c>
      <c r="O1506" s="28" t="s">
        <v>8893</v>
      </c>
      <c r="P1506" s="27"/>
      <c r="Q1506" s="27"/>
      <c r="R1506" s="26"/>
      <c r="S1506" s="75"/>
      <c r="T1506" s="27" t="s">
        <v>285</v>
      </c>
      <c r="U1506" s="75"/>
      <c r="V1506" s="75"/>
      <c r="W1506" s="75"/>
      <c r="X1506" s="27" t="s">
        <v>321</v>
      </c>
      <c r="Y1506" s="28" t="s">
        <v>9803</v>
      </c>
      <c r="Z1506" s="27" t="s">
        <v>8892</v>
      </c>
    </row>
    <row r="1507" spans="1:26" x14ac:dyDescent="0.25">
      <c r="A1507" s="24">
        <v>43180</v>
      </c>
      <c r="B1507" s="24">
        <v>43179</v>
      </c>
      <c r="C1507" s="24">
        <v>43173</v>
      </c>
      <c r="D1507" s="27" t="s">
        <v>549</v>
      </c>
      <c r="E1507" s="27" t="s">
        <v>354</v>
      </c>
      <c r="F1507" s="29" t="s">
        <v>8768</v>
      </c>
      <c r="G1507" s="27" t="s">
        <v>56</v>
      </c>
      <c r="H1507" s="27" t="s">
        <v>78</v>
      </c>
      <c r="I1507" s="27" t="s">
        <v>8396</v>
      </c>
      <c r="J1507" s="27">
        <v>31816</v>
      </c>
      <c r="K1507" s="25">
        <v>2</v>
      </c>
      <c r="L1507" s="27" t="s">
        <v>357</v>
      </c>
      <c r="M1507" s="27" t="s">
        <v>8769</v>
      </c>
      <c r="N1507" s="27" t="s">
        <v>8770</v>
      </c>
      <c r="O1507" s="28" t="s">
        <v>8891</v>
      </c>
      <c r="P1507" s="27">
        <v>2</v>
      </c>
      <c r="Q1507" s="27" t="s">
        <v>9594</v>
      </c>
      <c r="R1507" s="26">
        <v>194.76</v>
      </c>
      <c r="S1507" s="75">
        <v>43188</v>
      </c>
      <c r="T1507" s="27" t="s">
        <v>285</v>
      </c>
      <c r="U1507" s="75">
        <v>43192</v>
      </c>
      <c r="V1507" s="75"/>
      <c r="W1507" s="75"/>
      <c r="X1507" s="27" t="s">
        <v>292</v>
      </c>
      <c r="Y1507" s="28"/>
      <c r="Z1507" s="27" t="s">
        <v>8892</v>
      </c>
    </row>
    <row r="1508" spans="1:26" x14ac:dyDescent="0.25">
      <c r="A1508" s="24">
        <v>43180</v>
      </c>
      <c r="B1508" s="24">
        <v>43179</v>
      </c>
      <c r="C1508" s="24">
        <v>43174</v>
      </c>
      <c r="D1508" s="27" t="s">
        <v>549</v>
      </c>
      <c r="E1508" s="27" t="s">
        <v>354</v>
      </c>
      <c r="F1508" s="29" t="s">
        <v>8771</v>
      </c>
      <c r="G1508" s="27" t="s">
        <v>27</v>
      </c>
      <c r="H1508" s="27" t="s">
        <v>20</v>
      </c>
      <c r="I1508" s="27" t="s">
        <v>1491</v>
      </c>
      <c r="J1508" s="27">
        <v>31860</v>
      </c>
      <c r="K1508" s="25">
        <v>4</v>
      </c>
      <c r="L1508" s="27" t="s">
        <v>357</v>
      </c>
      <c r="M1508" s="27" t="s">
        <v>8772</v>
      </c>
      <c r="N1508" s="27" t="s">
        <v>8773</v>
      </c>
      <c r="O1508" s="28" t="s">
        <v>8891</v>
      </c>
      <c r="P1508" s="27"/>
      <c r="Q1508" s="27"/>
      <c r="R1508" s="26"/>
      <c r="S1508" s="75"/>
      <c r="T1508" s="27" t="s">
        <v>285</v>
      </c>
      <c r="U1508" s="75"/>
      <c r="V1508" s="75"/>
      <c r="W1508" s="75"/>
      <c r="X1508" s="27" t="s">
        <v>295</v>
      </c>
      <c r="Y1508" s="28" t="s">
        <v>9049</v>
      </c>
      <c r="Z1508" s="27" t="s">
        <v>8892</v>
      </c>
    </row>
    <row r="1509" spans="1:26" x14ac:dyDescent="0.25">
      <c r="A1509" s="24">
        <v>43180</v>
      </c>
      <c r="B1509" s="24">
        <v>43179</v>
      </c>
      <c r="C1509" s="24">
        <v>43173</v>
      </c>
      <c r="D1509" s="27" t="s">
        <v>549</v>
      </c>
      <c r="E1509" s="27" t="s">
        <v>421</v>
      </c>
      <c r="F1509" s="29" t="s">
        <v>8774</v>
      </c>
      <c r="G1509" s="27" t="s">
        <v>36</v>
      </c>
      <c r="H1509" s="27" t="s">
        <v>26</v>
      </c>
      <c r="I1509" s="27" t="s">
        <v>8775</v>
      </c>
      <c r="J1509" s="27">
        <v>9315</v>
      </c>
      <c r="K1509" s="25">
        <v>4</v>
      </c>
      <c r="L1509" s="27" t="s">
        <v>357</v>
      </c>
      <c r="M1509" s="27" t="s">
        <v>8776</v>
      </c>
      <c r="N1509" s="27" t="s">
        <v>8777</v>
      </c>
      <c r="O1509" s="28" t="s">
        <v>8894</v>
      </c>
      <c r="P1509" s="27">
        <v>4</v>
      </c>
      <c r="Q1509" s="27" t="s">
        <v>8988</v>
      </c>
      <c r="R1509" s="26">
        <v>442.44</v>
      </c>
      <c r="S1509" s="75">
        <v>43182</v>
      </c>
      <c r="T1509" s="27" t="s">
        <v>285</v>
      </c>
      <c r="U1509" s="75" t="s">
        <v>497</v>
      </c>
      <c r="V1509" s="75"/>
      <c r="W1509" s="75"/>
      <c r="X1509" s="27" t="s">
        <v>292</v>
      </c>
      <c r="Y1509" s="28"/>
      <c r="Z1509" s="27" t="s">
        <v>8892</v>
      </c>
    </row>
    <row r="1510" spans="1:26" x14ac:dyDescent="0.25">
      <c r="A1510" s="24">
        <v>43180</v>
      </c>
      <c r="B1510" s="24">
        <v>43179</v>
      </c>
      <c r="C1510" s="24">
        <v>43174</v>
      </c>
      <c r="D1510" s="27" t="s">
        <v>549</v>
      </c>
      <c r="E1510" s="27" t="s">
        <v>421</v>
      </c>
      <c r="F1510" s="29" t="s">
        <v>8377</v>
      </c>
      <c r="G1510" s="27" t="s">
        <v>36</v>
      </c>
      <c r="H1510" s="27" t="s">
        <v>122</v>
      </c>
      <c r="I1510" s="27" t="s">
        <v>45</v>
      </c>
      <c r="J1510" s="27">
        <v>9330</v>
      </c>
      <c r="K1510" s="25">
        <v>2</v>
      </c>
      <c r="L1510" s="27" t="s">
        <v>357</v>
      </c>
      <c r="M1510" s="27" t="s">
        <v>8778</v>
      </c>
      <c r="N1510" s="27" t="s">
        <v>8779</v>
      </c>
      <c r="O1510" s="28" t="s">
        <v>8894</v>
      </c>
      <c r="P1510" s="27">
        <v>2</v>
      </c>
      <c r="Q1510" s="27" t="s">
        <v>8988</v>
      </c>
      <c r="R1510" s="26">
        <v>152.97999999999999</v>
      </c>
      <c r="S1510" s="75">
        <v>43182</v>
      </c>
      <c r="T1510" s="27" t="s">
        <v>285</v>
      </c>
      <c r="U1510" s="75" t="s">
        <v>497</v>
      </c>
      <c r="V1510" s="75"/>
      <c r="W1510" s="75"/>
      <c r="X1510" s="27" t="s">
        <v>292</v>
      </c>
      <c r="Y1510" s="28"/>
      <c r="Z1510" s="27" t="s">
        <v>8892</v>
      </c>
    </row>
    <row r="1511" spans="1:26" x14ac:dyDescent="0.25">
      <c r="A1511" s="24">
        <v>43180</v>
      </c>
      <c r="B1511" s="24">
        <v>43179</v>
      </c>
      <c r="C1511" s="24">
        <v>43173</v>
      </c>
      <c r="D1511" s="27" t="s">
        <v>552</v>
      </c>
      <c r="E1511" s="27" t="s">
        <v>334</v>
      </c>
      <c r="F1511" s="29" t="s">
        <v>8780</v>
      </c>
      <c r="G1511" s="27" t="s">
        <v>36</v>
      </c>
      <c r="H1511" s="27" t="s">
        <v>95</v>
      </c>
      <c r="I1511" s="27" t="s">
        <v>213</v>
      </c>
      <c r="J1511" s="27">
        <v>32291</v>
      </c>
      <c r="K1511" s="25">
        <v>4</v>
      </c>
      <c r="L1511" s="27" t="s">
        <v>288</v>
      </c>
      <c r="M1511" s="27" t="s">
        <v>8781</v>
      </c>
      <c r="N1511" s="27" t="s">
        <v>8782</v>
      </c>
      <c r="O1511" s="28">
        <v>131161378</v>
      </c>
      <c r="P1511" s="27">
        <v>4</v>
      </c>
      <c r="Q1511" s="27" t="s">
        <v>9019</v>
      </c>
      <c r="R1511" s="26">
        <v>266.16000000000003</v>
      </c>
      <c r="S1511" s="75">
        <v>43183</v>
      </c>
      <c r="T1511" s="27" t="s">
        <v>285</v>
      </c>
      <c r="U1511" s="75" t="s">
        <v>497</v>
      </c>
      <c r="V1511" s="75"/>
      <c r="W1511" s="75"/>
      <c r="X1511" s="27" t="s">
        <v>292</v>
      </c>
      <c r="Y1511" s="28"/>
      <c r="Z1511" s="27" t="s">
        <v>8932</v>
      </c>
    </row>
    <row r="1512" spans="1:26" x14ac:dyDescent="0.25">
      <c r="A1512" s="24">
        <v>43180</v>
      </c>
      <c r="B1512" s="24">
        <v>43179</v>
      </c>
      <c r="C1512" s="24">
        <v>43175</v>
      </c>
      <c r="D1512" s="27" t="s">
        <v>592</v>
      </c>
      <c r="E1512" s="27" t="s">
        <v>305</v>
      </c>
      <c r="F1512" s="29" t="s">
        <v>8783</v>
      </c>
      <c r="G1512" s="27" t="s">
        <v>60</v>
      </c>
      <c r="H1512" s="27" t="s">
        <v>206</v>
      </c>
      <c r="I1512" s="27" t="s">
        <v>8784</v>
      </c>
      <c r="J1512" s="27">
        <v>42165</v>
      </c>
      <c r="K1512" s="25">
        <v>1</v>
      </c>
      <c r="L1512" s="27" t="s">
        <v>357</v>
      </c>
      <c r="M1512" s="27" t="s">
        <v>8785</v>
      </c>
      <c r="N1512" s="27" t="s">
        <v>8786</v>
      </c>
      <c r="O1512" s="28" t="s">
        <v>8895</v>
      </c>
      <c r="P1512" s="27">
        <v>1</v>
      </c>
      <c r="Q1512" s="27" t="s">
        <v>8984</v>
      </c>
      <c r="R1512" s="26">
        <v>144.18</v>
      </c>
      <c r="S1512" s="75">
        <v>43183</v>
      </c>
      <c r="T1512" s="27" t="s">
        <v>285</v>
      </c>
      <c r="U1512" s="75" t="s">
        <v>567</v>
      </c>
      <c r="V1512" s="75"/>
      <c r="W1512" s="75"/>
      <c r="X1512" s="27" t="s">
        <v>292</v>
      </c>
      <c r="Y1512" s="28"/>
      <c r="Z1512" s="27" t="s">
        <v>8892</v>
      </c>
    </row>
    <row r="1513" spans="1:26" ht="38.25" x14ac:dyDescent="0.25">
      <c r="A1513" s="24">
        <v>43180</v>
      </c>
      <c r="B1513" s="24">
        <v>43179</v>
      </c>
      <c r="C1513" s="24">
        <v>43175</v>
      </c>
      <c r="D1513" s="27" t="s">
        <v>592</v>
      </c>
      <c r="E1513" s="27" t="s">
        <v>316</v>
      </c>
      <c r="F1513" s="29" t="s">
        <v>7124</v>
      </c>
      <c r="G1513" s="27" t="s">
        <v>36</v>
      </c>
      <c r="H1513" s="27" t="s">
        <v>102</v>
      </c>
      <c r="I1513" s="27" t="s">
        <v>6158</v>
      </c>
      <c r="J1513" s="27">
        <v>32478</v>
      </c>
      <c r="K1513" s="25">
        <v>4</v>
      </c>
      <c r="L1513" s="27" t="s">
        <v>343</v>
      </c>
      <c r="M1513" s="27">
        <v>8630353436</v>
      </c>
      <c r="N1513" s="27">
        <v>8630353436</v>
      </c>
      <c r="O1513" s="28">
        <v>8630354437</v>
      </c>
      <c r="P1513" s="27"/>
      <c r="Q1513" s="27"/>
      <c r="R1513" s="26"/>
      <c r="S1513" s="75"/>
      <c r="T1513" s="27" t="s">
        <v>285</v>
      </c>
      <c r="U1513" s="75"/>
      <c r="V1513" s="75"/>
      <c r="W1513" s="75"/>
      <c r="X1513" s="27" t="s">
        <v>295</v>
      </c>
      <c r="Y1513" s="28" t="s">
        <v>9633</v>
      </c>
      <c r="Z1513" s="27" t="s">
        <v>8932</v>
      </c>
    </row>
    <row r="1514" spans="1:26" x14ac:dyDescent="0.25">
      <c r="A1514" s="24">
        <v>43180</v>
      </c>
      <c r="B1514" s="24">
        <v>43179</v>
      </c>
      <c r="C1514" s="24">
        <v>43175</v>
      </c>
      <c r="D1514" s="27" t="s">
        <v>592</v>
      </c>
      <c r="E1514" s="27" t="s">
        <v>331</v>
      </c>
      <c r="F1514" s="29" t="s">
        <v>6452</v>
      </c>
      <c r="G1514" s="27" t="s">
        <v>36</v>
      </c>
      <c r="H1514" s="27" t="s">
        <v>201</v>
      </c>
      <c r="I1514" s="27" t="s">
        <v>99</v>
      </c>
      <c r="J1514" s="27">
        <v>34497</v>
      </c>
      <c r="K1514" s="25">
        <v>4</v>
      </c>
      <c r="L1514" s="27" t="s">
        <v>288</v>
      </c>
      <c r="M1514" s="27" t="s">
        <v>8787</v>
      </c>
      <c r="N1514" s="27" t="s">
        <v>8788</v>
      </c>
      <c r="O1514" s="28">
        <v>131161240</v>
      </c>
      <c r="P1514" s="27">
        <v>4</v>
      </c>
      <c r="Q1514" s="27" t="s">
        <v>9021</v>
      </c>
      <c r="R1514" s="26">
        <v>284.76</v>
      </c>
      <c r="S1514" s="75">
        <v>43183</v>
      </c>
      <c r="T1514" s="27" t="s">
        <v>285</v>
      </c>
      <c r="U1514" s="75">
        <v>43194</v>
      </c>
      <c r="V1514" s="75"/>
      <c r="W1514" s="75"/>
      <c r="X1514" s="27" t="s">
        <v>292</v>
      </c>
      <c r="Y1514" s="28"/>
      <c r="Z1514" s="27" t="s">
        <v>8932</v>
      </c>
    </row>
    <row r="1515" spans="1:26" x14ac:dyDescent="0.25">
      <c r="A1515" s="24">
        <v>43180</v>
      </c>
      <c r="B1515" s="24">
        <v>43180</v>
      </c>
      <c r="C1515" s="24">
        <v>43175</v>
      </c>
      <c r="D1515" s="27" t="s">
        <v>592</v>
      </c>
      <c r="E1515" s="27" t="s">
        <v>356</v>
      </c>
      <c r="F1515" s="29" t="s">
        <v>8789</v>
      </c>
      <c r="G1515" s="27" t="s">
        <v>25</v>
      </c>
      <c r="H1515" s="27" t="s">
        <v>132</v>
      </c>
      <c r="I1515" s="27" t="s">
        <v>8790</v>
      </c>
      <c r="J1515" s="27">
        <v>28199</v>
      </c>
      <c r="K1515" s="25">
        <v>4</v>
      </c>
      <c r="L1515" s="27" t="s">
        <v>357</v>
      </c>
      <c r="M1515" s="27" t="s">
        <v>8791</v>
      </c>
      <c r="N1515" s="27" t="s">
        <v>8792</v>
      </c>
      <c r="O1515" s="28" t="s">
        <v>8977</v>
      </c>
      <c r="P1515" s="27"/>
      <c r="Q1515" s="27"/>
      <c r="R1515" s="26"/>
      <c r="S1515" s="75"/>
      <c r="T1515" s="27" t="s">
        <v>285</v>
      </c>
      <c r="U1515" s="75"/>
      <c r="V1515" s="75"/>
      <c r="W1515" s="75"/>
      <c r="X1515" s="27" t="s">
        <v>295</v>
      </c>
      <c r="Y1515" s="28" t="s">
        <v>9048</v>
      </c>
      <c r="Z1515" s="27" t="s">
        <v>8932</v>
      </c>
    </row>
    <row r="1516" spans="1:26" x14ac:dyDescent="0.25">
      <c r="A1516" s="24">
        <v>43180</v>
      </c>
      <c r="B1516" s="24">
        <v>43180</v>
      </c>
      <c r="C1516" s="24">
        <v>43175</v>
      </c>
      <c r="D1516" s="27" t="s">
        <v>592</v>
      </c>
      <c r="E1516" s="27" t="s">
        <v>378</v>
      </c>
      <c r="F1516" s="29" t="s">
        <v>8793</v>
      </c>
      <c r="G1516" s="27" t="s">
        <v>23</v>
      </c>
      <c r="H1516" s="27" t="s">
        <v>145</v>
      </c>
      <c r="I1516" s="27" t="s">
        <v>8794</v>
      </c>
      <c r="J1516" s="27">
        <v>34616</v>
      </c>
      <c r="K1516" s="25">
        <v>4</v>
      </c>
      <c r="L1516" s="27" t="s">
        <v>306</v>
      </c>
      <c r="M1516" s="27">
        <v>3503291793</v>
      </c>
      <c r="N1516" s="27"/>
      <c r="O1516" s="28"/>
      <c r="P1516" s="27"/>
      <c r="Q1516" s="27"/>
      <c r="R1516" s="26"/>
      <c r="S1516" s="75"/>
      <c r="T1516" s="27" t="s">
        <v>285</v>
      </c>
      <c r="U1516" s="75"/>
      <c r="V1516" s="75"/>
      <c r="W1516" s="75"/>
      <c r="X1516" s="27" t="s">
        <v>315</v>
      </c>
      <c r="Y1516" s="28" t="s">
        <v>2691</v>
      </c>
      <c r="Z1516" s="27"/>
    </row>
    <row r="1517" spans="1:26" x14ac:dyDescent="0.25">
      <c r="A1517" s="24">
        <v>43181</v>
      </c>
      <c r="B1517" s="24">
        <v>43180</v>
      </c>
      <c r="C1517" s="24">
        <v>43178</v>
      </c>
      <c r="D1517" s="27" t="s">
        <v>18</v>
      </c>
      <c r="E1517" s="27" t="s">
        <v>378</v>
      </c>
      <c r="F1517" s="29" t="s">
        <v>6452</v>
      </c>
      <c r="G1517" s="27" t="s">
        <v>36</v>
      </c>
      <c r="H1517" s="27" t="s">
        <v>201</v>
      </c>
      <c r="I1517" s="27" t="s">
        <v>3913</v>
      </c>
      <c r="J1517" s="27" t="s">
        <v>8870</v>
      </c>
      <c r="K1517" s="25">
        <v>4</v>
      </c>
      <c r="L1517" s="27" t="s">
        <v>288</v>
      </c>
      <c r="M1517" s="27" t="s">
        <v>8869</v>
      </c>
      <c r="N1517" s="27" t="s">
        <v>8865</v>
      </c>
      <c r="O1517" s="28">
        <v>131161777</v>
      </c>
      <c r="P1517" s="27">
        <v>4</v>
      </c>
      <c r="Q1517" s="27" t="s">
        <v>9018</v>
      </c>
      <c r="R1517" s="26">
        <v>284.76</v>
      </c>
      <c r="S1517" s="75">
        <v>43183</v>
      </c>
      <c r="T1517" s="27" t="s">
        <v>285</v>
      </c>
      <c r="U1517" s="75" t="s">
        <v>497</v>
      </c>
      <c r="V1517" s="75"/>
      <c r="W1517" s="75"/>
      <c r="X1517" s="27" t="s">
        <v>292</v>
      </c>
      <c r="Y1517" s="28"/>
      <c r="Z1517" s="27" t="s">
        <v>8932</v>
      </c>
    </row>
    <row r="1518" spans="1:26" x14ac:dyDescent="0.25">
      <c r="A1518" s="24">
        <v>43181</v>
      </c>
      <c r="B1518" s="24">
        <v>43180</v>
      </c>
      <c r="C1518" s="24">
        <v>43178</v>
      </c>
      <c r="D1518" s="27" t="s">
        <v>18</v>
      </c>
      <c r="E1518" s="27" t="s">
        <v>352</v>
      </c>
      <c r="F1518" s="29" t="s">
        <v>6499</v>
      </c>
      <c r="G1518" s="27" t="s">
        <v>56</v>
      </c>
      <c r="H1518" s="27" t="s">
        <v>117</v>
      </c>
      <c r="I1518" s="27" t="s">
        <v>7066</v>
      </c>
      <c r="J1518" s="27">
        <v>35691</v>
      </c>
      <c r="K1518" s="25">
        <v>2</v>
      </c>
      <c r="L1518" s="27" t="s">
        <v>288</v>
      </c>
      <c r="M1518" s="27" t="s">
        <v>8799</v>
      </c>
      <c r="N1518" s="27" t="s">
        <v>8798</v>
      </c>
      <c r="O1518" s="28">
        <v>131161639</v>
      </c>
      <c r="P1518" s="27">
        <v>2</v>
      </c>
      <c r="Q1518" s="27">
        <v>131161639</v>
      </c>
      <c r="R1518" s="26">
        <v>274.33999999999997</v>
      </c>
      <c r="S1518" s="75">
        <v>43183</v>
      </c>
      <c r="T1518" s="27" t="s">
        <v>285</v>
      </c>
      <c r="U1518" s="75" t="s">
        <v>567</v>
      </c>
      <c r="V1518" s="75"/>
      <c r="W1518" s="75"/>
      <c r="X1518" s="27" t="s">
        <v>292</v>
      </c>
      <c r="Y1518" s="28"/>
      <c r="Z1518" s="27" t="s">
        <v>8932</v>
      </c>
    </row>
    <row r="1519" spans="1:26" ht="25.5" hidden="1" x14ac:dyDescent="0.25">
      <c r="A1519" s="24">
        <v>43181</v>
      </c>
      <c r="B1519" s="24">
        <v>43181</v>
      </c>
      <c r="C1519" s="24">
        <v>43179</v>
      </c>
      <c r="D1519" s="27" t="s">
        <v>18</v>
      </c>
      <c r="E1519" s="27" t="s">
        <v>360</v>
      </c>
      <c r="F1519" s="29" t="s">
        <v>8861</v>
      </c>
      <c r="G1519" s="27" t="s">
        <v>34</v>
      </c>
      <c r="H1519" s="27" t="s">
        <v>238</v>
      </c>
      <c r="I1519" s="27" t="s">
        <v>4075</v>
      </c>
      <c r="J1519" s="27">
        <v>28214</v>
      </c>
      <c r="K1519" s="25">
        <v>4</v>
      </c>
      <c r="L1519" s="27" t="s">
        <v>357</v>
      </c>
      <c r="M1519" s="27" t="s">
        <v>8862</v>
      </c>
      <c r="N1519" s="27" t="s">
        <v>8867</v>
      </c>
      <c r="O1519" s="28" t="s">
        <v>8978</v>
      </c>
      <c r="P1519" s="27"/>
      <c r="Q1519" s="27"/>
      <c r="R1519" s="26"/>
      <c r="S1519" s="75"/>
      <c r="T1519" s="27" t="s">
        <v>285</v>
      </c>
      <c r="U1519" s="75"/>
      <c r="V1519" s="75"/>
      <c r="W1519" s="75"/>
      <c r="X1519" s="27" t="s">
        <v>321</v>
      </c>
      <c r="Y1519" s="28" t="s">
        <v>9803</v>
      </c>
      <c r="Z1519" s="27" t="s">
        <v>8932</v>
      </c>
    </row>
    <row r="1520" spans="1:26" x14ac:dyDescent="0.25">
      <c r="A1520" s="24">
        <v>43181</v>
      </c>
      <c r="B1520" s="24">
        <v>43181</v>
      </c>
      <c r="C1520" s="24">
        <v>43161</v>
      </c>
      <c r="D1520" s="27" t="s">
        <v>18</v>
      </c>
      <c r="E1520" s="27" t="s">
        <v>378</v>
      </c>
      <c r="F1520" s="29" t="s">
        <v>8863</v>
      </c>
      <c r="G1520" s="27" t="s">
        <v>53</v>
      </c>
      <c r="H1520" s="27" t="s">
        <v>88</v>
      </c>
      <c r="I1520" s="27" t="s">
        <v>1994</v>
      </c>
      <c r="J1520" s="27">
        <v>34088</v>
      </c>
      <c r="K1520" s="25">
        <v>4</v>
      </c>
      <c r="L1520" s="27" t="s">
        <v>357</v>
      </c>
      <c r="M1520" s="27" t="s">
        <v>8864</v>
      </c>
      <c r="N1520" s="27" t="s">
        <v>8866</v>
      </c>
      <c r="O1520" s="28" t="s">
        <v>8979</v>
      </c>
      <c r="P1520" s="27">
        <v>4</v>
      </c>
      <c r="Q1520" s="27" t="s">
        <v>8991</v>
      </c>
      <c r="R1520" s="26">
        <v>777.88</v>
      </c>
      <c r="S1520" s="75">
        <v>43182</v>
      </c>
      <c r="T1520" s="27" t="s">
        <v>285</v>
      </c>
      <c r="U1520" s="75" t="s">
        <v>567</v>
      </c>
      <c r="V1520" s="75"/>
      <c r="W1520" s="75"/>
      <c r="X1520" s="27" t="s">
        <v>292</v>
      </c>
      <c r="Y1520" s="28"/>
      <c r="Z1520" s="27" t="s">
        <v>8932</v>
      </c>
    </row>
    <row r="1521" spans="1:26" x14ac:dyDescent="0.25">
      <c r="A1521" s="24">
        <v>43181</v>
      </c>
      <c r="B1521" s="24">
        <v>43180</v>
      </c>
      <c r="C1521" s="24">
        <v>43175</v>
      </c>
      <c r="D1521" s="27" t="s">
        <v>552</v>
      </c>
      <c r="E1521" s="27" t="s">
        <v>308</v>
      </c>
      <c r="F1521" s="29" t="s">
        <v>8795</v>
      </c>
      <c r="G1521" s="27" t="s">
        <v>21</v>
      </c>
      <c r="H1521" s="27" t="s">
        <v>63</v>
      </c>
      <c r="I1521" s="27" t="s">
        <v>22</v>
      </c>
      <c r="J1521" s="27">
        <v>46814</v>
      </c>
      <c r="K1521" s="25">
        <v>4</v>
      </c>
      <c r="L1521" s="27" t="s">
        <v>288</v>
      </c>
      <c r="M1521" s="27" t="s">
        <v>8797</v>
      </c>
      <c r="N1521" s="27" t="s">
        <v>8796</v>
      </c>
      <c r="O1521" s="28">
        <v>131161102</v>
      </c>
      <c r="P1521" s="27">
        <v>4</v>
      </c>
      <c r="Q1521" s="27" t="s">
        <v>9022</v>
      </c>
      <c r="R1521" s="26">
        <v>215.96</v>
      </c>
      <c r="S1521" s="75">
        <v>43183</v>
      </c>
      <c r="T1521" s="27" t="s">
        <v>285</v>
      </c>
      <c r="U1521" s="75" t="s">
        <v>567</v>
      </c>
      <c r="V1521" s="75"/>
      <c r="W1521" s="75"/>
      <c r="X1521" s="27" t="s">
        <v>292</v>
      </c>
      <c r="Y1521" s="28"/>
      <c r="Z1521" s="27" t="s">
        <v>8932</v>
      </c>
    </row>
    <row r="1522" spans="1:26" x14ac:dyDescent="0.25">
      <c r="A1522" s="24">
        <v>43181</v>
      </c>
      <c r="B1522" s="24">
        <v>43180</v>
      </c>
      <c r="C1522" s="24">
        <v>43175</v>
      </c>
      <c r="D1522" s="27" t="s">
        <v>552</v>
      </c>
      <c r="E1522" s="27" t="s">
        <v>378</v>
      </c>
      <c r="F1522" s="29" t="s">
        <v>6340</v>
      </c>
      <c r="G1522" s="27" t="s">
        <v>19</v>
      </c>
      <c r="H1522" s="27" t="s">
        <v>57</v>
      </c>
      <c r="I1522" s="27" t="s">
        <v>593</v>
      </c>
      <c r="J1522" s="27">
        <v>34617</v>
      </c>
      <c r="K1522" s="25">
        <v>1</v>
      </c>
      <c r="L1522" s="27" t="s">
        <v>288</v>
      </c>
      <c r="M1522" s="27" t="s">
        <v>8801</v>
      </c>
      <c r="N1522" s="27" t="s">
        <v>8800</v>
      </c>
      <c r="O1522" s="28">
        <v>131161938</v>
      </c>
      <c r="P1522" s="27">
        <v>1</v>
      </c>
      <c r="Q1522" s="27" t="s">
        <v>9016</v>
      </c>
      <c r="R1522" s="26">
        <v>136.11000000000001</v>
      </c>
      <c r="S1522" s="75" t="s">
        <v>9017</v>
      </c>
      <c r="T1522" s="27" t="s">
        <v>285</v>
      </c>
      <c r="U1522" s="75" t="s">
        <v>497</v>
      </c>
      <c r="V1522" s="75"/>
      <c r="W1522" s="75"/>
      <c r="X1522" s="27" t="s">
        <v>292</v>
      </c>
      <c r="Y1522" s="28"/>
      <c r="Z1522" s="27" t="s">
        <v>8932</v>
      </c>
    </row>
    <row r="1523" spans="1:26" x14ac:dyDescent="0.25">
      <c r="A1523" s="24">
        <v>43181</v>
      </c>
      <c r="B1523" s="24">
        <v>43180</v>
      </c>
      <c r="C1523" s="24">
        <v>43175</v>
      </c>
      <c r="D1523" s="27" t="s">
        <v>552</v>
      </c>
      <c r="E1523" s="27" t="s">
        <v>483</v>
      </c>
      <c r="F1523" s="29" t="s">
        <v>8804</v>
      </c>
      <c r="G1523" s="27" t="s">
        <v>32</v>
      </c>
      <c r="H1523" s="27" t="s">
        <v>3579</v>
      </c>
      <c r="I1523" s="27" t="s">
        <v>86</v>
      </c>
      <c r="J1523" s="27">
        <v>28351</v>
      </c>
      <c r="K1523" s="25">
        <v>1</v>
      </c>
      <c r="L1523" s="27" t="s">
        <v>288</v>
      </c>
      <c r="M1523" s="27" t="s">
        <v>8806</v>
      </c>
      <c r="N1523" s="27" t="s">
        <v>8805</v>
      </c>
      <c r="O1523" s="28">
        <v>131162210</v>
      </c>
      <c r="P1523" s="27">
        <v>1</v>
      </c>
      <c r="Q1523" s="27" t="s">
        <v>9014</v>
      </c>
      <c r="R1523" s="26">
        <v>267.57</v>
      </c>
      <c r="S1523" s="75">
        <v>43183</v>
      </c>
      <c r="T1523" s="27" t="s">
        <v>285</v>
      </c>
      <c r="U1523" s="75" t="s">
        <v>567</v>
      </c>
      <c r="V1523" s="75"/>
      <c r="W1523" s="75"/>
      <c r="X1523" s="27" t="s">
        <v>292</v>
      </c>
      <c r="Y1523" s="28"/>
      <c r="Z1523" s="27" t="s">
        <v>8932</v>
      </c>
    </row>
    <row r="1524" spans="1:26" x14ac:dyDescent="0.25">
      <c r="A1524" s="24">
        <v>43181</v>
      </c>
      <c r="B1524" s="24">
        <v>43180</v>
      </c>
      <c r="C1524" s="24">
        <v>43175</v>
      </c>
      <c r="D1524" s="27" t="s">
        <v>552</v>
      </c>
      <c r="E1524" s="27" t="s">
        <v>483</v>
      </c>
      <c r="F1524" s="29" t="s">
        <v>8807</v>
      </c>
      <c r="G1524" s="27" t="s">
        <v>48</v>
      </c>
      <c r="H1524" s="27" t="s">
        <v>88</v>
      </c>
      <c r="I1524" s="27" t="s">
        <v>8810</v>
      </c>
      <c r="J1524" s="27">
        <v>28397</v>
      </c>
      <c r="K1524" s="25">
        <v>4</v>
      </c>
      <c r="L1524" s="27" t="s">
        <v>288</v>
      </c>
      <c r="M1524" s="27" t="s">
        <v>8809</v>
      </c>
      <c r="N1524" s="27" t="s">
        <v>8808</v>
      </c>
      <c r="O1524" s="28">
        <v>131162211</v>
      </c>
      <c r="P1524" s="27">
        <v>4</v>
      </c>
      <c r="Q1524" s="27" t="s">
        <v>9013</v>
      </c>
      <c r="R1524" s="26">
        <v>560.4</v>
      </c>
      <c r="S1524" s="75">
        <v>43183</v>
      </c>
      <c r="T1524" s="27" t="s">
        <v>285</v>
      </c>
      <c r="U1524" s="75" t="s">
        <v>567</v>
      </c>
      <c r="V1524" s="75"/>
      <c r="W1524" s="75"/>
      <c r="X1524" s="27" t="s">
        <v>292</v>
      </c>
      <c r="Y1524" s="28"/>
      <c r="Z1524" s="27" t="s">
        <v>8932</v>
      </c>
    </row>
    <row r="1525" spans="1:26" x14ac:dyDescent="0.25">
      <c r="A1525" s="24">
        <v>43181</v>
      </c>
      <c r="B1525" s="24">
        <v>43180</v>
      </c>
      <c r="C1525" s="24">
        <v>43147</v>
      </c>
      <c r="D1525" s="27" t="s">
        <v>1419</v>
      </c>
      <c r="E1525" s="27" t="s">
        <v>331</v>
      </c>
      <c r="F1525" s="29" t="s">
        <v>8811</v>
      </c>
      <c r="G1525" s="27" t="s">
        <v>25</v>
      </c>
      <c r="H1525" s="27" t="s">
        <v>8812</v>
      </c>
      <c r="I1525" s="27" t="s">
        <v>4459</v>
      </c>
      <c r="J1525" s="27">
        <v>33529</v>
      </c>
      <c r="K1525" s="25">
        <v>4</v>
      </c>
      <c r="L1525" s="27" t="s">
        <v>367</v>
      </c>
      <c r="M1525" s="27">
        <v>208972</v>
      </c>
      <c r="N1525" s="27">
        <v>326182723</v>
      </c>
      <c r="O1525" s="28"/>
      <c r="P1525" s="27"/>
      <c r="Q1525" s="27"/>
      <c r="R1525" s="26"/>
      <c r="S1525" s="75"/>
      <c r="T1525" s="27" t="s">
        <v>285</v>
      </c>
      <c r="U1525" s="75"/>
      <c r="V1525" s="75"/>
      <c r="W1525" s="75"/>
      <c r="X1525" s="27" t="s">
        <v>289</v>
      </c>
      <c r="Y1525" s="28" t="s">
        <v>2691</v>
      </c>
      <c r="Z1525" s="27"/>
    </row>
    <row r="1526" spans="1:26" x14ac:dyDescent="0.25">
      <c r="A1526" s="24">
        <v>43181</v>
      </c>
      <c r="B1526" s="24">
        <v>43180</v>
      </c>
      <c r="C1526" s="24">
        <v>43153</v>
      </c>
      <c r="D1526" s="27" t="s">
        <v>1419</v>
      </c>
      <c r="E1526" s="27" t="s">
        <v>331</v>
      </c>
      <c r="F1526" s="29" t="s">
        <v>8815</v>
      </c>
      <c r="G1526" s="27" t="s">
        <v>92</v>
      </c>
      <c r="H1526" s="27" t="s">
        <v>135</v>
      </c>
      <c r="I1526" s="27" t="s">
        <v>8816</v>
      </c>
      <c r="J1526" s="27">
        <v>33798</v>
      </c>
      <c r="K1526" s="25">
        <v>2</v>
      </c>
      <c r="L1526" s="27" t="s">
        <v>288</v>
      </c>
      <c r="M1526" s="27" t="s">
        <v>8813</v>
      </c>
      <c r="N1526" s="27" t="s">
        <v>8814</v>
      </c>
      <c r="O1526" s="28">
        <v>131161241</v>
      </c>
      <c r="P1526" s="27">
        <v>2</v>
      </c>
      <c r="Q1526" s="27" t="s">
        <v>9020</v>
      </c>
      <c r="R1526" s="26">
        <v>699.46</v>
      </c>
      <c r="S1526" s="75">
        <v>43183</v>
      </c>
      <c r="T1526" s="27" t="s">
        <v>285</v>
      </c>
      <c r="U1526" s="75">
        <v>43194</v>
      </c>
      <c r="V1526" s="75"/>
      <c r="W1526" s="75"/>
      <c r="X1526" s="27" t="s">
        <v>292</v>
      </c>
      <c r="Y1526" s="28"/>
      <c r="Z1526" s="27" t="s">
        <v>8932</v>
      </c>
    </row>
    <row r="1527" spans="1:26" x14ac:dyDescent="0.25">
      <c r="A1527" s="24">
        <v>43181</v>
      </c>
      <c r="B1527" s="24">
        <v>43180</v>
      </c>
      <c r="C1527" s="24">
        <v>43176</v>
      </c>
      <c r="D1527" s="27" t="s">
        <v>1419</v>
      </c>
      <c r="E1527" s="27" t="s">
        <v>316</v>
      </c>
      <c r="F1527" s="29" t="s">
        <v>8819</v>
      </c>
      <c r="G1527" s="27" t="s">
        <v>48</v>
      </c>
      <c r="H1527" s="27" t="s">
        <v>3084</v>
      </c>
      <c r="I1527" s="27" t="s">
        <v>8820</v>
      </c>
      <c r="J1527" s="27">
        <v>32520</v>
      </c>
      <c r="K1527" s="25">
        <v>2</v>
      </c>
      <c r="L1527" s="27" t="s">
        <v>357</v>
      </c>
      <c r="M1527" s="27" t="s">
        <v>8817</v>
      </c>
      <c r="N1527" s="27" t="s">
        <v>8818</v>
      </c>
      <c r="O1527" s="28" t="s">
        <v>9257</v>
      </c>
      <c r="P1527" s="27">
        <v>2</v>
      </c>
      <c r="Q1527" s="27" t="s">
        <v>9765</v>
      </c>
      <c r="R1527" s="26">
        <v>405.02</v>
      </c>
      <c r="S1527" s="75">
        <v>43192</v>
      </c>
      <c r="T1527" s="27" t="s">
        <v>285</v>
      </c>
      <c r="U1527" s="75" t="s">
        <v>567</v>
      </c>
      <c r="V1527" s="75"/>
      <c r="W1527" s="75"/>
      <c r="X1527" s="27" t="s">
        <v>292</v>
      </c>
      <c r="Y1527" s="28"/>
      <c r="Z1527" s="27" t="s">
        <v>9218</v>
      </c>
    </row>
    <row r="1528" spans="1:26" ht="25.5" x14ac:dyDescent="0.25">
      <c r="A1528" s="24">
        <v>43181</v>
      </c>
      <c r="B1528" s="24">
        <v>43180</v>
      </c>
      <c r="C1528" s="24">
        <v>43176</v>
      </c>
      <c r="D1528" s="27" t="s">
        <v>1419</v>
      </c>
      <c r="E1528" s="27" t="s">
        <v>316</v>
      </c>
      <c r="F1528" s="29" t="s">
        <v>8823</v>
      </c>
      <c r="G1528" s="27" t="s">
        <v>175</v>
      </c>
      <c r="H1528" s="27" t="s">
        <v>49</v>
      </c>
      <c r="I1528" s="27" t="s">
        <v>2792</v>
      </c>
      <c r="J1528" s="27">
        <v>32522</v>
      </c>
      <c r="K1528" s="25">
        <v>1</v>
      </c>
      <c r="L1528" s="27" t="s">
        <v>357</v>
      </c>
      <c r="M1528" s="27" t="s">
        <v>8821</v>
      </c>
      <c r="N1528" s="27" t="s">
        <v>8822</v>
      </c>
      <c r="O1528" s="28" t="s">
        <v>9257</v>
      </c>
      <c r="P1528" s="27"/>
      <c r="Q1528" s="27"/>
      <c r="R1528" s="26"/>
      <c r="S1528" s="76"/>
      <c r="T1528" s="27"/>
      <c r="U1528" s="76"/>
      <c r="V1528" s="76"/>
      <c r="W1528" s="76"/>
      <c r="X1528" s="27" t="s">
        <v>333</v>
      </c>
      <c r="Y1528" s="28" t="s">
        <v>9775</v>
      </c>
      <c r="Z1528" s="27"/>
    </row>
    <row r="1529" spans="1:26" x14ac:dyDescent="0.25">
      <c r="A1529" s="24">
        <v>43181</v>
      </c>
      <c r="B1529" s="24">
        <v>43180</v>
      </c>
      <c r="C1529" s="24">
        <v>43176</v>
      </c>
      <c r="D1529" s="27" t="s">
        <v>1419</v>
      </c>
      <c r="E1529" s="27" t="s">
        <v>316</v>
      </c>
      <c r="F1529" s="29" t="s">
        <v>8823</v>
      </c>
      <c r="G1529" s="27" t="s">
        <v>175</v>
      </c>
      <c r="H1529" s="27" t="s">
        <v>49</v>
      </c>
      <c r="I1529" s="27" t="s">
        <v>2792</v>
      </c>
      <c r="J1529" s="27">
        <v>32522</v>
      </c>
      <c r="K1529" s="25">
        <v>3</v>
      </c>
      <c r="L1529" s="27" t="s">
        <v>357</v>
      </c>
      <c r="M1529" s="27" t="s">
        <v>8821</v>
      </c>
      <c r="N1529" s="27" t="s">
        <v>8822</v>
      </c>
      <c r="O1529" s="28" t="s">
        <v>9257</v>
      </c>
      <c r="P1529" s="27">
        <v>3</v>
      </c>
      <c r="Q1529" s="27" t="s">
        <v>9765</v>
      </c>
      <c r="R1529" s="26">
        <v>297.14999999999998</v>
      </c>
      <c r="S1529" s="75">
        <v>43192</v>
      </c>
      <c r="T1529" s="27" t="s">
        <v>285</v>
      </c>
      <c r="U1529" s="75" t="s">
        <v>567</v>
      </c>
      <c r="V1529" s="75"/>
      <c r="W1529" s="75"/>
      <c r="X1529" s="27" t="s">
        <v>292</v>
      </c>
      <c r="Y1529" s="28"/>
      <c r="Z1529" s="27" t="s">
        <v>9218</v>
      </c>
    </row>
    <row r="1530" spans="1:26" ht="25.5" hidden="1" x14ac:dyDescent="0.25">
      <c r="A1530" s="24">
        <v>43181</v>
      </c>
      <c r="B1530" s="24">
        <v>43180</v>
      </c>
      <c r="C1530" s="24">
        <v>43176</v>
      </c>
      <c r="D1530" s="27" t="s">
        <v>1419</v>
      </c>
      <c r="E1530" s="27" t="s">
        <v>372</v>
      </c>
      <c r="F1530" s="29" t="s">
        <v>8826</v>
      </c>
      <c r="G1530" s="27" t="s">
        <v>36</v>
      </c>
      <c r="H1530" s="27" t="s">
        <v>128</v>
      </c>
      <c r="I1530" s="27" t="s">
        <v>8827</v>
      </c>
      <c r="J1530" s="27">
        <v>30848</v>
      </c>
      <c r="K1530" s="25">
        <v>3</v>
      </c>
      <c r="L1530" s="27" t="s">
        <v>357</v>
      </c>
      <c r="M1530" s="27" t="s">
        <v>8824</v>
      </c>
      <c r="N1530" s="27" t="s">
        <v>8825</v>
      </c>
      <c r="O1530" s="28" t="s">
        <v>9258</v>
      </c>
      <c r="P1530" s="27"/>
      <c r="Q1530" s="27"/>
      <c r="R1530" s="26"/>
      <c r="S1530" s="75"/>
      <c r="T1530" s="27" t="s">
        <v>285</v>
      </c>
      <c r="U1530" s="75"/>
      <c r="V1530" s="75"/>
      <c r="W1530" s="75"/>
      <c r="X1530" s="27" t="s">
        <v>321</v>
      </c>
      <c r="Y1530" s="28" t="s">
        <v>9803</v>
      </c>
      <c r="Z1530" s="27" t="s">
        <v>9218</v>
      </c>
    </row>
    <row r="1531" spans="1:26" hidden="1" x14ac:dyDescent="0.25">
      <c r="A1531" s="24">
        <v>43181</v>
      </c>
      <c r="B1531" s="24">
        <v>43180</v>
      </c>
      <c r="C1531" s="24">
        <v>43176</v>
      </c>
      <c r="D1531" s="27" t="s">
        <v>1419</v>
      </c>
      <c r="E1531" s="27" t="s">
        <v>379</v>
      </c>
      <c r="F1531" s="29" t="s">
        <v>986</v>
      </c>
      <c r="G1531" s="27" t="s">
        <v>223</v>
      </c>
      <c r="H1531" s="27" t="s">
        <v>112</v>
      </c>
      <c r="I1531" s="27" t="s">
        <v>488</v>
      </c>
      <c r="J1531" s="27">
        <v>26286</v>
      </c>
      <c r="K1531" s="25">
        <v>2</v>
      </c>
      <c r="L1531" s="27" t="s">
        <v>288</v>
      </c>
      <c r="M1531" s="27" t="s">
        <v>8828</v>
      </c>
      <c r="N1531" s="27" t="s">
        <v>8829</v>
      </c>
      <c r="O1531" s="28">
        <v>131161947</v>
      </c>
      <c r="P1531" s="27"/>
      <c r="Q1531" s="27"/>
      <c r="R1531" s="26"/>
      <c r="S1531" s="75"/>
      <c r="T1531" s="27" t="s">
        <v>285</v>
      </c>
      <c r="U1531" s="75"/>
      <c r="V1531" s="75"/>
      <c r="W1531" s="75"/>
      <c r="X1531" s="27" t="s">
        <v>321</v>
      </c>
      <c r="Y1531" s="28" t="s">
        <v>9803</v>
      </c>
      <c r="Z1531" s="27" t="s">
        <v>8932</v>
      </c>
    </row>
    <row r="1532" spans="1:26" ht="25.5" hidden="1" x14ac:dyDescent="0.25">
      <c r="A1532" s="24">
        <v>43181</v>
      </c>
      <c r="B1532" s="24">
        <v>43180</v>
      </c>
      <c r="C1532" s="24">
        <v>43176</v>
      </c>
      <c r="D1532" s="27" t="s">
        <v>1419</v>
      </c>
      <c r="E1532" s="27" t="s">
        <v>483</v>
      </c>
      <c r="F1532" s="29" t="s">
        <v>8832</v>
      </c>
      <c r="G1532" s="27" t="s">
        <v>48</v>
      </c>
      <c r="H1532" s="27" t="s">
        <v>173</v>
      </c>
      <c r="I1532" s="27" t="s">
        <v>454</v>
      </c>
      <c r="J1532" s="27">
        <v>28469</v>
      </c>
      <c r="K1532" s="25">
        <v>1</v>
      </c>
      <c r="L1532" s="27" t="s">
        <v>357</v>
      </c>
      <c r="M1532" s="27" t="s">
        <v>8830</v>
      </c>
      <c r="N1532" s="27" t="s">
        <v>8831</v>
      </c>
      <c r="O1532" s="28" t="s">
        <v>8980</v>
      </c>
      <c r="P1532" s="27"/>
      <c r="Q1532" s="27"/>
      <c r="R1532" s="26"/>
      <c r="S1532" s="75"/>
      <c r="T1532" s="27" t="s">
        <v>285</v>
      </c>
      <c r="U1532" s="75"/>
      <c r="V1532" s="75"/>
      <c r="W1532" s="75"/>
      <c r="X1532" s="27" t="s">
        <v>321</v>
      </c>
      <c r="Y1532" s="28" t="s">
        <v>9036</v>
      </c>
      <c r="Z1532" s="27" t="s">
        <v>8932</v>
      </c>
    </row>
    <row r="1533" spans="1:26" x14ac:dyDescent="0.25">
      <c r="A1533" s="24">
        <v>43181</v>
      </c>
      <c r="B1533" s="24">
        <v>43180</v>
      </c>
      <c r="C1533" s="24">
        <v>43177</v>
      </c>
      <c r="D1533" s="27" t="s">
        <v>1419</v>
      </c>
      <c r="E1533" s="27" t="s">
        <v>368</v>
      </c>
      <c r="F1533" s="29" t="s">
        <v>8835</v>
      </c>
      <c r="G1533" s="27" t="s">
        <v>21</v>
      </c>
      <c r="H1533" s="27" t="s">
        <v>544</v>
      </c>
      <c r="I1533" s="27" t="s">
        <v>1260</v>
      </c>
      <c r="J1533" s="27">
        <v>30200</v>
      </c>
      <c r="K1533" s="25">
        <v>4</v>
      </c>
      <c r="L1533" s="27" t="s">
        <v>288</v>
      </c>
      <c r="M1533" s="27" t="s">
        <v>8833</v>
      </c>
      <c r="N1533" s="27" t="s">
        <v>8834</v>
      </c>
      <c r="O1533" s="28">
        <v>131161770</v>
      </c>
      <c r="P1533" s="27">
        <v>4</v>
      </c>
      <c r="Q1533" s="27" t="s">
        <v>9182</v>
      </c>
      <c r="R1533" s="26">
        <v>186.84</v>
      </c>
      <c r="S1533" s="75">
        <v>43185</v>
      </c>
      <c r="T1533" s="27" t="s">
        <v>285</v>
      </c>
      <c r="U1533" s="75">
        <v>43187</v>
      </c>
      <c r="V1533" s="75"/>
      <c r="W1533" s="75"/>
      <c r="X1533" s="27" t="s">
        <v>292</v>
      </c>
      <c r="Y1533" s="28"/>
      <c r="Z1533" s="27" t="s">
        <v>8932</v>
      </c>
    </row>
    <row r="1534" spans="1:26" x14ac:dyDescent="0.25">
      <c r="A1534" s="24">
        <v>43181</v>
      </c>
      <c r="B1534" s="24">
        <v>43180</v>
      </c>
      <c r="C1534" s="24">
        <v>43157</v>
      </c>
      <c r="D1534" s="27" t="s">
        <v>1419</v>
      </c>
      <c r="E1534" s="27" t="s">
        <v>331</v>
      </c>
      <c r="F1534" s="29" t="s">
        <v>8836</v>
      </c>
      <c r="G1534" s="27" t="s">
        <v>139</v>
      </c>
      <c r="H1534" s="27" t="s">
        <v>59</v>
      </c>
      <c r="I1534" s="27" t="s">
        <v>8837</v>
      </c>
      <c r="J1534" s="27">
        <v>33955</v>
      </c>
      <c r="K1534" s="25">
        <v>1</v>
      </c>
      <c r="L1534" s="27" t="s">
        <v>367</v>
      </c>
      <c r="M1534" s="27">
        <v>211671</v>
      </c>
      <c r="N1534" s="27">
        <v>326185148</v>
      </c>
      <c r="O1534" s="28"/>
      <c r="P1534" s="27"/>
      <c r="Q1534" s="27"/>
      <c r="R1534" s="26"/>
      <c r="S1534" s="75"/>
      <c r="T1534" s="27" t="s">
        <v>285</v>
      </c>
      <c r="U1534" s="75"/>
      <c r="V1534" s="75"/>
      <c r="W1534" s="75"/>
      <c r="X1534" s="27" t="s">
        <v>289</v>
      </c>
      <c r="Y1534" s="28" t="s">
        <v>2691</v>
      </c>
      <c r="Z1534" s="27"/>
    </row>
    <row r="1535" spans="1:26" x14ac:dyDescent="0.25">
      <c r="A1535" s="24">
        <v>43181</v>
      </c>
      <c r="B1535" s="24">
        <v>43180</v>
      </c>
      <c r="C1535" s="24">
        <v>43157</v>
      </c>
      <c r="D1535" s="27" t="s">
        <v>1419</v>
      </c>
      <c r="E1535" s="27" t="s">
        <v>331</v>
      </c>
      <c r="F1535" s="29" t="s">
        <v>7459</v>
      </c>
      <c r="G1535" s="27" t="s">
        <v>21</v>
      </c>
      <c r="H1535" s="27" t="s">
        <v>206</v>
      </c>
      <c r="I1535" s="27" t="s">
        <v>22</v>
      </c>
      <c r="J1535" s="27">
        <v>33942</v>
      </c>
      <c r="K1535" s="25">
        <v>2</v>
      </c>
      <c r="L1535" s="27" t="s">
        <v>288</v>
      </c>
      <c r="M1535" s="27" t="s">
        <v>8838</v>
      </c>
      <c r="N1535" s="27" t="s">
        <v>8839</v>
      </c>
      <c r="O1535" s="28">
        <v>131161242</v>
      </c>
      <c r="P1535" s="27">
        <v>2</v>
      </c>
      <c r="Q1535" s="27" t="s">
        <v>9179</v>
      </c>
      <c r="R1535" s="26">
        <v>99.58</v>
      </c>
      <c r="S1535" s="75">
        <v>43185</v>
      </c>
      <c r="T1535" s="27" t="s">
        <v>285</v>
      </c>
      <c r="U1535" s="75">
        <v>43194</v>
      </c>
      <c r="V1535" s="75"/>
      <c r="W1535" s="75"/>
      <c r="X1535" s="27" t="s">
        <v>292</v>
      </c>
      <c r="Y1535" s="28"/>
      <c r="Z1535" s="27"/>
    </row>
    <row r="1536" spans="1:26" x14ac:dyDescent="0.25">
      <c r="A1536" s="24">
        <v>43181</v>
      </c>
      <c r="B1536" s="24">
        <v>43180</v>
      </c>
      <c r="C1536" s="24">
        <v>43157</v>
      </c>
      <c r="D1536" s="27" t="s">
        <v>1419</v>
      </c>
      <c r="E1536" s="27" t="s">
        <v>331</v>
      </c>
      <c r="F1536" s="29" t="s">
        <v>7459</v>
      </c>
      <c r="G1536" s="27" t="s">
        <v>21</v>
      </c>
      <c r="H1536" s="27" t="s">
        <v>206</v>
      </c>
      <c r="I1536" s="27" t="s">
        <v>22</v>
      </c>
      <c r="J1536" s="27">
        <v>33942</v>
      </c>
      <c r="K1536" s="25">
        <v>2</v>
      </c>
      <c r="L1536" s="27" t="s">
        <v>288</v>
      </c>
      <c r="M1536" s="27" t="s">
        <v>8838</v>
      </c>
      <c r="N1536" s="27" t="s">
        <v>8839</v>
      </c>
      <c r="O1536" s="28">
        <v>131161242</v>
      </c>
      <c r="P1536" s="27">
        <v>2</v>
      </c>
      <c r="Q1536" s="27" t="s">
        <v>9179</v>
      </c>
      <c r="R1536" s="26">
        <v>99.58</v>
      </c>
      <c r="S1536" s="75">
        <v>43185</v>
      </c>
      <c r="T1536" s="27" t="s">
        <v>285</v>
      </c>
      <c r="U1536" s="75" t="s">
        <v>497</v>
      </c>
      <c r="V1536" s="75"/>
      <c r="W1536" s="75"/>
      <c r="X1536" s="27" t="s">
        <v>292</v>
      </c>
      <c r="Y1536" s="28"/>
      <c r="Z1536" s="27" t="s">
        <v>8932</v>
      </c>
    </row>
    <row r="1537" spans="1:26" x14ac:dyDescent="0.25">
      <c r="A1537" s="24">
        <v>43181</v>
      </c>
      <c r="B1537" s="24">
        <v>43181</v>
      </c>
      <c r="C1537" s="24">
        <v>43147</v>
      </c>
      <c r="D1537" s="27" t="s">
        <v>1419</v>
      </c>
      <c r="E1537" s="27" t="s">
        <v>334</v>
      </c>
      <c r="F1537" s="29" t="s">
        <v>8855</v>
      </c>
      <c r="G1537" s="27" t="s">
        <v>256</v>
      </c>
      <c r="H1537" s="27" t="s">
        <v>8856</v>
      </c>
      <c r="I1537" s="27" t="s">
        <v>8307</v>
      </c>
      <c r="J1537" s="27">
        <v>31200</v>
      </c>
      <c r="K1537" s="25">
        <v>2</v>
      </c>
      <c r="L1537" s="27" t="s">
        <v>367</v>
      </c>
      <c r="M1537" s="27">
        <v>208766</v>
      </c>
      <c r="N1537" s="27">
        <v>326182531</v>
      </c>
      <c r="O1537" s="28"/>
      <c r="P1537" s="27"/>
      <c r="Q1537" s="27"/>
      <c r="R1537" s="26"/>
      <c r="S1537" s="75"/>
      <c r="T1537" s="27" t="s">
        <v>285</v>
      </c>
      <c r="U1537" s="75"/>
      <c r="V1537" s="75"/>
      <c r="W1537" s="75"/>
      <c r="X1537" s="27" t="s">
        <v>289</v>
      </c>
      <c r="Y1537" s="28" t="s">
        <v>2691</v>
      </c>
      <c r="Z1537" s="27"/>
    </row>
    <row r="1538" spans="1:26" hidden="1" x14ac:dyDescent="0.25">
      <c r="A1538" s="24">
        <v>43181</v>
      </c>
      <c r="B1538" s="24">
        <v>43181</v>
      </c>
      <c r="C1538" s="24">
        <v>43178</v>
      </c>
      <c r="D1538" s="27" t="s">
        <v>2245</v>
      </c>
      <c r="E1538" s="27" t="s">
        <v>376</v>
      </c>
      <c r="F1538" s="29" t="s">
        <v>8857</v>
      </c>
      <c r="G1538" s="27" t="s">
        <v>60</v>
      </c>
      <c r="H1538" s="27" t="s">
        <v>544</v>
      </c>
      <c r="I1538" s="27" t="s">
        <v>8858</v>
      </c>
      <c r="J1538" s="27">
        <v>26314</v>
      </c>
      <c r="K1538" s="25">
        <v>4</v>
      </c>
      <c r="L1538" s="27" t="s">
        <v>335</v>
      </c>
      <c r="M1538" s="27">
        <v>2218940499</v>
      </c>
      <c r="N1538" s="27">
        <v>9022178006</v>
      </c>
      <c r="O1538" s="28"/>
      <c r="P1538" s="27"/>
      <c r="Q1538" s="27"/>
      <c r="R1538" s="26"/>
      <c r="S1538" s="75"/>
      <c r="T1538" s="27" t="s">
        <v>285</v>
      </c>
      <c r="U1538" s="75"/>
      <c r="V1538" s="75"/>
      <c r="W1538" s="75"/>
      <c r="X1538" s="27" t="s">
        <v>330</v>
      </c>
      <c r="Y1538" s="28"/>
      <c r="Z1538" s="27"/>
    </row>
    <row r="1539" spans="1:26" x14ac:dyDescent="0.25">
      <c r="A1539" s="24">
        <v>43181</v>
      </c>
      <c r="B1539" s="24">
        <v>43181</v>
      </c>
      <c r="C1539" s="24">
        <v>43178</v>
      </c>
      <c r="D1539" s="27" t="s">
        <v>2245</v>
      </c>
      <c r="E1539" s="27" t="s">
        <v>392</v>
      </c>
      <c r="F1539" s="29" t="s">
        <v>8859</v>
      </c>
      <c r="G1539" s="27" t="s">
        <v>56</v>
      </c>
      <c r="H1539" s="27" t="s">
        <v>78</v>
      </c>
      <c r="I1539" s="27" t="s">
        <v>8860</v>
      </c>
      <c r="J1539" s="27">
        <v>24557</v>
      </c>
      <c r="K1539" s="25">
        <v>2</v>
      </c>
      <c r="L1539" s="27" t="s">
        <v>355</v>
      </c>
      <c r="M1539" s="27">
        <v>2617383</v>
      </c>
      <c r="N1539" s="27">
        <v>4440475</v>
      </c>
      <c r="O1539" s="28">
        <v>55249</v>
      </c>
      <c r="P1539" s="27">
        <v>2</v>
      </c>
      <c r="Q1539" s="27">
        <v>4115142</v>
      </c>
      <c r="R1539" s="26">
        <v>194.88</v>
      </c>
      <c r="S1539" s="75">
        <v>43182</v>
      </c>
      <c r="T1539" s="27" t="s">
        <v>285</v>
      </c>
      <c r="U1539" s="75" t="s">
        <v>497</v>
      </c>
      <c r="V1539" s="75"/>
      <c r="W1539" s="75"/>
      <c r="X1539" s="27" t="s">
        <v>292</v>
      </c>
      <c r="Y1539" s="28"/>
      <c r="Z1539" s="27" t="s">
        <v>8932</v>
      </c>
    </row>
    <row r="1540" spans="1:26" x14ac:dyDescent="0.25">
      <c r="A1540" s="24">
        <v>43181</v>
      </c>
      <c r="B1540" s="24">
        <v>43180</v>
      </c>
      <c r="C1540" s="24">
        <v>43175</v>
      </c>
      <c r="D1540" s="27" t="s">
        <v>592</v>
      </c>
      <c r="E1540" s="27" t="s">
        <v>381</v>
      </c>
      <c r="F1540" s="41" t="s">
        <v>8841</v>
      </c>
      <c r="G1540" s="27" t="s">
        <v>92</v>
      </c>
      <c r="H1540" s="27" t="s">
        <v>714</v>
      </c>
      <c r="I1540" s="27" t="s">
        <v>8843</v>
      </c>
      <c r="J1540" s="27">
        <v>23689</v>
      </c>
      <c r="K1540" s="25">
        <v>2</v>
      </c>
      <c r="L1540" s="27" t="s">
        <v>357</v>
      </c>
      <c r="M1540" s="27" t="s">
        <v>8842</v>
      </c>
      <c r="N1540" s="27" t="s">
        <v>8840</v>
      </c>
      <c r="O1540" s="28" t="s">
        <v>8981</v>
      </c>
      <c r="P1540" s="27">
        <v>2</v>
      </c>
      <c r="Q1540" s="27" t="s">
        <v>8987</v>
      </c>
      <c r="R1540" s="26">
        <v>435.64</v>
      </c>
      <c r="S1540" s="75">
        <v>43183</v>
      </c>
      <c r="T1540" s="27" t="s">
        <v>285</v>
      </c>
      <c r="U1540" s="75" t="s">
        <v>497</v>
      </c>
      <c r="V1540" s="75"/>
      <c r="W1540" s="75"/>
      <c r="X1540" s="27" t="s">
        <v>292</v>
      </c>
      <c r="Y1540" s="28"/>
      <c r="Z1540" s="27" t="s">
        <v>8932</v>
      </c>
    </row>
    <row r="1541" spans="1:26" x14ac:dyDescent="0.25">
      <c r="A1541" s="24">
        <v>43181</v>
      </c>
      <c r="B1541" s="24">
        <v>43180</v>
      </c>
      <c r="C1541" s="24">
        <v>43176</v>
      </c>
      <c r="D1541" s="27" t="s">
        <v>592</v>
      </c>
      <c r="E1541" s="27" t="s">
        <v>401</v>
      </c>
      <c r="F1541" s="29" t="s">
        <v>8844</v>
      </c>
      <c r="G1541" s="27" t="s">
        <v>23</v>
      </c>
      <c r="H1541" s="27" t="s">
        <v>198</v>
      </c>
      <c r="I1541" s="27" t="s">
        <v>8845</v>
      </c>
      <c r="J1541" s="27">
        <v>27570</v>
      </c>
      <c r="K1541" s="25">
        <v>4</v>
      </c>
      <c r="L1541" s="27" t="s">
        <v>306</v>
      </c>
      <c r="M1541" s="27">
        <v>3503294333</v>
      </c>
      <c r="N1541" s="27">
        <v>815836410</v>
      </c>
      <c r="O1541" s="28"/>
      <c r="P1541" s="27"/>
      <c r="Q1541" s="27"/>
      <c r="R1541" s="26"/>
      <c r="S1541" s="75"/>
      <c r="T1541" s="27" t="s">
        <v>285</v>
      </c>
      <c r="U1541" s="75"/>
      <c r="V1541" s="75"/>
      <c r="W1541" s="75"/>
      <c r="X1541" s="27" t="s">
        <v>315</v>
      </c>
      <c r="Y1541" s="28" t="s">
        <v>2691</v>
      </c>
      <c r="Z1541" s="27"/>
    </row>
    <row r="1542" spans="1:26" x14ac:dyDescent="0.25">
      <c r="A1542" s="24">
        <v>43181</v>
      </c>
      <c r="B1542" s="24">
        <v>43180</v>
      </c>
      <c r="C1542" s="24">
        <v>43178</v>
      </c>
      <c r="D1542" s="27" t="s">
        <v>592</v>
      </c>
      <c r="E1542" s="27" t="s">
        <v>346</v>
      </c>
      <c r="F1542" s="41" t="s">
        <v>7843</v>
      </c>
      <c r="G1542" s="27" t="s">
        <v>19</v>
      </c>
      <c r="H1542" s="27" t="s">
        <v>128</v>
      </c>
      <c r="I1542" s="27" t="s">
        <v>8847</v>
      </c>
      <c r="J1542" s="27">
        <v>45015</v>
      </c>
      <c r="K1542" s="25">
        <v>1</v>
      </c>
      <c r="L1542" s="27" t="s">
        <v>343</v>
      </c>
      <c r="M1542" s="27" t="s">
        <v>8846</v>
      </c>
      <c r="N1542" s="27" t="s">
        <v>8868</v>
      </c>
      <c r="O1542" s="28"/>
      <c r="P1542" s="27"/>
      <c r="Q1542" s="27"/>
      <c r="R1542" s="26"/>
      <c r="S1542" s="75"/>
      <c r="T1542" s="27" t="s">
        <v>285</v>
      </c>
      <c r="U1542" s="75"/>
      <c r="V1542" s="75"/>
      <c r="W1542" s="75"/>
      <c r="X1542" s="27" t="s">
        <v>315</v>
      </c>
      <c r="Y1542" s="28" t="s">
        <v>2691</v>
      </c>
      <c r="Z1542" s="27"/>
    </row>
    <row r="1543" spans="1:26" hidden="1" x14ac:dyDescent="0.25">
      <c r="A1543" s="24">
        <v>43181</v>
      </c>
      <c r="B1543" s="24">
        <v>43180</v>
      </c>
      <c r="C1543" s="24">
        <v>43172</v>
      </c>
      <c r="D1543" s="27" t="s">
        <v>665</v>
      </c>
      <c r="E1543" s="27" t="s">
        <v>398</v>
      </c>
      <c r="F1543" s="29" t="s">
        <v>8802</v>
      </c>
      <c r="G1543" s="27" t="s">
        <v>180</v>
      </c>
      <c r="H1543" s="27" t="s">
        <v>4208</v>
      </c>
      <c r="I1543" s="27" t="s">
        <v>8803</v>
      </c>
      <c r="J1543" s="27">
        <v>24749</v>
      </c>
      <c r="K1543" s="25">
        <v>4</v>
      </c>
      <c r="L1543" s="27" t="s">
        <v>343</v>
      </c>
      <c r="M1543" s="27">
        <v>8780482078</v>
      </c>
      <c r="N1543" s="27">
        <v>8780482078</v>
      </c>
      <c r="O1543" s="28"/>
      <c r="P1543" s="27"/>
      <c r="Q1543" s="27"/>
      <c r="R1543" s="26"/>
      <c r="S1543" s="75"/>
      <c r="T1543" s="27" t="s">
        <v>285</v>
      </c>
      <c r="U1543" s="75"/>
      <c r="V1543" s="75"/>
      <c r="W1543" s="75"/>
      <c r="X1543" s="27" t="s">
        <v>330</v>
      </c>
      <c r="Y1543" s="28"/>
      <c r="Z1543" s="27"/>
    </row>
    <row r="1544" spans="1:26" hidden="1" x14ac:dyDescent="0.25">
      <c r="A1544" s="24">
        <v>43181</v>
      </c>
      <c r="B1544" s="24">
        <v>43181</v>
      </c>
      <c r="C1544" s="24">
        <v>43110</v>
      </c>
      <c r="D1544" s="27" t="s">
        <v>549</v>
      </c>
      <c r="E1544" s="27" t="s">
        <v>8850</v>
      </c>
      <c r="F1544" s="29" t="s">
        <v>8849</v>
      </c>
      <c r="G1544" s="27" t="s">
        <v>92</v>
      </c>
      <c r="H1544" s="27" t="s">
        <v>26</v>
      </c>
      <c r="I1544" s="27" t="s">
        <v>3823</v>
      </c>
      <c r="J1544" s="27">
        <v>7895</v>
      </c>
      <c r="K1544" s="25">
        <v>1</v>
      </c>
      <c r="L1544" s="27" t="s">
        <v>357</v>
      </c>
      <c r="M1544" s="27" t="s">
        <v>8851</v>
      </c>
      <c r="N1544" s="27" t="s">
        <v>8848</v>
      </c>
      <c r="O1544" s="28" t="s">
        <v>9172</v>
      </c>
      <c r="P1544" s="27"/>
      <c r="Q1544" s="27"/>
      <c r="R1544" s="26"/>
      <c r="S1544" s="75"/>
      <c r="T1544" s="27" t="s">
        <v>285</v>
      </c>
      <c r="U1544" s="75"/>
      <c r="V1544" s="75"/>
      <c r="W1544" s="75"/>
      <c r="X1544" s="27" t="s">
        <v>321</v>
      </c>
      <c r="Y1544" s="28"/>
      <c r="Z1544" s="27" t="s">
        <v>8932</v>
      </c>
    </row>
    <row r="1545" spans="1:26" hidden="1" x14ac:dyDescent="0.25">
      <c r="A1545" s="24">
        <v>43181</v>
      </c>
      <c r="B1545" s="24">
        <v>43181</v>
      </c>
      <c r="C1545" s="24">
        <v>43109</v>
      </c>
      <c r="D1545" s="27" t="s">
        <v>549</v>
      </c>
      <c r="E1545" s="27" t="s">
        <v>8850</v>
      </c>
      <c r="F1545" s="29" t="s">
        <v>8853</v>
      </c>
      <c r="G1545" s="27" t="s">
        <v>60</v>
      </c>
      <c r="H1545" s="27" t="s">
        <v>47</v>
      </c>
      <c r="I1545" s="27" t="s">
        <v>62</v>
      </c>
      <c r="J1545" s="27">
        <v>7883</v>
      </c>
      <c r="K1545" s="25">
        <v>4</v>
      </c>
      <c r="L1545" s="27" t="s">
        <v>357</v>
      </c>
      <c r="M1545" s="27" t="s">
        <v>8854</v>
      </c>
      <c r="N1545" s="27" t="s">
        <v>8852</v>
      </c>
      <c r="O1545" s="28" t="s">
        <v>9173</v>
      </c>
      <c r="P1545" s="27">
        <v>4</v>
      </c>
      <c r="Q1545" s="27" t="s">
        <v>9173</v>
      </c>
      <c r="R1545" s="26">
        <v>262.60000000000002</v>
      </c>
      <c r="S1545" s="75"/>
      <c r="T1545" s="27" t="s">
        <v>285</v>
      </c>
      <c r="U1545" s="75">
        <v>43194</v>
      </c>
      <c r="V1545" s="75">
        <v>43193</v>
      </c>
      <c r="W1545" s="75"/>
      <c r="X1545" s="27" t="s">
        <v>318</v>
      </c>
      <c r="Y1545" s="28"/>
      <c r="Z1545" s="27" t="s">
        <v>8932</v>
      </c>
    </row>
    <row r="1546" spans="1:26" ht="25.5" x14ac:dyDescent="0.25">
      <c r="A1546" s="24">
        <v>43182</v>
      </c>
      <c r="B1546" s="24">
        <v>43181</v>
      </c>
      <c r="C1546" s="24">
        <v>43179</v>
      </c>
      <c r="D1546" s="27" t="s">
        <v>18</v>
      </c>
      <c r="E1546" s="27" t="s">
        <v>377</v>
      </c>
      <c r="F1546" s="29" t="s">
        <v>6428</v>
      </c>
      <c r="G1546" s="27" t="s">
        <v>25</v>
      </c>
      <c r="H1546" s="27" t="s">
        <v>78</v>
      </c>
      <c r="I1546" s="27" t="s">
        <v>278</v>
      </c>
      <c r="J1546" s="27">
        <v>26225</v>
      </c>
      <c r="K1546" s="25">
        <v>4</v>
      </c>
      <c r="L1546" s="27" t="s">
        <v>288</v>
      </c>
      <c r="M1546" s="27" t="s">
        <v>8916</v>
      </c>
      <c r="N1546" s="27" t="s">
        <v>8917</v>
      </c>
      <c r="O1546" s="28">
        <v>131389359</v>
      </c>
      <c r="P1546" s="27"/>
      <c r="Q1546" s="27"/>
      <c r="R1546" s="26"/>
      <c r="S1546" s="75"/>
      <c r="T1546" s="27" t="s">
        <v>285</v>
      </c>
      <c r="U1546" s="75"/>
      <c r="V1546" s="75"/>
      <c r="W1546" s="75"/>
      <c r="X1546" s="27" t="s">
        <v>295</v>
      </c>
      <c r="Y1546" s="28" t="s">
        <v>9630</v>
      </c>
      <c r="Z1546" s="27" t="s">
        <v>9218</v>
      </c>
    </row>
    <row r="1547" spans="1:26" hidden="1" x14ac:dyDescent="0.25">
      <c r="A1547" s="24">
        <v>43182</v>
      </c>
      <c r="B1547" s="24">
        <v>43181</v>
      </c>
      <c r="C1547" s="24">
        <v>43181</v>
      </c>
      <c r="D1547" s="27" t="s">
        <v>18</v>
      </c>
      <c r="E1547" s="27" t="s">
        <v>377</v>
      </c>
      <c r="F1547" s="29" t="s">
        <v>8918</v>
      </c>
      <c r="G1547" s="27" t="s">
        <v>32</v>
      </c>
      <c r="H1547" s="27" t="s">
        <v>207</v>
      </c>
      <c r="I1547" s="27" t="s">
        <v>448</v>
      </c>
      <c r="J1547" s="27">
        <v>26280</v>
      </c>
      <c r="K1547" s="25">
        <v>4</v>
      </c>
      <c r="L1547" s="27" t="s">
        <v>288</v>
      </c>
      <c r="M1547" s="27" t="s">
        <v>8919</v>
      </c>
      <c r="N1547" s="27" t="s">
        <v>8920</v>
      </c>
      <c r="O1547" s="28">
        <v>131389360</v>
      </c>
      <c r="P1547" s="27"/>
      <c r="Q1547" s="27"/>
      <c r="R1547" s="26"/>
      <c r="S1547" s="75"/>
      <c r="T1547" s="27" t="s">
        <v>285</v>
      </c>
      <c r="U1547" s="75"/>
      <c r="V1547" s="75"/>
      <c r="W1547" s="75"/>
      <c r="X1547" s="27" t="s">
        <v>321</v>
      </c>
      <c r="Y1547" s="28" t="s">
        <v>9803</v>
      </c>
      <c r="Z1547" s="27" t="s">
        <v>9218</v>
      </c>
    </row>
    <row r="1548" spans="1:26" hidden="1" x14ac:dyDescent="0.25">
      <c r="A1548" s="24">
        <v>43182</v>
      </c>
      <c r="B1548" s="24">
        <v>43181</v>
      </c>
      <c r="C1548" s="24">
        <v>43178</v>
      </c>
      <c r="D1548" s="27" t="s">
        <v>18</v>
      </c>
      <c r="E1548" s="27" t="s">
        <v>377</v>
      </c>
      <c r="F1548" s="29" t="s">
        <v>8921</v>
      </c>
      <c r="G1548" s="27" t="s">
        <v>21</v>
      </c>
      <c r="H1548" s="27" t="s">
        <v>26</v>
      </c>
      <c r="I1548" s="27" t="s">
        <v>445</v>
      </c>
      <c r="J1548" s="27">
        <v>26193</v>
      </c>
      <c r="K1548" s="25">
        <v>1</v>
      </c>
      <c r="L1548" s="27" t="s">
        <v>288</v>
      </c>
      <c r="M1548" s="27" t="s">
        <v>8922</v>
      </c>
      <c r="N1548" s="27" t="s">
        <v>8923</v>
      </c>
      <c r="O1548" s="28">
        <v>131389361</v>
      </c>
      <c r="P1548" s="27"/>
      <c r="Q1548" s="27"/>
      <c r="R1548" s="26"/>
      <c r="S1548" s="75"/>
      <c r="T1548" s="27" t="s">
        <v>285</v>
      </c>
      <c r="U1548" s="75"/>
      <c r="V1548" s="75"/>
      <c r="W1548" s="75"/>
      <c r="X1548" s="27" t="s">
        <v>321</v>
      </c>
      <c r="Y1548" s="28" t="s">
        <v>9803</v>
      </c>
      <c r="Z1548" s="27" t="s">
        <v>9218</v>
      </c>
    </row>
    <row r="1549" spans="1:26" x14ac:dyDescent="0.25">
      <c r="A1549" s="24">
        <v>43182</v>
      </c>
      <c r="B1549" s="24">
        <v>43182</v>
      </c>
      <c r="C1549" s="24">
        <v>43178</v>
      </c>
      <c r="D1549" s="27" t="s">
        <v>18</v>
      </c>
      <c r="E1549" s="27" t="s">
        <v>387</v>
      </c>
      <c r="F1549" s="29" t="s">
        <v>8924</v>
      </c>
      <c r="G1549" s="27" t="s">
        <v>23</v>
      </c>
      <c r="H1549" s="27" t="s">
        <v>8925</v>
      </c>
      <c r="I1549" s="27" t="s">
        <v>8926</v>
      </c>
      <c r="J1549" s="27">
        <v>20708</v>
      </c>
      <c r="K1549" s="25">
        <v>4</v>
      </c>
      <c r="L1549" s="27" t="s">
        <v>306</v>
      </c>
      <c r="M1549" s="27">
        <v>815848074</v>
      </c>
      <c r="N1549" s="27">
        <v>815848074</v>
      </c>
      <c r="O1549" s="28"/>
      <c r="P1549" s="27"/>
      <c r="Q1549" s="27"/>
      <c r="R1549" s="26"/>
      <c r="S1549" s="75"/>
      <c r="T1549" s="27" t="s">
        <v>285</v>
      </c>
      <c r="U1549" s="75"/>
      <c r="V1549" s="75"/>
      <c r="W1549" s="75"/>
      <c r="X1549" s="27" t="s">
        <v>315</v>
      </c>
      <c r="Y1549" s="28" t="s">
        <v>2691</v>
      </c>
      <c r="Z1549" s="27"/>
    </row>
    <row r="1550" spans="1:26" x14ac:dyDescent="0.25">
      <c r="A1550" s="24">
        <v>43182</v>
      </c>
      <c r="B1550" s="24">
        <v>43181</v>
      </c>
      <c r="C1550" s="24">
        <v>43180</v>
      </c>
      <c r="D1550" s="27" t="s">
        <v>18</v>
      </c>
      <c r="E1550" s="27" t="s">
        <v>378</v>
      </c>
      <c r="F1550" s="29" t="s">
        <v>8927</v>
      </c>
      <c r="G1550" s="27" t="s">
        <v>92</v>
      </c>
      <c r="H1550" s="27" t="s">
        <v>241</v>
      </c>
      <c r="I1550" s="27" t="s">
        <v>8928</v>
      </c>
      <c r="J1550" s="27">
        <v>34829</v>
      </c>
      <c r="K1550" s="25">
        <v>4</v>
      </c>
      <c r="L1550" s="27" t="s">
        <v>357</v>
      </c>
      <c r="M1550" s="27" t="s">
        <v>8929</v>
      </c>
      <c r="N1550" s="27" t="s">
        <v>8930</v>
      </c>
      <c r="O1550" s="28" t="s">
        <v>8931</v>
      </c>
      <c r="P1550" s="27">
        <v>4</v>
      </c>
      <c r="Q1550" s="27" t="s">
        <v>8985</v>
      </c>
      <c r="R1550" s="26">
        <v>557.4</v>
      </c>
      <c r="S1550" s="75">
        <v>43183</v>
      </c>
      <c r="T1550" s="27" t="s">
        <v>285</v>
      </c>
      <c r="U1550" s="75" t="s">
        <v>567</v>
      </c>
      <c r="V1550" s="75"/>
      <c r="W1550" s="75"/>
      <c r="X1550" s="27" t="s">
        <v>292</v>
      </c>
      <c r="Y1550" s="28"/>
      <c r="Z1550" s="27" t="s">
        <v>8932</v>
      </c>
    </row>
    <row r="1551" spans="1:26" x14ac:dyDescent="0.25">
      <c r="A1551" s="24">
        <v>43182</v>
      </c>
      <c r="B1551" s="24">
        <v>43181</v>
      </c>
      <c r="C1551" s="24">
        <v>43180</v>
      </c>
      <c r="D1551" s="27" t="s">
        <v>18</v>
      </c>
      <c r="E1551" s="27" t="s">
        <v>424</v>
      </c>
      <c r="F1551" s="29" t="s">
        <v>6390</v>
      </c>
      <c r="G1551" s="27" t="s">
        <v>48</v>
      </c>
      <c r="H1551" s="27" t="s">
        <v>247</v>
      </c>
      <c r="I1551" s="27" t="s">
        <v>8933</v>
      </c>
      <c r="J1551" s="27">
        <v>7442</v>
      </c>
      <c r="K1551" s="25">
        <v>4</v>
      </c>
      <c r="L1551" s="27" t="s">
        <v>288</v>
      </c>
      <c r="M1551" s="27" t="s">
        <v>8934</v>
      </c>
      <c r="N1551" s="27" t="s">
        <v>8935</v>
      </c>
      <c r="O1551" s="28">
        <v>131389804</v>
      </c>
      <c r="P1551" s="27">
        <v>4</v>
      </c>
      <c r="Q1551" s="27" t="s">
        <v>9798</v>
      </c>
      <c r="R1551" s="26">
        <v>349</v>
      </c>
      <c r="S1551" s="75">
        <v>43194</v>
      </c>
      <c r="T1551" s="27" t="s">
        <v>285</v>
      </c>
      <c r="U1551" s="75">
        <v>43195</v>
      </c>
      <c r="V1551" s="75"/>
      <c r="W1551" s="75"/>
      <c r="X1551" s="27" t="s">
        <v>292</v>
      </c>
      <c r="Y1551" s="28"/>
      <c r="Z1551" s="27" t="s">
        <v>9218</v>
      </c>
    </row>
    <row r="1552" spans="1:26" x14ac:dyDescent="0.25">
      <c r="A1552" s="24">
        <v>43182</v>
      </c>
      <c r="B1552" s="24">
        <v>43181</v>
      </c>
      <c r="C1552" s="24">
        <v>43181</v>
      </c>
      <c r="D1552" s="27" t="s">
        <v>18</v>
      </c>
      <c r="E1552" s="27" t="s">
        <v>360</v>
      </c>
      <c r="F1552" s="29" t="s">
        <v>7805</v>
      </c>
      <c r="G1552" s="27" t="s">
        <v>36</v>
      </c>
      <c r="H1552" s="27" t="s">
        <v>28</v>
      </c>
      <c r="I1552" s="27" t="s">
        <v>45</v>
      </c>
      <c r="J1552" s="27">
        <v>28278</v>
      </c>
      <c r="K1552" s="25">
        <v>2</v>
      </c>
      <c r="L1552" s="27" t="s">
        <v>357</v>
      </c>
      <c r="M1552" s="27" t="s">
        <v>8936</v>
      </c>
      <c r="N1552" s="27" t="s">
        <v>8937</v>
      </c>
      <c r="O1552" s="28" t="s">
        <v>8938</v>
      </c>
      <c r="P1552" s="27">
        <v>2</v>
      </c>
      <c r="Q1552" s="27" t="s">
        <v>9183</v>
      </c>
      <c r="R1552" s="26">
        <v>105.18</v>
      </c>
      <c r="S1552" s="75">
        <v>43185</v>
      </c>
      <c r="T1552" s="27" t="s">
        <v>285</v>
      </c>
      <c r="U1552" s="75" t="s">
        <v>567</v>
      </c>
      <c r="V1552" s="75"/>
      <c r="W1552" s="75"/>
      <c r="X1552" s="27" t="s">
        <v>292</v>
      </c>
      <c r="Y1552" s="28"/>
      <c r="Z1552" s="27" t="s">
        <v>8932</v>
      </c>
    </row>
    <row r="1553" spans="1:26" x14ac:dyDescent="0.25">
      <c r="A1553" s="24">
        <v>43182</v>
      </c>
      <c r="B1553" s="24">
        <v>43182</v>
      </c>
      <c r="C1553" s="24">
        <v>43182</v>
      </c>
      <c r="D1553" s="27" t="s">
        <v>18</v>
      </c>
      <c r="E1553" s="27" t="s">
        <v>334</v>
      </c>
      <c r="F1553" s="29" t="s">
        <v>8939</v>
      </c>
      <c r="G1553" s="27" t="s">
        <v>53</v>
      </c>
      <c r="H1553" s="27" t="s">
        <v>110</v>
      </c>
      <c r="I1553" s="27" t="s">
        <v>209</v>
      </c>
      <c r="J1553" s="27">
        <v>32570</v>
      </c>
      <c r="K1553" s="25">
        <v>2</v>
      </c>
      <c r="L1553" s="27" t="s">
        <v>288</v>
      </c>
      <c r="M1553" s="27" t="s">
        <v>8940</v>
      </c>
      <c r="N1553" s="27" t="s">
        <v>8941</v>
      </c>
      <c r="O1553" s="28">
        <v>131389348</v>
      </c>
      <c r="P1553" s="27"/>
      <c r="Q1553" s="28"/>
      <c r="R1553" s="26"/>
      <c r="S1553" s="75"/>
      <c r="T1553" s="27" t="s">
        <v>285</v>
      </c>
      <c r="U1553" s="75"/>
      <c r="V1553" s="75"/>
      <c r="W1553" s="75"/>
      <c r="X1553" s="27" t="s">
        <v>295</v>
      </c>
      <c r="Y1553" s="28" t="s">
        <v>9191</v>
      </c>
      <c r="Z1553" s="27"/>
    </row>
    <row r="1554" spans="1:26" x14ac:dyDescent="0.25">
      <c r="A1554" s="24">
        <v>43182</v>
      </c>
      <c r="B1554" s="24">
        <v>43182</v>
      </c>
      <c r="C1554" s="24">
        <v>43182</v>
      </c>
      <c r="D1554" s="27" t="s">
        <v>18</v>
      </c>
      <c r="E1554" s="27" t="s">
        <v>334</v>
      </c>
      <c r="F1554" s="29" t="s">
        <v>8942</v>
      </c>
      <c r="G1554" s="27" t="s">
        <v>53</v>
      </c>
      <c r="H1554" s="27" t="s">
        <v>122</v>
      </c>
      <c r="I1554" s="27" t="s">
        <v>209</v>
      </c>
      <c r="J1554" s="27">
        <v>32570</v>
      </c>
      <c r="K1554" s="25">
        <v>2</v>
      </c>
      <c r="L1554" s="27" t="s">
        <v>288</v>
      </c>
      <c r="M1554" s="27" t="s">
        <v>8940</v>
      </c>
      <c r="N1554" s="27" t="s">
        <v>8943</v>
      </c>
      <c r="O1554" s="28">
        <v>131389349</v>
      </c>
      <c r="P1554" s="27"/>
      <c r="Q1554" s="28"/>
      <c r="R1554" s="26"/>
      <c r="S1554" s="75"/>
      <c r="T1554" s="27" t="s">
        <v>285</v>
      </c>
      <c r="U1554" s="75"/>
      <c r="V1554" s="75"/>
      <c r="W1554" s="75"/>
      <c r="X1554" s="27" t="s">
        <v>295</v>
      </c>
      <c r="Y1554" s="28" t="s">
        <v>9191</v>
      </c>
      <c r="Z1554" s="27"/>
    </row>
    <row r="1555" spans="1:26" ht="38.25" x14ac:dyDescent="0.25">
      <c r="A1555" s="24">
        <v>43182</v>
      </c>
      <c r="B1555" s="24">
        <v>43182</v>
      </c>
      <c r="C1555" s="24">
        <v>43182</v>
      </c>
      <c r="D1555" s="27" t="s">
        <v>18</v>
      </c>
      <c r="E1555" s="27" t="s">
        <v>405</v>
      </c>
      <c r="F1555" s="29" t="s">
        <v>8944</v>
      </c>
      <c r="G1555" s="27" t="s">
        <v>36</v>
      </c>
      <c r="H1555" s="27" t="s">
        <v>191</v>
      </c>
      <c r="I1555" s="27" t="s">
        <v>8945</v>
      </c>
      <c r="J1555" s="27">
        <v>211733</v>
      </c>
      <c r="K1555" s="25">
        <v>4</v>
      </c>
      <c r="L1555" s="27" t="s">
        <v>357</v>
      </c>
      <c r="M1555" s="27" t="s">
        <v>8946</v>
      </c>
      <c r="N1555" s="27" t="s">
        <v>8947</v>
      </c>
      <c r="O1555" s="28" t="s">
        <v>8948</v>
      </c>
      <c r="P1555" s="27"/>
      <c r="Q1555" s="27"/>
      <c r="R1555" s="26"/>
      <c r="S1555" s="75"/>
      <c r="T1555" s="27" t="s">
        <v>285</v>
      </c>
      <c r="U1555" s="75"/>
      <c r="V1555" s="75"/>
      <c r="W1555" s="75"/>
      <c r="X1555" s="27" t="s">
        <v>295</v>
      </c>
      <c r="Y1555" s="28" t="s">
        <v>9626</v>
      </c>
      <c r="Z1555" s="27" t="s">
        <v>8932</v>
      </c>
    </row>
    <row r="1556" spans="1:26" x14ac:dyDescent="0.25">
      <c r="A1556" s="24">
        <v>43182</v>
      </c>
      <c r="B1556" s="24">
        <v>43182</v>
      </c>
      <c r="C1556" s="24">
        <v>43181</v>
      </c>
      <c r="D1556" s="27" t="s">
        <v>18</v>
      </c>
      <c r="E1556" s="27" t="s">
        <v>505</v>
      </c>
      <c r="F1556" s="29" t="s">
        <v>8949</v>
      </c>
      <c r="G1556" s="27" t="s">
        <v>39</v>
      </c>
      <c r="H1556" s="27" t="s">
        <v>71</v>
      </c>
      <c r="I1556" s="27" t="s">
        <v>8950</v>
      </c>
      <c r="J1556" s="27">
        <v>6554</v>
      </c>
      <c r="K1556" s="25">
        <v>4</v>
      </c>
      <c r="L1556" s="27" t="s">
        <v>343</v>
      </c>
      <c r="M1556" s="27" t="s">
        <v>8951</v>
      </c>
      <c r="N1556" s="27"/>
      <c r="O1556" s="28"/>
      <c r="P1556" s="27"/>
      <c r="Q1556" s="27"/>
      <c r="R1556" s="26"/>
      <c r="S1556" s="75"/>
      <c r="T1556" s="27" t="s">
        <v>285</v>
      </c>
      <c r="U1556" s="75"/>
      <c r="V1556" s="75"/>
      <c r="W1556" s="75"/>
      <c r="X1556" s="27" t="s">
        <v>315</v>
      </c>
      <c r="Y1556" s="28" t="s">
        <v>2691</v>
      </c>
      <c r="Z1556" s="27"/>
    </row>
    <row r="1557" spans="1:26" x14ac:dyDescent="0.25">
      <c r="A1557" s="24">
        <v>43182</v>
      </c>
      <c r="B1557" s="24">
        <v>43181</v>
      </c>
      <c r="C1557" s="24">
        <v>43175</v>
      </c>
      <c r="D1557" s="27" t="s">
        <v>665</v>
      </c>
      <c r="E1557" s="27" t="s">
        <v>378</v>
      </c>
      <c r="F1557" s="29" t="s">
        <v>8952</v>
      </c>
      <c r="G1557" s="27" t="s">
        <v>19</v>
      </c>
      <c r="H1557" s="27" t="s">
        <v>5818</v>
      </c>
      <c r="I1557" s="27" t="s">
        <v>8953</v>
      </c>
      <c r="J1557" s="27">
        <v>34621</v>
      </c>
      <c r="K1557" s="25">
        <v>4</v>
      </c>
      <c r="L1557" s="27" t="s">
        <v>343</v>
      </c>
      <c r="M1557" s="27" t="s">
        <v>8954</v>
      </c>
      <c r="N1557" s="27" t="s">
        <v>8955</v>
      </c>
      <c r="O1557" s="28"/>
      <c r="P1557" s="27"/>
      <c r="Q1557" s="27"/>
      <c r="R1557" s="26"/>
      <c r="S1557" s="75"/>
      <c r="T1557" s="27" t="s">
        <v>285</v>
      </c>
      <c r="U1557" s="75"/>
      <c r="V1557" s="75"/>
      <c r="W1557" s="75"/>
      <c r="X1557" s="27" t="s">
        <v>315</v>
      </c>
      <c r="Y1557" s="28" t="s">
        <v>2691</v>
      </c>
      <c r="Z1557" s="27"/>
    </row>
    <row r="1558" spans="1:26" x14ac:dyDescent="0.25">
      <c r="A1558" s="24">
        <v>43182</v>
      </c>
      <c r="B1558" s="24">
        <v>43181</v>
      </c>
      <c r="C1558" s="24">
        <v>43177</v>
      </c>
      <c r="D1558" s="27" t="s">
        <v>549</v>
      </c>
      <c r="E1558" s="27" t="s">
        <v>483</v>
      </c>
      <c r="F1558" s="29" t="s">
        <v>8956</v>
      </c>
      <c r="G1558" s="27" t="s">
        <v>56</v>
      </c>
      <c r="H1558" s="27" t="s">
        <v>80</v>
      </c>
      <c r="I1558" s="27" t="s">
        <v>8957</v>
      </c>
      <c r="J1558" s="27">
        <v>28499</v>
      </c>
      <c r="K1558" s="25">
        <v>1</v>
      </c>
      <c r="L1558" s="27" t="s">
        <v>357</v>
      </c>
      <c r="M1558" s="27" t="s">
        <v>8958</v>
      </c>
      <c r="N1558" s="27" t="s">
        <v>8959</v>
      </c>
      <c r="O1558" s="28"/>
      <c r="P1558" s="27"/>
      <c r="Q1558" s="27"/>
      <c r="R1558" s="26"/>
      <c r="S1558" s="75"/>
      <c r="T1558" s="27" t="s">
        <v>285</v>
      </c>
      <c r="U1558" s="75"/>
      <c r="V1558" s="75"/>
      <c r="W1558" s="75"/>
      <c r="X1558" s="27" t="s">
        <v>295</v>
      </c>
      <c r="Y1558" s="28" t="s">
        <v>8960</v>
      </c>
      <c r="Z1558" s="27"/>
    </row>
    <row r="1559" spans="1:26" ht="25.5" x14ac:dyDescent="0.25">
      <c r="A1559" s="24">
        <v>43182</v>
      </c>
      <c r="B1559" s="24">
        <v>43181</v>
      </c>
      <c r="C1559" s="24">
        <v>43178</v>
      </c>
      <c r="D1559" s="27" t="s">
        <v>592</v>
      </c>
      <c r="E1559" s="27" t="s">
        <v>402</v>
      </c>
      <c r="F1559" s="29" t="s">
        <v>7607</v>
      </c>
      <c r="G1559" s="27" t="s">
        <v>36</v>
      </c>
      <c r="H1559" s="27" t="s">
        <v>54</v>
      </c>
      <c r="I1559" s="27" t="s">
        <v>8961</v>
      </c>
      <c r="J1559" s="27">
        <v>31030</v>
      </c>
      <c r="K1559" s="25">
        <v>4</v>
      </c>
      <c r="L1559" s="27" t="s">
        <v>343</v>
      </c>
      <c r="M1559" s="27">
        <v>8640738296</v>
      </c>
      <c r="N1559" s="27">
        <v>8640738296</v>
      </c>
      <c r="O1559" s="28">
        <v>8640739690</v>
      </c>
      <c r="P1559" s="27">
        <v>4</v>
      </c>
      <c r="Q1559" s="27">
        <v>8640739690</v>
      </c>
      <c r="R1559" s="26">
        <v>311.27999999999997</v>
      </c>
      <c r="S1559" s="75">
        <v>43188</v>
      </c>
      <c r="T1559" s="27" t="s">
        <v>285</v>
      </c>
      <c r="U1559" s="75" t="s">
        <v>567</v>
      </c>
      <c r="V1559" s="75"/>
      <c r="W1559" s="75"/>
      <c r="X1559" s="27" t="s">
        <v>292</v>
      </c>
      <c r="Y1559" s="28" t="s">
        <v>9036</v>
      </c>
      <c r="Z1559" s="27" t="s">
        <v>8932</v>
      </c>
    </row>
    <row r="1560" spans="1:26" ht="25.5" x14ac:dyDescent="0.25">
      <c r="A1560" s="24">
        <v>43182</v>
      </c>
      <c r="B1560" s="24">
        <v>43181</v>
      </c>
      <c r="C1560" s="24">
        <v>43178</v>
      </c>
      <c r="D1560" s="27" t="s">
        <v>592</v>
      </c>
      <c r="E1560" s="27" t="s">
        <v>430</v>
      </c>
      <c r="F1560" s="29" t="s">
        <v>8962</v>
      </c>
      <c r="G1560" s="27" t="s">
        <v>92</v>
      </c>
      <c r="H1560" s="27" t="s">
        <v>28</v>
      </c>
      <c r="I1560" s="27" t="s">
        <v>7738</v>
      </c>
      <c r="J1560" s="27">
        <v>24594</v>
      </c>
      <c r="K1560" s="25">
        <v>1</v>
      </c>
      <c r="L1560" s="27" t="s">
        <v>357</v>
      </c>
      <c r="M1560" s="27" t="s">
        <v>8963</v>
      </c>
      <c r="N1560" s="27" t="s">
        <v>8964</v>
      </c>
      <c r="O1560" s="28" t="s">
        <v>8965</v>
      </c>
      <c r="P1560" s="27">
        <v>1</v>
      </c>
      <c r="Q1560" s="27" t="s">
        <v>9268</v>
      </c>
      <c r="R1560" s="26">
        <v>84.97</v>
      </c>
      <c r="S1560" s="75">
        <v>43185</v>
      </c>
      <c r="T1560" s="27" t="s">
        <v>285</v>
      </c>
      <c r="U1560" s="75" t="s">
        <v>497</v>
      </c>
      <c r="V1560" s="75"/>
      <c r="W1560" s="75"/>
      <c r="X1560" s="27" t="s">
        <v>292</v>
      </c>
      <c r="Y1560" s="28" t="s">
        <v>9036</v>
      </c>
      <c r="Z1560" s="27" t="s">
        <v>8932</v>
      </c>
    </row>
    <row r="1561" spans="1:26" x14ac:dyDescent="0.25">
      <c r="A1561" s="24">
        <v>43182</v>
      </c>
      <c r="B1561" s="24">
        <v>43181</v>
      </c>
      <c r="C1561" s="24">
        <v>43178</v>
      </c>
      <c r="D1561" s="27" t="s">
        <v>1419</v>
      </c>
      <c r="E1561" s="27" t="s">
        <v>483</v>
      </c>
      <c r="F1561" s="29" t="s">
        <v>8966</v>
      </c>
      <c r="G1561" s="27" t="s">
        <v>36</v>
      </c>
      <c r="H1561" s="27" t="s">
        <v>69</v>
      </c>
      <c r="I1561" s="27" t="s">
        <v>189</v>
      </c>
      <c r="J1561" s="27">
        <v>28513</v>
      </c>
      <c r="K1561" s="25">
        <v>4</v>
      </c>
      <c r="L1561" s="27" t="s">
        <v>288</v>
      </c>
      <c r="M1561" s="27" t="s">
        <v>8967</v>
      </c>
      <c r="N1561" s="27" t="s">
        <v>8968</v>
      </c>
      <c r="O1561" s="28">
        <v>131389619</v>
      </c>
      <c r="P1561" s="27">
        <v>4</v>
      </c>
      <c r="Q1561" s="27" t="s">
        <v>9269</v>
      </c>
      <c r="R1561" s="26">
        <v>366.56</v>
      </c>
      <c r="S1561" s="75">
        <v>43186</v>
      </c>
      <c r="T1561" s="27" t="s">
        <v>285</v>
      </c>
      <c r="U1561" s="75" t="s">
        <v>567</v>
      </c>
      <c r="V1561" s="75"/>
      <c r="W1561" s="75"/>
      <c r="X1561" s="27" t="s">
        <v>292</v>
      </c>
      <c r="Y1561" s="28"/>
      <c r="Z1561" s="27" t="s">
        <v>9218</v>
      </c>
    </row>
    <row r="1562" spans="1:26" ht="25.5" x14ac:dyDescent="0.25">
      <c r="A1562" s="24">
        <v>43182</v>
      </c>
      <c r="B1562" s="24">
        <v>43181</v>
      </c>
      <c r="C1562" s="24">
        <v>43178</v>
      </c>
      <c r="D1562" s="27" t="s">
        <v>1419</v>
      </c>
      <c r="E1562" s="27" t="s">
        <v>425</v>
      </c>
      <c r="F1562" s="29" t="s">
        <v>8969</v>
      </c>
      <c r="G1562" s="27" t="s">
        <v>74</v>
      </c>
      <c r="H1562" s="27" t="s">
        <v>43</v>
      </c>
      <c r="I1562" s="27" t="s">
        <v>6799</v>
      </c>
      <c r="J1562" s="27">
        <v>8761</v>
      </c>
      <c r="K1562" s="25">
        <v>4</v>
      </c>
      <c r="L1562" s="27" t="s">
        <v>357</v>
      </c>
      <c r="M1562" s="27" t="s">
        <v>8970</v>
      </c>
      <c r="N1562" s="27" t="s">
        <v>8971</v>
      </c>
      <c r="O1562" s="28" t="s">
        <v>8972</v>
      </c>
      <c r="P1562" s="27">
        <v>4</v>
      </c>
      <c r="Q1562" s="27" t="s">
        <v>9266</v>
      </c>
      <c r="R1562" s="26">
        <v>503.56</v>
      </c>
      <c r="S1562" s="75">
        <v>43186</v>
      </c>
      <c r="T1562" s="27" t="s">
        <v>285</v>
      </c>
      <c r="U1562" s="75" t="s">
        <v>567</v>
      </c>
      <c r="V1562" s="75"/>
      <c r="W1562" s="75"/>
      <c r="X1562" s="27" t="s">
        <v>292</v>
      </c>
      <c r="Y1562" s="28" t="s">
        <v>9036</v>
      </c>
      <c r="Z1562" s="27" t="s">
        <v>8932</v>
      </c>
    </row>
    <row r="1563" spans="1:26" x14ac:dyDescent="0.25">
      <c r="A1563" s="24">
        <v>43182</v>
      </c>
      <c r="B1563" s="24">
        <v>43182</v>
      </c>
      <c r="C1563" s="24">
        <v>43179</v>
      </c>
      <c r="D1563" s="27" t="s">
        <v>1419</v>
      </c>
      <c r="E1563" s="27" t="s">
        <v>564</v>
      </c>
      <c r="F1563" s="29" t="s">
        <v>8973</v>
      </c>
      <c r="G1563" s="27" t="s">
        <v>25</v>
      </c>
      <c r="H1563" s="27" t="s">
        <v>232</v>
      </c>
      <c r="I1563" s="27" t="s">
        <v>3120</v>
      </c>
      <c r="J1563" s="27">
        <v>1824</v>
      </c>
      <c r="K1563" s="25">
        <v>2</v>
      </c>
      <c r="L1563" s="27" t="s">
        <v>367</v>
      </c>
      <c r="M1563" s="27">
        <v>218985</v>
      </c>
      <c r="N1563" s="27">
        <v>326191802</v>
      </c>
      <c r="O1563" s="28"/>
      <c r="P1563" s="27"/>
      <c r="Q1563" s="27"/>
      <c r="R1563" s="26"/>
      <c r="S1563" s="75"/>
      <c r="T1563" s="27" t="s">
        <v>285</v>
      </c>
      <c r="U1563" s="75"/>
      <c r="V1563" s="75"/>
      <c r="W1563" s="75"/>
      <c r="X1563" s="27" t="s">
        <v>289</v>
      </c>
      <c r="Y1563" s="28" t="s">
        <v>2691</v>
      </c>
      <c r="Z1563" s="27"/>
    </row>
    <row r="1564" spans="1:26" x14ac:dyDescent="0.25">
      <c r="A1564" s="24">
        <v>43185</v>
      </c>
      <c r="B1564" s="24">
        <v>43182</v>
      </c>
      <c r="C1564" s="24">
        <v>43181</v>
      </c>
      <c r="D1564" s="27" t="s">
        <v>18</v>
      </c>
      <c r="E1564" s="27" t="s">
        <v>290</v>
      </c>
      <c r="F1564" s="29" t="s">
        <v>9050</v>
      </c>
      <c r="G1564" s="27" t="s">
        <v>92</v>
      </c>
      <c r="H1564" s="27" t="s">
        <v>150</v>
      </c>
      <c r="I1564" s="27" t="s">
        <v>9051</v>
      </c>
      <c r="J1564" s="27">
        <v>42144</v>
      </c>
      <c r="K1564" s="25">
        <v>2</v>
      </c>
      <c r="L1564" s="27" t="s">
        <v>341</v>
      </c>
      <c r="M1564" s="27">
        <v>56896</v>
      </c>
      <c r="N1564" s="27"/>
      <c r="O1564" s="28"/>
      <c r="P1564" s="27"/>
      <c r="Q1564" s="27"/>
      <c r="R1564" s="26"/>
      <c r="S1564" s="76"/>
      <c r="T1564" s="27" t="s">
        <v>285</v>
      </c>
      <c r="U1564" s="76"/>
      <c r="V1564" s="76"/>
      <c r="W1564" s="76"/>
      <c r="X1564" s="27" t="s">
        <v>295</v>
      </c>
      <c r="Y1564" s="28" t="s">
        <v>9774</v>
      </c>
      <c r="Z1564" s="27"/>
    </row>
    <row r="1565" spans="1:26" ht="114.75" hidden="1" x14ac:dyDescent="0.25">
      <c r="A1565" s="24">
        <v>43185</v>
      </c>
      <c r="B1565" s="24">
        <v>43182</v>
      </c>
      <c r="C1565" s="24">
        <v>43181</v>
      </c>
      <c r="D1565" s="27" t="s">
        <v>18</v>
      </c>
      <c r="E1565" s="27" t="s">
        <v>290</v>
      </c>
      <c r="F1565" s="29" t="s">
        <v>9050</v>
      </c>
      <c r="G1565" s="27" t="s">
        <v>92</v>
      </c>
      <c r="H1565" s="27" t="s">
        <v>150</v>
      </c>
      <c r="I1565" s="27" t="s">
        <v>9051</v>
      </c>
      <c r="J1565" s="27">
        <v>42144</v>
      </c>
      <c r="K1565" s="25">
        <v>2</v>
      </c>
      <c r="L1565" s="27" t="s">
        <v>341</v>
      </c>
      <c r="M1565" s="27">
        <v>56896</v>
      </c>
      <c r="N1565" s="27"/>
      <c r="O1565" s="28"/>
      <c r="P1565" s="27"/>
      <c r="Q1565" s="27"/>
      <c r="R1565" s="26"/>
      <c r="S1565" s="75"/>
      <c r="T1565" s="27" t="s">
        <v>285</v>
      </c>
      <c r="U1565" s="75"/>
      <c r="V1565" s="75"/>
      <c r="W1565" s="75"/>
      <c r="X1565" s="27" t="s">
        <v>324</v>
      </c>
      <c r="Y1565" s="28" t="s">
        <v>9259</v>
      </c>
      <c r="Z1565" s="27"/>
    </row>
    <row r="1566" spans="1:26" x14ac:dyDescent="0.25">
      <c r="A1566" s="24">
        <v>43185</v>
      </c>
      <c r="B1566" s="24">
        <v>43182</v>
      </c>
      <c r="C1566" s="24">
        <v>43180</v>
      </c>
      <c r="D1566" s="27" t="s">
        <v>18</v>
      </c>
      <c r="E1566" s="27" t="s">
        <v>352</v>
      </c>
      <c r="F1566" s="29" t="s">
        <v>9052</v>
      </c>
      <c r="G1566" s="27" t="s">
        <v>92</v>
      </c>
      <c r="H1566" s="27" t="s">
        <v>141</v>
      </c>
      <c r="I1566" s="27" t="s">
        <v>9053</v>
      </c>
      <c r="J1566" s="27">
        <v>35863</v>
      </c>
      <c r="K1566" s="25">
        <v>1</v>
      </c>
      <c r="L1566" s="27" t="s">
        <v>357</v>
      </c>
      <c r="M1566" s="27" t="s">
        <v>9054</v>
      </c>
      <c r="N1566" s="27" t="s">
        <v>9055</v>
      </c>
      <c r="O1566" s="28" t="s">
        <v>9260</v>
      </c>
      <c r="P1566" s="27">
        <v>1</v>
      </c>
      <c r="Q1566" s="27" t="s">
        <v>9595</v>
      </c>
      <c r="R1566" s="26">
        <v>172.11</v>
      </c>
      <c r="S1566" s="75">
        <v>43188</v>
      </c>
      <c r="T1566" s="27" t="s">
        <v>285</v>
      </c>
      <c r="U1566" s="75" t="s">
        <v>567</v>
      </c>
      <c r="V1566" s="75"/>
      <c r="W1566" s="75"/>
      <c r="X1566" s="27" t="s">
        <v>292</v>
      </c>
      <c r="Y1566" s="28"/>
      <c r="Z1566" s="27" t="s">
        <v>9218</v>
      </c>
    </row>
    <row r="1567" spans="1:26" x14ac:dyDescent="0.25">
      <c r="A1567" s="24">
        <v>43185</v>
      </c>
      <c r="B1567" s="24">
        <v>43182</v>
      </c>
      <c r="C1567" s="24">
        <v>43182</v>
      </c>
      <c r="D1567" s="27" t="s">
        <v>18</v>
      </c>
      <c r="E1567" s="27" t="s">
        <v>397</v>
      </c>
      <c r="F1567" s="29" t="s">
        <v>9056</v>
      </c>
      <c r="G1567" s="27" t="s">
        <v>53</v>
      </c>
      <c r="H1567" s="27" t="s">
        <v>125</v>
      </c>
      <c r="I1567" s="27" t="s">
        <v>9057</v>
      </c>
      <c r="J1567" s="27">
        <v>26123</v>
      </c>
      <c r="K1567" s="25">
        <v>1</v>
      </c>
      <c r="L1567" s="27" t="s">
        <v>288</v>
      </c>
      <c r="M1567" s="27" t="s">
        <v>9058</v>
      </c>
      <c r="N1567" s="27" t="s">
        <v>9059</v>
      </c>
      <c r="O1567" s="28">
        <v>131358303</v>
      </c>
      <c r="P1567" s="27">
        <v>1</v>
      </c>
      <c r="Q1567" s="27" t="s">
        <v>9272</v>
      </c>
      <c r="R1567" s="26">
        <v>200.84</v>
      </c>
      <c r="S1567" s="75">
        <v>43186</v>
      </c>
      <c r="T1567" s="27" t="s">
        <v>285</v>
      </c>
      <c r="U1567" s="75">
        <v>43187</v>
      </c>
      <c r="V1567" s="75"/>
      <c r="W1567" s="75"/>
      <c r="X1567" s="27" t="s">
        <v>292</v>
      </c>
      <c r="Y1567" s="28"/>
      <c r="Z1567" s="27" t="s">
        <v>9218</v>
      </c>
    </row>
    <row r="1568" spans="1:26" x14ac:dyDescent="0.25">
      <c r="A1568" s="24">
        <v>43185</v>
      </c>
      <c r="B1568" s="24">
        <v>43182</v>
      </c>
      <c r="C1568" s="24">
        <v>43182</v>
      </c>
      <c r="D1568" s="27" t="s">
        <v>18</v>
      </c>
      <c r="E1568" s="27" t="s">
        <v>287</v>
      </c>
      <c r="F1568" s="29" t="s">
        <v>9060</v>
      </c>
      <c r="G1568" s="27" t="s">
        <v>27</v>
      </c>
      <c r="H1568" s="27" t="s">
        <v>2882</v>
      </c>
      <c r="I1568" s="27" t="s">
        <v>96</v>
      </c>
      <c r="J1568" s="27">
        <v>41141</v>
      </c>
      <c r="K1568" s="25">
        <v>1</v>
      </c>
      <c r="L1568" s="27" t="s">
        <v>357</v>
      </c>
      <c r="M1568" s="27" t="s">
        <v>9061</v>
      </c>
      <c r="N1568" s="27" t="s">
        <v>9062</v>
      </c>
      <c r="O1568" s="28" t="s">
        <v>9063</v>
      </c>
      <c r="P1568" s="27">
        <v>1</v>
      </c>
      <c r="Q1568" s="27" t="s">
        <v>9788</v>
      </c>
      <c r="R1568" s="26">
        <v>35.68</v>
      </c>
      <c r="S1568" s="75">
        <v>43194</v>
      </c>
      <c r="T1568" s="27" t="s">
        <v>285</v>
      </c>
      <c r="U1568" s="75" t="s">
        <v>497</v>
      </c>
      <c r="V1568" s="75"/>
      <c r="W1568" s="75"/>
      <c r="X1568" s="27" t="s">
        <v>292</v>
      </c>
      <c r="Y1568" s="28"/>
      <c r="Z1568" s="27" t="s">
        <v>9064</v>
      </c>
    </row>
    <row r="1569" spans="1:26" x14ac:dyDescent="0.25">
      <c r="A1569" s="24">
        <v>43185</v>
      </c>
      <c r="B1569" s="24">
        <v>43182</v>
      </c>
      <c r="C1569" s="24">
        <v>43182</v>
      </c>
      <c r="D1569" s="27" t="s">
        <v>18</v>
      </c>
      <c r="E1569" s="27" t="s">
        <v>287</v>
      </c>
      <c r="F1569" s="29" t="s">
        <v>9065</v>
      </c>
      <c r="G1569" s="27" t="s">
        <v>34</v>
      </c>
      <c r="H1569" s="27" t="s">
        <v>455</v>
      </c>
      <c r="I1569" s="27" t="s">
        <v>479</v>
      </c>
      <c r="J1569" s="27">
        <v>41129</v>
      </c>
      <c r="K1569" s="25">
        <v>2</v>
      </c>
      <c r="L1569" s="27" t="s">
        <v>357</v>
      </c>
      <c r="M1569" s="27" t="s">
        <v>9066</v>
      </c>
      <c r="N1569" s="27" t="s">
        <v>9067</v>
      </c>
      <c r="O1569" s="28" t="s">
        <v>9063</v>
      </c>
      <c r="P1569" s="27">
        <v>2</v>
      </c>
      <c r="Q1569" s="27" t="s">
        <v>9788</v>
      </c>
      <c r="R1569" s="26">
        <v>166.32</v>
      </c>
      <c r="S1569" s="75">
        <v>43194</v>
      </c>
      <c r="T1569" s="27" t="s">
        <v>285</v>
      </c>
      <c r="U1569" s="75" t="s">
        <v>497</v>
      </c>
      <c r="V1569" s="75"/>
      <c r="W1569" s="75"/>
      <c r="X1569" s="27" t="s">
        <v>292</v>
      </c>
      <c r="Y1569" s="28"/>
      <c r="Z1569" s="27" t="s">
        <v>9064</v>
      </c>
    </row>
    <row r="1570" spans="1:26" ht="25.5" hidden="1" x14ac:dyDescent="0.25">
      <c r="A1570" s="24">
        <v>43185</v>
      </c>
      <c r="B1570" s="24">
        <v>43185</v>
      </c>
      <c r="C1570" s="24">
        <v>43178</v>
      </c>
      <c r="D1570" s="27" t="s">
        <v>18</v>
      </c>
      <c r="E1570" s="27" t="s">
        <v>313</v>
      </c>
      <c r="F1570" s="29" t="s">
        <v>9068</v>
      </c>
      <c r="G1570" s="27" t="s">
        <v>36</v>
      </c>
      <c r="H1570" s="27" t="s">
        <v>214</v>
      </c>
      <c r="I1570" s="27" t="s">
        <v>551</v>
      </c>
      <c r="J1570" s="27">
        <v>27375</v>
      </c>
      <c r="K1570" s="25">
        <v>1</v>
      </c>
      <c r="L1570" s="27" t="s">
        <v>357</v>
      </c>
      <c r="M1570" s="27" t="s">
        <v>9069</v>
      </c>
      <c r="N1570" s="27" t="s">
        <v>9070</v>
      </c>
      <c r="O1570" s="28" t="s">
        <v>9071</v>
      </c>
      <c r="P1570" s="27"/>
      <c r="Q1570" s="27"/>
      <c r="R1570" s="26"/>
      <c r="S1570" s="75"/>
      <c r="T1570" s="27" t="s">
        <v>285</v>
      </c>
      <c r="U1570" s="75"/>
      <c r="V1570" s="75"/>
      <c r="W1570" s="75"/>
      <c r="X1570" s="27" t="s">
        <v>321</v>
      </c>
      <c r="Y1570" s="28" t="s">
        <v>9801</v>
      </c>
      <c r="Z1570" s="27" t="s">
        <v>9064</v>
      </c>
    </row>
    <row r="1571" spans="1:26" x14ac:dyDescent="0.25">
      <c r="A1571" s="24">
        <v>43185</v>
      </c>
      <c r="B1571" s="24">
        <v>43182</v>
      </c>
      <c r="C1571" s="24">
        <v>43178</v>
      </c>
      <c r="D1571" s="27" t="s">
        <v>552</v>
      </c>
      <c r="E1571" s="27" t="s">
        <v>316</v>
      </c>
      <c r="F1571" s="29" t="s">
        <v>9072</v>
      </c>
      <c r="G1571" s="27" t="s">
        <v>23</v>
      </c>
      <c r="H1571" s="27" t="s">
        <v>97</v>
      </c>
      <c r="I1571" s="27" t="s">
        <v>5500</v>
      </c>
      <c r="J1571" s="27">
        <v>32601</v>
      </c>
      <c r="K1571" s="25">
        <v>4</v>
      </c>
      <c r="L1571" s="27" t="s">
        <v>288</v>
      </c>
      <c r="M1571" s="27" t="s">
        <v>9073</v>
      </c>
      <c r="N1571" s="27" t="s">
        <v>9074</v>
      </c>
      <c r="O1571" s="28"/>
      <c r="P1571" s="27"/>
      <c r="Q1571" s="27"/>
      <c r="R1571" s="26"/>
      <c r="S1571" s="75"/>
      <c r="T1571" s="27" t="s">
        <v>285</v>
      </c>
      <c r="U1571" s="75"/>
      <c r="V1571" s="75"/>
      <c r="W1571" s="75"/>
      <c r="X1571" s="27" t="s">
        <v>315</v>
      </c>
      <c r="Y1571" s="28" t="s">
        <v>2691</v>
      </c>
      <c r="Z1571" s="27"/>
    </row>
    <row r="1572" spans="1:26" x14ac:dyDescent="0.25">
      <c r="A1572" s="24">
        <v>43185</v>
      </c>
      <c r="B1572" s="24">
        <v>43182</v>
      </c>
      <c r="C1572" s="24">
        <v>43178</v>
      </c>
      <c r="D1572" s="27" t="s">
        <v>552</v>
      </c>
      <c r="E1572" s="27" t="s">
        <v>340</v>
      </c>
      <c r="F1572" s="29" t="s">
        <v>9075</v>
      </c>
      <c r="G1572" s="27" t="s">
        <v>56</v>
      </c>
      <c r="H1572" s="27" t="s">
        <v>134</v>
      </c>
      <c r="I1572" s="27" t="s">
        <v>3109</v>
      </c>
      <c r="J1572" s="27">
        <v>22824</v>
      </c>
      <c r="K1572" s="25">
        <v>3</v>
      </c>
      <c r="L1572" s="27" t="s">
        <v>288</v>
      </c>
      <c r="M1572" s="27" t="s">
        <v>9076</v>
      </c>
      <c r="N1572" s="27" t="s">
        <v>9077</v>
      </c>
      <c r="O1572" s="28">
        <v>131358128</v>
      </c>
      <c r="P1572" s="27">
        <v>3</v>
      </c>
      <c r="Q1572" s="27" t="s">
        <v>9766</v>
      </c>
      <c r="R1572" s="26">
        <v>437.76</v>
      </c>
      <c r="S1572" s="75">
        <v>43194</v>
      </c>
      <c r="T1572" s="27" t="s">
        <v>285</v>
      </c>
      <c r="U1572" s="75">
        <v>43186</v>
      </c>
      <c r="V1572" s="75">
        <v>43186</v>
      </c>
      <c r="W1572" s="75" t="s">
        <v>7539</v>
      </c>
      <c r="X1572" s="27" t="s">
        <v>292</v>
      </c>
      <c r="Y1572" s="28"/>
      <c r="Z1572" s="27" t="s">
        <v>9218</v>
      </c>
    </row>
    <row r="1573" spans="1:26" x14ac:dyDescent="0.25">
      <c r="A1573" s="24">
        <v>43185</v>
      </c>
      <c r="B1573" s="24">
        <v>43182</v>
      </c>
      <c r="C1573" s="24">
        <v>43178</v>
      </c>
      <c r="D1573" s="27" t="s">
        <v>552</v>
      </c>
      <c r="E1573" s="27" t="s">
        <v>340</v>
      </c>
      <c r="F1573" s="29" t="s">
        <v>9075</v>
      </c>
      <c r="G1573" s="27" t="s">
        <v>56</v>
      </c>
      <c r="H1573" s="27" t="s">
        <v>134</v>
      </c>
      <c r="I1573" s="27" t="s">
        <v>3109</v>
      </c>
      <c r="J1573" s="27">
        <v>22824</v>
      </c>
      <c r="K1573" s="25">
        <v>1</v>
      </c>
      <c r="L1573" s="27" t="s">
        <v>288</v>
      </c>
      <c r="M1573" s="27" t="s">
        <v>9076</v>
      </c>
      <c r="N1573" s="27" t="s">
        <v>9077</v>
      </c>
      <c r="O1573" s="28">
        <v>131358129</v>
      </c>
      <c r="P1573" s="27">
        <v>1</v>
      </c>
      <c r="Q1573" s="27" t="s">
        <v>9767</v>
      </c>
      <c r="R1573" s="26">
        <v>145.91999999999999</v>
      </c>
      <c r="S1573" s="75">
        <v>43194</v>
      </c>
      <c r="T1573" s="27" t="s">
        <v>285</v>
      </c>
      <c r="U1573" s="75">
        <v>43186</v>
      </c>
      <c r="V1573" s="75">
        <v>43186</v>
      </c>
      <c r="W1573" s="75" t="s">
        <v>7539</v>
      </c>
      <c r="X1573" s="27" t="s">
        <v>292</v>
      </c>
      <c r="Y1573" s="28"/>
      <c r="Z1573" s="27" t="s">
        <v>9218</v>
      </c>
    </row>
    <row r="1574" spans="1:26" x14ac:dyDescent="0.25">
      <c r="A1574" s="24">
        <v>43185</v>
      </c>
      <c r="B1574" s="24">
        <v>43182</v>
      </c>
      <c r="C1574" s="24">
        <v>43178</v>
      </c>
      <c r="D1574" s="27" t="s">
        <v>552</v>
      </c>
      <c r="E1574" s="27" t="s">
        <v>344</v>
      </c>
      <c r="F1574" s="29" t="s">
        <v>9078</v>
      </c>
      <c r="G1574" s="27" t="s">
        <v>19</v>
      </c>
      <c r="H1574" s="27" t="s">
        <v>128</v>
      </c>
      <c r="I1574" s="27" t="s">
        <v>1953</v>
      </c>
      <c r="J1574" s="27">
        <v>30606</v>
      </c>
      <c r="K1574" s="25">
        <v>4</v>
      </c>
      <c r="L1574" s="27" t="s">
        <v>288</v>
      </c>
      <c r="M1574" s="27" t="s">
        <v>9079</v>
      </c>
      <c r="N1574" s="27" t="s">
        <v>9080</v>
      </c>
      <c r="O1574" s="28"/>
      <c r="P1574" s="27"/>
      <c r="Q1574" s="27"/>
      <c r="R1574" s="26"/>
      <c r="S1574" s="75"/>
      <c r="T1574" s="27" t="s">
        <v>285</v>
      </c>
      <c r="U1574" s="75"/>
      <c r="V1574" s="75"/>
      <c r="W1574" s="75"/>
      <c r="X1574" s="27" t="s">
        <v>315</v>
      </c>
      <c r="Y1574" s="28" t="s">
        <v>2691</v>
      </c>
      <c r="Z1574" s="27"/>
    </row>
    <row r="1575" spans="1:26" x14ac:dyDescent="0.25">
      <c r="A1575" s="24">
        <v>43185</v>
      </c>
      <c r="B1575" s="24">
        <v>43183</v>
      </c>
      <c r="C1575" s="24">
        <v>43178</v>
      </c>
      <c r="D1575" s="27" t="s">
        <v>552</v>
      </c>
      <c r="E1575" s="27" t="s">
        <v>397</v>
      </c>
      <c r="F1575" s="29" t="s">
        <v>9081</v>
      </c>
      <c r="G1575" s="27" t="s">
        <v>77</v>
      </c>
      <c r="H1575" s="27" t="s">
        <v>104</v>
      </c>
      <c r="I1575" s="27" t="s">
        <v>491</v>
      </c>
      <c r="J1575" s="27">
        <v>25948</v>
      </c>
      <c r="K1575" s="25">
        <v>2</v>
      </c>
      <c r="L1575" s="27" t="s">
        <v>288</v>
      </c>
      <c r="M1575" s="27" t="s">
        <v>9082</v>
      </c>
      <c r="N1575" s="27" t="s">
        <v>9083</v>
      </c>
      <c r="O1575" s="28">
        <v>131358304</v>
      </c>
      <c r="P1575" s="27">
        <v>2</v>
      </c>
      <c r="Q1575" s="27" t="s">
        <v>9271</v>
      </c>
      <c r="R1575" s="26">
        <v>131.84</v>
      </c>
      <c r="S1575" s="75">
        <v>43186</v>
      </c>
      <c r="T1575" s="27" t="s">
        <v>285</v>
      </c>
      <c r="U1575" s="75">
        <v>43187</v>
      </c>
      <c r="V1575" s="75"/>
      <c r="W1575" s="75"/>
      <c r="X1575" s="27" t="s">
        <v>292</v>
      </c>
      <c r="Y1575" s="28"/>
      <c r="Z1575" s="27" t="s">
        <v>9218</v>
      </c>
    </row>
    <row r="1576" spans="1:26" x14ac:dyDescent="0.25">
      <c r="A1576" s="24">
        <v>43185</v>
      </c>
      <c r="B1576" s="24">
        <v>43183</v>
      </c>
      <c r="C1576" s="24">
        <v>43178</v>
      </c>
      <c r="D1576" s="27" t="s">
        <v>552</v>
      </c>
      <c r="E1576" s="27" t="s">
        <v>397</v>
      </c>
      <c r="F1576" s="29" t="s">
        <v>9081</v>
      </c>
      <c r="G1576" s="27" t="s">
        <v>77</v>
      </c>
      <c r="H1576" s="27" t="s">
        <v>104</v>
      </c>
      <c r="I1576" s="27" t="s">
        <v>491</v>
      </c>
      <c r="J1576" s="27">
        <v>25948</v>
      </c>
      <c r="K1576" s="25">
        <v>2</v>
      </c>
      <c r="L1576" s="27" t="s">
        <v>288</v>
      </c>
      <c r="M1576" s="27" t="s">
        <v>9082</v>
      </c>
      <c r="N1576" s="27" t="s">
        <v>9083</v>
      </c>
      <c r="O1576" s="28">
        <v>131358305</v>
      </c>
      <c r="P1576" s="27">
        <v>2</v>
      </c>
      <c r="Q1576" s="27" t="s">
        <v>9270</v>
      </c>
      <c r="R1576" s="26">
        <v>131.84</v>
      </c>
      <c r="S1576" s="75">
        <v>43186</v>
      </c>
      <c r="T1576" s="27" t="s">
        <v>285</v>
      </c>
      <c r="U1576" s="75">
        <v>43187</v>
      </c>
      <c r="V1576" s="75"/>
      <c r="W1576" s="75"/>
      <c r="X1576" s="27" t="s">
        <v>292</v>
      </c>
      <c r="Y1576" s="28"/>
      <c r="Z1576" s="27" t="s">
        <v>9218</v>
      </c>
    </row>
    <row r="1577" spans="1:26" x14ac:dyDescent="0.25">
      <c r="A1577" s="24">
        <v>43185</v>
      </c>
      <c r="B1577" s="24">
        <v>43183</v>
      </c>
      <c r="C1577" s="24">
        <v>43178</v>
      </c>
      <c r="D1577" s="27" t="s">
        <v>552</v>
      </c>
      <c r="E1577" s="27" t="s">
        <v>400</v>
      </c>
      <c r="F1577" s="29" t="s">
        <v>9084</v>
      </c>
      <c r="G1577" s="27" t="s">
        <v>19</v>
      </c>
      <c r="H1577" s="27" t="s">
        <v>3579</v>
      </c>
      <c r="I1577" s="27" t="s">
        <v>588</v>
      </c>
      <c r="J1577" s="27">
        <v>22958</v>
      </c>
      <c r="K1577" s="25">
        <v>2</v>
      </c>
      <c r="L1577" s="27" t="s">
        <v>288</v>
      </c>
      <c r="M1577" s="27" t="s">
        <v>9085</v>
      </c>
      <c r="N1577" s="27" t="s">
        <v>9086</v>
      </c>
      <c r="O1577" s="28"/>
      <c r="P1577" s="27"/>
      <c r="Q1577" s="27"/>
      <c r="R1577" s="26"/>
      <c r="S1577" s="75"/>
      <c r="T1577" s="27" t="s">
        <v>285</v>
      </c>
      <c r="U1577" s="75"/>
      <c r="V1577" s="75"/>
      <c r="W1577" s="75"/>
      <c r="X1577" s="27" t="s">
        <v>315</v>
      </c>
      <c r="Y1577" s="28" t="s">
        <v>2691</v>
      </c>
      <c r="Z1577" s="27"/>
    </row>
    <row r="1578" spans="1:26" x14ac:dyDescent="0.25">
      <c r="A1578" s="24">
        <v>43185</v>
      </c>
      <c r="B1578" s="24">
        <v>43179</v>
      </c>
      <c r="C1578" s="24">
        <v>43174</v>
      </c>
      <c r="D1578" s="27" t="s">
        <v>549</v>
      </c>
      <c r="E1578" s="27" t="s">
        <v>316</v>
      </c>
      <c r="F1578" s="29" t="s">
        <v>9087</v>
      </c>
      <c r="G1578" s="27" t="s">
        <v>25</v>
      </c>
      <c r="H1578" s="27" t="s">
        <v>33</v>
      </c>
      <c r="I1578" s="27" t="s">
        <v>9088</v>
      </c>
      <c r="J1578" s="27">
        <v>32418</v>
      </c>
      <c r="K1578" s="25">
        <v>2</v>
      </c>
      <c r="L1578" s="27" t="s">
        <v>357</v>
      </c>
      <c r="M1578" s="27" t="s">
        <v>9089</v>
      </c>
      <c r="N1578" s="27" t="s">
        <v>9090</v>
      </c>
      <c r="O1578" s="28"/>
      <c r="P1578" s="27"/>
      <c r="Q1578" s="27"/>
      <c r="R1578" s="26"/>
      <c r="S1578" s="75"/>
      <c r="T1578" s="27" t="s">
        <v>285</v>
      </c>
      <c r="U1578" s="75"/>
      <c r="V1578" s="75"/>
      <c r="W1578" s="75"/>
      <c r="X1578" s="27" t="s">
        <v>295</v>
      </c>
      <c r="Y1578" s="28" t="s">
        <v>9091</v>
      </c>
      <c r="Z1578" s="27"/>
    </row>
    <row r="1579" spans="1:26" x14ac:dyDescent="0.25">
      <c r="A1579" s="24">
        <v>43185</v>
      </c>
      <c r="B1579" s="24">
        <v>43182</v>
      </c>
      <c r="C1579" s="24">
        <v>43178</v>
      </c>
      <c r="D1579" s="27" t="s">
        <v>549</v>
      </c>
      <c r="E1579" s="27" t="s">
        <v>358</v>
      </c>
      <c r="F1579" s="29" t="s">
        <v>9092</v>
      </c>
      <c r="G1579" s="27" t="s">
        <v>53</v>
      </c>
      <c r="H1579" s="27" t="s">
        <v>241</v>
      </c>
      <c r="I1579" s="27" t="s">
        <v>9093</v>
      </c>
      <c r="J1579" s="27">
        <v>32810</v>
      </c>
      <c r="K1579" s="25">
        <v>2</v>
      </c>
      <c r="L1579" s="27" t="s">
        <v>357</v>
      </c>
      <c r="M1579" s="27" t="s">
        <v>9094</v>
      </c>
      <c r="N1579" s="27" t="s">
        <v>9095</v>
      </c>
      <c r="O1579" s="28"/>
      <c r="P1579" s="27"/>
      <c r="Q1579" s="27"/>
      <c r="R1579" s="26"/>
      <c r="S1579" s="75"/>
      <c r="T1579" s="27" t="s">
        <v>285</v>
      </c>
      <c r="U1579" s="75"/>
      <c r="V1579" s="75"/>
      <c r="W1579" s="75"/>
      <c r="X1579" s="27" t="s">
        <v>295</v>
      </c>
      <c r="Y1579" s="28" t="s">
        <v>9096</v>
      </c>
      <c r="Z1579" s="27"/>
    </row>
    <row r="1580" spans="1:26" x14ac:dyDescent="0.25">
      <c r="A1580" s="24">
        <v>43185</v>
      </c>
      <c r="B1580" s="24">
        <v>43182</v>
      </c>
      <c r="C1580" s="24">
        <v>43178</v>
      </c>
      <c r="D1580" s="27" t="s">
        <v>549</v>
      </c>
      <c r="E1580" s="27" t="s">
        <v>358</v>
      </c>
      <c r="F1580" s="29" t="s">
        <v>9092</v>
      </c>
      <c r="G1580" s="27" t="s">
        <v>53</v>
      </c>
      <c r="H1580" s="27" t="s">
        <v>241</v>
      </c>
      <c r="I1580" s="27" t="s">
        <v>9093</v>
      </c>
      <c r="J1580" s="27">
        <v>32810</v>
      </c>
      <c r="K1580" s="25">
        <v>2</v>
      </c>
      <c r="L1580" s="27" t="s">
        <v>357</v>
      </c>
      <c r="M1580" s="27" t="s">
        <v>9094</v>
      </c>
      <c r="N1580" s="27" t="s">
        <v>9095</v>
      </c>
      <c r="O1580" s="28" t="s">
        <v>9097</v>
      </c>
      <c r="P1580" s="27">
        <v>2</v>
      </c>
      <c r="Q1580" s="27" t="s">
        <v>9597</v>
      </c>
      <c r="R1580" s="26">
        <v>349.64</v>
      </c>
      <c r="S1580" s="75">
        <v>43188</v>
      </c>
      <c r="T1580" s="27" t="s">
        <v>285</v>
      </c>
      <c r="U1580" s="75" t="s">
        <v>567</v>
      </c>
      <c r="V1580" s="75"/>
      <c r="W1580" s="75"/>
      <c r="X1580" s="27" t="s">
        <v>292</v>
      </c>
      <c r="Y1580" s="28"/>
      <c r="Z1580" s="27" t="s">
        <v>9064</v>
      </c>
    </row>
    <row r="1581" spans="1:26" x14ac:dyDescent="0.25">
      <c r="A1581" s="24">
        <v>43185</v>
      </c>
      <c r="B1581" s="24">
        <v>43182</v>
      </c>
      <c r="C1581" s="24">
        <v>43178</v>
      </c>
      <c r="D1581" s="27" t="s">
        <v>549</v>
      </c>
      <c r="E1581" s="27" t="s">
        <v>378</v>
      </c>
      <c r="F1581" s="29" t="s">
        <v>9098</v>
      </c>
      <c r="G1581" s="27" t="s">
        <v>36</v>
      </c>
      <c r="H1581" s="27" t="s">
        <v>9099</v>
      </c>
      <c r="I1581" s="27" t="s">
        <v>556</v>
      </c>
      <c r="J1581" s="27">
        <v>34698</v>
      </c>
      <c r="K1581" s="25">
        <v>4</v>
      </c>
      <c r="L1581" s="27" t="s">
        <v>357</v>
      </c>
      <c r="M1581" s="27" t="s">
        <v>9100</v>
      </c>
      <c r="N1581" s="27" t="s">
        <v>9101</v>
      </c>
      <c r="O1581" s="28" t="s">
        <v>9102</v>
      </c>
      <c r="P1581" s="27">
        <v>4</v>
      </c>
      <c r="Q1581" s="27" t="s">
        <v>9593</v>
      </c>
      <c r="R1581" s="26">
        <v>328.08</v>
      </c>
      <c r="S1581" s="75">
        <v>43189</v>
      </c>
      <c r="T1581" s="27" t="s">
        <v>285</v>
      </c>
      <c r="U1581" s="75" t="s">
        <v>567</v>
      </c>
      <c r="V1581" s="75"/>
      <c r="W1581" s="75"/>
      <c r="X1581" s="27" t="s">
        <v>292</v>
      </c>
      <c r="Y1581" s="28"/>
      <c r="Z1581" s="27" t="s">
        <v>9064</v>
      </c>
    </row>
    <row r="1582" spans="1:26" x14ac:dyDescent="0.25">
      <c r="A1582" s="24">
        <v>43185</v>
      </c>
      <c r="B1582" s="24">
        <v>43182</v>
      </c>
      <c r="C1582" s="24">
        <v>43178</v>
      </c>
      <c r="D1582" s="27" t="s">
        <v>549</v>
      </c>
      <c r="E1582" s="27" t="s">
        <v>397</v>
      </c>
      <c r="F1582" s="29" t="s">
        <v>9103</v>
      </c>
      <c r="G1582" s="27" t="s">
        <v>60</v>
      </c>
      <c r="H1582" s="27" t="s">
        <v>110</v>
      </c>
      <c r="I1582" s="27" t="s">
        <v>609</v>
      </c>
      <c r="J1582" s="27">
        <v>25977</v>
      </c>
      <c r="K1582" s="25">
        <v>2</v>
      </c>
      <c r="L1582" s="27" t="s">
        <v>357</v>
      </c>
      <c r="M1582" s="27" t="s">
        <v>9104</v>
      </c>
      <c r="N1582" s="27" t="s">
        <v>9105</v>
      </c>
      <c r="O1582" s="28"/>
      <c r="P1582" s="27"/>
      <c r="Q1582" s="27"/>
      <c r="R1582" s="26"/>
      <c r="S1582" s="75"/>
      <c r="T1582" s="27" t="s">
        <v>285</v>
      </c>
      <c r="U1582" s="75"/>
      <c r="V1582" s="75"/>
      <c r="W1582" s="75"/>
      <c r="X1582" s="27" t="s">
        <v>295</v>
      </c>
      <c r="Y1582" s="28" t="s">
        <v>9106</v>
      </c>
      <c r="Z1582" s="27"/>
    </row>
    <row r="1583" spans="1:26" x14ac:dyDescent="0.25">
      <c r="A1583" s="24">
        <v>43185</v>
      </c>
      <c r="B1583" s="24">
        <v>43182</v>
      </c>
      <c r="C1583" s="24">
        <v>43178</v>
      </c>
      <c r="D1583" s="27" t="s">
        <v>549</v>
      </c>
      <c r="E1583" s="27" t="s">
        <v>429</v>
      </c>
      <c r="F1583" s="29" t="s">
        <v>9107</v>
      </c>
      <c r="G1583" s="27" t="s">
        <v>27</v>
      </c>
      <c r="H1583" s="27" t="s">
        <v>88</v>
      </c>
      <c r="I1583" s="27" t="s">
        <v>163</v>
      </c>
      <c r="J1583" s="27">
        <v>24219</v>
      </c>
      <c r="K1583" s="25">
        <v>4</v>
      </c>
      <c r="L1583" s="27" t="s">
        <v>357</v>
      </c>
      <c r="M1583" s="27" t="s">
        <v>9108</v>
      </c>
      <c r="N1583" s="27" t="s">
        <v>9109</v>
      </c>
      <c r="O1583" s="28" t="s">
        <v>9261</v>
      </c>
      <c r="P1583" s="27">
        <v>4</v>
      </c>
      <c r="Q1583" s="27" t="s">
        <v>9598</v>
      </c>
      <c r="R1583" s="26">
        <v>287.76</v>
      </c>
      <c r="S1583" s="75">
        <v>43188</v>
      </c>
      <c r="T1583" s="27" t="s">
        <v>285</v>
      </c>
      <c r="U1583" s="76">
        <v>43195</v>
      </c>
      <c r="V1583" s="75"/>
      <c r="W1583" s="75"/>
      <c r="X1583" s="27" t="s">
        <v>292</v>
      </c>
      <c r="Y1583" s="28"/>
      <c r="Z1583" s="27" t="s">
        <v>9218</v>
      </c>
    </row>
    <row r="1584" spans="1:26" x14ac:dyDescent="0.25">
      <c r="A1584" s="24">
        <v>43185</v>
      </c>
      <c r="B1584" s="24">
        <v>43180</v>
      </c>
      <c r="C1584" s="24">
        <v>43175</v>
      </c>
      <c r="D1584" s="27" t="s">
        <v>592</v>
      </c>
      <c r="E1584" s="27" t="s">
        <v>340</v>
      </c>
      <c r="F1584" s="29" t="s">
        <v>9110</v>
      </c>
      <c r="G1584" s="27" t="s">
        <v>21</v>
      </c>
      <c r="H1584" s="27" t="s">
        <v>68</v>
      </c>
      <c r="I1584" s="27" t="s">
        <v>79</v>
      </c>
      <c r="J1584" s="27">
        <v>22479</v>
      </c>
      <c r="K1584" s="25">
        <v>1</v>
      </c>
      <c r="L1584" s="27" t="s">
        <v>288</v>
      </c>
      <c r="M1584" s="27" t="s">
        <v>9111</v>
      </c>
      <c r="N1584" s="27" t="s">
        <v>9112</v>
      </c>
      <c r="O1584" s="28">
        <v>131358130</v>
      </c>
      <c r="P1584" s="27"/>
      <c r="Q1584" s="27"/>
      <c r="R1584" s="26"/>
      <c r="S1584" s="75"/>
      <c r="T1584" s="27" t="s">
        <v>285</v>
      </c>
      <c r="U1584" s="75"/>
      <c r="V1584" s="75"/>
      <c r="W1584" s="75"/>
      <c r="X1584" s="27" t="s">
        <v>295</v>
      </c>
      <c r="Y1584" s="28" t="s">
        <v>9625</v>
      </c>
      <c r="Z1584" s="27" t="s">
        <v>9218</v>
      </c>
    </row>
    <row r="1585" spans="1:26" x14ac:dyDescent="0.25">
      <c r="A1585" s="24">
        <v>43185</v>
      </c>
      <c r="B1585" s="24">
        <v>43182</v>
      </c>
      <c r="C1585" s="24">
        <v>43179</v>
      </c>
      <c r="D1585" s="27" t="s">
        <v>592</v>
      </c>
      <c r="E1585" s="27" t="s">
        <v>362</v>
      </c>
      <c r="F1585" s="29" t="s">
        <v>7019</v>
      </c>
      <c r="G1585" s="27" t="s">
        <v>3789</v>
      </c>
      <c r="H1585" s="27" t="s">
        <v>61</v>
      </c>
      <c r="I1585" s="27" t="s">
        <v>9113</v>
      </c>
      <c r="J1585" s="27">
        <v>23659</v>
      </c>
      <c r="K1585" s="25">
        <v>4</v>
      </c>
      <c r="L1585" s="27" t="s">
        <v>357</v>
      </c>
      <c r="M1585" s="27" t="s">
        <v>9114</v>
      </c>
      <c r="N1585" s="27" t="s">
        <v>9115</v>
      </c>
      <c r="O1585" s="28" t="s">
        <v>9262</v>
      </c>
      <c r="P1585" s="27">
        <v>4</v>
      </c>
      <c r="Q1585" s="27" t="s">
        <v>9265</v>
      </c>
      <c r="R1585" s="26">
        <v>239.4</v>
      </c>
      <c r="S1585" s="75">
        <v>43186</v>
      </c>
      <c r="T1585" s="27" t="s">
        <v>285</v>
      </c>
      <c r="U1585" s="75" t="s">
        <v>497</v>
      </c>
      <c r="V1585" s="75"/>
      <c r="W1585" s="75"/>
      <c r="X1585" s="27" t="s">
        <v>292</v>
      </c>
      <c r="Y1585" s="28"/>
      <c r="Z1585" s="27" t="s">
        <v>9218</v>
      </c>
    </row>
    <row r="1586" spans="1:26" x14ac:dyDescent="0.25">
      <c r="A1586" s="24">
        <v>43185</v>
      </c>
      <c r="B1586" s="24">
        <v>43183</v>
      </c>
      <c r="C1586" s="24">
        <v>43179</v>
      </c>
      <c r="D1586" s="27" t="s">
        <v>592</v>
      </c>
      <c r="E1586" s="27" t="s">
        <v>8687</v>
      </c>
      <c r="F1586" s="29" t="s">
        <v>6960</v>
      </c>
      <c r="G1586" s="27" t="s">
        <v>139</v>
      </c>
      <c r="H1586" s="27" t="s">
        <v>125</v>
      </c>
      <c r="I1586" s="27" t="s">
        <v>8417</v>
      </c>
      <c r="J1586" s="27">
        <v>740</v>
      </c>
      <c r="K1586" s="25">
        <v>2</v>
      </c>
      <c r="L1586" s="27" t="s">
        <v>367</v>
      </c>
      <c r="M1586" s="27">
        <v>219272</v>
      </c>
      <c r="N1586" s="27">
        <v>32619272</v>
      </c>
      <c r="O1586" s="28"/>
      <c r="P1586" s="27"/>
      <c r="Q1586" s="27"/>
      <c r="R1586" s="26"/>
      <c r="S1586" s="75"/>
      <c r="T1586" s="27" t="s">
        <v>285</v>
      </c>
      <c r="U1586" s="75"/>
      <c r="V1586" s="75"/>
      <c r="W1586" s="75"/>
      <c r="X1586" s="27" t="s">
        <v>295</v>
      </c>
      <c r="Y1586" s="28" t="s">
        <v>9116</v>
      </c>
      <c r="Z1586" s="27"/>
    </row>
    <row r="1587" spans="1:26" x14ac:dyDescent="0.25">
      <c r="A1587" s="24">
        <v>43185</v>
      </c>
      <c r="B1587" s="24">
        <v>43183</v>
      </c>
      <c r="C1587" s="24">
        <v>43179</v>
      </c>
      <c r="D1587" s="27" t="s">
        <v>592</v>
      </c>
      <c r="E1587" s="27" t="s">
        <v>8687</v>
      </c>
      <c r="F1587" s="29" t="s">
        <v>9117</v>
      </c>
      <c r="G1587" s="27" t="s">
        <v>139</v>
      </c>
      <c r="H1587" s="27" t="s">
        <v>83</v>
      </c>
      <c r="I1587" s="27" t="s">
        <v>8417</v>
      </c>
      <c r="J1587" s="27">
        <v>740</v>
      </c>
      <c r="K1587" s="25">
        <v>2</v>
      </c>
      <c r="L1587" s="27" t="s">
        <v>367</v>
      </c>
      <c r="M1587" s="27">
        <v>219272</v>
      </c>
      <c r="N1587" s="27">
        <v>32619272</v>
      </c>
      <c r="O1587" s="28"/>
      <c r="P1587" s="27"/>
      <c r="Q1587" s="27"/>
      <c r="R1587" s="26"/>
      <c r="S1587" s="75"/>
      <c r="T1587" s="27" t="s">
        <v>285</v>
      </c>
      <c r="U1587" s="75"/>
      <c r="V1587" s="75"/>
      <c r="W1587" s="75"/>
      <c r="X1587" s="27" t="s">
        <v>295</v>
      </c>
      <c r="Y1587" s="28" t="s">
        <v>9116</v>
      </c>
      <c r="Z1587" s="27"/>
    </row>
    <row r="1588" spans="1:26" hidden="1" x14ac:dyDescent="0.25">
      <c r="A1588" s="24">
        <v>43185</v>
      </c>
      <c r="B1588" s="24">
        <v>43184</v>
      </c>
      <c r="C1588" s="24">
        <v>43180</v>
      </c>
      <c r="D1588" s="27" t="s">
        <v>592</v>
      </c>
      <c r="E1588" s="27" t="s">
        <v>391</v>
      </c>
      <c r="F1588" s="29" t="s">
        <v>9118</v>
      </c>
      <c r="G1588" s="27" t="s">
        <v>32</v>
      </c>
      <c r="H1588" s="27" t="s">
        <v>9119</v>
      </c>
      <c r="I1588" s="27" t="s">
        <v>9120</v>
      </c>
      <c r="J1588" s="27">
        <v>26998</v>
      </c>
      <c r="K1588" s="25">
        <v>1</v>
      </c>
      <c r="L1588" s="27" t="s">
        <v>373</v>
      </c>
      <c r="M1588" s="27" t="s">
        <v>9121</v>
      </c>
      <c r="N1588" s="27" t="s">
        <v>9122</v>
      </c>
      <c r="O1588" s="28" t="s">
        <v>9123</v>
      </c>
      <c r="P1588" s="27">
        <v>1</v>
      </c>
      <c r="Q1588" s="27" t="s">
        <v>9123</v>
      </c>
      <c r="R1588" s="26">
        <v>173.64</v>
      </c>
      <c r="S1588" s="75"/>
      <c r="T1588" s="27" t="s">
        <v>285</v>
      </c>
      <c r="U1588" s="75">
        <v>43186</v>
      </c>
      <c r="V1588" s="75">
        <v>43186</v>
      </c>
      <c r="W1588" s="75" t="s">
        <v>7539</v>
      </c>
      <c r="X1588" s="27" t="s">
        <v>318</v>
      </c>
      <c r="Y1588" s="28"/>
      <c r="Z1588" s="27" t="s">
        <v>9064</v>
      </c>
    </row>
    <row r="1589" spans="1:26" x14ac:dyDescent="0.25">
      <c r="A1589" s="24">
        <v>43185</v>
      </c>
      <c r="B1589" s="24">
        <v>43185</v>
      </c>
      <c r="C1589" s="24">
        <v>43180</v>
      </c>
      <c r="D1589" s="27" t="s">
        <v>592</v>
      </c>
      <c r="E1589" s="27" t="s">
        <v>430</v>
      </c>
      <c r="F1589" s="29" t="s">
        <v>6701</v>
      </c>
      <c r="G1589" s="27" t="s">
        <v>36</v>
      </c>
      <c r="H1589" s="27" t="s">
        <v>78</v>
      </c>
      <c r="I1589" s="27" t="s">
        <v>1913</v>
      </c>
      <c r="J1589" s="27">
        <v>24644</v>
      </c>
      <c r="K1589" s="25">
        <v>4</v>
      </c>
      <c r="L1589" s="27" t="s">
        <v>357</v>
      </c>
      <c r="M1589" s="27" t="s">
        <v>9124</v>
      </c>
      <c r="N1589" s="27" t="s">
        <v>9125</v>
      </c>
      <c r="O1589" s="28"/>
      <c r="P1589" s="27"/>
      <c r="Q1589" s="27"/>
      <c r="R1589" s="26"/>
      <c r="S1589" s="75"/>
      <c r="T1589" s="27" t="s">
        <v>285</v>
      </c>
      <c r="U1589" s="75"/>
      <c r="V1589" s="75"/>
      <c r="W1589" s="75"/>
      <c r="X1589" s="27" t="s">
        <v>295</v>
      </c>
      <c r="Y1589" s="28" t="s">
        <v>9126</v>
      </c>
      <c r="Z1589" s="27"/>
    </row>
    <row r="1590" spans="1:26" x14ac:dyDescent="0.25">
      <c r="A1590" s="24">
        <v>43185</v>
      </c>
      <c r="B1590" s="24">
        <v>43184</v>
      </c>
      <c r="C1590" s="24">
        <v>43178</v>
      </c>
      <c r="D1590" s="27" t="s">
        <v>1419</v>
      </c>
      <c r="E1590" s="27" t="s">
        <v>483</v>
      </c>
      <c r="F1590" s="29" t="s">
        <v>8017</v>
      </c>
      <c r="G1590" s="27" t="s">
        <v>19</v>
      </c>
      <c r="H1590" s="27" t="s">
        <v>28</v>
      </c>
      <c r="I1590" s="27" t="s">
        <v>9127</v>
      </c>
      <c r="J1590" s="27">
        <v>28500</v>
      </c>
      <c r="K1590" s="25">
        <v>4</v>
      </c>
      <c r="L1590" s="27" t="s">
        <v>343</v>
      </c>
      <c r="M1590" s="27" t="s">
        <v>9128</v>
      </c>
      <c r="N1590" s="27" t="s">
        <v>9129</v>
      </c>
      <c r="O1590" s="28"/>
      <c r="P1590" s="27"/>
      <c r="Q1590" s="27"/>
      <c r="R1590" s="26"/>
      <c r="S1590" s="75"/>
      <c r="T1590" s="27" t="s">
        <v>285</v>
      </c>
      <c r="U1590" s="75"/>
      <c r="V1590" s="75"/>
      <c r="W1590" s="75"/>
      <c r="X1590" s="27" t="s">
        <v>315</v>
      </c>
      <c r="Y1590" s="28" t="s">
        <v>2691</v>
      </c>
      <c r="Z1590" s="27"/>
    </row>
    <row r="1591" spans="1:26" x14ac:dyDescent="0.25">
      <c r="A1591" s="24">
        <v>43185</v>
      </c>
      <c r="B1591" s="24">
        <v>43182</v>
      </c>
      <c r="C1591" s="24">
        <v>43161</v>
      </c>
      <c r="D1591" s="27" t="s">
        <v>665</v>
      </c>
      <c r="E1591" s="27" t="s">
        <v>305</v>
      </c>
      <c r="F1591" s="29" t="s">
        <v>9130</v>
      </c>
      <c r="G1591" s="27" t="s">
        <v>19</v>
      </c>
      <c r="H1591" s="27" t="s">
        <v>33</v>
      </c>
      <c r="I1591" s="27" t="s">
        <v>9131</v>
      </c>
      <c r="J1591" s="27">
        <v>41474</v>
      </c>
      <c r="K1591" s="25">
        <v>1</v>
      </c>
      <c r="L1591" s="27" t="s">
        <v>343</v>
      </c>
      <c r="M1591" s="27">
        <v>8630351116</v>
      </c>
      <c r="N1591" s="27">
        <v>8630351116</v>
      </c>
      <c r="O1591" s="28"/>
      <c r="P1591" s="27"/>
      <c r="Q1591" s="27"/>
      <c r="R1591" s="26"/>
      <c r="S1591" s="75"/>
      <c r="T1591" s="27" t="s">
        <v>285</v>
      </c>
      <c r="U1591" s="75"/>
      <c r="V1591" s="75"/>
      <c r="W1591" s="75"/>
      <c r="X1591" s="27" t="s">
        <v>315</v>
      </c>
      <c r="Y1591" s="28" t="s">
        <v>2691</v>
      </c>
      <c r="Z1591" s="27"/>
    </row>
    <row r="1592" spans="1:26" x14ac:dyDescent="0.25">
      <c r="A1592" s="24">
        <v>43185</v>
      </c>
      <c r="B1592" s="24">
        <v>43182</v>
      </c>
      <c r="C1592" s="24">
        <v>43164</v>
      </c>
      <c r="D1592" s="27" t="s">
        <v>665</v>
      </c>
      <c r="E1592" s="27" t="s">
        <v>409</v>
      </c>
      <c r="F1592" s="29" t="s">
        <v>9132</v>
      </c>
      <c r="G1592" s="27" t="s">
        <v>39</v>
      </c>
      <c r="H1592" s="27" t="s">
        <v>121</v>
      </c>
      <c r="I1592" s="27" t="s">
        <v>9133</v>
      </c>
      <c r="J1592" s="27">
        <v>30485</v>
      </c>
      <c r="K1592" s="25">
        <v>4</v>
      </c>
      <c r="L1592" s="27" t="s">
        <v>343</v>
      </c>
      <c r="M1592" s="27">
        <v>8640733780</v>
      </c>
      <c r="N1592" s="27">
        <v>8640733780</v>
      </c>
      <c r="O1592" s="28"/>
      <c r="P1592" s="27"/>
      <c r="Q1592" s="27"/>
      <c r="R1592" s="26"/>
      <c r="S1592" s="75"/>
      <c r="T1592" s="27" t="s">
        <v>285</v>
      </c>
      <c r="U1592" s="75"/>
      <c r="V1592" s="75"/>
      <c r="W1592" s="75"/>
      <c r="X1592" s="27" t="s">
        <v>315</v>
      </c>
      <c r="Y1592" s="28" t="s">
        <v>2691</v>
      </c>
      <c r="Z1592" s="27"/>
    </row>
    <row r="1593" spans="1:26" hidden="1" x14ac:dyDescent="0.25">
      <c r="A1593" s="24">
        <v>43185</v>
      </c>
      <c r="B1593" s="24">
        <v>43182</v>
      </c>
      <c r="C1593" s="24">
        <v>43168</v>
      </c>
      <c r="D1593" s="27" t="s">
        <v>665</v>
      </c>
      <c r="E1593" s="27" t="s">
        <v>389</v>
      </c>
      <c r="F1593" s="29" t="s">
        <v>9134</v>
      </c>
      <c r="G1593" s="27" t="s">
        <v>36</v>
      </c>
      <c r="H1593" s="27" t="s">
        <v>3226</v>
      </c>
      <c r="I1593" s="27" t="s">
        <v>9135</v>
      </c>
      <c r="J1593" s="27">
        <v>28347</v>
      </c>
      <c r="K1593" s="25">
        <v>4</v>
      </c>
      <c r="L1593" s="27" t="s">
        <v>343</v>
      </c>
      <c r="M1593" s="27">
        <v>8640735198</v>
      </c>
      <c r="N1593" s="27">
        <v>8640735198</v>
      </c>
      <c r="O1593" s="28">
        <v>8640740342</v>
      </c>
      <c r="P1593" s="27"/>
      <c r="Q1593" s="27"/>
      <c r="R1593" s="26"/>
      <c r="S1593" s="75"/>
      <c r="T1593" s="27" t="s">
        <v>285</v>
      </c>
      <c r="U1593" s="75"/>
      <c r="V1593" s="75"/>
      <c r="W1593" s="75"/>
      <c r="X1593" s="27" t="s">
        <v>321</v>
      </c>
      <c r="Y1593" s="28" t="s">
        <v>9803</v>
      </c>
      <c r="Z1593" s="27" t="s">
        <v>9064</v>
      </c>
    </row>
    <row r="1594" spans="1:26" hidden="1" x14ac:dyDescent="0.25">
      <c r="A1594" s="24">
        <v>43185</v>
      </c>
      <c r="B1594" s="24">
        <v>43182</v>
      </c>
      <c r="C1594" s="24">
        <v>43168</v>
      </c>
      <c r="D1594" s="27" t="s">
        <v>665</v>
      </c>
      <c r="E1594" s="27" t="s">
        <v>398</v>
      </c>
      <c r="F1594" s="29" t="s">
        <v>9136</v>
      </c>
      <c r="G1594" s="27" t="s">
        <v>9137</v>
      </c>
      <c r="H1594" s="27" t="s">
        <v>3169</v>
      </c>
      <c r="I1594" s="27" t="s">
        <v>9138</v>
      </c>
      <c r="J1594" s="27">
        <v>24647</v>
      </c>
      <c r="K1594" s="25">
        <v>3</v>
      </c>
      <c r="L1594" s="27" t="s">
        <v>343</v>
      </c>
      <c r="M1594" s="27">
        <v>8780481400</v>
      </c>
      <c r="N1594" s="27">
        <v>8780481400</v>
      </c>
      <c r="O1594" s="28"/>
      <c r="P1594" s="27"/>
      <c r="Q1594" s="27"/>
      <c r="R1594" s="26"/>
      <c r="S1594" s="75"/>
      <c r="T1594" s="27" t="s">
        <v>285</v>
      </c>
      <c r="U1594" s="75"/>
      <c r="V1594" s="75"/>
      <c r="W1594" s="75"/>
      <c r="X1594" s="27" t="s">
        <v>330</v>
      </c>
      <c r="Y1594" s="28"/>
      <c r="Z1594" s="27"/>
    </row>
    <row r="1595" spans="1:26" x14ac:dyDescent="0.25">
      <c r="A1595" s="24">
        <v>43185</v>
      </c>
      <c r="B1595" s="24">
        <v>43182</v>
      </c>
      <c r="C1595" s="24">
        <v>43168</v>
      </c>
      <c r="D1595" s="27" t="s">
        <v>665</v>
      </c>
      <c r="E1595" s="27" t="s">
        <v>408</v>
      </c>
      <c r="F1595" s="29" t="s">
        <v>9139</v>
      </c>
      <c r="G1595" s="27" t="s">
        <v>39</v>
      </c>
      <c r="H1595" s="27" t="s">
        <v>78</v>
      </c>
      <c r="I1595" s="27" t="s">
        <v>1161</v>
      </c>
      <c r="J1595" s="27">
        <v>22137</v>
      </c>
      <c r="K1595" s="25">
        <v>4</v>
      </c>
      <c r="L1595" s="27" t="s">
        <v>343</v>
      </c>
      <c r="M1595" s="27">
        <v>8630352321</v>
      </c>
      <c r="N1595" s="27">
        <v>8630352321</v>
      </c>
      <c r="O1595" s="28"/>
      <c r="P1595" s="27"/>
      <c r="Q1595" s="27"/>
      <c r="R1595" s="26"/>
      <c r="S1595" s="75"/>
      <c r="T1595" s="27" t="s">
        <v>285</v>
      </c>
      <c r="U1595" s="75"/>
      <c r="V1595" s="75"/>
      <c r="W1595" s="75"/>
      <c r="X1595" s="27" t="s">
        <v>315</v>
      </c>
      <c r="Y1595" s="28" t="s">
        <v>2691</v>
      </c>
      <c r="Z1595" s="27"/>
    </row>
    <row r="1596" spans="1:26" x14ac:dyDescent="0.25">
      <c r="A1596" s="24">
        <v>43185</v>
      </c>
      <c r="B1596" s="24">
        <v>43182</v>
      </c>
      <c r="C1596" s="24">
        <v>43171</v>
      </c>
      <c r="D1596" s="27" t="s">
        <v>665</v>
      </c>
      <c r="E1596" s="27" t="s">
        <v>352</v>
      </c>
      <c r="F1596" s="29" t="s">
        <v>9140</v>
      </c>
      <c r="G1596" s="27" t="s">
        <v>32</v>
      </c>
      <c r="H1596" s="27" t="s">
        <v>125</v>
      </c>
      <c r="I1596" s="27" t="s">
        <v>8751</v>
      </c>
      <c r="J1596" s="27">
        <v>35289</v>
      </c>
      <c r="K1596" s="25">
        <v>2</v>
      </c>
      <c r="L1596" s="27" t="s">
        <v>343</v>
      </c>
      <c r="M1596" s="27">
        <v>8630352645</v>
      </c>
      <c r="N1596" s="27">
        <v>8630352645</v>
      </c>
      <c r="O1596" s="28">
        <v>8630354958</v>
      </c>
      <c r="P1596" s="27">
        <v>2</v>
      </c>
      <c r="Q1596" s="27">
        <v>8630354957</v>
      </c>
      <c r="R1596" s="26">
        <v>270.32</v>
      </c>
      <c r="S1596" s="75">
        <v>43188</v>
      </c>
      <c r="T1596" s="27" t="s">
        <v>285</v>
      </c>
      <c r="U1596" s="75" t="s">
        <v>567</v>
      </c>
      <c r="V1596" s="75"/>
      <c r="W1596" s="75"/>
      <c r="X1596" s="27" t="s">
        <v>292</v>
      </c>
      <c r="Y1596" s="28"/>
      <c r="Z1596" s="27" t="s">
        <v>9218</v>
      </c>
    </row>
    <row r="1597" spans="1:26" hidden="1" x14ac:dyDescent="0.25">
      <c r="A1597" s="24">
        <v>43185</v>
      </c>
      <c r="B1597" s="24">
        <v>43182</v>
      </c>
      <c r="C1597" s="24">
        <v>43171</v>
      </c>
      <c r="D1597" s="27" t="s">
        <v>665</v>
      </c>
      <c r="E1597" s="27" t="s">
        <v>506</v>
      </c>
      <c r="F1597" s="29" t="s">
        <v>8459</v>
      </c>
      <c r="G1597" s="27" t="s">
        <v>36</v>
      </c>
      <c r="H1597" s="27" t="s">
        <v>57</v>
      </c>
      <c r="I1597" s="27" t="s">
        <v>9141</v>
      </c>
      <c r="J1597" s="27">
        <v>7178</v>
      </c>
      <c r="K1597" s="25">
        <v>4</v>
      </c>
      <c r="L1597" s="27" t="s">
        <v>343</v>
      </c>
      <c r="M1597" s="27">
        <v>8640735957</v>
      </c>
      <c r="N1597" s="27">
        <v>8640735957</v>
      </c>
      <c r="O1597" s="28">
        <v>8640740344</v>
      </c>
      <c r="P1597" s="27"/>
      <c r="Q1597" s="27"/>
      <c r="R1597" s="26"/>
      <c r="S1597" s="75"/>
      <c r="T1597" s="27" t="s">
        <v>285</v>
      </c>
      <c r="U1597" s="75"/>
      <c r="V1597" s="75"/>
      <c r="W1597" s="75"/>
      <c r="X1597" s="27" t="s">
        <v>321</v>
      </c>
      <c r="Y1597" s="28"/>
      <c r="Z1597" s="27" t="s">
        <v>9064</v>
      </c>
    </row>
    <row r="1598" spans="1:26" x14ac:dyDescent="0.25">
      <c r="A1598" s="24">
        <v>43185</v>
      </c>
      <c r="B1598" s="24">
        <v>43182</v>
      </c>
      <c r="C1598" s="24">
        <v>43175</v>
      </c>
      <c r="D1598" s="27" t="s">
        <v>665</v>
      </c>
      <c r="E1598" s="27" t="s">
        <v>364</v>
      </c>
      <c r="F1598" s="29" t="s">
        <v>9142</v>
      </c>
      <c r="G1598" s="27" t="s">
        <v>180</v>
      </c>
      <c r="H1598" s="27" t="s">
        <v>7201</v>
      </c>
      <c r="I1598" s="27" t="s">
        <v>9143</v>
      </c>
      <c r="J1598" s="27">
        <v>26931</v>
      </c>
      <c r="K1598" s="25">
        <v>4</v>
      </c>
      <c r="L1598" s="27" t="s">
        <v>343</v>
      </c>
      <c r="M1598" s="27">
        <v>8630353324</v>
      </c>
      <c r="N1598" s="27">
        <v>8630353324</v>
      </c>
      <c r="O1598" s="28">
        <v>8630354957</v>
      </c>
      <c r="P1598" s="27">
        <v>4</v>
      </c>
      <c r="Q1598" s="27">
        <v>8630354958</v>
      </c>
      <c r="R1598" s="26">
        <v>378.24</v>
      </c>
      <c r="S1598" s="75">
        <v>43188</v>
      </c>
      <c r="T1598" s="27" t="s">
        <v>285</v>
      </c>
      <c r="U1598" s="75" t="s">
        <v>567</v>
      </c>
      <c r="V1598" s="75"/>
      <c r="W1598" s="75"/>
      <c r="X1598" s="27" t="s">
        <v>292</v>
      </c>
      <c r="Y1598" s="28"/>
      <c r="Z1598" s="27" t="s">
        <v>9218</v>
      </c>
    </row>
    <row r="1599" spans="1:26" x14ac:dyDescent="0.25">
      <c r="A1599" s="24">
        <v>43185</v>
      </c>
      <c r="B1599" s="24">
        <v>43182</v>
      </c>
      <c r="C1599" s="24">
        <v>43174</v>
      </c>
      <c r="D1599" s="27" t="s">
        <v>665</v>
      </c>
      <c r="E1599" s="27" t="s">
        <v>381</v>
      </c>
      <c r="F1599" s="29" t="s">
        <v>7887</v>
      </c>
      <c r="G1599" s="27" t="s">
        <v>36</v>
      </c>
      <c r="H1599" s="27" t="s">
        <v>145</v>
      </c>
      <c r="I1599" s="27" t="s">
        <v>9144</v>
      </c>
      <c r="J1599" s="27">
        <v>23677</v>
      </c>
      <c r="K1599" s="25">
        <v>2</v>
      </c>
      <c r="L1599" s="27" t="s">
        <v>343</v>
      </c>
      <c r="M1599" s="27">
        <v>8640737116</v>
      </c>
      <c r="N1599" s="27">
        <v>8640737116</v>
      </c>
      <c r="O1599" s="28">
        <v>8640740345</v>
      </c>
      <c r="P1599" s="27">
        <v>2</v>
      </c>
      <c r="Q1599" s="27">
        <v>8640740345</v>
      </c>
      <c r="R1599" s="26">
        <v>276.04000000000002</v>
      </c>
      <c r="S1599" s="75">
        <v>43188</v>
      </c>
      <c r="T1599" s="27" t="s">
        <v>285</v>
      </c>
      <c r="U1599" s="75" t="s">
        <v>497</v>
      </c>
      <c r="V1599" s="75"/>
      <c r="W1599" s="75"/>
      <c r="X1599" s="27" t="s">
        <v>292</v>
      </c>
      <c r="Y1599" s="28"/>
      <c r="Z1599" s="27" t="s">
        <v>9064</v>
      </c>
    </row>
    <row r="1600" spans="1:26" x14ac:dyDescent="0.25">
      <c r="A1600" s="24">
        <v>43185</v>
      </c>
      <c r="B1600" s="24">
        <v>43182</v>
      </c>
      <c r="C1600" s="24">
        <v>43175</v>
      </c>
      <c r="D1600" s="27" t="s">
        <v>665</v>
      </c>
      <c r="E1600" s="27" t="s">
        <v>418</v>
      </c>
      <c r="F1600" s="29" t="s">
        <v>9145</v>
      </c>
      <c r="G1600" s="27" t="s">
        <v>19</v>
      </c>
      <c r="H1600" s="27" t="s">
        <v>9146</v>
      </c>
      <c r="I1600" s="27" t="s">
        <v>9147</v>
      </c>
      <c r="J1600" s="27">
        <v>18197</v>
      </c>
      <c r="K1600" s="25">
        <v>4</v>
      </c>
      <c r="L1600" s="27" t="s">
        <v>343</v>
      </c>
      <c r="M1600" s="27">
        <v>8920264224</v>
      </c>
      <c r="N1600" s="27">
        <v>8920264224</v>
      </c>
      <c r="O1600" s="28"/>
      <c r="P1600" s="27"/>
      <c r="Q1600" s="27"/>
      <c r="R1600" s="26"/>
      <c r="S1600" s="75"/>
      <c r="T1600" s="27" t="s">
        <v>285</v>
      </c>
      <c r="U1600" s="75"/>
      <c r="V1600" s="75"/>
      <c r="W1600" s="75"/>
      <c r="X1600" s="27" t="s">
        <v>315</v>
      </c>
      <c r="Y1600" s="28" t="s">
        <v>2691</v>
      </c>
      <c r="Z1600" s="27"/>
    </row>
    <row r="1601" spans="1:26" x14ac:dyDescent="0.25">
      <c r="A1601" s="24">
        <v>43185</v>
      </c>
      <c r="B1601" s="24">
        <v>43184</v>
      </c>
      <c r="C1601" s="24">
        <v>43175</v>
      </c>
      <c r="D1601" s="27" t="s">
        <v>665</v>
      </c>
      <c r="E1601" s="27" t="s">
        <v>325</v>
      </c>
      <c r="F1601" s="29" t="s">
        <v>9148</v>
      </c>
      <c r="G1601" s="27" t="s">
        <v>19</v>
      </c>
      <c r="H1601" s="27" t="s">
        <v>211</v>
      </c>
      <c r="I1601" s="27" t="s">
        <v>9149</v>
      </c>
      <c r="J1601" s="27">
        <v>22661</v>
      </c>
      <c r="K1601" s="25">
        <v>4</v>
      </c>
      <c r="L1601" s="27" t="s">
        <v>343</v>
      </c>
      <c r="M1601" s="27" t="s">
        <v>9150</v>
      </c>
      <c r="N1601" s="27" t="s">
        <v>9151</v>
      </c>
      <c r="O1601" s="28"/>
      <c r="P1601" s="27"/>
      <c r="Q1601" s="27"/>
      <c r="R1601" s="26"/>
      <c r="S1601" s="75"/>
      <c r="T1601" s="27" t="s">
        <v>285</v>
      </c>
      <c r="U1601" s="75"/>
      <c r="V1601" s="75"/>
      <c r="W1601" s="75"/>
      <c r="X1601" s="27" t="s">
        <v>315</v>
      </c>
      <c r="Y1601" s="28" t="s">
        <v>2691</v>
      </c>
      <c r="Z1601" s="27"/>
    </row>
    <row r="1602" spans="1:26" x14ac:dyDescent="0.25">
      <c r="A1602" s="24">
        <v>43185</v>
      </c>
      <c r="B1602" s="24">
        <v>43185</v>
      </c>
      <c r="C1602" s="24">
        <v>43178</v>
      </c>
      <c r="D1602" s="27" t="s">
        <v>665</v>
      </c>
      <c r="E1602" s="27" t="s">
        <v>397</v>
      </c>
      <c r="F1602" s="29" t="s">
        <v>9152</v>
      </c>
      <c r="G1602" s="27" t="s">
        <v>19</v>
      </c>
      <c r="H1602" s="27" t="s">
        <v>8614</v>
      </c>
      <c r="I1602" s="27" t="s">
        <v>9153</v>
      </c>
      <c r="J1602" s="27">
        <v>25976</v>
      </c>
      <c r="K1602" s="25">
        <v>2</v>
      </c>
      <c r="L1602" s="27" t="s">
        <v>343</v>
      </c>
      <c r="M1602" s="27" t="s">
        <v>9154</v>
      </c>
      <c r="N1602" s="27" t="s">
        <v>9155</v>
      </c>
      <c r="O1602" s="28"/>
      <c r="P1602" s="27"/>
      <c r="Q1602" s="27"/>
      <c r="R1602" s="26"/>
      <c r="S1602" s="75"/>
      <c r="T1602" s="27" t="s">
        <v>285</v>
      </c>
      <c r="U1602" s="75"/>
      <c r="V1602" s="75"/>
      <c r="W1602" s="75"/>
      <c r="X1602" s="27" t="s">
        <v>315</v>
      </c>
      <c r="Y1602" s="28" t="s">
        <v>2691</v>
      </c>
      <c r="Z1602" s="27"/>
    </row>
    <row r="1603" spans="1:26" x14ac:dyDescent="0.25">
      <c r="A1603" s="24">
        <v>43185</v>
      </c>
      <c r="B1603" s="24">
        <v>43185</v>
      </c>
      <c r="C1603" s="24">
        <v>43175</v>
      </c>
      <c r="D1603" s="27" t="s">
        <v>665</v>
      </c>
      <c r="E1603" s="27" t="s">
        <v>8850</v>
      </c>
      <c r="F1603" s="29" t="s">
        <v>8756</v>
      </c>
      <c r="G1603" s="27" t="s">
        <v>39</v>
      </c>
      <c r="H1603" s="27" t="s">
        <v>31</v>
      </c>
      <c r="I1603" s="27" t="s">
        <v>9156</v>
      </c>
      <c r="J1603" s="27">
        <v>9086</v>
      </c>
      <c r="K1603" s="25">
        <v>4</v>
      </c>
      <c r="L1603" s="27" t="s">
        <v>343</v>
      </c>
      <c r="M1603" s="27" t="s">
        <v>9157</v>
      </c>
      <c r="N1603" s="27" t="s">
        <v>9158</v>
      </c>
      <c r="O1603" s="28"/>
      <c r="P1603" s="27"/>
      <c r="Q1603" s="27"/>
      <c r="R1603" s="26"/>
      <c r="S1603" s="75"/>
      <c r="T1603" s="27" t="s">
        <v>285</v>
      </c>
      <c r="U1603" s="75"/>
      <c r="V1603" s="75"/>
      <c r="W1603" s="75"/>
      <c r="X1603" s="27" t="s">
        <v>315</v>
      </c>
      <c r="Y1603" s="28" t="s">
        <v>2691</v>
      </c>
      <c r="Z1603" s="27"/>
    </row>
    <row r="1604" spans="1:26" x14ac:dyDescent="0.25">
      <c r="A1604" s="24">
        <v>43185</v>
      </c>
      <c r="B1604" s="24">
        <v>43185</v>
      </c>
      <c r="C1604" s="24">
        <v>43180</v>
      </c>
      <c r="D1604" s="27" t="s">
        <v>665</v>
      </c>
      <c r="E1604" s="27" t="s">
        <v>378</v>
      </c>
      <c r="F1604" s="29" t="s">
        <v>9159</v>
      </c>
      <c r="G1604" s="27" t="s">
        <v>53</v>
      </c>
      <c r="H1604" s="27" t="s">
        <v>201</v>
      </c>
      <c r="I1604" s="27" t="s">
        <v>9160</v>
      </c>
      <c r="J1604" s="27">
        <v>34793</v>
      </c>
      <c r="K1604" s="25">
        <v>4</v>
      </c>
      <c r="L1604" s="27" t="s">
        <v>335</v>
      </c>
      <c r="M1604" s="27">
        <v>2218970269</v>
      </c>
      <c r="N1604" s="27">
        <v>9022195664</v>
      </c>
      <c r="O1604" s="28">
        <v>5072</v>
      </c>
      <c r="P1604" s="27"/>
      <c r="Q1604" s="27"/>
      <c r="R1604" s="26"/>
      <c r="S1604" s="75"/>
      <c r="T1604" s="27" t="s">
        <v>285</v>
      </c>
      <c r="U1604" s="75"/>
      <c r="V1604" s="75"/>
      <c r="W1604" s="75"/>
      <c r="X1604" s="27" t="s">
        <v>295</v>
      </c>
      <c r="Y1604" s="28" t="s">
        <v>9629</v>
      </c>
      <c r="Z1604" s="27" t="s">
        <v>9064</v>
      </c>
    </row>
    <row r="1605" spans="1:26" x14ac:dyDescent="0.25">
      <c r="A1605" s="24">
        <v>43185</v>
      </c>
      <c r="B1605" s="24">
        <v>43182</v>
      </c>
      <c r="C1605" s="24">
        <v>43180</v>
      </c>
      <c r="D1605" s="27" t="s">
        <v>553</v>
      </c>
      <c r="E1605" s="27" t="s">
        <v>322</v>
      </c>
      <c r="F1605" s="29" t="s">
        <v>8119</v>
      </c>
      <c r="G1605" s="27" t="s">
        <v>36</v>
      </c>
      <c r="H1605" s="27" t="s">
        <v>125</v>
      </c>
      <c r="I1605" s="27" t="s">
        <v>276</v>
      </c>
      <c r="J1605" s="27">
        <v>26207</v>
      </c>
      <c r="K1605" s="25">
        <v>2</v>
      </c>
      <c r="L1605" s="27" t="s">
        <v>288</v>
      </c>
      <c r="M1605" s="27" t="s">
        <v>9161</v>
      </c>
      <c r="N1605" s="27" t="s">
        <v>9162</v>
      </c>
      <c r="O1605" s="28">
        <v>131357579</v>
      </c>
      <c r="P1605" s="27">
        <v>2</v>
      </c>
      <c r="Q1605" s="27" t="s">
        <v>9786</v>
      </c>
      <c r="R1605" s="26">
        <v>252.9</v>
      </c>
      <c r="S1605" s="75">
        <v>43187</v>
      </c>
      <c r="T1605" s="27" t="s">
        <v>285</v>
      </c>
      <c r="U1605" s="75" t="s">
        <v>497</v>
      </c>
      <c r="V1605" s="75"/>
      <c r="W1605" s="75"/>
      <c r="X1605" s="27" t="s">
        <v>292</v>
      </c>
      <c r="Y1605" s="28"/>
      <c r="Z1605" s="27" t="s">
        <v>9218</v>
      </c>
    </row>
    <row r="1606" spans="1:26" x14ac:dyDescent="0.25">
      <c r="A1606" s="24">
        <v>43185</v>
      </c>
      <c r="B1606" s="24">
        <v>43185</v>
      </c>
      <c r="C1606" s="24">
        <v>43181</v>
      </c>
      <c r="D1606" s="27" t="s">
        <v>2245</v>
      </c>
      <c r="E1606" s="27" t="s">
        <v>384</v>
      </c>
      <c r="F1606" s="29" t="s">
        <v>6888</v>
      </c>
      <c r="G1606" s="27" t="s">
        <v>53</v>
      </c>
      <c r="H1606" s="27" t="s">
        <v>117</v>
      </c>
      <c r="I1606" s="27" t="s">
        <v>468</v>
      </c>
      <c r="J1606" s="27">
        <v>28985</v>
      </c>
      <c r="K1606" s="25">
        <v>2</v>
      </c>
      <c r="L1606" s="27" t="s">
        <v>288</v>
      </c>
      <c r="M1606" s="27" t="s">
        <v>9163</v>
      </c>
      <c r="N1606" s="27" t="s">
        <v>9164</v>
      </c>
      <c r="O1606" s="28">
        <v>131358204</v>
      </c>
      <c r="P1606" s="27">
        <v>2</v>
      </c>
      <c r="Q1606" s="27" t="s">
        <v>9628</v>
      </c>
      <c r="R1606" s="26">
        <v>470.26</v>
      </c>
      <c r="S1606" s="75">
        <v>43187</v>
      </c>
      <c r="T1606" s="27" t="s">
        <v>285</v>
      </c>
      <c r="U1606" s="75" t="s">
        <v>567</v>
      </c>
      <c r="V1606" s="75"/>
      <c r="W1606" s="75"/>
      <c r="X1606" s="27" t="s">
        <v>292</v>
      </c>
      <c r="Y1606" s="28"/>
      <c r="Z1606" s="27" t="s">
        <v>9218</v>
      </c>
    </row>
    <row r="1607" spans="1:26" x14ac:dyDescent="0.25">
      <c r="A1607" s="24">
        <v>43185</v>
      </c>
      <c r="B1607" s="24">
        <v>43185</v>
      </c>
      <c r="C1607" s="24">
        <v>43181</v>
      </c>
      <c r="D1607" s="27" t="s">
        <v>2245</v>
      </c>
      <c r="E1607" s="27" t="s">
        <v>405</v>
      </c>
      <c r="F1607" s="29" t="s">
        <v>9165</v>
      </c>
      <c r="G1607" s="27" t="s">
        <v>19</v>
      </c>
      <c r="H1607" s="27" t="s">
        <v>199</v>
      </c>
      <c r="I1607" s="27" t="s">
        <v>9166</v>
      </c>
      <c r="J1607" s="27">
        <v>30921</v>
      </c>
      <c r="K1607" s="25">
        <v>2</v>
      </c>
      <c r="L1607" s="27" t="s">
        <v>343</v>
      </c>
      <c r="M1607" s="27">
        <v>8640739408</v>
      </c>
      <c r="N1607" s="27">
        <v>8640739408</v>
      </c>
      <c r="O1607" s="28"/>
      <c r="P1607" s="27"/>
      <c r="Q1607" s="27"/>
      <c r="R1607" s="26"/>
      <c r="S1607" s="75"/>
      <c r="T1607" s="27" t="s">
        <v>285</v>
      </c>
      <c r="U1607" s="75"/>
      <c r="V1607" s="75"/>
      <c r="W1607" s="75"/>
      <c r="X1607" s="27" t="s">
        <v>315</v>
      </c>
      <c r="Y1607" s="28" t="s">
        <v>2691</v>
      </c>
      <c r="Z1607" s="27"/>
    </row>
    <row r="1608" spans="1:26" x14ac:dyDescent="0.25">
      <c r="A1608" s="24">
        <v>43185</v>
      </c>
      <c r="B1608" s="24">
        <v>43185</v>
      </c>
      <c r="C1608" s="24">
        <v>43181</v>
      </c>
      <c r="D1608" s="27" t="s">
        <v>2245</v>
      </c>
      <c r="E1608" s="27" t="s">
        <v>405</v>
      </c>
      <c r="F1608" s="29" t="s">
        <v>9167</v>
      </c>
      <c r="G1608" s="27" t="s">
        <v>19</v>
      </c>
      <c r="H1608" s="27" t="s">
        <v>145</v>
      </c>
      <c r="I1608" s="27" t="s">
        <v>9168</v>
      </c>
      <c r="J1608" s="27">
        <v>30921</v>
      </c>
      <c r="K1608" s="25">
        <v>1</v>
      </c>
      <c r="L1608" s="27" t="s">
        <v>343</v>
      </c>
      <c r="M1608" s="27">
        <v>8640739408</v>
      </c>
      <c r="N1608" s="27">
        <v>8640739408</v>
      </c>
      <c r="O1608" s="28"/>
      <c r="P1608" s="27"/>
      <c r="Q1608" s="27"/>
      <c r="R1608" s="26"/>
      <c r="S1608" s="75"/>
      <c r="T1608" s="27" t="s">
        <v>285</v>
      </c>
      <c r="U1608" s="75"/>
      <c r="V1608" s="75"/>
      <c r="W1608" s="75"/>
      <c r="X1608" s="27" t="s">
        <v>315</v>
      </c>
      <c r="Y1608" s="28" t="s">
        <v>2691</v>
      </c>
      <c r="Z1608" s="27"/>
    </row>
    <row r="1609" spans="1:26" x14ac:dyDescent="0.25">
      <c r="A1609" s="24">
        <v>43185</v>
      </c>
      <c r="B1609" s="24">
        <v>43185</v>
      </c>
      <c r="C1609" s="24">
        <v>43181</v>
      </c>
      <c r="D1609" s="27" t="s">
        <v>2245</v>
      </c>
      <c r="E1609" s="27" t="s">
        <v>423</v>
      </c>
      <c r="F1609" s="29" t="s">
        <v>9169</v>
      </c>
      <c r="G1609" s="27" t="s">
        <v>53</v>
      </c>
      <c r="H1609" s="27" t="s">
        <v>249</v>
      </c>
      <c r="I1609" s="27" t="s">
        <v>6702</v>
      </c>
      <c r="J1609" s="27">
        <v>14163</v>
      </c>
      <c r="K1609" s="25">
        <v>4</v>
      </c>
      <c r="L1609" s="27" t="s">
        <v>288</v>
      </c>
      <c r="M1609" s="27" t="s">
        <v>9170</v>
      </c>
      <c r="N1609" s="27" t="s">
        <v>9171</v>
      </c>
      <c r="O1609" s="28">
        <v>131358362</v>
      </c>
      <c r="P1609" s="27">
        <v>4</v>
      </c>
      <c r="Q1609" s="27" t="s">
        <v>9606</v>
      </c>
      <c r="R1609" s="26">
        <v>1126.56</v>
      </c>
      <c r="S1609" s="75">
        <v>43188</v>
      </c>
      <c r="T1609" s="27" t="s">
        <v>285</v>
      </c>
      <c r="U1609" s="75" t="s">
        <v>497</v>
      </c>
      <c r="V1609" s="75"/>
      <c r="W1609" s="75"/>
      <c r="X1609" s="27" t="s">
        <v>292</v>
      </c>
      <c r="Y1609" s="28"/>
      <c r="Z1609" s="27" t="s">
        <v>9218</v>
      </c>
    </row>
    <row r="1610" spans="1:26" x14ac:dyDescent="0.25">
      <c r="A1610" s="24">
        <v>43186</v>
      </c>
      <c r="B1610" s="24">
        <v>43185</v>
      </c>
      <c r="C1610" s="24">
        <v>43182</v>
      </c>
      <c r="D1610" s="27" t="s">
        <v>18</v>
      </c>
      <c r="E1610" s="27" t="s">
        <v>322</v>
      </c>
      <c r="F1610" s="29" t="s">
        <v>9195</v>
      </c>
      <c r="G1610" s="27" t="s">
        <v>36</v>
      </c>
      <c r="H1610" s="27" t="s">
        <v>127</v>
      </c>
      <c r="I1610" s="27" t="s">
        <v>9196</v>
      </c>
      <c r="J1610" s="27">
        <v>26298</v>
      </c>
      <c r="K1610" s="25">
        <v>4</v>
      </c>
      <c r="L1610" s="27" t="s">
        <v>357</v>
      </c>
      <c r="M1610" s="27" t="s">
        <v>9197</v>
      </c>
      <c r="N1610" s="27" t="s">
        <v>9198</v>
      </c>
      <c r="O1610" s="28" t="s">
        <v>9796</v>
      </c>
      <c r="P1610" s="27">
        <v>4</v>
      </c>
      <c r="Q1610" s="28" t="s">
        <v>9797</v>
      </c>
      <c r="R1610" s="26">
        <v>356.68</v>
      </c>
      <c r="S1610" s="75">
        <v>43194</v>
      </c>
      <c r="T1610" s="27" t="s">
        <v>285</v>
      </c>
      <c r="U1610" s="75">
        <v>43194</v>
      </c>
      <c r="V1610" s="75"/>
      <c r="W1610" s="75"/>
      <c r="X1610" s="27" t="s">
        <v>292</v>
      </c>
      <c r="Y1610" s="28"/>
      <c r="Z1610" s="27"/>
    </row>
    <row r="1611" spans="1:26" x14ac:dyDescent="0.25">
      <c r="A1611" s="24">
        <v>43186</v>
      </c>
      <c r="B1611" s="24">
        <v>43185</v>
      </c>
      <c r="C1611" s="24">
        <v>43183</v>
      </c>
      <c r="D1611" s="27" t="s">
        <v>18</v>
      </c>
      <c r="E1611" s="27" t="s">
        <v>296</v>
      </c>
      <c r="F1611" s="29" t="s">
        <v>7887</v>
      </c>
      <c r="G1611" s="27" t="s">
        <v>36</v>
      </c>
      <c r="H1611" s="27" t="s">
        <v>145</v>
      </c>
      <c r="I1611" s="27" t="s">
        <v>276</v>
      </c>
      <c r="J1611" s="27">
        <v>55022</v>
      </c>
      <c r="K1611" s="25">
        <v>2</v>
      </c>
      <c r="L1611" s="27" t="s">
        <v>288</v>
      </c>
      <c r="M1611" s="27" t="s">
        <v>9199</v>
      </c>
      <c r="N1611" s="27" t="s">
        <v>9200</v>
      </c>
      <c r="O1611" s="28">
        <v>131512167</v>
      </c>
      <c r="P1611" s="27">
        <v>2</v>
      </c>
      <c r="Q1611" s="27" t="s">
        <v>9768</v>
      </c>
      <c r="R1611" s="26">
        <v>274.2</v>
      </c>
      <c r="S1611" s="75">
        <v>43192</v>
      </c>
      <c r="T1611" s="27" t="s">
        <v>285</v>
      </c>
      <c r="U1611" s="75" t="s">
        <v>497</v>
      </c>
      <c r="V1611" s="75"/>
      <c r="W1611" s="75"/>
      <c r="X1611" s="27" t="s">
        <v>292</v>
      </c>
      <c r="Y1611" s="28"/>
      <c r="Z1611" s="27" t="s">
        <v>9374</v>
      </c>
    </row>
    <row r="1612" spans="1:26" hidden="1" x14ac:dyDescent="0.25">
      <c r="A1612" s="24">
        <v>43186</v>
      </c>
      <c r="B1612" s="24">
        <v>43185</v>
      </c>
      <c r="C1612" s="24">
        <v>43183</v>
      </c>
      <c r="D1612" s="27" t="s">
        <v>18</v>
      </c>
      <c r="E1612" s="27" t="s">
        <v>399</v>
      </c>
      <c r="F1612" s="29" t="s">
        <v>9201</v>
      </c>
      <c r="G1612" s="27" t="s">
        <v>60</v>
      </c>
      <c r="H1612" s="27" t="s">
        <v>26</v>
      </c>
      <c r="I1612" s="27" t="s">
        <v>3376</v>
      </c>
      <c r="J1612" s="27">
        <v>35977</v>
      </c>
      <c r="K1612" s="25">
        <v>4</v>
      </c>
      <c r="L1612" s="27" t="s">
        <v>357</v>
      </c>
      <c r="M1612" s="27" t="s">
        <v>9202</v>
      </c>
      <c r="N1612" s="27" t="s">
        <v>9203</v>
      </c>
      <c r="O1612" s="28" t="s">
        <v>9891</v>
      </c>
      <c r="P1612" s="27"/>
      <c r="Q1612" s="27"/>
      <c r="R1612" s="26"/>
      <c r="S1612" s="75"/>
      <c r="T1612" s="27" t="s">
        <v>285</v>
      </c>
      <c r="U1612" s="75"/>
      <c r="V1612" s="75"/>
      <c r="W1612" s="75"/>
      <c r="X1612" s="27" t="s">
        <v>321</v>
      </c>
      <c r="Y1612" s="28"/>
      <c r="Z1612" s="27" t="s">
        <v>9815</v>
      </c>
    </row>
    <row r="1613" spans="1:26" x14ac:dyDescent="0.25">
      <c r="A1613" s="24">
        <v>43186</v>
      </c>
      <c r="B1613" s="24">
        <v>43185</v>
      </c>
      <c r="C1613" s="24">
        <v>43172</v>
      </c>
      <c r="D1613" s="27" t="s">
        <v>18</v>
      </c>
      <c r="E1613" s="27" t="s">
        <v>388</v>
      </c>
      <c r="F1613" s="29" t="s">
        <v>6554</v>
      </c>
      <c r="G1613" s="27" t="s">
        <v>21</v>
      </c>
      <c r="H1613" s="27" t="s">
        <v>132</v>
      </c>
      <c r="I1613" s="27" t="s">
        <v>4532</v>
      </c>
      <c r="J1613" s="27">
        <v>44706</v>
      </c>
      <c r="K1613" s="25">
        <v>1</v>
      </c>
      <c r="L1613" s="27" t="s">
        <v>288</v>
      </c>
      <c r="M1613" s="27" t="s">
        <v>9204</v>
      </c>
      <c r="N1613" s="27" t="s">
        <v>9205</v>
      </c>
      <c r="O1613" s="28"/>
      <c r="P1613" s="27"/>
      <c r="Q1613" s="27"/>
      <c r="R1613" s="26"/>
      <c r="S1613" s="75"/>
      <c r="T1613" s="27" t="s">
        <v>285</v>
      </c>
      <c r="U1613" s="75"/>
      <c r="V1613" s="75"/>
      <c r="W1613" s="75"/>
      <c r="X1613" s="27" t="s">
        <v>295</v>
      </c>
      <c r="Y1613" s="28" t="s">
        <v>9375</v>
      </c>
      <c r="Z1613" s="27"/>
    </row>
    <row r="1614" spans="1:26" x14ac:dyDescent="0.25">
      <c r="A1614" s="24">
        <v>43186</v>
      </c>
      <c r="B1614" s="24">
        <v>43185</v>
      </c>
      <c r="C1614" s="24">
        <v>43172</v>
      </c>
      <c r="D1614" s="27" t="s">
        <v>18</v>
      </c>
      <c r="E1614" s="27" t="s">
        <v>388</v>
      </c>
      <c r="F1614" s="29" t="s">
        <v>6554</v>
      </c>
      <c r="G1614" s="27" t="s">
        <v>21</v>
      </c>
      <c r="H1614" s="27" t="s">
        <v>132</v>
      </c>
      <c r="I1614" s="27" t="s">
        <v>4532</v>
      </c>
      <c r="J1614" s="27">
        <v>44706</v>
      </c>
      <c r="K1614" s="25">
        <v>3</v>
      </c>
      <c r="L1614" s="27" t="s">
        <v>288</v>
      </c>
      <c r="M1614" s="27" t="s">
        <v>9204</v>
      </c>
      <c r="N1614" s="27" t="s">
        <v>9205</v>
      </c>
      <c r="O1614" s="28">
        <v>131512821</v>
      </c>
      <c r="P1614" s="27">
        <v>3</v>
      </c>
      <c r="Q1614" s="27" t="s">
        <v>9610</v>
      </c>
      <c r="R1614" s="26">
        <v>278.39999999999998</v>
      </c>
      <c r="S1614" s="75">
        <v>43192</v>
      </c>
      <c r="T1614" s="27" t="s">
        <v>285</v>
      </c>
      <c r="U1614" s="75" t="s">
        <v>497</v>
      </c>
      <c r="V1614" s="75"/>
      <c r="W1614" s="75"/>
      <c r="X1614" s="27" t="s">
        <v>292</v>
      </c>
      <c r="Y1614" s="28"/>
      <c r="Z1614" s="27" t="s">
        <v>9374</v>
      </c>
    </row>
    <row r="1615" spans="1:26" x14ac:dyDescent="0.25">
      <c r="A1615" s="24">
        <v>43186</v>
      </c>
      <c r="B1615" s="24">
        <v>43185</v>
      </c>
      <c r="C1615" s="24">
        <v>43171</v>
      </c>
      <c r="D1615" s="27" t="s">
        <v>18</v>
      </c>
      <c r="E1615" s="27" t="s">
        <v>388</v>
      </c>
      <c r="F1615" s="29" t="s">
        <v>6498</v>
      </c>
      <c r="G1615" s="27" t="s">
        <v>56</v>
      </c>
      <c r="H1615" s="27" t="s">
        <v>54</v>
      </c>
      <c r="I1615" s="27" t="s">
        <v>3109</v>
      </c>
      <c r="J1615" s="27">
        <v>27298</v>
      </c>
      <c r="K1615" s="25">
        <v>2</v>
      </c>
      <c r="L1615" s="27" t="s">
        <v>288</v>
      </c>
      <c r="M1615" s="27" t="s">
        <v>9206</v>
      </c>
      <c r="N1615" s="27" t="s">
        <v>9207</v>
      </c>
      <c r="O1615" s="28">
        <v>131512822</v>
      </c>
      <c r="P1615" s="27">
        <v>2</v>
      </c>
      <c r="Q1615" s="27" t="s">
        <v>9770</v>
      </c>
      <c r="R1615" s="26">
        <v>183.1</v>
      </c>
      <c r="S1615" s="75">
        <v>43192</v>
      </c>
      <c r="T1615" s="27" t="s">
        <v>285</v>
      </c>
      <c r="U1615" s="75" t="s">
        <v>497</v>
      </c>
      <c r="V1615" s="75"/>
      <c r="W1615" s="75"/>
      <c r="X1615" s="27" t="s">
        <v>292</v>
      </c>
      <c r="Y1615" s="28"/>
      <c r="Z1615" s="27" t="s">
        <v>9374</v>
      </c>
    </row>
    <row r="1616" spans="1:26" x14ac:dyDescent="0.25">
      <c r="A1616" s="24">
        <v>43186</v>
      </c>
      <c r="B1616" s="24">
        <v>43185</v>
      </c>
      <c r="C1616" s="24">
        <v>43123</v>
      </c>
      <c r="D1616" s="27" t="s">
        <v>18</v>
      </c>
      <c r="E1616" s="27" t="s">
        <v>362</v>
      </c>
      <c r="F1616" s="29" t="s">
        <v>9208</v>
      </c>
      <c r="G1616" s="27" t="s">
        <v>32</v>
      </c>
      <c r="H1616" s="27" t="s">
        <v>158</v>
      </c>
      <c r="I1616" s="27" t="s">
        <v>86</v>
      </c>
      <c r="J1616" s="27">
        <v>22356</v>
      </c>
      <c r="K1616" s="25">
        <v>1</v>
      </c>
      <c r="L1616" s="27" t="s">
        <v>288</v>
      </c>
      <c r="M1616" s="27" t="s">
        <v>9209</v>
      </c>
      <c r="N1616" s="27" t="s">
        <v>9210</v>
      </c>
      <c r="O1616" s="28">
        <v>131512721</v>
      </c>
      <c r="P1616" s="27">
        <v>1</v>
      </c>
      <c r="Q1616" s="27" t="s">
        <v>9608</v>
      </c>
      <c r="R1616" s="26">
        <v>228.2</v>
      </c>
      <c r="S1616" s="75">
        <v>43190</v>
      </c>
      <c r="T1616" s="27" t="s">
        <v>285</v>
      </c>
      <c r="U1616" s="75" t="s">
        <v>497</v>
      </c>
      <c r="V1616" s="75"/>
      <c r="W1616" s="75"/>
      <c r="X1616" s="27" t="s">
        <v>292</v>
      </c>
      <c r="Y1616" s="28"/>
      <c r="Z1616" s="27" t="s">
        <v>9374</v>
      </c>
    </row>
    <row r="1617" spans="1:26" x14ac:dyDescent="0.25">
      <c r="A1617" s="24">
        <v>43186</v>
      </c>
      <c r="B1617" s="24">
        <v>43186</v>
      </c>
      <c r="C1617" s="24">
        <v>43145</v>
      </c>
      <c r="D1617" s="27" t="s">
        <v>18</v>
      </c>
      <c r="E1617" s="27" t="s">
        <v>362</v>
      </c>
      <c r="F1617" s="29" t="s">
        <v>8364</v>
      </c>
      <c r="G1617" s="27" t="s">
        <v>41</v>
      </c>
      <c r="H1617" s="27" t="s">
        <v>8365</v>
      </c>
      <c r="I1617" s="27" t="s">
        <v>255</v>
      </c>
      <c r="J1617" s="27">
        <v>22733</v>
      </c>
      <c r="K1617" s="25">
        <v>1</v>
      </c>
      <c r="L1617" s="27" t="s">
        <v>288</v>
      </c>
      <c r="M1617" s="27" t="s">
        <v>9211</v>
      </c>
      <c r="N1617" s="27" t="s">
        <v>9212</v>
      </c>
      <c r="O1617" s="28">
        <v>131512722</v>
      </c>
      <c r="P1617" s="27">
        <v>1</v>
      </c>
      <c r="Q1617" s="27" t="s">
        <v>9609</v>
      </c>
      <c r="R1617" s="26">
        <v>149.87</v>
      </c>
      <c r="S1617" s="75">
        <v>43190</v>
      </c>
      <c r="T1617" s="27" t="s">
        <v>285</v>
      </c>
      <c r="U1617" s="75" t="s">
        <v>497</v>
      </c>
      <c r="V1617" s="75"/>
      <c r="W1617" s="75"/>
      <c r="X1617" s="27" t="s">
        <v>292</v>
      </c>
      <c r="Y1617" s="28"/>
      <c r="Z1617" s="27" t="s">
        <v>9374</v>
      </c>
    </row>
    <row r="1618" spans="1:26" x14ac:dyDescent="0.25">
      <c r="A1618" s="24">
        <v>43186</v>
      </c>
      <c r="B1618" s="24">
        <v>43186</v>
      </c>
      <c r="C1618" s="24">
        <v>43182</v>
      </c>
      <c r="D1618" s="27" t="s">
        <v>18</v>
      </c>
      <c r="E1618" s="27" t="s">
        <v>352</v>
      </c>
      <c r="F1618" s="29" t="s">
        <v>9213</v>
      </c>
      <c r="G1618" s="27" t="s">
        <v>32</v>
      </c>
      <c r="H1618" s="27" t="s">
        <v>70</v>
      </c>
      <c r="I1618" s="27" t="s">
        <v>449</v>
      </c>
      <c r="J1618" s="27">
        <v>36056</v>
      </c>
      <c r="K1618" s="25">
        <v>2</v>
      </c>
      <c r="L1618" s="27" t="s">
        <v>288</v>
      </c>
      <c r="M1618" s="27" t="s">
        <v>9214</v>
      </c>
      <c r="N1618" s="27" t="s">
        <v>9215</v>
      </c>
      <c r="O1618" s="28">
        <v>131512445</v>
      </c>
      <c r="P1618" s="27">
        <v>2</v>
      </c>
      <c r="Q1618" s="27" t="s">
        <v>9769</v>
      </c>
      <c r="R1618" s="26">
        <v>148</v>
      </c>
      <c r="S1618" s="75">
        <v>43192</v>
      </c>
      <c r="T1618" s="27" t="s">
        <v>285</v>
      </c>
      <c r="U1618" s="75" t="s">
        <v>567</v>
      </c>
      <c r="V1618" s="75"/>
      <c r="W1618" s="75"/>
      <c r="X1618" s="27" t="s">
        <v>292</v>
      </c>
      <c r="Y1618" s="28"/>
      <c r="Z1618" s="27" t="s">
        <v>9374</v>
      </c>
    </row>
    <row r="1619" spans="1:26" x14ac:dyDescent="0.25">
      <c r="A1619" s="24">
        <v>43186</v>
      </c>
      <c r="B1619" s="24">
        <v>43186</v>
      </c>
      <c r="C1619" s="24">
        <v>43183</v>
      </c>
      <c r="D1619" s="27" t="s">
        <v>18</v>
      </c>
      <c r="E1619" s="27" t="s">
        <v>352</v>
      </c>
      <c r="F1619" s="29" t="s">
        <v>9216</v>
      </c>
      <c r="G1619" s="27" t="s">
        <v>32</v>
      </c>
      <c r="H1619" s="27" t="s">
        <v>141</v>
      </c>
      <c r="I1619" s="27" t="s">
        <v>9217</v>
      </c>
      <c r="J1619" s="27">
        <v>36101</v>
      </c>
      <c r="K1619" s="25">
        <v>4</v>
      </c>
      <c r="L1619" s="27" t="s">
        <v>355</v>
      </c>
      <c r="M1619" s="27">
        <v>2619409</v>
      </c>
      <c r="N1619" s="27"/>
      <c r="O1619" s="28">
        <v>55294</v>
      </c>
      <c r="P1619" s="27">
        <v>4</v>
      </c>
      <c r="Q1619" s="27">
        <v>4115307</v>
      </c>
      <c r="R1619" s="26">
        <v>576</v>
      </c>
      <c r="S1619" s="75">
        <v>43186</v>
      </c>
      <c r="T1619" s="27" t="s">
        <v>285</v>
      </c>
      <c r="U1619" s="75" t="s">
        <v>567</v>
      </c>
      <c r="V1619" s="75"/>
      <c r="W1619" s="75"/>
      <c r="X1619" s="27" t="s">
        <v>292</v>
      </c>
      <c r="Y1619" s="28"/>
      <c r="Z1619" s="27" t="s">
        <v>9218</v>
      </c>
    </row>
    <row r="1620" spans="1:26" hidden="1" x14ac:dyDescent="0.25">
      <c r="A1620" s="24">
        <v>43186</v>
      </c>
      <c r="B1620" s="24">
        <v>43186</v>
      </c>
      <c r="C1620" s="24">
        <v>43185</v>
      </c>
      <c r="D1620" s="27" t="s">
        <v>18</v>
      </c>
      <c r="E1620" s="27" t="s">
        <v>380</v>
      </c>
      <c r="F1620" s="29" t="s">
        <v>9219</v>
      </c>
      <c r="G1620" s="27" t="s">
        <v>92</v>
      </c>
      <c r="H1620" s="27" t="s">
        <v>33</v>
      </c>
      <c r="I1620" s="27" t="s">
        <v>9220</v>
      </c>
      <c r="J1620" s="27">
        <v>23333</v>
      </c>
      <c r="K1620" s="25">
        <v>1</v>
      </c>
      <c r="L1620" s="27" t="s">
        <v>357</v>
      </c>
      <c r="M1620" s="27" t="s">
        <v>9221</v>
      </c>
      <c r="N1620" s="27" t="s">
        <v>9222</v>
      </c>
      <c r="O1620" s="28" t="s">
        <v>9892</v>
      </c>
      <c r="P1620" s="27"/>
      <c r="Q1620" s="27"/>
      <c r="R1620" s="26"/>
      <c r="S1620" s="75"/>
      <c r="T1620" s="27" t="s">
        <v>285</v>
      </c>
      <c r="U1620" s="75"/>
      <c r="V1620" s="75"/>
      <c r="W1620" s="75"/>
      <c r="X1620" s="27" t="s">
        <v>321</v>
      </c>
      <c r="Y1620" s="28"/>
      <c r="Z1620" s="27" t="s">
        <v>9815</v>
      </c>
    </row>
    <row r="1621" spans="1:26" hidden="1" x14ac:dyDescent="0.25">
      <c r="A1621" s="24">
        <v>43186</v>
      </c>
      <c r="B1621" s="24">
        <v>43185</v>
      </c>
      <c r="C1621" s="24">
        <v>43182</v>
      </c>
      <c r="D1621" s="27" t="s">
        <v>2245</v>
      </c>
      <c r="E1621" s="27" t="s">
        <v>316</v>
      </c>
      <c r="F1621" s="29" t="s">
        <v>9223</v>
      </c>
      <c r="G1621" s="27" t="s">
        <v>175</v>
      </c>
      <c r="H1621" s="27" t="s">
        <v>9224</v>
      </c>
      <c r="I1621" s="27" t="s">
        <v>2792</v>
      </c>
      <c r="J1621" s="27">
        <v>32752</v>
      </c>
      <c r="K1621" s="25">
        <v>2</v>
      </c>
      <c r="L1621" s="27" t="s">
        <v>357</v>
      </c>
      <c r="M1621" s="27" t="s">
        <v>9225</v>
      </c>
      <c r="N1621" s="27" t="s">
        <v>9226</v>
      </c>
      <c r="O1621" s="28" t="s">
        <v>9893</v>
      </c>
      <c r="P1621" s="27"/>
      <c r="Q1621" s="27"/>
      <c r="R1621" s="26"/>
      <c r="S1621" s="75"/>
      <c r="T1621" s="27" t="s">
        <v>285</v>
      </c>
      <c r="U1621" s="75"/>
      <c r="V1621" s="75"/>
      <c r="W1621" s="75"/>
      <c r="X1621" s="27" t="s">
        <v>321</v>
      </c>
      <c r="Y1621" s="28"/>
      <c r="Z1621" s="27" t="s">
        <v>9815</v>
      </c>
    </row>
    <row r="1622" spans="1:26" hidden="1" x14ac:dyDescent="0.25">
      <c r="A1622" s="24">
        <v>43186</v>
      </c>
      <c r="B1622" s="24">
        <v>43185</v>
      </c>
      <c r="C1622" s="24">
        <v>43182</v>
      </c>
      <c r="D1622" s="27" t="s">
        <v>2245</v>
      </c>
      <c r="E1622" s="27" t="s">
        <v>316</v>
      </c>
      <c r="F1622" s="29" t="s">
        <v>6063</v>
      </c>
      <c r="G1622" s="27" t="s">
        <v>175</v>
      </c>
      <c r="H1622" s="27" t="s">
        <v>24</v>
      </c>
      <c r="I1622" s="27" t="s">
        <v>2792</v>
      </c>
      <c r="J1622" s="27">
        <v>32752</v>
      </c>
      <c r="K1622" s="25">
        <v>2</v>
      </c>
      <c r="L1622" s="27" t="s">
        <v>357</v>
      </c>
      <c r="M1622" s="27" t="s">
        <v>9225</v>
      </c>
      <c r="N1622" s="27" t="s">
        <v>9226</v>
      </c>
      <c r="O1622" s="28" t="s">
        <v>9893</v>
      </c>
      <c r="P1622" s="27"/>
      <c r="Q1622" s="27"/>
      <c r="R1622" s="26"/>
      <c r="S1622" s="75"/>
      <c r="T1622" s="27" t="s">
        <v>285</v>
      </c>
      <c r="U1622" s="75"/>
      <c r="V1622" s="75"/>
      <c r="W1622" s="75"/>
      <c r="X1622" s="27" t="s">
        <v>321</v>
      </c>
      <c r="Y1622" s="28"/>
      <c r="Z1622" s="27" t="s">
        <v>9815</v>
      </c>
    </row>
    <row r="1623" spans="1:26" x14ac:dyDescent="0.25">
      <c r="A1623" s="24">
        <v>43186</v>
      </c>
      <c r="B1623" s="24">
        <v>43185</v>
      </c>
      <c r="C1623" s="24">
        <v>43182</v>
      </c>
      <c r="D1623" s="27" t="s">
        <v>2245</v>
      </c>
      <c r="E1623" s="27" t="s">
        <v>360</v>
      </c>
      <c r="F1623" s="29" t="s">
        <v>8780</v>
      </c>
      <c r="G1623" s="27" t="s">
        <v>36</v>
      </c>
      <c r="H1623" s="27" t="s">
        <v>95</v>
      </c>
      <c r="I1623" s="27" t="s">
        <v>9227</v>
      </c>
      <c r="J1623" s="27">
        <v>28321</v>
      </c>
      <c r="K1623" s="25">
        <v>4</v>
      </c>
      <c r="L1623" s="27" t="s">
        <v>357</v>
      </c>
      <c r="M1623" s="27" t="s">
        <v>9228</v>
      </c>
      <c r="N1623" s="27" t="s">
        <v>9229</v>
      </c>
      <c r="O1623" s="28" t="s">
        <v>9230</v>
      </c>
      <c r="P1623" s="27">
        <v>4</v>
      </c>
      <c r="Q1623" s="27" t="s">
        <v>9604</v>
      </c>
      <c r="R1623" s="26">
        <v>261.08</v>
      </c>
      <c r="S1623" s="75">
        <v>43187</v>
      </c>
      <c r="T1623" s="27" t="s">
        <v>285</v>
      </c>
      <c r="U1623" s="75" t="s">
        <v>567</v>
      </c>
      <c r="V1623" s="75"/>
      <c r="W1623" s="75"/>
      <c r="X1623" s="27" t="s">
        <v>292</v>
      </c>
      <c r="Y1623" s="28"/>
      <c r="Z1623" s="27" t="s">
        <v>9218</v>
      </c>
    </row>
    <row r="1624" spans="1:26" x14ac:dyDescent="0.25">
      <c r="A1624" s="24">
        <v>43186</v>
      </c>
      <c r="B1624" s="24">
        <v>43185</v>
      </c>
      <c r="C1624" s="24">
        <v>43180</v>
      </c>
      <c r="D1624" s="27" t="s">
        <v>549</v>
      </c>
      <c r="E1624" s="27" t="s">
        <v>305</v>
      </c>
      <c r="F1624" s="29" t="s">
        <v>9231</v>
      </c>
      <c r="G1624" s="27" t="s">
        <v>92</v>
      </c>
      <c r="H1624" s="27" t="s">
        <v>61</v>
      </c>
      <c r="I1624" s="27" t="s">
        <v>9232</v>
      </c>
      <c r="J1624" s="27">
        <v>42522</v>
      </c>
      <c r="K1624" s="25">
        <v>4</v>
      </c>
      <c r="L1624" s="27" t="s">
        <v>357</v>
      </c>
      <c r="M1624" s="27" t="s">
        <v>9233</v>
      </c>
      <c r="N1624" s="27" t="s">
        <v>9234</v>
      </c>
      <c r="O1624" s="28"/>
      <c r="P1624" s="27"/>
      <c r="Q1624" s="27"/>
      <c r="R1624" s="26"/>
      <c r="S1624" s="75"/>
      <c r="T1624" s="27" t="s">
        <v>285</v>
      </c>
      <c r="U1624" s="75"/>
      <c r="V1624" s="75"/>
      <c r="W1624" s="75"/>
      <c r="X1624" s="27" t="s">
        <v>295</v>
      </c>
      <c r="Y1624" s="28" t="s">
        <v>9635</v>
      </c>
      <c r="Z1624" s="27"/>
    </row>
    <row r="1625" spans="1:26" hidden="1" x14ac:dyDescent="0.25">
      <c r="A1625" s="24">
        <v>43186</v>
      </c>
      <c r="B1625" s="24">
        <v>43185</v>
      </c>
      <c r="C1625" s="24">
        <v>43180</v>
      </c>
      <c r="D1625" s="27" t="s">
        <v>549</v>
      </c>
      <c r="E1625" s="27" t="s">
        <v>316</v>
      </c>
      <c r="F1625" s="29" t="s">
        <v>9235</v>
      </c>
      <c r="G1625" s="27" t="s">
        <v>60</v>
      </c>
      <c r="H1625" s="27" t="s">
        <v>103</v>
      </c>
      <c r="I1625" s="27" t="s">
        <v>9236</v>
      </c>
      <c r="J1625" s="27">
        <v>32671</v>
      </c>
      <c r="K1625" s="25">
        <v>4</v>
      </c>
      <c r="L1625" s="27" t="s">
        <v>357</v>
      </c>
      <c r="M1625" s="27" t="s">
        <v>9237</v>
      </c>
      <c r="N1625" s="27" t="s">
        <v>9238</v>
      </c>
      <c r="O1625" s="28" t="s">
        <v>9893</v>
      </c>
      <c r="P1625" s="27"/>
      <c r="Q1625" s="27"/>
      <c r="R1625" s="26"/>
      <c r="S1625" s="75"/>
      <c r="T1625" s="27" t="s">
        <v>285</v>
      </c>
      <c r="U1625" s="75"/>
      <c r="V1625" s="75"/>
      <c r="W1625" s="75"/>
      <c r="X1625" s="27" t="s">
        <v>321</v>
      </c>
      <c r="Y1625" s="28"/>
      <c r="Z1625" s="27" t="s">
        <v>9815</v>
      </c>
    </row>
    <row r="1626" spans="1:26" x14ac:dyDescent="0.25">
      <c r="A1626" s="24">
        <v>43186</v>
      </c>
      <c r="B1626" s="24">
        <v>43185</v>
      </c>
      <c r="C1626" s="24">
        <v>43181</v>
      </c>
      <c r="D1626" s="27" t="s">
        <v>592</v>
      </c>
      <c r="E1626" s="27" t="s">
        <v>388</v>
      </c>
      <c r="F1626" s="29" t="s">
        <v>9239</v>
      </c>
      <c r="G1626" s="27" t="s">
        <v>39</v>
      </c>
      <c r="H1626" s="27" t="s">
        <v>64</v>
      </c>
      <c r="I1626" s="27" t="s">
        <v>182</v>
      </c>
      <c r="J1626" s="27">
        <v>37883</v>
      </c>
      <c r="K1626" s="25">
        <v>1</v>
      </c>
      <c r="L1626" s="27" t="s">
        <v>288</v>
      </c>
      <c r="M1626" s="27" t="s">
        <v>9240</v>
      </c>
      <c r="N1626" s="27" t="s">
        <v>9241</v>
      </c>
      <c r="O1626" s="28">
        <v>131512823</v>
      </c>
      <c r="P1626" s="27"/>
      <c r="Q1626" s="27"/>
      <c r="R1626" s="26"/>
      <c r="S1626" s="76"/>
      <c r="T1626" s="27" t="s">
        <v>285</v>
      </c>
      <c r="U1626" s="76"/>
      <c r="V1626" s="76"/>
      <c r="W1626" s="76"/>
      <c r="X1626" s="27" t="s">
        <v>295</v>
      </c>
      <c r="Y1626" s="28" t="s">
        <v>9778</v>
      </c>
      <c r="Z1626" s="27"/>
    </row>
    <row r="1627" spans="1:26" hidden="1" x14ac:dyDescent="0.25">
      <c r="A1627" s="24">
        <v>43186</v>
      </c>
      <c r="B1627" s="24">
        <v>43185</v>
      </c>
      <c r="C1627" s="24">
        <v>43181</v>
      </c>
      <c r="D1627" s="27" t="s">
        <v>592</v>
      </c>
      <c r="E1627" s="27" t="s">
        <v>388</v>
      </c>
      <c r="F1627" s="29" t="s">
        <v>9239</v>
      </c>
      <c r="G1627" s="27" t="s">
        <v>39</v>
      </c>
      <c r="H1627" s="27" t="s">
        <v>64</v>
      </c>
      <c r="I1627" s="27" t="s">
        <v>182</v>
      </c>
      <c r="J1627" s="27">
        <v>37883</v>
      </c>
      <c r="K1627" s="25">
        <v>1</v>
      </c>
      <c r="L1627" s="27" t="s">
        <v>288</v>
      </c>
      <c r="M1627" s="27" t="s">
        <v>9240</v>
      </c>
      <c r="N1627" s="27" t="s">
        <v>9241</v>
      </c>
      <c r="O1627" s="28">
        <v>131512823</v>
      </c>
      <c r="P1627" s="27"/>
      <c r="Q1627" s="27"/>
      <c r="R1627" s="26"/>
      <c r="S1627" s="75"/>
      <c r="T1627" s="27" t="s">
        <v>285</v>
      </c>
      <c r="U1627" s="75"/>
      <c r="V1627" s="75"/>
      <c r="W1627" s="75"/>
      <c r="X1627" s="27" t="s">
        <v>321</v>
      </c>
      <c r="Y1627" s="28" t="s">
        <v>9803</v>
      </c>
      <c r="Z1627" s="27" t="s">
        <v>9374</v>
      </c>
    </row>
    <row r="1628" spans="1:26" x14ac:dyDescent="0.25">
      <c r="A1628" s="24">
        <v>43186</v>
      </c>
      <c r="B1628" s="24">
        <v>43185</v>
      </c>
      <c r="C1628" s="24">
        <v>43181</v>
      </c>
      <c r="D1628" s="27" t="s">
        <v>592</v>
      </c>
      <c r="E1628" s="27" t="s">
        <v>425</v>
      </c>
      <c r="F1628" s="29" t="s">
        <v>6596</v>
      </c>
      <c r="G1628" s="27" t="s">
        <v>27</v>
      </c>
      <c r="H1628" s="27" t="s">
        <v>64</v>
      </c>
      <c r="I1628" s="27" t="s">
        <v>96</v>
      </c>
      <c r="J1628" s="27">
        <v>8893</v>
      </c>
      <c r="K1628" s="25">
        <v>4</v>
      </c>
      <c r="L1628" s="27" t="s">
        <v>357</v>
      </c>
      <c r="M1628" s="27" t="s">
        <v>9242</v>
      </c>
      <c r="N1628" s="27" t="s">
        <v>9243</v>
      </c>
      <c r="O1628" s="28" t="s">
        <v>9244</v>
      </c>
      <c r="P1628" s="27">
        <v>4</v>
      </c>
      <c r="Q1628" s="27" t="s">
        <v>9596</v>
      </c>
      <c r="R1628" s="26">
        <v>177.04</v>
      </c>
      <c r="S1628" s="75">
        <v>43188</v>
      </c>
      <c r="T1628" s="27" t="s">
        <v>285</v>
      </c>
      <c r="U1628" s="75" t="s">
        <v>567</v>
      </c>
      <c r="V1628" s="75"/>
      <c r="W1628" s="75"/>
      <c r="X1628" s="27" t="s">
        <v>292</v>
      </c>
      <c r="Y1628" s="28"/>
      <c r="Z1628" s="27" t="s">
        <v>9218</v>
      </c>
    </row>
    <row r="1629" spans="1:26" x14ac:dyDescent="0.25">
      <c r="A1629" s="24">
        <v>43186</v>
      </c>
      <c r="B1629" s="24">
        <v>43185</v>
      </c>
      <c r="C1629" s="24">
        <v>43181</v>
      </c>
      <c r="D1629" s="27" t="s">
        <v>1419</v>
      </c>
      <c r="E1629" s="27" t="s">
        <v>425</v>
      </c>
      <c r="F1629" s="29" t="s">
        <v>9245</v>
      </c>
      <c r="G1629" s="27" t="s">
        <v>32</v>
      </c>
      <c r="H1629" s="27" t="s">
        <v>3619</v>
      </c>
      <c r="I1629" s="27" t="s">
        <v>448</v>
      </c>
      <c r="J1629" s="27">
        <v>8876</v>
      </c>
      <c r="K1629" s="25">
        <v>4</v>
      </c>
      <c r="L1629" s="27" t="s">
        <v>288</v>
      </c>
      <c r="M1629" s="27" t="s">
        <v>9246</v>
      </c>
      <c r="N1629" s="27" t="s">
        <v>9247</v>
      </c>
      <c r="O1629" s="28">
        <v>131512998</v>
      </c>
      <c r="P1629" s="27">
        <v>4</v>
      </c>
      <c r="Q1629" s="27" t="s">
        <v>9611</v>
      </c>
      <c r="R1629" s="26">
        <v>816.72</v>
      </c>
      <c r="S1629" s="75">
        <v>43189</v>
      </c>
      <c r="T1629" s="27" t="s">
        <v>285</v>
      </c>
      <c r="U1629" s="75" t="s">
        <v>567</v>
      </c>
      <c r="V1629" s="75"/>
      <c r="W1629" s="75"/>
      <c r="X1629" s="27" t="s">
        <v>292</v>
      </c>
      <c r="Y1629" s="28"/>
      <c r="Z1629" s="27" t="s">
        <v>9374</v>
      </c>
    </row>
    <row r="1630" spans="1:26" hidden="1" x14ac:dyDescent="0.25">
      <c r="A1630" s="24">
        <v>43186</v>
      </c>
      <c r="B1630" s="24">
        <v>43185</v>
      </c>
      <c r="C1630" s="24">
        <v>43178</v>
      </c>
      <c r="D1630" s="27" t="s">
        <v>552</v>
      </c>
      <c r="E1630" s="27" t="s">
        <v>421</v>
      </c>
      <c r="F1630" s="29" t="s">
        <v>9248</v>
      </c>
      <c r="G1630" s="27" t="s">
        <v>56</v>
      </c>
      <c r="H1630" s="27" t="s">
        <v>28</v>
      </c>
      <c r="I1630" s="27" t="s">
        <v>190</v>
      </c>
      <c r="J1630" s="27">
        <v>9396</v>
      </c>
      <c r="K1630" s="25">
        <v>4</v>
      </c>
      <c r="L1630" s="27" t="s">
        <v>288</v>
      </c>
      <c r="M1630" s="27" t="s">
        <v>9249</v>
      </c>
      <c r="N1630" s="27" t="s">
        <v>9250</v>
      </c>
      <c r="O1630" s="28">
        <v>131512900</v>
      </c>
      <c r="P1630" s="27"/>
      <c r="Q1630" s="27"/>
      <c r="R1630" s="26"/>
      <c r="S1630" s="75"/>
      <c r="T1630" s="27" t="s">
        <v>285</v>
      </c>
      <c r="U1630" s="75"/>
      <c r="V1630" s="75"/>
      <c r="W1630" s="75"/>
      <c r="X1630" s="27" t="s">
        <v>321</v>
      </c>
      <c r="Y1630" s="28"/>
      <c r="Z1630" s="27" t="s">
        <v>9374</v>
      </c>
    </row>
    <row r="1631" spans="1:26" x14ac:dyDescent="0.25">
      <c r="A1631" s="24">
        <v>43186</v>
      </c>
      <c r="B1631" s="24">
        <v>43185</v>
      </c>
      <c r="C1631" s="24">
        <v>43180</v>
      </c>
      <c r="D1631" s="27" t="s">
        <v>552</v>
      </c>
      <c r="E1631" s="27" t="s">
        <v>308</v>
      </c>
      <c r="F1631" s="29" t="s">
        <v>6761</v>
      </c>
      <c r="G1631" s="27" t="s">
        <v>30</v>
      </c>
      <c r="H1631" s="27" t="s">
        <v>128</v>
      </c>
      <c r="I1631" s="27" t="s">
        <v>254</v>
      </c>
      <c r="J1631" s="27">
        <v>47024</v>
      </c>
      <c r="K1631" s="25">
        <v>4</v>
      </c>
      <c r="L1631" s="27" t="s">
        <v>288</v>
      </c>
      <c r="M1631" s="27" t="s">
        <v>9251</v>
      </c>
      <c r="N1631" s="27" t="s">
        <v>9252</v>
      </c>
      <c r="O1631" s="28">
        <v>131512401</v>
      </c>
      <c r="P1631" s="27">
        <v>4</v>
      </c>
      <c r="Q1631" s="27" t="s">
        <v>9607</v>
      </c>
      <c r="R1631" s="26">
        <v>242.96</v>
      </c>
      <c r="S1631" s="75">
        <v>43189</v>
      </c>
      <c r="T1631" s="27" t="s">
        <v>285</v>
      </c>
      <c r="U1631" s="75" t="s">
        <v>567</v>
      </c>
      <c r="V1631" s="75"/>
      <c r="W1631" s="75"/>
      <c r="X1631" s="27" t="s">
        <v>292</v>
      </c>
      <c r="Y1631" s="28"/>
      <c r="Z1631" s="27" t="s">
        <v>9374</v>
      </c>
    </row>
    <row r="1632" spans="1:26" hidden="1" x14ac:dyDescent="0.25">
      <c r="A1632" s="24">
        <v>43187</v>
      </c>
      <c r="B1632" s="24">
        <v>43185</v>
      </c>
      <c r="C1632" s="24">
        <v>43182</v>
      </c>
      <c r="D1632" s="27" t="s">
        <v>18</v>
      </c>
      <c r="E1632" s="27" t="s">
        <v>334</v>
      </c>
      <c r="F1632" s="29" t="s">
        <v>9169</v>
      </c>
      <c r="G1632" s="27" t="s">
        <v>53</v>
      </c>
      <c r="H1632" s="27" t="s">
        <v>249</v>
      </c>
      <c r="I1632" s="27" t="s">
        <v>9289</v>
      </c>
      <c r="J1632" s="27">
        <v>32564</v>
      </c>
      <c r="K1632" s="25">
        <v>1</v>
      </c>
      <c r="L1632" s="27" t="s">
        <v>288</v>
      </c>
      <c r="M1632" s="27" t="s">
        <v>9290</v>
      </c>
      <c r="N1632" s="27" t="s">
        <v>9291</v>
      </c>
      <c r="O1632" s="28">
        <v>131591000</v>
      </c>
      <c r="P1632" s="27">
        <v>1</v>
      </c>
      <c r="Q1632" s="27">
        <v>131591000</v>
      </c>
      <c r="R1632" s="26">
        <v>281.64</v>
      </c>
      <c r="S1632" s="75"/>
      <c r="T1632" s="27" t="s">
        <v>285</v>
      </c>
      <c r="U1632" s="75">
        <v>43193</v>
      </c>
      <c r="V1632" s="75">
        <v>43193</v>
      </c>
      <c r="W1632" s="75" t="s">
        <v>7539</v>
      </c>
      <c r="X1632" s="27" t="s">
        <v>318</v>
      </c>
      <c r="Y1632" s="28"/>
      <c r="Z1632" s="27" t="s">
        <v>9462</v>
      </c>
    </row>
    <row r="1633" spans="1:26" hidden="1" x14ac:dyDescent="0.25">
      <c r="A1633" s="24">
        <v>43187</v>
      </c>
      <c r="B1633" s="24">
        <v>43185</v>
      </c>
      <c r="C1633" s="24">
        <v>43178</v>
      </c>
      <c r="D1633" s="27" t="s">
        <v>18</v>
      </c>
      <c r="E1633" s="27" t="s">
        <v>415</v>
      </c>
      <c r="F1633" s="29" t="s">
        <v>9292</v>
      </c>
      <c r="G1633" s="27" t="s">
        <v>74</v>
      </c>
      <c r="H1633" s="27" t="s">
        <v>1204</v>
      </c>
      <c r="I1633" s="27" t="s">
        <v>3896</v>
      </c>
      <c r="J1633" s="27">
        <v>12261</v>
      </c>
      <c r="K1633" s="25">
        <v>1</v>
      </c>
      <c r="L1633" s="27" t="s">
        <v>357</v>
      </c>
      <c r="M1633" s="27" t="s">
        <v>9293</v>
      </c>
      <c r="N1633" s="27" t="s">
        <v>9294</v>
      </c>
      <c r="O1633" s="28"/>
      <c r="P1633" s="27"/>
      <c r="Q1633" s="27"/>
      <c r="R1633" s="26"/>
      <c r="S1633" s="75"/>
      <c r="T1633" s="27" t="s">
        <v>285</v>
      </c>
      <c r="U1633" s="75"/>
      <c r="V1633" s="75"/>
      <c r="W1633" s="75"/>
      <c r="X1633" s="27" t="s">
        <v>330</v>
      </c>
      <c r="Y1633" s="28"/>
      <c r="Z1633" s="27"/>
    </row>
    <row r="1634" spans="1:26" x14ac:dyDescent="0.25">
      <c r="A1634" s="24">
        <v>43187</v>
      </c>
      <c r="B1634" s="24">
        <v>43185</v>
      </c>
      <c r="C1634" s="24">
        <v>43180</v>
      </c>
      <c r="D1634" s="27" t="s">
        <v>18</v>
      </c>
      <c r="E1634" s="27" t="s">
        <v>360</v>
      </c>
      <c r="F1634" s="29" t="s">
        <v>9295</v>
      </c>
      <c r="G1634" s="27" t="s">
        <v>23</v>
      </c>
      <c r="H1634" s="27" t="s">
        <v>146</v>
      </c>
      <c r="I1634" s="27" t="s">
        <v>9296</v>
      </c>
      <c r="J1634" s="27">
        <v>28260</v>
      </c>
      <c r="K1634" s="25">
        <v>4</v>
      </c>
      <c r="L1634" s="27" t="s">
        <v>288</v>
      </c>
      <c r="M1634" s="27" t="s">
        <v>9297</v>
      </c>
      <c r="N1634" s="27" t="s">
        <v>9298</v>
      </c>
      <c r="O1634" s="28"/>
      <c r="P1634" s="27"/>
      <c r="Q1634" s="27"/>
      <c r="R1634" s="26"/>
      <c r="S1634" s="75"/>
      <c r="T1634" s="27" t="s">
        <v>285</v>
      </c>
      <c r="U1634" s="75"/>
      <c r="V1634" s="75"/>
      <c r="W1634" s="75"/>
      <c r="X1634" s="27" t="s">
        <v>315</v>
      </c>
      <c r="Y1634" s="28" t="s">
        <v>2691</v>
      </c>
      <c r="Z1634" s="27"/>
    </row>
    <row r="1635" spans="1:26" x14ac:dyDescent="0.25">
      <c r="A1635" s="24">
        <v>43187</v>
      </c>
      <c r="B1635" s="24">
        <v>43185</v>
      </c>
      <c r="C1635" s="24">
        <v>43182</v>
      </c>
      <c r="D1635" s="27" t="s">
        <v>18</v>
      </c>
      <c r="E1635" s="27" t="s">
        <v>360</v>
      </c>
      <c r="F1635" s="29" t="s">
        <v>9299</v>
      </c>
      <c r="G1635" s="27" t="s">
        <v>32</v>
      </c>
      <c r="H1635" s="27" t="s">
        <v>97</v>
      </c>
      <c r="I1635" s="27" t="s">
        <v>233</v>
      </c>
      <c r="J1635" s="27">
        <v>28329</v>
      </c>
      <c r="K1635" s="25">
        <v>1</v>
      </c>
      <c r="L1635" s="27" t="s">
        <v>343</v>
      </c>
      <c r="M1635" s="27">
        <v>8640739716</v>
      </c>
      <c r="N1635" s="27">
        <v>8640739716</v>
      </c>
      <c r="O1635" s="28">
        <v>8640741052</v>
      </c>
      <c r="P1635" s="27">
        <v>1</v>
      </c>
      <c r="Q1635" s="27">
        <v>8640741052</v>
      </c>
      <c r="R1635" s="26">
        <v>162.79</v>
      </c>
      <c r="S1635" s="75">
        <v>43192</v>
      </c>
      <c r="T1635" s="27" t="s">
        <v>285</v>
      </c>
      <c r="U1635" s="75" t="s">
        <v>567</v>
      </c>
      <c r="V1635" s="75"/>
      <c r="W1635" s="75"/>
      <c r="X1635" s="27" t="s">
        <v>292</v>
      </c>
      <c r="Y1635" s="28"/>
      <c r="Z1635" s="27" t="s">
        <v>9362</v>
      </c>
    </row>
    <row r="1636" spans="1:26" x14ac:dyDescent="0.25">
      <c r="A1636" s="24">
        <v>43187</v>
      </c>
      <c r="B1636" s="24">
        <v>43185</v>
      </c>
      <c r="C1636" s="24">
        <v>43166</v>
      </c>
      <c r="D1636" s="27" t="s">
        <v>18</v>
      </c>
      <c r="E1636" s="27" t="s">
        <v>360</v>
      </c>
      <c r="F1636" s="29" t="s">
        <v>9300</v>
      </c>
      <c r="G1636" s="27" t="s">
        <v>19</v>
      </c>
      <c r="H1636" s="27" t="s">
        <v>149</v>
      </c>
      <c r="I1636" s="27" t="s">
        <v>3017</v>
      </c>
      <c r="J1636" s="27">
        <v>27847</v>
      </c>
      <c r="K1636" s="25">
        <v>4</v>
      </c>
      <c r="L1636" s="27" t="s">
        <v>288</v>
      </c>
      <c r="M1636" s="27" t="s">
        <v>9301</v>
      </c>
      <c r="N1636" s="27" t="s">
        <v>9302</v>
      </c>
      <c r="O1636" s="28">
        <v>131591109</v>
      </c>
      <c r="P1636" s="27">
        <v>4</v>
      </c>
      <c r="Q1636" s="27" t="s">
        <v>9612</v>
      </c>
      <c r="R1636" s="26">
        <v>914.12099999999998</v>
      </c>
      <c r="S1636" s="75">
        <v>43189</v>
      </c>
      <c r="T1636" s="27" t="s">
        <v>285</v>
      </c>
      <c r="U1636" s="75" t="s">
        <v>567</v>
      </c>
      <c r="V1636" s="75"/>
      <c r="W1636" s="75"/>
      <c r="X1636" s="27" t="s">
        <v>292</v>
      </c>
      <c r="Y1636" s="28"/>
      <c r="Z1636" s="27" t="s">
        <v>9462</v>
      </c>
    </row>
    <row r="1637" spans="1:26" x14ac:dyDescent="0.25">
      <c r="A1637" s="24">
        <v>43187</v>
      </c>
      <c r="B1637" s="24">
        <v>43185</v>
      </c>
      <c r="C1637" s="24">
        <v>43164</v>
      </c>
      <c r="D1637" s="27" t="s">
        <v>18</v>
      </c>
      <c r="E1637" s="27" t="s">
        <v>360</v>
      </c>
      <c r="F1637" s="29" t="s">
        <v>9303</v>
      </c>
      <c r="G1637" s="27" t="s">
        <v>220</v>
      </c>
      <c r="H1637" s="27" t="s">
        <v>184</v>
      </c>
      <c r="I1637" s="27" t="s">
        <v>5256</v>
      </c>
      <c r="J1637" s="27">
        <v>27764</v>
      </c>
      <c r="K1637" s="25">
        <v>2</v>
      </c>
      <c r="L1637" s="27" t="s">
        <v>357</v>
      </c>
      <c r="M1637" s="27" t="s">
        <v>9304</v>
      </c>
      <c r="N1637" s="27" t="s">
        <v>9305</v>
      </c>
      <c r="O1637" s="28" t="s">
        <v>9363</v>
      </c>
      <c r="P1637" s="27">
        <v>2</v>
      </c>
      <c r="Q1637" s="27" t="s">
        <v>9602</v>
      </c>
      <c r="R1637" s="26">
        <v>61.8</v>
      </c>
      <c r="S1637" s="75" t="s">
        <v>9603</v>
      </c>
      <c r="T1637" s="27" t="s">
        <v>285</v>
      </c>
      <c r="U1637" s="75" t="s">
        <v>567</v>
      </c>
      <c r="V1637" s="75"/>
      <c r="W1637" s="75"/>
      <c r="X1637" s="27" t="s">
        <v>292</v>
      </c>
      <c r="Y1637" s="28"/>
      <c r="Z1637" s="27" t="s">
        <v>9362</v>
      </c>
    </row>
    <row r="1638" spans="1:26" x14ac:dyDescent="0.25">
      <c r="A1638" s="24">
        <v>43187</v>
      </c>
      <c r="B1638" s="24">
        <v>43185</v>
      </c>
      <c r="C1638" s="24">
        <v>43164</v>
      </c>
      <c r="D1638" s="27" t="s">
        <v>18</v>
      </c>
      <c r="E1638" s="27" t="s">
        <v>360</v>
      </c>
      <c r="F1638" s="29" t="s">
        <v>6439</v>
      </c>
      <c r="G1638" s="27" t="s">
        <v>36</v>
      </c>
      <c r="H1638" s="27" t="s">
        <v>20</v>
      </c>
      <c r="I1638" s="27" t="s">
        <v>9306</v>
      </c>
      <c r="J1638" s="27">
        <v>27784</v>
      </c>
      <c r="K1638" s="25">
        <v>2</v>
      </c>
      <c r="L1638" s="27" t="s">
        <v>288</v>
      </c>
      <c r="M1638" s="27" t="s">
        <v>9307</v>
      </c>
      <c r="N1638" s="27" t="s">
        <v>9308</v>
      </c>
      <c r="O1638" s="28">
        <v>131591110</v>
      </c>
      <c r="P1638" s="27">
        <v>2</v>
      </c>
      <c r="Q1638" s="27" t="s">
        <v>9613</v>
      </c>
      <c r="R1638" s="26">
        <v>170.56</v>
      </c>
      <c r="S1638" s="75">
        <v>43189</v>
      </c>
      <c r="T1638" s="27" t="s">
        <v>285</v>
      </c>
      <c r="U1638" s="75" t="s">
        <v>567</v>
      </c>
      <c r="V1638" s="75"/>
      <c r="W1638" s="75"/>
      <c r="X1638" s="27" t="s">
        <v>292</v>
      </c>
      <c r="Y1638" s="28"/>
      <c r="Z1638" s="27" t="s">
        <v>9462</v>
      </c>
    </row>
    <row r="1639" spans="1:26" x14ac:dyDescent="0.25">
      <c r="A1639" s="24">
        <v>43187</v>
      </c>
      <c r="B1639" s="24">
        <v>43185</v>
      </c>
      <c r="C1639" s="24">
        <v>43164</v>
      </c>
      <c r="D1639" s="27" t="s">
        <v>18</v>
      </c>
      <c r="E1639" s="27" t="s">
        <v>360</v>
      </c>
      <c r="F1639" s="29" t="s">
        <v>6439</v>
      </c>
      <c r="G1639" s="27" t="s">
        <v>36</v>
      </c>
      <c r="H1639" s="27" t="s">
        <v>20</v>
      </c>
      <c r="I1639" s="27" t="s">
        <v>9306</v>
      </c>
      <c r="J1639" s="27">
        <v>27784</v>
      </c>
      <c r="K1639" s="25">
        <v>2</v>
      </c>
      <c r="L1639" s="27" t="s">
        <v>288</v>
      </c>
      <c r="M1639" s="27" t="s">
        <v>9307</v>
      </c>
      <c r="N1639" s="27" t="s">
        <v>9308</v>
      </c>
      <c r="O1639" s="28">
        <v>131591110</v>
      </c>
      <c r="P1639" s="27">
        <v>2</v>
      </c>
      <c r="Q1639" s="27" t="s">
        <v>9614</v>
      </c>
      <c r="R1639" s="26">
        <v>170.56</v>
      </c>
      <c r="S1639" s="75">
        <v>43189</v>
      </c>
      <c r="T1639" s="27" t="s">
        <v>285</v>
      </c>
      <c r="U1639" s="75" t="s">
        <v>567</v>
      </c>
      <c r="V1639" s="75"/>
      <c r="W1639" s="75"/>
      <c r="X1639" s="27" t="s">
        <v>292</v>
      </c>
      <c r="Y1639" s="28"/>
      <c r="Z1639" s="27" t="s">
        <v>9462</v>
      </c>
    </row>
    <row r="1640" spans="1:26" x14ac:dyDescent="0.25">
      <c r="A1640" s="24">
        <v>43187</v>
      </c>
      <c r="B1640" s="24">
        <v>43185</v>
      </c>
      <c r="C1640" s="24">
        <v>43175</v>
      </c>
      <c r="D1640" s="27" t="s">
        <v>18</v>
      </c>
      <c r="E1640" s="27" t="s">
        <v>360</v>
      </c>
      <c r="F1640" s="29" t="s">
        <v>7008</v>
      </c>
      <c r="G1640" s="27" t="s">
        <v>21</v>
      </c>
      <c r="H1640" s="27" t="s">
        <v>3199</v>
      </c>
      <c r="I1640" s="27" t="s">
        <v>4427</v>
      </c>
      <c r="J1640" s="27">
        <v>28109</v>
      </c>
      <c r="K1640" s="25">
        <v>4</v>
      </c>
      <c r="L1640" s="27" t="s">
        <v>288</v>
      </c>
      <c r="M1640" s="27" t="s">
        <v>9309</v>
      </c>
      <c r="N1640" s="27" t="s">
        <v>9310</v>
      </c>
      <c r="O1640" s="28">
        <v>131591111</v>
      </c>
      <c r="P1640" s="27">
        <v>4</v>
      </c>
      <c r="Q1640" s="27" t="s">
        <v>9615</v>
      </c>
      <c r="R1640" s="26">
        <v>305</v>
      </c>
      <c r="S1640" s="75">
        <v>43189</v>
      </c>
      <c r="T1640" s="27" t="s">
        <v>285</v>
      </c>
      <c r="U1640" s="75" t="s">
        <v>567</v>
      </c>
      <c r="V1640" s="75"/>
      <c r="W1640" s="75"/>
      <c r="X1640" s="27" t="s">
        <v>292</v>
      </c>
      <c r="Y1640" s="28"/>
      <c r="Z1640" s="27" t="s">
        <v>9462</v>
      </c>
    </row>
    <row r="1641" spans="1:26" ht="25.5" hidden="1" x14ac:dyDescent="0.25">
      <c r="A1641" s="24">
        <v>43187</v>
      </c>
      <c r="B1641" s="24">
        <v>43185</v>
      </c>
      <c r="C1641" s="24">
        <v>43179</v>
      </c>
      <c r="D1641" s="27" t="s">
        <v>18</v>
      </c>
      <c r="E1641" s="27" t="s">
        <v>377</v>
      </c>
      <c r="F1641" s="29" t="s">
        <v>9311</v>
      </c>
      <c r="G1641" s="27" t="s">
        <v>32</v>
      </c>
      <c r="H1641" s="27" t="s">
        <v>75</v>
      </c>
      <c r="I1641" s="27" t="s">
        <v>86</v>
      </c>
      <c r="J1641" s="27">
        <v>26246</v>
      </c>
      <c r="K1641" s="25">
        <v>1</v>
      </c>
      <c r="L1641" s="27" t="s">
        <v>355</v>
      </c>
      <c r="M1641" s="27">
        <v>2616592</v>
      </c>
      <c r="N1641" s="27">
        <v>444623</v>
      </c>
      <c r="O1641" s="28">
        <v>55324</v>
      </c>
      <c r="P1641" s="27"/>
      <c r="Q1641" s="27"/>
      <c r="R1641" s="26"/>
      <c r="S1641" s="75"/>
      <c r="T1641" s="27" t="s">
        <v>285</v>
      </c>
      <c r="U1641" s="75"/>
      <c r="V1641" s="75"/>
      <c r="W1641" s="75"/>
      <c r="X1641" s="27" t="s">
        <v>321</v>
      </c>
      <c r="Y1641" s="28" t="s">
        <v>9894</v>
      </c>
      <c r="Z1641" s="27" t="s">
        <v>9374</v>
      </c>
    </row>
    <row r="1642" spans="1:26" x14ac:dyDescent="0.25">
      <c r="A1642" s="24">
        <v>43187</v>
      </c>
      <c r="B1642" s="24">
        <v>43185</v>
      </c>
      <c r="C1642" s="24">
        <v>43182</v>
      </c>
      <c r="D1642" s="27" t="s">
        <v>18</v>
      </c>
      <c r="E1642" s="27" t="s">
        <v>360</v>
      </c>
      <c r="F1642" s="29" t="s">
        <v>1889</v>
      </c>
      <c r="G1642" s="27" t="s">
        <v>34</v>
      </c>
      <c r="H1642" s="27" t="s">
        <v>3489</v>
      </c>
      <c r="I1642" s="27" t="s">
        <v>477</v>
      </c>
      <c r="J1642" s="27">
        <v>28315</v>
      </c>
      <c r="K1642" s="25">
        <v>4</v>
      </c>
      <c r="L1642" s="27" t="s">
        <v>357</v>
      </c>
      <c r="M1642" s="27" t="s">
        <v>9312</v>
      </c>
      <c r="N1642" s="27" t="s">
        <v>9313</v>
      </c>
      <c r="O1642" s="28" t="s">
        <v>9364</v>
      </c>
      <c r="P1642" s="27">
        <v>4</v>
      </c>
      <c r="Q1642" s="27" t="s">
        <v>9601</v>
      </c>
      <c r="R1642" s="26">
        <v>235.56</v>
      </c>
      <c r="S1642" s="75">
        <v>43188</v>
      </c>
      <c r="T1642" s="27" t="s">
        <v>285</v>
      </c>
      <c r="U1642" s="75" t="s">
        <v>567</v>
      </c>
      <c r="V1642" s="75"/>
      <c r="W1642" s="75"/>
      <c r="X1642" s="27" t="s">
        <v>292</v>
      </c>
      <c r="Y1642" s="28"/>
      <c r="Z1642" s="27" t="s">
        <v>9362</v>
      </c>
    </row>
    <row r="1643" spans="1:26" x14ac:dyDescent="0.25">
      <c r="A1643" s="24">
        <v>43187</v>
      </c>
      <c r="B1643" s="24">
        <v>43185</v>
      </c>
      <c r="C1643" s="24">
        <v>43183</v>
      </c>
      <c r="D1643" s="27" t="s">
        <v>18</v>
      </c>
      <c r="E1643" s="27" t="s">
        <v>380</v>
      </c>
      <c r="F1643" s="29" t="s">
        <v>9314</v>
      </c>
      <c r="G1643" s="27" t="s">
        <v>32</v>
      </c>
      <c r="H1643" s="27" t="s">
        <v>68</v>
      </c>
      <c r="I1643" s="27" t="s">
        <v>9315</v>
      </c>
      <c r="J1643" s="27">
        <v>23297</v>
      </c>
      <c r="K1643" s="25">
        <v>1</v>
      </c>
      <c r="L1643" s="27" t="s">
        <v>355</v>
      </c>
      <c r="M1643" s="27">
        <v>2619470</v>
      </c>
      <c r="N1643" s="27"/>
      <c r="O1643" s="28">
        <v>55325</v>
      </c>
      <c r="P1643" s="27">
        <v>1</v>
      </c>
      <c r="Q1643" s="27">
        <v>4115371</v>
      </c>
      <c r="R1643" s="26">
        <v>189</v>
      </c>
      <c r="S1643" s="75">
        <v>43188</v>
      </c>
      <c r="T1643" s="27" t="s">
        <v>285</v>
      </c>
      <c r="U1643" s="75" t="s">
        <v>567</v>
      </c>
      <c r="V1643" s="75"/>
      <c r="W1643" s="75"/>
      <c r="X1643" s="27" t="s">
        <v>292</v>
      </c>
      <c r="Y1643" s="28"/>
      <c r="Z1643" s="27" t="s">
        <v>9374</v>
      </c>
    </row>
    <row r="1644" spans="1:26" x14ac:dyDescent="0.25">
      <c r="A1644" s="24">
        <v>43187</v>
      </c>
      <c r="B1644" s="24">
        <v>43186</v>
      </c>
      <c r="C1644" s="24">
        <v>43185</v>
      </c>
      <c r="D1644" s="27" t="s">
        <v>18</v>
      </c>
      <c r="E1644" s="27" t="s">
        <v>313</v>
      </c>
      <c r="F1644" s="29" t="s">
        <v>9316</v>
      </c>
      <c r="G1644" s="27" t="s">
        <v>19</v>
      </c>
      <c r="H1644" s="27" t="s">
        <v>172</v>
      </c>
      <c r="I1644" s="27" t="s">
        <v>9317</v>
      </c>
      <c r="J1644" s="27">
        <v>27611</v>
      </c>
      <c r="K1644" s="25">
        <v>1</v>
      </c>
      <c r="L1644" s="27" t="s">
        <v>367</v>
      </c>
      <c r="M1644" s="27">
        <v>221156</v>
      </c>
      <c r="N1644" s="27">
        <v>326193717</v>
      </c>
      <c r="O1644" s="28"/>
      <c r="P1644" s="27"/>
      <c r="Q1644" s="27"/>
      <c r="R1644" s="26"/>
      <c r="S1644" s="75"/>
      <c r="T1644" s="27" t="s">
        <v>285</v>
      </c>
      <c r="U1644" s="75"/>
      <c r="V1644" s="75"/>
      <c r="W1644" s="75"/>
      <c r="X1644" s="27" t="s">
        <v>289</v>
      </c>
      <c r="Y1644" s="28" t="s">
        <v>2691</v>
      </c>
      <c r="Z1644" s="27"/>
    </row>
    <row r="1645" spans="1:26" x14ac:dyDescent="0.25">
      <c r="A1645" s="24">
        <v>43187</v>
      </c>
      <c r="B1645" s="24">
        <v>43185</v>
      </c>
      <c r="C1645" s="24">
        <v>43180</v>
      </c>
      <c r="D1645" s="27" t="s">
        <v>552</v>
      </c>
      <c r="E1645" s="27" t="s">
        <v>408</v>
      </c>
      <c r="F1645" s="29" t="s">
        <v>9318</v>
      </c>
      <c r="G1645" s="27" t="s">
        <v>23</v>
      </c>
      <c r="H1645" s="27" t="s">
        <v>61</v>
      </c>
      <c r="I1645" s="27" t="s">
        <v>5451</v>
      </c>
      <c r="J1645" s="27">
        <v>22460</v>
      </c>
      <c r="K1645" s="25">
        <v>4</v>
      </c>
      <c r="L1645" s="27" t="s">
        <v>288</v>
      </c>
      <c r="M1645" s="27" t="s">
        <v>9319</v>
      </c>
      <c r="N1645" s="27" t="s">
        <v>9320</v>
      </c>
      <c r="O1645" s="28"/>
      <c r="P1645" s="27"/>
      <c r="Q1645" s="27"/>
      <c r="R1645" s="26"/>
      <c r="S1645" s="75"/>
      <c r="T1645" s="27" t="s">
        <v>285</v>
      </c>
      <c r="U1645" s="75"/>
      <c r="V1645" s="75"/>
      <c r="W1645" s="75"/>
      <c r="X1645" s="27" t="s">
        <v>315</v>
      </c>
      <c r="Y1645" s="28" t="s">
        <v>2691</v>
      </c>
      <c r="Z1645" s="27"/>
    </row>
    <row r="1646" spans="1:26" x14ac:dyDescent="0.25">
      <c r="A1646" s="24">
        <v>43187</v>
      </c>
      <c r="B1646" s="24">
        <v>43185</v>
      </c>
      <c r="C1646" s="24">
        <v>43181</v>
      </c>
      <c r="D1646" s="27" t="s">
        <v>552</v>
      </c>
      <c r="E1646" s="27" t="s">
        <v>316</v>
      </c>
      <c r="F1646" s="29" t="s">
        <v>6336</v>
      </c>
      <c r="G1646" s="27" t="s">
        <v>23</v>
      </c>
      <c r="H1646" s="27" t="s">
        <v>242</v>
      </c>
      <c r="I1646" s="27" t="s">
        <v>1723</v>
      </c>
      <c r="J1646" s="27">
        <v>32662</v>
      </c>
      <c r="K1646" s="25">
        <v>1</v>
      </c>
      <c r="L1646" s="27" t="s">
        <v>288</v>
      </c>
      <c r="M1646" s="27" t="s">
        <v>9321</v>
      </c>
      <c r="N1646" s="27" t="s">
        <v>9322</v>
      </c>
      <c r="O1646" s="28"/>
      <c r="P1646" s="27"/>
      <c r="Q1646" s="27"/>
      <c r="R1646" s="26"/>
      <c r="S1646" s="75"/>
      <c r="T1646" s="27" t="s">
        <v>285</v>
      </c>
      <c r="U1646" s="75"/>
      <c r="V1646" s="75"/>
      <c r="W1646" s="75"/>
      <c r="X1646" s="27" t="s">
        <v>315</v>
      </c>
      <c r="Y1646" s="28" t="s">
        <v>2691</v>
      </c>
      <c r="Z1646" s="27"/>
    </row>
    <row r="1647" spans="1:26" x14ac:dyDescent="0.25">
      <c r="A1647" s="24">
        <v>43187</v>
      </c>
      <c r="B1647" s="24">
        <v>43185</v>
      </c>
      <c r="C1647" s="24">
        <v>43181</v>
      </c>
      <c r="D1647" s="27" t="s">
        <v>552</v>
      </c>
      <c r="E1647" s="27" t="s">
        <v>370</v>
      </c>
      <c r="F1647" s="29" t="s">
        <v>9323</v>
      </c>
      <c r="G1647" s="27" t="s">
        <v>21</v>
      </c>
      <c r="H1647" s="27" t="s">
        <v>104</v>
      </c>
      <c r="I1647" s="27" t="s">
        <v>446</v>
      </c>
      <c r="J1647" s="27">
        <v>26012</v>
      </c>
      <c r="K1647" s="25">
        <v>2</v>
      </c>
      <c r="L1647" s="27" t="s">
        <v>288</v>
      </c>
      <c r="M1647" s="27" t="s">
        <v>9324</v>
      </c>
      <c r="N1647" s="27" t="s">
        <v>9325</v>
      </c>
      <c r="O1647" s="28">
        <v>131591126</v>
      </c>
      <c r="P1647" s="27">
        <v>2</v>
      </c>
      <c r="Q1647" s="27" t="s">
        <v>9616</v>
      </c>
      <c r="R1647" s="26">
        <v>91.34</v>
      </c>
      <c r="S1647" s="75">
        <v>43190</v>
      </c>
      <c r="T1647" s="27" t="s">
        <v>285</v>
      </c>
      <c r="U1647" s="75" t="s">
        <v>567</v>
      </c>
      <c r="V1647" s="75"/>
      <c r="W1647" s="75"/>
      <c r="X1647" s="27" t="s">
        <v>292</v>
      </c>
      <c r="Y1647" s="28"/>
      <c r="Z1647" s="27" t="s">
        <v>9462</v>
      </c>
    </row>
    <row r="1648" spans="1:26" hidden="1" x14ac:dyDescent="0.25">
      <c r="A1648" s="24">
        <v>43187</v>
      </c>
      <c r="B1648" s="24">
        <v>43185</v>
      </c>
      <c r="C1648" s="24">
        <v>43181</v>
      </c>
      <c r="D1648" s="27" t="s">
        <v>552</v>
      </c>
      <c r="E1648" s="27" t="s">
        <v>394</v>
      </c>
      <c r="F1648" s="29" t="s">
        <v>8918</v>
      </c>
      <c r="G1648" s="27" t="s">
        <v>32</v>
      </c>
      <c r="H1648" s="27" t="s">
        <v>207</v>
      </c>
      <c r="I1648" s="27" t="s">
        <v>448</v>
      </c>
      <c r="J1648" s="27">
        <v>21154</v>
      </c>
      <c r="K1648" s="25">
        <v>2</v>
      </c>
      <c r="L1648" s="27" t="s">
        <v>288</v>
      </c>
      <c r="M1648" s="27" t="s">
        <v>9326</v>
      </c>
      <c r="N1648" s="27" t="s">
        <v>9327</v>
      </c>
      <c r="O1648" s="28">
        <v>131591227</v>
      </c>
      <c r="P1648" s="27"/>
      <c r="Q1648" s="27"/>
      <c r="R1648" s="26"/>
      <c r="S1648" s="75"/>
      <c r="T1648" s="27" t="s">
        <v>285</v>
      </c>
      <c r="U1648" s="75"/>
      <c r="V1648" s="75"/>
      <c r="W1648" s="75"/>
      <c r="X1648" s="27" t="s">
        <v>321</v>
      </c>
      <c r="Y1648" s="28" t="s">
        <v>9803</v>
      </c>
      <c r="Z1648" s="27" t="s">
        <v>9462</v>
      </c>
    </row>
    <row r="1649" spans="1:26" hidden="1" x14ac:dyDescent="0.25">
      <c r="A1649" s="24">
        <v>43187</v>
      </c>
      <c r="B1649" s="24">
        <v>43186</v>
      </c>
      <c r="C1649" s="24">
        <v>43181</v>
      </c>
      <c r="D1649" s="27" t="s">
        <v>552</v>
      </c>
      <c r="E1649" s="27" t="s">
        <v>425</v>
      </c>
      <c r="F1649" s="29" t="s">
        <v>9328</v>
      </c>
      <c r="G1649" s="27" t="s">
        <v>32</v>
      </c>
      <c r="H1649" s="27" t="s">
        <v>5467</v>
      </c>
      <c r="I1649" s="27" t="s">
        <v>215</v>
      </c>
      <c r="J1649" s="27">
        <v>8867</v>
      </c>
      <c r="K1649" s="25">
        <v>4</v>
      </c>
      <c r="L1649" s="27" t="s">
        <v>288</v>
      </c>
      <c r="M1649" s="27" t="s">
        <v>9329</v>
      </c>
      <c r="N1649" s="27" t="s">
        <v>9330</v>
      </c>
      <c r="O1649" s="28">
        <v>131591509</v>
      </c>
      <c r="P1649" s="27"/>
      <c r="Q1649" s="27"/>
      <c r="R1649" s="26"/>
      <c r="S1649" s="75"/>
      <c r="T1649" s="27" t="s">
        <v>285</v>
      </c>
      <c r="U1649" s="75"/>
      <c r="V1649" s="75"/>
      <c r="W1649" s="75"/>
      <c r="X1649" s="27" t="s">
        <v>321</v>
      </c>
      <c r="Y1649" s="28"/>
      <c r="Z1649" s="27" t="s">
        <v>9462</v>
      </c>
    </row>
    <row r="1650" spans="1:26" x14ac:dyDescent="0.25">
      <c r="A1650" s="24">
        <v>43187</v>
      </c>
      <c r="B1650" s="24">
        <v>43185</v>
      </c>
      <c r="C1650" s="24">
        <v>43179</v>
      </c>
      <c r="D1650" s="27" t="s">
        <v>665</v>
      </c>
      <c r="E1650" s="27" t="s">
        <v>425</v>
      </c>
      <c r="F1650" s="29" t="s">
        <v>7427</v>
      </c>
      <c r="G1650" s="27" t="s">
        <v>19</v>
      </c>
      <c r="H1650" s="27" t="s">
        <v>124</v>
      </c>
      <c r="I1650" s="27" t="s">
        <v>9331</v>
      </c>
      <c r="J1650" s="27">
        <v>8807</v>
      </c>
      <c r="K1650" s="25">
        <v>4</v>
      </c>
      <c r="L1650" s="27" t="s">
        <v>343</v>
      </c>
      <c r="M1650" s="27" t="s">
        <v>9332</v>
      </c>
      <c r="N1650" s="27" t="s">
        <v>9333</v>
      </c>
      <c r="O1650" s="28"/>
      <c r="P1650" s="27"/>
      <c r="Q1650" s="27"/>
      <c r="R1650" s="26"/>
      <c r="S1650" s="75"/>
      <c r="T1650" s="27" t="s">
        <v>285</v>
      </c>
      <c r="U1650" s="75"/>
      <c r="V1650" s="75"/>
      <c r="W1650" s="75"/>
      <c r="X1650" s="27" t="s">
        <v>315</v>
      </c>
      <c r="Y1650" s="28" t="s">
        <v>2691</v>
      </c>
      <c r="Z1650" s="27"/>
    </row>
    <row r="1651" spans="1:26" x14ac:dyDescent="0.25">
      <c r="A1651" s="24">
        <v>43187</v>
      </c>
      <c r="B1651" s="24">
        <v>43185</v>
      </c>
      <c r="C1651" s="24">
        <v>43180</v>
      </c>
      <c r="D1651" s="27" t="s">
        <v>665</v>
      </c>
      <c r="E1651" s="27" t="s">
        <v>336</v>
      </c>
      <c r="F1651" s="29" t="s">
        <v>9334</v>
      </c>
      <c r="G1651" s="27" t="s">
        <v>39</v>
      </c>
      <c r="H1651" s="27" t="s">
        <v>149</v>
      </c>
      <c r="I1651" s="27" t="s">
        <v>9335</v>
      </c>
      <c r="J1651" s="27">
        <v>31699</v>
      </c>
      <c r="K1651" s="25">
        <v>4</v>
      </c>
      <c r="L1651" s="27" t="s">
        <v>343</v>
      </c>
      <c r="M1651" s="27" t="s">
        <v>9336</v>
      </c>
      <c r="N1651" s="27" t="s">
        <v>9337</v>
      </c>
      <c r="O1651" s="28"/>
      <c r="P1651" s="27"/>
      <c r="Q1651" s="27"/>
      <c r="R1651" s="26"/>
      <c r="S1651" s="75"/>
      <c r="T1651" s="27" t="s">
        <v>285</v>
      </c>
      <c r="U1651" s="75"/>
      <c r="V1651" s="75"/>
      <c r="W1651" s="75"/>
      <c r="X1651" s="27" t="s">
        <v>315</v>
      </c>
      <c r="Y1651" s="28" t="s">
        <v>2691</v>
      </c>
      <c r="Z1651" s="27"/>
    </row>
    <row r="1652" spans="1:26" x14ac:dyDescent="0.25">
      <c r="A1652" s="24">
        <v>43187</v>
      </c>
      <c r="B1652" s="24">
        <v>43185</v>
      </c>
      <c r="C1652" s="24">
        <v>43182</v>
      </c>
      <c r="D1652" s="27" t="s">
        <v>549</v>
      </c>
      <c r="E1652" s="27" t="s">
        <v>287</v>
      </c>
      <c r="F1652" s="29" t="s">
        <v>9338</v>
      </c>
      <c r="G1652" s="27" t="s">
        <v>60</v>
      </c>
      <c r="H1652" s="27" t="s">
        <v>151</v>
      </c>
      <c r="I1652" s="27" t="s">
        <v>62</v>
      </c>
      <c r="J1652" s="27">
        <v>41103</v>
      </c>
      <c r="K1652" s="25">
        <v>2</v>
      </c>
      <c r="L1652" s="27" t="s">
        <v>357</v>
      </c>
      <c r="M1652" s="27" t="s">
        <v>9339</v>
      </c>
      <c r="N1652" s="27" t="s">
        <v>9340</v>
      </c>
      <c r="O1652" s="28" t="s">
        <v>9365</v>
      </c>
      <c r="P1652" s="27">
        <v>2</v>
      </c>
      <c r="Q1652" s="27" t="s">
        <v>9790</v>
      </c>
      <c r="R1652" s="26">
        <v>115.98</v>
      </c>
      <c r="S1652" s="75">
        <v>43194</v>
      </c>
      <c r="T1652" s="27" t="s">
        <v>285</v>
      </c>
      <c r="U1652" s="75" t="s">
        <v>497</v>
      </c>
      <c r="V1652" s="75"/>
      <c r="W1652" s="75"/>
      <c r="X1652" s="27" t="s">
        <v>292</v>
      </c>
      <c r="Y1652" s="28"/>
      <c r="Z1652" s="27" t="s">
        <v>9362</v>
      </c>
    </row>
    <row r="1653" spans="1:26" ht="25.5" hidden="1" x14ac:dyDescent="0.25">
      <c r="A1653" s="24">
        <v>43187</v>
      </c>
      <c r="B1653" s="24">
        <v>43185</v>
      </c>
      <c r="C1653" s="24">
        <v>43182</v>
      </c>
      <c r="D1653" s="27" t="s">
        <v>1419</v>
      </c>
      <c r="E1653" s="27" t="s">
        <v>375</v>
      </c>
      <c r="F1653" s="29" t="s">
        <v>9341</v>
      </c>
      <c r="G1653" s="27" t="s">
        <v>25</v>
      </c>
      <c r="H1653" s="27" t="s">
        <v>204</v>
      </c>
      <c r="I1653" s="27" t="s">
        <v>5091</v>
      </c>
      <c r="J1653" s="27">
        <v>45969</v>
      </c>
      <c r="K1653" s="25">
        <v>1</v>
      </c>
      <c r="L1653" s="27" t="s">
        <v>288</v>
      </c>
      <c r="M1653" s="27" t="s">
        <v>9342</v>
      </c>
      <c r="N1653" s="27" t="s">
        <v>9343</v>
      </c>
      <c r="O1653" s="28">
        <v>131591368</v>
      </c>
      <c r="P1653" s="27"/>
      <c r="Q1653" s="27"/>
      <c r="R1653" s="26"/>
      <c r="S1653" s="75"/>
      <c r="T1653" s="27" t="s">
        <v>285</v>
      </c>
      <c r="U1653" s="75"/>
      <c r="V1653" s="75"/>
      <c r="W1653" s="75"/>
      <c r="X1653" s="27" t="s">
        <v>321</v>
      </c>
      <c r="Y1653" s="28" t="s">
        <v>9803</v>
      </c>
      <c r="Z1653" s="27" t="s">
        <v>9462</v>
      </c>
    </row>
    <row r="1654" spans="1:26" x14ac:dyDescent="0.25">
      <c r="A1654" s="24">
        <v>43187</v>
      </c>
      <c r="B1654" s="24">
        <v>43185</v>
      </c>
      <c r="C1654" s="24">
        <v>43182</v>
      </c>
      <c r="D1654" s="27" t="s">
        <v>1419</v>
      </c>
      <c r="E1654" s="27" t="s">
        <v>391</v>
      </c>
      <c r="F1654" s="29" t="s">
        <v>9344</v>
      </c>
      <c r="G1654" s="27" t="s">
        <v>19</v>
      </c>
      <c r="H1654" s="27" t="s">
        <v>238</v>
      </c>
      <c r="I1654" s="27" t="s">
        <v>9345</v>
      </c>
      <c r="J1654" s="27">
        <v>27045</v>
      </c>
      <c r="K1654" s="25">
        <v>4</v>
      </c>
      <c r="L1654" s="27" t="s">
        <v>343</v>
      </c>
      <c r="M1654" s="27" t="s">
        <v>9346</v>
      </c>
      <c r="N1654" s="27" t="s">
        <v>9347</v>
      </c>
      <c r="O1654" s="28"/>
      <c r="P1654" s="27"/>
      <c r="Q1654" s="27"/>
      <c r="R1654" s="26"/>
      <c r="S1654" s="75"/>
      <c r="T1654" s="27" t="s">
        <v>285</v>
      </c>
      <c r="U1654" s="75"/>
      <c r="V1654" s="75"/>
      <c r="W1654" s="75"/>
      <c r="X1654" s="27" t="s">
        <v>315</v>
      </c>
      <c r="Y1654" s="28" t="s">
        <v>2691</v>
      </c>
      <c r="Z1654" s="27"/>
    </row>
    <row r="1655" spans="1:26" x14ac:dyDescent="0.25">
      <c r="A1655" s="24">
        <v>43187</v>
      </c>
      <c r="B1655" s="24">
        <v>43185</v>
      </c>
      <c r="C1655" s="24">
        <v>43182</v>
      </c>
      <c r="D1655" s="27" t="s">
        <v>1419</v>
      </c>
      <c r="E1655" s="27" t="s">
        <v>416</v>
      </c>
      <c r="F1655" s="29" t="s">
        <v>9348</v>
      </c>
      <c r="G1655" s="27" t="s">
        <v>139</v>
      </c>
      <c r="H1655" s="27" t="s">
        <v>69</v>
      </c>
      <c r="I1655" s="27" t="s">
        <v>9349</v>
      </c>
      <c r="J1655" s="27">
        <v>20644</v>
      </c>
      <c r="K1655" s="25">
        <v>4</v>
      </c>
      <c r="L1655" s="27" t="s">
        <v>367</v>
      </c>
      <c r="M1655" s="27">
        <v>220231</v>
      </c>
      <c r="N1655" s="27">
        <v>326192899</v>
      </c>
      <c r="O1655" s="28"/>
      <c r="P1655" s="27"/>
      <c r="Q1655" s="27"/>
      <c r="R1655" s="26"/>
      <c r="S1655" s="75"/>
      <c r="T1655" s="27" t="s">
        <v>285</v>
      </c>
      <c r="U1655" s="75"/>
      <c r="V1655" s="75"/>
      <c r="W1655" s="75"/>
      <c r="X1655" s="27" t="s">
        <v>289</v>
      </c>
      <c r="Y1655" s="28" t="s">
        <v>2691</v>
      </c>
      <c r="Z1655" s="27"/>
    </row>
    <row r="1656" spans="1:26" x14ac:dyDescent="0.25">
      <c r="A1656" s="24">
        <v>43187</v>
      </c>
      <c r="B1656" s="24">
        <v>43185</v>
      </c>
      <c r="C1656" s="24">
        <v>43182</v>
      </c>
      <c r="D1656" s="27" t="s">
        <v>592</v>
      </c>
      <c r="E1656" s="27" t="s">
        <v>379</v>
      </c>
      <c r="F1656" s="29" t="s">
        <v>6971</v>
      </c>
      <c r="G1656" s="27" t="s">
        <v>9350</v>
      </c>
      <c r="H1656" s="27" t="s">
        <v>46</v>
      </c>
      <c r="I1656" s="27" t="s">
        <v>9351</v>
      </c>
      <c r="J1656" s="27">
        <v>26469</v>
      </c>
      <c r="K1656" s="25">
        <v>2</v>
      </c>
      <c r="L1656" s="27" t="s">
        <v>367</v>
      </c>
      <c r="M1656" s="27">
        <v>220472</v>
      </c>
      <c r="N1656" s="27">
        <v>326193121</v>
      </c>
      <c r="O1656" s="28"/>
      <c r="P1656" s="27"/>
      <c r="Q1656" s="27"/>
      <c r="R1656" s="26"/>
      <c r="S1656" s="75"/>
      <c r="T1656" s="27" t="s">
        <v>285</v>
      </c>
      <c r="U1656" s="75"/>
      <c r="V1656" s="75"/>
      <c r="W1656" s="75"/>
      <c r="X1656" s="27" t="s">
        <v>289</v>
      </c>
      <c r="Y1656" s="28" t="s">
        <v>2691</v>
      </c>
      <c r="Z1656" s="27"/>
    </row>
    <row r="1657" spans="1:26" x14ac:dyDescent="0.25">
      <c r="A1657" s="24">
        <v>43187</v>
      </c>
      <c r="B1657" s="24">
        <v>43185</v>
      </c>
      <c r="C1657" s="24">
        <v>43182</v>
      </c>
      <c r="D1657" s="27" t="s">
        <v>592</v>
      </c>
      <c r="E1657" s="27" t="s">
        <v>408</v>
      </c>
      <c r="F1657" s="29" t="s">
        <v>9352</v>
      </c>
      <c r="G1657" s="27" t="s">
        <v>53</v>
      </c>
      <c r="H1657" s="27" t="s">
        <v>176</v>
      </c>
      <c r="I1657" s="27" t="s">
        <v>956</v>
      </c>
      <c r="J1657" s="27">
        <v>22498</v>
      </c>
      <c r="K1657" s="25">
        <v>1</v>
      </c>
      <c r="L1657" s="27" t="s">
        <v>288</v>
      </c>
      <c r="M1657" s="27" t="s">
        <v>9353</v>
      </c>
      <c r="N1657" s="27" t="s">
        <v>9354</v>
      </c>
      <c r="O1657" s="28"/>
      <c r="P1657" s="27"/>
      <c r="Q1657" s="27"/>
      <c r="R1657" s="26"/>
      <c r="S1657" s="75"/>
      <c r="T1657" s="27" t="s">
        <v>285</v>
      </c>
      <c r="U1657" s="75"/>
      <c r="V1657" s="75"/>
      <c r="W1657" s="75"/>
      <c r="X1657" s="27" t="s">
        <v>295</v>
      </c>
      <c r="Y1657" s="28" t="s">
        <v>9355</v>
      </c>
      <c r="Z1657" s="27"/>
    </row>
    <row r="1658" spans="1:26" x14ac:dyDescent="0.25">
      <c r="A1658" s="24">
        <v>43187</v>
      </c>
      <c r="B1658" s="24">
        <v>43185</v>
      </c>
      <c r="C1658" s="24">
        <v>43184</v>
      </c>
      <c r="D1658" s="27" t="s">
        <v>2245</v>
      </c>
      <c r="E1658" s="27" t="s">
        <v>370</v>
      </c>
      <c r="F1658" s="29" t="s">
        <v>9356</v>
      </c>
      <c r="G1658" s="27" t="s">
        <v>21</v>
      </c>
      <c r="H1658" s="27" t="s">
        <v>159</v>
      </c>
      <c r="I1658" s="27" t="s">
        <v>179</v>
      </c>
      <c r="J1658" s="27">
        <v>26035</v>
      </c>
      <c r="K1658" s="25">
        <v>4</v>
      </c>
      <c r="L1658" s="27" t="s">
        <v>288</v>
      </c>
      <c r="M1658" s="27" t="s">
        <v>9357</v>
      </c>
      <c r="N1658" s="27" t="s">
        <v>9358</v>
      </c>
      <c r="O1658" s="28">
        <v>131591127</v>
      </c>
      <c r="P1658" s="27">
        <v>4</v>
      </c>
      <c r="Q1658" s="27" t="s">
        <v>9617</v>
      </c>
      <c r="R1658" s="26">
        <v>301.04000000000002</v>
      </c>
      <c r="S1658" s="75">
        <v>43190</v>
      </c>
      <c r="T1658" s="27" t="s">
        <v>285</v>
      </c>
      <c r="U1658" s="75" t="s">
        <v>567</v>
      </c>
      <c r="V1658" s="75"/>
      <c r="W1658" s="75"/>
      <c r="X1658" s="27" t="s">
        <v>292</v>
      </c>
      <c r="Y1658" s="28"/>
      <c r="Z1658" s="27" t="s">
        <v>9462</v>
      </c>
    </row>
    <row r="1659" spans="1:26" hidden="1" x14ac:dyDescent="0.25">
      <c r="A1659" s="24">
        <v>43188</v>
      </c>
      <c r="B1659" s="24">
        <v>43185</v>
      </c>
      <c r="C1659" s="24">
        <v>43181</v>
      </c>
      <c r="D1659" s="27" t="s">
        <v>18</v>
      </c>
      <c r="E1659" s="27" t="s">
        <v>352</v>
      </c>
      <c r="F1659" s="29" t="s">
        <v>9376</v>
      </c>
      <c r="G1659" s="27" t="s">
        <v>32</v>
      </c>
      <c r="H1659" s="27" t="s">
        <v>204</v>
      </c>
      <c r="I1659" s="27" t="s">
        <v>3921</v>
      </c>
      <c r="J1659" s="27">
        <v>35920</v>
      </c>
      <c r="K1659" s="25">
        <v>4</v>
      </c>
      <c r="L1659" s="27" t="s">
        <v>343</v>
      </c>
      <c r="M1659" s="27">
        <v>8630354331</v>
      </c>
      <c r="N1659" s="27">
        <v>8630354331</v>
      </c>
      <c r="O1659" s="28"/>
      <c r="P1659" s="27"/>
      <c r="Q1659" s="27"/>
      <c r="R1659" s="26"/>
      <c r="S1659" s="75"/>
      <c r="T1659" s="27" t="s">
        <v>285</v>
      </c>
      <c r="U1659" s="75"/>
      <c r="V1659" s="75"/>
      <c r="W1659" s="75"/>
      <c r="X1659" s="27" t="s">
        <v>330</v>
      </c>
      <c r="Y1659" s="28"/>
      <c r="Z1659" s="27"/>
    </row>
    <row r="1660" spans="1:26" hidden="1" x14ac:dyDescent="0.25">
      <c r="A1660" s="24">
        <v>43188</v>
      </c>
      <c r="B1660" s="24">
        <v>43185</v>
      </c>
      <c r="C1660" s="24">
        <v>43186</v>
      </c>
      <c r="D1660" s="27" t="s">
        <v>18</v>
      </c>
      <c r="E1660" s="27" t="s">
        <v>415</v>
      </c>
      <c r="F1660" s="29" t="s">
        <v>9377</v>
      </c>
      <c r="G1660" s="27" t="s">
        <v>118</v>
      </c>
      <c r="H1660" s="27" t="s">
        <v>64</v>
      </c>
      <c r="I1660" s="27" t="s">
        <v>9378</v>
      </c>
      <c r="J1660" s="27">
        <v>12349</v>
      </c>
      <c r="K1660" s="25">
        <v>1</v>
      </c>
      <c r="L1660" s="27" t="s">
        <v>357</v>
      </c>
      <c r="M1660" s="27" t="s">
        <v>9379</v>
      </c>
      <c r="N1660" s="27" t="s">
        <v>9443</v>
      </c>
      <c r="O1660" s="28"/>
      <c r="P1660" s="27"/>
      <c r="Q1660" s="27"/>
      <c r="R1660" s="26"/>
      <c r="S1660" s="75"/>
      <c r="T1660" s="27" t="s">
        <v>285</v>
      </c>
      <c r="U1660" s="75"/>
      <c r="V1660" s="75"/>
      <c r="W1660" s="75"/>
      <c r="X1660" s="27" t="s">
        <v>330</v>
      </c>
      <c r="Y1660" s="28"/>
      <c r="Z1660" s="27"/>
    </row>
    <row r="1661" spans="1:26" hidden="1" x14ac:dyDescent="0.25">
      <c r="A1661" s="24">
        <v>43188</v>
      </c>
      <c r="B1661" s="24">
        <v>43185</v>
      </c>
      <c r="C1661" s="24">
        <v>43186</v>
      </c>
      <c r="D1661" s="27" t="s">
        <v>18</v>
      </c>
      <c r="E1661" s="27" t="s">
        <v>418</v>
      </c>
      <c r="F1661" s="29" t="s">
        <v>6441</v>
      </c>
      <c r="G1661" s="27" t="s">
        <v>36</v>
      </c>
      <c r="H1661" s="27" t="s">
        <v>46</v>
      </c>
      <c r="I1661" s="27" t="s">
        <v>8775</v>
      </c>
      <c r="J1661" s="27">
        <v>18539</v>
      </c>
      <c r="K1661" s="25">
        <v>3</v>
      </c>
      <c r="L1661" s="27" t="s">
        <v>357</v>
      </c>
      <c r="M1661" s="27" t="s">
        <v>9380</v>
      </c>
      <c r="N1661" s="27" t="s">
        <v>9444</v>
      </c>
      <c r="O1661" s="28" t="s">
        <v>9895</v>
      </c>
      <c r="P1661" s="27"/>
      <c r="Q1661" s="27"/>
      <c r="R1661" s="26"/>
      <c r="S1661" s="75"/>
      <c r="T1661" s="27" t="s">
        <v>285</v>
      </c>
      <c r="U1661" s="75"/>
      <c r="V1661" s="75"/>
      <c r="W1661" s="75"/>
      <c r="X1661" s="27" t="s">
        <v>321</v>
      </c>
      <c r="Y1661" s="28"/>
      <c r="Z1661" s="27" t="s">
        <v>9815</v>
      </c>
    </row>
    <row r="1662" spans="1:26" x14ac:dyDescent="0.25">
      <c r="A1662" s="24">
        <v>43188</v>
      </c>
      <c r="B1662" s="24">
        <v>43185</v>
      </c>
      <c r="C1662" s="24">
        <v>43186</v>
      </c>
      <c r="D1662" s="27" t="s">
        <v>18</v>
      </c>
      <c r="E1662" s="27" t="s">
        <v>352</v>
      </c>
      <c r="F1662" s="29" t="s">
        <v>9381</v>
      </c>
      <c r="G1662" s="27" t="s">
        <v>32</v>
      </c>
      <c r="H1662" s="27" t="s">
        <v>4637</v>
      </c>
      <c r="I1662" s="27" t="s">
        <v>9383</v>
      </c>
      <c r="J1662" s="27">
        <v>36203</v>
      </c>
      <c r="K1662" s="25">
        <v>2</v>
      </c>
      <c r="L1662" s="27" t="s">
        <v>355</v>
      </c>
      <c r="M1662" s="27">
        <v>2620996</v>
      </c>
      <c r="N1662" s="27"/>
      <c r="O1662" s="28">
        <v>55347</v>
      </c>
      <c r="P1662" s="27">
        <v>2</v>
      </c>
      <c r="Q1662" s="27">
        <v>4115464</v>
      </c>
      <c r="R1662" s="26">
        <v>440</v>
      </c>
      <c r="S1662" s="75">
        <v>43188</v>
      </c>
      <c r="T1662" s="27" t="s">
        <v>285</v>
      </c>
      <c r="U1662" s="75" t="s">
        <v>567</v>
      </c>
      <c r="V1662" s="75"/>
      <c r="W1662" s="75"/>
      <c r="X1662" s="27" t="s">
        <v>292</v>
      </c>
      <c r="Y1662" s="28"/>
      <c r="Z1662" s="27" t="s">
        <v>9374</v>
      </c>
    </row>
    <row r="1663" spans="1:26" x14ac:dyDescent="0.25">
      <c r="A1663" s="24">
        <v>43188</v>
      </c>
      <c r="B1663" s="24">
        <v>43185</v>
      </c>
      <c r="C1663" s="24">
        <v>43186</v>
      </c>
      <c r="D1663" s="27" t="s">
        <v>18</v>
      </c>
      <c r="E1663" s="27" t="s">
        <v>352</v>
      </c>
      <c r="F1663" s="29" t="s">
        <v>9382</v>
      </c>
      <c r="G1663" s="27" t="s">
        <v>32</v>
      </c>
      <c r="H1663" s="27" t="s">
        <v>161</v>
      </c>
      <c r="I1663" s="27" t="s">
        <v>9383</v>
      </c>
      <c r="J1663" s="27">
        <v>36203</v>
      </c>
      <c r="K1663" s="25">
        <v>2</v>
      </c>
      <c r="L1663" s="27" t="s">
        <v>355</v>
      </c>
      <c r="M1663" s="27">
        <v>2620996</v>
      </c>
      <c r="N1663" s="27"/>
      <c r="O1663" s="28">
        <v>55347</v>
      </c>
      <c r="P1663" s="27">
        <v>2</v>
      </c>
      <c r="Q1663" s="27">
        <v>4115464</v>
      </c>
      <c r="R1663" s="26">
        <v>570</v>
      </c>
      <c r="S1663" s="75">
        <v>43188</v>
      </c>
      <c r="T1663" s="27" t="s">
        <v>285</v>
      </c>
      <c r="U1663" s="75" t="s">
        <v>567</v>
      </c>
      <c r="V1663" s="75"/>
      <c r="W1663" s="75"/>
      <c r="X1663" s="27" t="s">
        <v>292</v>
      </c>
      <c r="Y1663" s="28"/>
      <c r="Z1663" s="27" t="s">
        <v>9374</v>
      </c>
    </row>
    <row r="1664" spans="1:26" x14ac:dyDescent="0.25">
      <c r="A1664" s="24">
        <v>43188</v>
      </c>
      <c r="B1664" s="24">
        <v>43188</v>
      </c>
      <c r="C1664" s="24">
        <v>43172</v>
      </c>
      <c r="D1664" s="27" t="s">
        <v>18</v>
      </c>
      <c r="E1664" s="27" t="s">
        <v>299</v>
      </c>
      <c r="F1664" s="29" t="s">
        <v>6621</v>
      </c>
      <c r="G1664" s="27" t="s">
        <v>32</v>
      </c>
      <c r="H1664" s="27" t="s">
        <v>192</v>
      </c>
      <c r="I1664" s="27" t="s">
        <v>476</v>
      </c>
      <c r="J1664" s="27">
        <v>19967</v>
      </c>
      <c r="K1664" s="25">
        <v>1</v>
      </c>
      <c r="L1664" s="27" t="s">
        <v>288</v>
      </c>
      <c r="M1664" s="27" t="s">
        <v>9446</v>
      </c>
      <c r="N1664" s="27" t="s">
        <v>9445</v>
      </c>
      <c r="O1664" s="28">
        <v>131592326</v>
      </c>
      <c r="P1664" s="27">
        <v>1</v>
      </c>
      <c r="Q1664" s="27" t="s">
        <v>9618</v>
      </c>
      <c r="R1664" s="26">
        <v>114.47</v>
      </c>
      <c r="S1664" s="75">
        <v>43190</v>
      </c>
      <c r="T1664" s="27" t="s">
        <v>285</v>
      </c>
      <c r="U1664" s="75" t="s">
        <v>497</v>
      </c>
      <c r="V1664" s="75"/>
      <c r="W1664" s="75"/>
      <c r="X1664" s="27" t="s">
        <v>292</v>
      </c>
      <c r="Y1664" s="28"/>
      <c r="Z1664" s="27" t="s">
        <v>9462</v>
      </c>
    </row>
    <row r="1665" spans="1:26" x14ac:dyDescent="0.25">
      <c r="A1665" s="24">
        <v>43188</v>
      </c>
      <c r="B1665" s="24">
        <v>43185</v>
      </c>
      <c r="C1665" s="24">
        <v>43183</v>
      </c>
      <c r="D1665" s="27" t="s">
        <v>592</v>
      </c>
      <c r="E1665" s="27" t="s">
        <v>322</v>
      </c>
      <c r="F1665" s="29" t="s">
        <v>6822</v>
      </c>
      <c r="G1665" s="27" t="s">
        <v>25</v>
      </c>
      <c r="H1665" s="27" t="s">
        <v>115</v>
      </c>
      <c r="I1665" s="27" t="s">
        <v>9384</v>
      </c>
      <c r="J1665" s="27">
        <v>26370</v>
      </c>
      <c r="K1665" s="25">
        <v>4</v>
      </c>
      <c r="L1665" s="27" t="s">
        <v>367</v>
      </c>
      <c r="M1665" s="27">
        <v>220734</v>
      </c>
      <c r="N1665" s="27">
        <v>326193347</v>
      </c>
      <c r="O1665" s="28"/>
      <c r="P1665" s="27"/>
      <c r="Q1665" s="27"/>
      <c r="R1665" s="26"/>
      <c r="S1665" s="75"/>
      <c r="T1665" s="27" t="s">
        <v>285</v>
      </c>
      <c r="U1665" s="75"/>
      <c r="V1665" s="75"/>
      <c r="W1665" s="75"/>
      <c r="X1665" s="27" t="s">
        <v>289</v>
      </c>
      <c r="Y1665" s="28" t="s">
        <v>2691</v>
      </c>
      <c r="Z1665" s="27"/>
    </row>
    <row r="1666" spans="1:26" x14ac:dyDescent="0.25">
      <c r="A1666" s="24">
        <v>43188</v>
      </c>
      <c r="B1666" s="24">
        <v>43185</v>
      </c>
      <c r="C1666" s="24">
        <v>43183</v>
      </c>
      <c r="D1666" s="27" t="s">
        <v>592</v>
      </c>
      <c r="E1666" s="27" t="s">
        <v>328</v>
      </c>
      <c r="F1666" s="29" t="s">
        <v>9385</v>
      </c>
      <c r="G1666" s="27" t="s">
        <v>139</v>
      </c>
      <c r="H1666" s="27" t="s">
        <v>3199</v>
      </c>
      <c r="I1666" s="27" t="s">
        <v>8417</v>
      </c>
      <c r="J1666" s="27">
        <v>19662</v>
      </c>
      <c r="K1666" s="25">
        <v>4</v>
      </c>
      <c r="L1666" s="27" t="s">
        <v>367</v>
      </c>
      <c r="M1666" s="27">
        <v>220627</v>
      </c>
      <c r="N1666" s="27">
        <v>326193258</v>
      </c>
      <c r="O1666" s="28"/>
      <c r="P1666" s="27"/>
      <c r="Q1666" s="27"/>
      <c r="R1666" s="26"/>
      <c r="S1666" s="75"/>
      <c r="T1666" s="27" t="s">
        <v>285</v>
      </c>
      <c r="U1666" s="75"/>
      <c r="V1666" s="75"/>
      <c r="W1666" s="75"/>
      <c r="X1666" s="27" t="s">
        <v>289</v>
      </c>
      <c r="Y1666" s="28" t="s">
        <v>2691</v>
      </c>
      <c r="Z1666" s="27"/>
    </row>
    <row r="1667" spans="1:26" x14ac:dyDescent="0.25">
      <c r="A1667" s="24">
        <v>43188</v>
      </c>
      <c r="B1667" s="24">
        <v>43185</v>
      </c>
      <c r="C1667" s="24">
        <v>43183</v>
      </c>
      <c r="D1667" s="27" t="s">
        <v>592</v>
      </c>
      <c r="E1667" s="27" t="s">
        <v>346</v>
      </c>
      <c r="F1667" s="29" t="s">
        <v>9387</v>
      </c>
      <c r="G1667" s="27" t="s">
        <v>175</v>
      </c>
      <c r="H1667" s="27" t="s">
        <v>94</v>
      </c>
      <c r="I1667" s="27" t="s">
        <v>2792</v>
      </c>
      <c r="J1667" s="27">
        <v>44946</v>
      </c>
      <c r="K1667" s="25">
        <v>2</v>
      </c>
      <c r="L1667" s="27" t="s">
        <v>357</v>
      </c>
      <c r="M1667" s="27" t="s">
        <v>9388</v>
      </c>
      <c r="N1667" s="27" t="s">
        <v>9386</v>
      </c>
      <c r="O1667" s="28" t="s">
        <v>9448</v>
      </c>
      <c r="P1667" s="27">
        <v>2</v>
      </c>
      <c r="Q1667" s="27" t="s">
        <v>9763</v>
      </c>
      <c r="R1667" s="26">
        <v>181.34</v>
      </c>
      <c r="S1667" s="75">
        <v>43192</v>
      </c>
      <c r="T1667" s="27" t="s">
        <v>285</v>
      </c>
      <c r="U1667" s="75" t="s">
        <v>497</v>
      </c>
      <c r="V1667" s="75"/>
      <c r="W1667" s="75"/>
      <c r="X1667" s="27" t="s">
        <v>292</v>
      </c>
      <c r="Y1667" s="28"/>
      <c r="Z1667" s="27" t="s">
        <v>9452</v>
      </c>
    </row>
    <row r="1668" spans="1:26" x14ac:dyDescent="0.25">
      <c r="A1668" s="24">
        <v>43188</v>
      </c>
      <c r="B1668" s="24">
        <v>43185</v>
      </c>
      <c r="C1668" s="24">
        <v>43134</v>
      </c>
      <c r="D1668" s="27" t="s">
        <v>592</v>
      </c>
      <c r="E1668" s="27" t="s">
        <v>336</v>
      </c>
      <c r="F1668" s="29" t="s">
        <v>9390</v>
      </c>
      <c r="G1668" s="27" t="s">
        <v>36</v>
      </c>
      <c r="H1668" s="27" t="s">
        <v>97</v>
      </c>
      <c r="I1668" s="27" t="s">
        <v>9392</v>
      </c>
      <c r="J1668" s="27">
        <v>30264</v>
      </c>
      <c r="K1668" s="25">
        <v>2</v>
      </c>
      <c r="L1668" s="27" t="s">
        <v>357</v>
      </c>
      <c r="M1668" s="27" t="s">
        <v>9391</v>
      </c>
      <c r="N1668" s="27" t="s">
        <v>9389</v>
      </c>
      <c r="O1668" s="28" t="s">
        <v>9449</v>
      </c>
      <c r="P1668" s="27">
        <v>2</v>
      </c>
      <c r="Q1668" s="27" t="s">
        <v>9599</v>
      </c>
      <c r="R1668" s="26">
        <v>270.45999999999998</v>
      </c>
      <c r="S1668" s="75">
        <v>43188</v>
      </c>
      <c r="T1668" s="27" t="s">
        <v>285</v>
      </c>
      <c r="U1668" s="75" t="s">
        <v>497</v>
      </c>
      <c r="V1668" s="75"/>
      <c r="W1668" s="75"/>
      <c r="X1668" s="27" t="s">
        <v>292</v>
      </c>
      <c r="Y1668" s="28"/>
      <c r="Z1668" s="27" t="s">
        <v>9452</v>
      </c>
    </row>
    <row r="1669" spans="1:26" ht="25.5" hidden="1" x14ac:dyDescent="0.25">
      <c r="A1669" s="24">
        <v>43188</v>
      </c>
      <c r="B1669" s="24">
        <v>43185</v>
      </c>
      <c r="C1669" s="24">
        <v>43137</v>
      </c>
      <c r="D1669" s="27" t="s">
        <v>592</v>
      </c>
      <c r="E1669" s="27" t="s">
        <v>336</v>
      </c>
      <c r="F1669" s="29" t="s">
        <v>7074</v>
      </c>
      <c r="G1669" s="27" t="s">
        <v>19</v>
      </c>
      <c r="H1669" s="27" t="s">
        <v>70</v>
      </c>
      <c r="I1669" s="27" t="s">
        <v>271</v>
      </c>
      <c r="J1669" s="27">
        <v>30369</v>
      </c>
      <c r="K1669" s="25">
        <v>4</v>
      </c>
      <c r="L1669" s="27" t="s">
        <v>288</v>
      </c>
      <c r="M1669" s="27" t="s">
        <v>9394</v>
      </c>
      <c r="N1669" s="27" t="s">
        <v>9393</v>
      </c>
      <c r="O1669" s="28">
        <v>131592420</v>
      </c>
      <c r="P1669" s="27"/>
      <c r="Q1669" s="27"/>
      <c r="R1669" s="26"/>
      <c r="S1669" s="75"/>
      <c r="T1669" s="27" t="s">
        <v>285</v>
      </c>
      <c r="U1669" s="75"/>
      <c r="V1669" s="75"/>
      <c r="W1669" s="75"/>
      <c r="X1669" s="27" t="s">
        <v>321</v>
      </c>
      <c r="Y1669" s="28" t="s">
        <v>9803</v>
      </c>
      <c r="Z1669" s="27" t="s">
        <v>9462</v>
      </c>
    </row>
    <row r="1670" spans="1:26" ht="25.5" hidden="1" x14ac:dyDescent="0.25">
      <c r="A1670" s="24">
        <v>43188</v>
      </c>
      <c r="B1670" s="24">
        <v>43188</v>
      </c>
      <c r="C1670" s="24">
        <v>43137</v>
      </c>
      <c r="D1670" s="27" t="s">
        <v>592</v>
      </c>
      <c r="E1670" s="27" t="s">
        <v>336</v>
      </c>
      <c r="F1670" s="29" t="s">
        <v>9427</v>
      </c>
      <c r="G1670" s="27" t="s">
        <v>74</v>
      </c>
      <c r="H1670" s="27" t="s">
        <v>37</v>
      </c>
      <c r="I1670" s="27" t="s">
        <v>213</v>
      </c>
      <c r="J1670" s="27">
        <v>30342</v>
      </c>
      <c r="K1670" s="25">
        <v>4</v>
      </c>
      <c r="L1670" s="27" t="s">
        <v>288</v>
      </c>
      <c r="M1670" s="27" t="s">
        <v>9428</v>
      </c>
      <c r="N1670" s="27" t="s">
        <v>9426</v>
      </c>
      <c r="O1670" s="28">
        <v>131592421</v>
      </c>
      <c r="P1670" s="27"/>
      <c r="Q1670" s="27"/>
      <c r="R1670" s="26"/>
      <c r="S1670" s="75"/>
      <c r="T1670" s="27" t="s">
        <v>285</v>
      </c>
      <c r="U1670" s="75"/>
      <c r="V1670" s="75"/>
      <c r="W1670" s="75"/>
      <c r="X1670" s="27" t="s">
        <v>321</v>
      </c>
      <c r="Y1670" s="28" t="s">
        <v>9803</v>
      </c>
      <c r="Z1670" s="27" t="s">
        <v>9462</v>
      </c>
    </row>
    <row r="1671" spans="1:26" x14ac:dyDescent="0.25">
      <c r="A1671" s="24">
        <v>43188</v>
      </c>
      <c r="B1671" s="24">
        <v>43185</v>
      </c>
      <c r="C1671" s="24">
        <v>43182</v>
      </c>
      <c r="D1671" s="27" t="s">
        <v>549</v>
      </c>
      <c r="E1671" s="27" t="s">
        <v>354</v>
      </c>
      <c r="F1671" s="29" t="s">
        <v>9396</v>
      </c>
      <c r="G1671" s="27" t="s">
        <v>56</v>
      </c>
      <c r="H1671" s="27" t="s">
        <v>97</v>
      </c>
      <c r="I1671" s="27" t="s">
        <v>4298</v>
      </c>
      <c r="J1671" s="27">
        <v>32167</v>
      </c>
      <c r="K1671" s="25">
        <v>4</v>
      </c>
      <c r="L1671" s="27" t="s">
        <v>357</v>
      </c>
      <c r="M1671" s="27" t="s">
        <v>9397</v>
      </c>
      <c r="N1671" s="27" t="s">
        <v>9395</v>
      </c>
      <c r="O1671" s="28" t="s">
        <v>9587</v>
      </c>
      <c r="P1671" s="27">
        <v>4</v>
      </c>
      <c r="Q1671" s="27" t="s">
        <v>9764</v>
      </c>
      <c r="R1671" s="26">
        <v>568.48</v>
      </c>
      <c r="S1671" s="75">
        <v>43192</v>
      </c>
      <c r="T1671" s="27" t="s">
        <v>285</v>
      </c>
      <c r="U1671" s="75">
        <v>43192</v>
      </c>
      <c r="V1671" s="75">
        <v>43192</v>
      </c>
      <c r="W1671" s="75" t="s">
        <v>7539</v>
      </c>
      <c r="X1671" s="27" t="s">
        <v>292</v>
      </c>
      <c r="Y1671" s="28"/>
      <c r="Z1671" s="27" t="s">
        <v>9462</v>
      </c>
    </row>
    <row r="1672" spans="1:26" hidden="1" x14ac:dyDescent="0.25">
      <c r="A1672" s="24">
        <v>43188</v>
      </c>
      <c r="B1672" s="24">
        <v>43185</v>
      </c>
      <c r="C1672" s="24">
        <v>43182</v>
      </c>
      <c r="D1672" s="27" t="s">
        <v>549</v>
      </c>
      <c r="E1672" s="27" t="s">
        <v>372</v>
      </c>
      <c r="F1672" s="29" t="s">
        <v>9399</v>
      </c>
      <c r="G1672" s="27" t="s">
        <v>74</v>
      </c>
      <c r="H1672" s="27" t="s">
        <v>192</v>
      </c>
      <c r="I1672" s="27" t="s">
        <v>2588</v>
      </c>
      <c r="J1672" s="27">
        <v>31002</v>
      </c>
      <c r="K1672" s="25">
        <v>4</v>
      </c>
      <c r="L1672" s="27" t="s">
        <v>357</v>
      </c>
      <c r="M1672" s="27" t="s">
        <v>9400</v>
      </c>
      <c r="N1672" s="27" t="s">
        <v>9398</v>
      </c>
      <c r="O1672" s="28" t="s">
        <v>9896</v>
      </c>
      <c r="P1672" s="27"/>
      <c r="Q1672" s="27"/>
      <c r="R1672" s="26"/>
      <c r="S1672" s="75"/>
      <c r="T1672" s="27" t="s">
        <v>285</v>
      </c>
      <c r="U1672" s="75"/>
      <c r="V1672" s="75"/>
      <c r="W1672" s="75"/>
      <c r="X1672" s="27" t="s">
        <v>321</v>
      </c>
      <c r="Y1672" s="28"/>
      <c r="Z1672" s="27" t="s">
        <v>9815</v>
      </c>
    </row>
    <row r="1673" spans="1:26" x14ac:dyDescent="0.25">
      <c r="A1673" s="24">
        <v>43188</v>
      </c>
      <c r="B1673" s="24">
        <v>43185</v>
      </c>
      <c r="C1673" s="24">
        <v>43182</v>
      </c>
      <c r="D1673" s="27" t="s">
        <v>549</v>
      </c>
      <c r="E1673" s="27" t="s">
        <v>388</v>
      </c>
      <c r="F1673" s="29" t="s">
        <v>9402</v>
      </c>
      <c r="G1673" s="27" t="s">
        <v>34</v>
      </c>
      <c r="H1673" s="27" t="s">
        <v>3852</v>
      </c>
      <c r="I1673" s="27" t="s">
        <v>185</v>
      </c>
      <c r="J1673" s="27">
        <v>37931</v>
      </c>
      <c r="K1673" s="25">
        <v>2</v>
      </c>
      <c r="L1673" s="27" t="s">
        <v>357</v>
      </c>
      <c r="M1673" s="27" t="s">
        <v>9403</v>
      </c>
      <c r="N1673" s="27" t="s">
        <v>9401</v>
      </c>
      <c r="O1673" s="28" t="s">
        <v>9450</v>
      </c>
      <c r="P1673" s="27">
        <v>2</v>
      </c>
      <c r="Q1673" s="27" t="s">
        <v>9762</v>
      </c>
      <c r="R1673" s="26">
        <v>156.54</v>
      </c>
      <c r="S1673" s="75">
        <v>43193</v>
      </c>
      <c r="T1673" s="27" t="s">
        <v>285</v>
      </c>
      <c r="U1673" s="75" t="s">
        <v>497</v>
      </c>
      <c r="V1673" s="75"/>
      <c r="W1673" s="75"/>
      <c r="X1673" s="27" t="s">
        <v>292</v>
      </c>
      <c r="Y1673" s="28"/>
      <c r="Z1673" s="27" t="s">
        <v>9452</v>
      </c>
    </row>
    <row r="1674" spans="1:26" x14ac:dyDescent="0.25">
      <c r="A1674" s="24">
        <v>43188</v>
      </c>
      <c r="B1674" s="24">
        <v>43185</v>
      </c>
      <c r="C1674" s="24">
        <v>43182</v>
      </c>
      <c r="D1674" s="27" t="s">
        <v>549</v>
      </c>
      <c r="E1674" s="27" t="s">
        <v>397</v>
      </c>
      <c r="F1674" s="29" t="s">
        <v>9405</v>
      </c>
      <c r="G1674" s="27" t="s">
        <v>27</v>
      </c>
      <c r="H1674" s="27" t="s">
        <v>275</v>
      </c>
      <c r="I1674" s="27" t="s">
        <v>163</v>
      </c>
      <c r="J1674" s="27">
        <v>26118</v>
      </c>
      <c r="K1674" s="25">
        <v>1</v>
      </c>
      <c r="L1674" s="27" t="s">
        <v>357</v>
      </c>
      <c r="M1674" s="27" t="s">
        <v>9406</v>
      </c>
      <c r="N1674" s="27" t="s">
        <v>9404</v>
      </c>
      <c r="O1674" s="28" t="s">
        <v>9451</v>
      </c>
      <c r="P1674" s="27">
        <v>1</v>
      </c>
      <c r="Q1674" s="27" t="s">
        <v>9592</v>
      </c>
      <c r="R1674" s="26">
        <v>90.59</v>
      </c>
      <c r="S1674" s="75">
        <v>43189</v>
      </c>
      <c r="T1674" s="27" t="s">
        <v>285</v>
      </c>
      <c r="U1674" s="75">
        <v>43194</v>
      </c>
      <c r="V1674" s="75"/>
      <c r="W1674" s="75"/>
      <c r="X1674" s="27" t="s">
        <v>292</v>
      </c>
      <c r="Y1674" s="28"/>
      <c r="Z1674" s="27" t="s">
        <v>9452</v>
      </c>
    </row>
    <row r="1675" spans="1:26" hidden="1" x14ac:dyDescent="0.25">
      <c r="A1675" s="24">
        <v>43188</v>
      </c>
      <c r="B1675" s="24">
        <v>43185</v>
      </c>
      <c r="C1675" s="24">
        <v>43182</v>
      </c>
      <c r="D1675" s="27" t="s">
        <v>549</v>
      </c>
      <c r="E1675" s="27" t="s">
        <v>418</v>
      </c>
      <c r="F1675" s="29" t="s">
        <v>6339</v>
      </c>
      <c r="G1675" s="27" t="s">
        <v>36</v>
      </c>
      <c r="H1675" s="27" t="s">
        <v>35</v>
      </c>
      <c r="I1675" s="27" t="s">
        <v>45</v>
      </c>
      <c r="J1675" s="27">
        <v>18449</v>
      </c>
      <c r="K1675" s="25">
        <v>4</v>
      </c>
      <c r="L1675" s="27" t="s">
        <v>357</v>
      </c>
      <c r="M1675" s="27" t="s">
        <v>9408</v>
      </c>
      <c r="N1675" s="27" t="s">
        <v>9407</v>
      </c>
      <c r="O1675" s="28" t="s">
        <v>9895</v>
      </c>
      <c r="P1675" s="27"/>
      <c r="Q1675" s="27"/>
      <c r="R1675" s="26"/>
      <c r="S1675" s="75"/>
      <c r="T1675" s="27" t="s">
        <v>285</v>
      </c>
      <c r="U1675" s="75"/>
      <c r="V1675" s="75"/>
      <c r="W1675" s="75"/>
      <c r="X1675" s="27" t="s">
        <v>321</v>
      </c>
      <c r="Y1675" s="28"/>
      <c r="Z1675" s="27" t="s">
        <v>9815</v>
      </c>
    </row>
    <row r="1676" spans="1:26" x14ac:dyDescent="0.25">
      <c r="A1676" s="24">
        <v>43188</v>
      </c>
      <c r="B1676" s="24">
        <v>43185</v>
      </c>
      <c r="C1676" s="24">
        <v>43185</v>
      </c>
      <c r="D1676" s="27" t="s">
        <v>2245</v>
      </c>
      <c r="E1676" s="27" t="s">
        <v>370</v>
      </c>
      <c r="F1676" s="29" t="s">
        <v>9410</v>
      </c>
      <c r="G1676" s="27" t="s">
        <v>23</v>
      </c>
      <c r="H1676" s="27" t="s">
        <v>128</v>
      </c>
      <c r="I1676" s="27" t="s">
        <v>1654</v>
      </c>
      <c r="J1676" s="27">
        <v>26140</v>
      </c>
      <c r="K1676" s="25">
        <v>4</v>
      </c>
      <c r="L1676" s="27" t="s">
        <v>288</v>
      </c>
      <c r="M1676" s="27" t="s">
        <v>9411</v>
      </c>
      <c r="N1676" s="27" t="s">
        <v>9409</v>
      </c>
      <c r="O1676" s="28"/>
      <c r="P1676" s="27"/>
      <c r="Q1676" s="27"/>
      <c r="R1676" s="26"/>
      <c r="S1676" s="75"/>
      <c r="T1676" s="27" t="s">
        <v>285</v>
      </c>
      <c r="U1676" s="75"/>
      <c r="V1676" s="75"/>
      <c r="W1676" s="75"/>
      <c r="X1676" s="27" t="s">
        <v>315</v>
      </c>
      <c r="Y1676" s="28" t="s">
        <v>2691</v>
      </c>
      <c r="Z1676" s="27"/>
    </row>
    <row r="1677" spans="1:26" x14ac:dyDescent="0.25">
      <c r="A1677" s="24">
        <v>43188</v>
      </c>
      <c r="B1677" s="24">
        <v>43185</v>
      </c>
      <c r="C1677" s="24">
        <v>43185</v>
      </c>
      <c r="D1677" s="27" t="s">
        <v>2245</v>
      </c>
      <c r="E1677" s="27" t="s">
        <v>483</v>
      </c>
      <c r="F1677" s="29" t="s">
        <v>9412</v>
      </c>
      <c r="G1677" s="27" t="s">
        <v>19</v>
      </c>
      <c r="H1677" s="27" t="s">
        <v>20</v>
      </c>
      <c r="I1677" s="27" t="s">
        <v>9413</v>
      </c>
      <c r="J1677" s="27">
        <v>28763</v>
      </c>
      <c r="K1677" s="25">
        <v>1</v>
      </c>
      <c r="L1677" s="27" t="s">
        <v>367</v>
      </c>
      <c r="M1677" s="27">
        <v>221254</v>
      </c>
      <c r="N1677" s="27">
        <v>326193804</v>
      </c>
      <c r="O1677" s="28"/>
      <c r="P1677" s="27"/>
      <c r="Q1677" s="27"/>
      <c r="R1677" s="26"/>
      <c r="S1677" s="75"/>
      <c r="T1677" s="27" t="s">
        <v>285</v>
      </c>
      <c r="U1677" s="75"/>
      <c r="V1677" s="75"/>
      <c r="W1677" s="75"/>
      <c r="X1677" s="27" t="s">
        <v>289</v>
      </c>
      <c r="Y1677" s="28" t="s">
        <v>2691</v>
      </c>
      <c r="Z1677" s="27"/>
    </row>
    <row r="1678" spans="1:26" x14ac:dyDescent="0.25">
      <c r="A1678" s="24">
        <v>43188</v>
      </c>
      <c r="B1678" s="24">
        <v>43185</v>
      </c>
      <c r="C1678" s="24">
        <v>43185</v>
      </c>
      <c r="D1678" s="27" t="s">
        <v>2245</v>
      </c>
      <c r="E1678" s="27" t="s">
        <v>413</v>
      </c>
      <c r="F1678" s="29" t="s">
        <v>8853</v>
      </c>
      <c r="G1678" s="27" t="s">
        <v>60</v>
      </c>
      <c r="H1678" s="27" t="s">
        <v>47</v>
      </c>
      <c r="I1678" s="27" t="s">
        <v>9414</v>
      </c>
      <c r="J1678" s="27">
        <v>21816</v>
      </c>
      <c r="K1678" s="25">
        <v>4</v>
      </c>
      <c r="L1678" s="27" t="s">
        <v>335</v>
      </c>
      <c r="M1678" s="27">
        <v>2219081751</v>
      </c>
      <c r="N1678" s="27">
        <v>9022310068</v>
      </c>
      <c r="O1678" s="28">
        <v>6145</v>
      </c>
      <c r="P1678" s="27">
        <v>4</v>
      </c>
      <c r="Q1678" s="27">
        <v>7000253788</v>
      </c>
      <c r="R1678" s="26">
        <v>261.2</v>
      </c>
      <c r="S1678" s="75">
        <v>43189</v>
      </c>
      <c r="T1678" s="27" t="s">
        <v>285</v>
      </c>
      <c r="U1678" s="75" t="s">
        <v>497</v>
      </c>
      <c r="V1678" s="75"/>
      <c r="W1678" s="75"/>
      <c r="X1678" s="27" t="s">
        <v>292</v>
      </c>
      <c r="Y1678" s="28"/>
      <c r="Z1678" s="27" t="s">
        <v>9374</v>
      </c>
    </row>
    <row r="1679" spans="1:26" x14ac:dyDescent="0.25">
      <c r="A1679" s="24">
        <v>43188</v>
      </c>
      <c r="B1679" s="24">
        <v>43185</v>
      </c>
      <c r="C1679" s="24">
        <v>43150</v>
      </c>
      <c r="D1679" s="27" t="s">
        <v>1419</v>
      </c>
      <c r="E1679" s="27" t="s">
        <v>338</v>
      </c>
      <c r="F1679" s="29" t="s">
        <v>9447</v>
      </c>
      <c r="G1679" s="27" t="s">
        <v>30</v>
      </c>
      <c r="H1679" s="27" t="s">
        <v>68</v>
      </c>
      <c r="I1679" s="27" t="s">
        <v>9415</v>
      </c>
      <c r="J1679" s="27">
        <v>32875</v>
      </c>
      <c r="K1679" s="25">
        <v>4</v>
      </c>
      <c r="L1679" s="27" t="s">
        <v>367</v>
      </c>
      <c r="M1679" s="27">
        <v>209669</v>
      </c>
      <c r="N1679" s="27">
        <v>326183341</v>
      </c>
      <c r="O1679" s="28"/>
      <c r="P1679" s="27"/>
      <c r="Q1679" s="27"/>
      <c r="R1679" s="26"/>
      <c r="S1679" s="75"/>
      <c r="T1679" s="27" t="s">
        <v>285</v>
      </c>
      <c r="U1679" s="75"/>
      <c r="V1679" s="75"/>
      <c r="W1679" s="75"/>
      <c r="X1679" s="27" t="s">
        <v>289</v>
      </c>
      <c r="Y1679" s="28" t="s">
        <v>2691</v>
      </c>
      <c r="Z1679" s="27"/>
    </row>
    <row r="1680" spans="1:26" ht="25.5" hidden="1" x14ac:dyDescent="0.25">
      <c r="A1680" s="24">
        <v>43188</v>
      </c>
      <c r="B1680" s="24">
        <v>43185</v>
      </c>
      <c r="C1680" s="24">
        <v>43146</v>
      </c>
      <c r="D1680" s="27" t="s">
        <v>1419</v>
      </c>
      <c r="E1680" s="27" t="s">
        <v>340</v>
      </c>
      <c r="F1680" s="29" t="s">
        <v>9418</v>
      </c>
      <c r="G1680" s="27" t="s">
        <v>32</v>
      </c>
      <c r="H1680" s="27" t="s">
        <v>95</v>
      </c>
      <c r="I1680" s="27" t="s">
        <v>449</v>
      </c>
      <c r="J1680" s="27">
        <v>21944</v>
      </c>
      <c r="K1680" s="25">
        <v>2</v>
      </c>
      <c r="L1680" s="27" t="s">
        <v>288</v>
      </c>
      <c r="M1680" s="27" t="s">
        <v>9416</v>
      </c>
      <c r="N1680" s="27" t="s">
        <v>9417</v>
      </c>
      <c r="O1680" s="28">
        <v>131592555</v>
      </c>
      <c r="P1680" s="27"/>
      <c r="Q1680" s="27"/>
      <c r="R1680" s="26"/>
      <c r="S1680" s="75"/>
      <c r="T1680" s="27" t="s">
        <v>285</v>
      </c>
      <c r="U1680" s="75"/>
      <c r="V1680" s="75"/>
      <c r="W1680" s="75"/>
      <c r="X1680" s="27" t="s">
        <v>321</v>
      </c>
      <c r="Y1680" s="28" t="s">
        <v>9803</v>
      </c>
      <c r="Z1680" s="27" t="s">
        <v>9462</v>
      </c>
    </row>
    <row r="1681" spans="1:26" ht="25.5" hidden="1" x14ac:dyDescent="0.25">
      <c r="A1681" s="24">
        <v>43188</v>
      </c>
      <c r="B1681" s="24">
        <v>43185</v>
      </c>
      <c r="C1681" s="24">
        <v>43182</v>
      </c>
      <c r="D1681" s="27" t="s">
        <v>552</v>
      </c>
      <c r="E1681" s="27" t="s">
        <v>354</v>
      </c>
      <c r="F1681" s="29" t="s">
        <v>9420</v>
      </c>
      <c r="G1681" s="27" t="s">
        <v>36</v>
      </c>
      <c r="H1681" s="27" t="s">
        <v>69</v>
      </c>
      <c r="I1681" s="27" t="s">
        <v>9422</v>
      </c>
      <c r="J1681" s="27">
        <v>32168</v>
      </c>
      <c r="K1681" s="25">
        <v>2</v>
      </c>
      <c r="L1681" s="27" t="s">
        <v>288</v>
      </c>
      <c r="M1681" s="27" t="s">
        <v>9421</v>
      </c>
      <c r="N1681" s="27" t="s">
        <v>9419</v>
      </c>
      <c r="O1681" s="28">
        <v>131592632</v>
      </c>
      <c r="P1681" s="27"/>
      <c r="Q1681" s="27"/>
      <c r="R1681" s="26"/>
      <c r="S1681" s="75"/>
      <c r="T1681" s="27" t="s">
        <v>285</v>
      </c>
      <c r="U1681" s="75"/>
      <c r="V1681" s="75"/>
      <c r="W1681" s="75"/>
      <c r="X1681" s="27" t="s">
        <v>321</v>
      </c>
      <c r="Y1681" s="28" t="s">
        <v>9803</v>
      </c>
      <c r="Z1681" s="27" t="s">
        <v>9462</v>
      </c>
    </row>
    <row r="1682" spans="1:26" ht="25.5" hidden="1" x14ac:dyDescent="0.25">
      <c r="A1682" s="24">
        <v>43188</v>
      </c>
      <c r="B1682" s="24">
        <v>43185</v>
      </c>
      <c r="C1682" s="24">
        <v>43182</v>
      </c>
      <c r="D1682" s="27" t="s">
        <v>552</v>
      </c>
      <c r="E1682" s="27" t="s">
        <v>354</v>
      </c>
      <c r="F1682" s="29" t="s">
        <v>9420</v>
      </c>
      <c r="G1682" s="27" t="s">
        <v>36</v>
      </c>
      <c r="H1682" s="27" t="s">
        <v>69</v>
      </c>
      <c r="I1682" s="27" t="s">
        <v>9422</v>
      </c>
      <c r="J1682" s="27">
        <v>32168</v>
      </c>
      <c r="K1682" s="25">
        <v>2</v>
      </c>
      <c r="L1682" s="27" t="s">
        <v>288</v>
      </c>
      <c r="M1682" s="27" t="s">
        <v>9421</v>
      </c>
      <c r="N1682" s="27" t="s">
        <v>9419</v>
      </c>
      <c r="O1682" s="28">
        <v>131592633</v>
      </c>
      <c r="P1682" s="27"/>
      <c r="Q1682" s="27"/>
      <c r="R1682" s="26"/>
      <c r="S1682" s="75"/>
      <c r="T1682" s="27" t="s">
        <v>285</v>
      </c>
      <c r="U1682" s="75"/>
      <c r="V1682" s="75"/>
      <c r="W1682" s="75"/>
      <c r="X1682" s="27" t="s">
        <v>321</v>
      </c>
      <c r="Y1682" s="28" t="s">
        <v>9803</v>
      </c>
      <c r="Z1682" s="27" t="s">
        <v>9462</v>
      </c>
    </row>
    <row r="1683" spans="1:26" x14ac:dyDescent="0.25">
      <c r="A1683" s="24">
        <v>43188</v>
      </c>
      <c r="B1683" s="24">
        <v>43185</v>
      </c>
      <c r="C1683" s="24">
        <v>43182</v>
      </c>
      <c r="D1683" s="27" t="s">
        <v>552</v>
      </c>
      <c r="E1683" s="27" t="s">
        <v>388</v>
      </c>
      <c r="F1683" s="29" t="s">
        <v>9423</v>
      </c>
      <c r="G1683" s="27" t="s">
        <v>118</v>
      </c>
      <c r="H1683" s="27" t="s">
        <v>69</v>
      </c>
      <c r="I1683" s="27" t="s">
        <v>548</v>
      </c>
      <c r="J1683" s="27">
        <v>37943</v>
      </c>
      <c r="K1683" s="25">
        <v>4</v>
      </c>
      <c r="L1683" s="27" t="s">
        <v>288</v>
      </c>
      <c r="M1683" s="27" t="s">
        <v>9425</v>
      </c>
      <c r="N1683" s="27" t="s">
        <v>9424</v>
      </c>
      <c r="O1683" s="28">
        <v>131592774</v>
      </c>
      <c r="P1683" s="27">
        <v>4</v>
      </c>
      <c r="Q1683" s="27" t="s">
        <v>9771</v>
      </c>
      <c r="R1683" s="26">
        <v>341.52</v>
      </c>
      <c r="S1683" s="75">
        <v>43192</v>
      </c>
      <c r="T1683" s="27" t="s">
        <v>285</v>
      </c>
      <c r="U1683" s="75" t="s">
        <v>497</v>
      </c>
      <c r="V1683" s="75"/>
      <c r="W1683" s="75"/>
      <c r="X1683" s="27" t="s">
        <v>292</v>
      </c>
      <c r="Y1683" s="28"/>
      <c r="Z1683" s="27" t="s">
        <v>9462</v>
      </c>
    </row>
    <row r="1684" spans="1:26" x14ac:dyDescent="0.25">
      <c r="A1684" s="24">
        <v>43188</v>
      </c>
      <c r="B1684" s="24">
        <v>43188</v>
      </c>
      <c r="C1684" s="24">
        <v>43188</v>
      </c>
      <c r="D1684" s="27" t="s">
        <v>552</v>
      </c>
      <c r="E1684" s="27" t="s">
        <v>428</v>
      </c>
      <c r="F1684" s="29" t="s">
        <v>9429</v>
      </c>
      <c r="G1684" s="27" t="s">
        <v>21</v>
      </c>
      <c r="H1684" s="27" t="s">
        <v>88</v>
      </c>
      <c r="I1684" s="27" t="s">
        <v>79</v>
      </c>
      <c r="J1684" s="27">
        <v>41292</v>
      </c>
      <c r="K1684" s="25">
        <v>2</v>
      </c>
      <c r="L1684" s="27" t="s">
        <v>288</v>
      </c>
      <c r="M1684" s="27" t="s">
        <v>9430</v>
      </c>
      <c r="N1684" s="27" t="s">
        <v>9431</v>
      </c>
      <c r="O1684" s="28">
        <v>131592758</v>
      </c>
      <c r="P1684" s="27">
        <v>2</v>
      </c>
      <c r="Q1684" s="27" t="s">
        <v>9795</v>
      </c>
      <c r="R1684" s="26">
        <v>163.13999999999999</v>
      </c>
      <c r="S1684" s="75">
        <v>43194</v>
      </c>
      <c r="T1684" s="27" t="s">
        <v>285</v>
      </c>
      <c r="U1684" s="75" t="s">
        <v>497</v>
      </c>
      <c r="V1684" s="75"/>
      <c r="W1684" s="75"/>
      <c r="X1684" s="27" t="s">
        <v>292</v>
      </c>
      <c r="Y1684" s="28"/>
      <c r="Z1684" s="27" t="s">
        <v>9462</v>
      </c>
    </row>
    <row r="1685" spans="1:26" x14ac:dyDescent="0.25">
      <c r="A1685" s="24">
        <v>43188</v>
      </c>
      <c r="B1685" s="24">
        <v>43188</v>
      </c>
      <c r="C1685" s="24">
        <v>43182</v>
      </c>
      <c r="D1685" s="27" t="s">
        <v>552</v>
      </c>
      <c r="E1685" s="27" t="s">
        <v>428</v>
      </c>
      <c r="F1685" s="29" t="s">
        <v>9432</v>
      </c>
      <c r="G1685" s="27" t="s">
        <v>19</v>
      </c>
      <c r="H1685" s="27" t="s">
        <v>33</v>
      </c>
      <c r="I1685" s="27" t="s">
        <v>174</v>
      </c>
      <c r="J1685" s="27">
        <v>41290</v>
      </c>
      <c r="K1685" s="25">
        <v>2</v>
      </c>
      <c r="L1685" s="27" t="s">
        <v>288</v>
      </c>
      <c r="M1685" s="27" t="s">
        <v>9434</v>
      </c>
      <c r="N1685" s="27" t="s">
        <v>9433</v>
      </c>
      <c r="O1685" s="28">
        <v>131592759</v>
      </c>
      <c r="P1685" s="27">
        <v>2</v>
      </c>
      <c r="Q1685" s="27" t="s">
        <v>9794</v>
      </c>
      <c r="R1685" s="26">
        <v>527.62</v>
      </c>
      <c r="S1685" s="75">
        <v>43194</v>
      </c>
      <c r="T1685" s="27" t="s">
        <v>285</v>
      </c>
      <c r="U1685" s="75">
        <v>43194</v>
      </c>
      <c r="V1685" s="75"/>
      <c r="W1685" s="75"/>
      <c r="X1685" s="27" t="s">
        <v>292</v>
      </c>
      <c r="Y1685" s="28"/>
      <c r="Z1685" s="27" t="s">
        <v>9462</v>
      </c>
    </row>
    <row r="1686" spans="1:26" x14ac:dyDescent="0.25">
      <c r="A1686" s="24">
        <v>43188</v>
      </c>
      <c r="B1686" s="24">
        <v>43174</v>
      </c>
      <c r="C1686" s="24">
        <v>43168</v>
      </c>
      <c r="D1686" s="27" t="s">
        <v>549</v>
      </c>
      <c r="E1686" s="27" t="s">
        <v>379</v>
      </c>
      <c r="F1686" s="29" t="s">
        <v>9440</v>
      </c>
      <c r="G1686" s="27" t="s">
        <v>91</v>
      </c>
      <c r="H1686" s="27" t="s">
        <v>9435</v>
      </c>
      <c r="I1686" s="27" t="s">
        <v>9436</v>
      </c>
      <c r="J1686" s="27">
        <v>25901</v>
      </c>
      <c r="K1686" s="25">
        <v>6</v>
      </c>
      <c r="L1686" s="27" t="s">
        <v>357</v>
      </c>
      <c r="M1686" s="27" t="s">
        <v>9437</v>
      </c>
      <c r="N1686" s="27" t="s">
        <v>9438</v>
      </c>
      <c r="O1686" s="28"/>
      <c r="P1686" s="27"/>
      <c r="Q1686" s="27"/>
      <c r="R1686" s="26"/>
      <c r="S1686" s="75"/>
      <c r="T1686" s="27" t="s">
        <v>285</v>
      </c>
      <c r="U1686" s="75"/>
      <c r="V1686" s="75"/>
      <c r="W1686" s="75"/>
      <c r="X1686" s="27" t="s">
        <v>295</v>
      </c>
      <c r="Y1686" s="28" t="s">
        <v>9441</v>
      </c>
      <c r="Z1686" s="27"/>
    </row>
    <row r="1687" spans="1:26" x14ac:dyDescent="0.25">
      <c r="A1687" s="24">
        <v>43188</v>
      </c>
      <c r="B1687" s="24">
        <v>43180</v>
      </c>
      <c r="C1687" s="24">
        <v>43176</v>
      </c>
      <c r="D1687" s="27" t="s">
        <v>592</v>
      </c>
      <c r="E1687" s="27" t="s">
        <v>316</v>
      </c>
      <c r="F1687" s="29" t="s">
        <v>6339</v>
      </c>
      <c r="G1687" s="27" t="s">
        <v>36</v>
      </c>
      <c r="H1687" s="27" t="s">
        <v>35</v>
      </c>
      <c r="I1687" s="27" t="s">
        <v>5271</v>
      </c>
      <c r="J1687" s="27">
        <v>32536</v>
      </c>
      <c r="K1687" s="25">
        <v>4</v>
      </c>
      <c r="L1687" s="27" t="s">
        <v>355</v>
      </c>
      <c r="M1687" s="27">
        <v>2614392</v>
      </c>
      <c r="N1687" s="27">
        <v>4444166</v>
      </c>
      <c r="O1687" s="28">
        <v>55349</v>
      </c>
      <c r="P1687" s="27">
        <v>4</v>
      </c>
      <c r="Q1687" s="27">
        <v>4115463</v>
      </c>
      <c r="R1687" s="26">
        <v>169.88</v>
      </c>
      <c r="S1687" s="75">
        <v>43188</v>
      </c>
      <c r="T1687" s="27" t="s">
        <v>285</v>
      </c>
      <c r="U1687" s="75">
        <v>43194</v>
      </c>
      <c r="V1687" s="75"/>
      <c r="W1687" s="75"/>
      <c r="X1687" s="27" t="s">
        <v>292</v>
      </c>
      <c r="Y1687" s="28"/>
      <c r="Z1687" s="27" t="s">
        <v>9374</v>
      </c>
    </row>
    <row r="1688" spans="1:26" x14ac:dyDescent="0.25">
      <c r="A1688" s="24">
        <v>43188</v>
      </c>
      <c r="B1688" s="24">
        <v>43181</v>
      </c>
      <c r="C1688" s="24">
        <v>43175</v>
      </c>
      <c r="D1688" s="27" t="s">
        <v>541</v>
      </c>
      <c r="E1688" s="27" t="s">
        <v>379</v>
      </c>
      <c r="F1688" s="29" t="s">
        <v>9439</v>
      </c>
      <c r="G1688" s="27" t="s">
        <v>48</v>
      </c>
      <c r="H1688" s="27" t="s">
        <v>170</v>
      </c>
      <c r="I1688" s="27" t="s">
        <v>578</v>
      </c>
      <c r="J1688" s="27">
        <v>26212</v>
      </c>
      <c r="K1688" s="25">
        <v>4</v>
      </c>
      <c r="L1688" s="27" t="s">
        <v>300</v>
      </c>
      <c r="M1688" s="27">
        <v>5012460815</v>
      </c>
      <c r="N1688" s="27">
        <v>5055034241</v>
      </c>
      <c r="O1688" s="28"/>
      <c r="P1688" s="27"/>
      <c r="Q1688" s="27"/>
      <c r="R1688" s="26"/>
      <c r="S1688" s="75"/>
      <c r="T1688" s="27" t="s">
        <v>285</v>
      </c>
      <c r="U1688" s="75"/>
      <c r="V1688" s="75"/>
      <c r="W1688" s="75"/>
      <c r="X1688" s="27" t="s">
        <v>295</v>
      </c>
      <c r="Y1688" s="28" t="s">
        <v>9442</v>
      </c>
      <c r="Z1688" s="27"/>
    </row>
    <row r="1689" spans="1:26" x14ac:dyDescent="0.25">
      <c r="A1689" s="24">
        <v>43189</v>
      </c>
      <c r="B1689" s="24">
        <v>43188</v>
      </c>
      <c r="C1689" s="24">
        <v>43174</v>
      </c>
      <c r="D1689" s="27" t="s">
        <v>18</v>
      </c>
      <c r="E1689" s="27" t="s">
        <v>424</v>
      </c>
      <c r="F1689" s="29" t="s">
        <v>6432</v>
      </c>
      <c r="G1689" s="27" t="s">
        <v>27</v>
      </c>
      <c r="H1689" s="27" t="s">
        <v>85</v>
      </c>
      <c r="I1689" s="27" t="s">
        <v>1491</v>
      </c>
      <c r="J1689" s="27">
        <v>7299</v>
      </c>
      <c r="K1689" s="25">
        <v>2</v>
      </c>
      <c r="L1689" s="27" t="s">
        <v>357</v>
      </c>
      <c r="M1689" s="27" t="s">
        <v>9503</v>
      </c>
      <c r="N1689" s="27" t="s">
        <v>9463</v>
      </c>
      <c r="O1689" s="28" t="s">
        <v>9588</v>
      </c>
      <c r="P1689" s="27">
        <v>2</v>
      </c>
      <c r="Q1689" s="27" t="s">
        <v>9761</v>
      </c>
      <c r="R1689" s="26">
        <v>134.66</v>
      </c>
      <c r="S1689" s="75">
        <v>43194</v>
      </c>
      <c r="T1689" s="27" t="s">
        <v>285</v>
      </c>
      <c r="U1689" s="75">
        <v>43194</v>
      </c>
      <c r="V1689" s="75"/>
      <c r="W1689" s="75"/>
      <c r="X1689" s="27" t="s">
        <v>292</v>
      </c>
      <c r="Y1689" s="27"/>
      <c r="Z1689" s="27" t="s">
        <v>9462</v>
      </c>
    </row>
    <row r="1690" spans="1:26" x14ac:dyDescent="0.25">
      <c r="A1690" s="24">
        <v>43189</v>
      </c>
      <c r="B1690" s="24">
        <v>43188</v>
      </c>
      <c r="C1690" s="24">
        <v>43174</v>
      </c>
      <c r="D1690" s="27" t="s">
        <v>18</v>
      </c>
      <c r="E1690" s="27" t="s">
        <v>424</v>
      </c>
      <c r="F1690" s="29" t="s">
        <v>9464</v>
      </c>
      <c r="G1690" s="27" t="s">
        <v>27</v>
      </c>
      <c r="H1690" s="27" t="s">
        <v>236</v>
      </c>
      <c r="I1690" s="27" t="s">
        <v>9504</v>
      </c>
      <c r="J1690" s="27">
        <v>7299</v>
      </c>
      <c r="K1690" s="25">
        <v>2</v>
      </c>
      <c r="L1690" s="27" t="s">
        <v>357</v>
      </c>
      <c r="M1690" s="27" t="s">
        <v>9503</v>
      </c>
      <c r="N1690" s="27" t="s">
        <v>9463</v>
      </c>
      <c r="O1690" s="28" t="s">
        <v>9588</v>
      </c>
      <c r="P1690" s="27">
        <v>2</v>
      </c>
      <c r="Q1690" s="27" t="s">
        <v>9761</v>
      </c>
      <c r="R1690" s="26">
        <v>163.06</v>
      </c>
      <c r="S1690" s="75">
        <v>43194</v>
      </c>
      <c r="T1690" s="27" t="s">
        <v>285</v>
      </c>
      <c r="U1690" s="75">
        <v>43194</v>
      </c>
      <c r="V1690" s="75"/>
      <c r="W1690" s="75"/>
      <c r="X1690" s="27" t="s">
        <v>292</v>
      </c>
      <c r="Y1690" s="27"/>
      <c r="Z1690" s="27" t="s">
        <v>9462</v>
      </c>
    </row>
    <row r="1691" spans="1:26" hidden="1" x14ac:dyDescent="0.25">
      <c r="A1691" s="24">
        <v>43189</v>
      </c>
      <c r="B1691" s="24">
        <v>43188</v>
      </c>
      <c r="C1691" s="24">
        <v>43122</v>
      </c>
      <c r="D1691" s="27" t="s">
        <v>18</v>
      </c>
      <c r="E1691" s="27" t="s">
        <v>424</v>
      </c>
      <c r="F1691" s="29" t="s">
        <v>9465</v>
      </c>
      <c r="G1691" s="27" t="s">
        <v>36</v>
      </c>
      <c r="H1691" s="27" t="s">
        <v>161</v>
      </c>
      <c r="I1691" s="27" t="s">
        <v>9578</v>
      </c>
      <c r="J1691" s="27" t="s">
        <v>9576</v>
      </c>
      <c r="K1691" s="25">
        <v>2</v>
      </c>
      <c r="L1691" s="27" t="s">
        <v>288</v>
      </c>
      <c r="M1691" s="27" t="s">
        <v>9577</v>
      </c>
      <c r="N1691" s="27" t="s">
        <v>9575</v>
      </c>
      <c r="O1691" s="28">
        <v>131702853</v>
      </c>
      <c r="P1691" s="27"/>
      <c r="Q1691" s="27"/>
      <c r="R1691" s="26"/>
      <c r="S1691" s="75"/>
      <c r="T1691" s="27" t="s">
        <v>285</v>
      </c>
      <c r="U1691" s="75" t="s">
        <v>497</v>
      </c>
      <c r="V1691" s="75"/>
      <c r="W1691" s="75"/>
      <c r="X1691" s="27" t="s">
        <v>318</v>
      </c>
      <c r="Y1691" s="27"/>
      <c r="Z1691" s="27" t="s">
        <v>9636</v>
      </c>
    </row>
    <row r="1692" spans="1:26" x14ac:dyDescent="0.25">
      <c r="A1692" s="24">
        <v>43189</v>
      </c>
      <c r="B1692" s="24">
        <v>43188</v>
      </c>
      <c r="C1692" s="24">
        <v>43157</v>
      </c>
      <c r="D1692" s="27" t="s">
        <v>18</v>
      </c>
      <c r="E1692" s="27" t="s">
        <v>424</v>
      </c>
      <c r="F1692" s="29" t="s">
        <v>9466</v>
      </c>
      <c r="G1692" s="27" t="s">
        <v>92</v>
      </c>
      <c r="H1692" s="27" t="s">
        <v>176</v>
      </c>
      <c r="I1692" s="27" t="s">
        <v>9506</v>
      </c>
      <c r="J1692" s="27">
        <v>6841</v>
      </c>
      <c r="K1692" s="25">
        <v>2</v>
      </c>
      <c r="L1692" s="27" t="s">
        <v>357</v>
      </c>
      <c r="M1692" s="27" t="s">
        <v>9505</v>
      </c>
      <c r="N1692" s="27" t="s">
        <v>9467</v>
      </c>
      <c r="O1692" s="28" t="s">
        <v>9588</v>
      </c>
      <c r="P1692" s="27">
        <v>2</v>
      </c>
      <c r="Q1692" s="27" t="s">
        <v>9761</v>
      </c>
      <c r="R1692" s="26">
        <v>311.83999999999997</v>
      </c>
      <c r="S1692" s="75">
        <v>43194</v>
      </c>
      <c r="T1692" s="27" t="s">
        <v>285</v>
      </c>
      <c r="U1692" s="75">
        <v>43194</v>
      </c>
      <c r="V1692" s="75"/>
      <c r="W1692" s="75"/>
      <c r="X1692" s="27" t="s">
        <v>292</v>
      </c>
      <c r="Y1692" s="27"/>
      <c r="Z1692" s="27" t="s">
        <v>9462</v>
      </c>
    </row>
    <row r="1693" spans="1:26" hidden="1" x14ac:dyDescent="0.25">
      <c r="A1693" s="24">
        <v>43189</v>
      </c>
      <c r="B1693" s="24">
        <v>43188</v>
      </c>
      <c r="C1693" s="24">
        <v>43049</v>
      </c>
      <c r="D1693" s="27" t="s">
        <v>18</v>
      </c>
      <c r="E1693" s="27" t="s">
        <v>424</v>
      </c>
      <c r="F1693" s="29" t="s">
        <v>9468</v>
      </c>
      <c r="G1693" s="27" t="s">
        <v>41</v>
      </c>
      <c r="H1693" s="27" t="s">
        <v>194</v>
      </c>
      <c r="I1693" s="27" t="s">
        <v>255</v>
      </c>
      <c r="J1693" s="27">
        <v>4264</v>
      </c>
      <c r="K1693" s="25">
        <v>1</v>
      </c>
      <c r="L1693" s="27" t="s">
        <v>288</v>
      </c>
      <c r="M1693" s="27" t="s">
        <v>9507</v>
      </c>
      <c r="N1693" s="27" t="s">
        <v>9469</v>
      </c>
      <c r="O1693" s="28">
        <v>131702854</v>
      </c>
      <c r="P1693" s="27"/>
      <c r="Q1693" s="27"/>
      <c r="R1693" s="26"/>
      <c r="S1693" s="75"/>
      <c r="T1693" s="27" t="s">
        <v>285</v>
      </c>
      <c r="U1693" s="75" t="s">
        <v>497</v>
      </c>
      <c r="V1693" s="75"/>
      <c r="W1693" s="75"/>
      <c r="X1693" s="27" t="s">
        <v>318</v>
      </c>
      <c r="Y1693" s="27"/>
      <c r="Z1693" s="27" t="s">
        <v>9636</v>
      </c>
    </row>
    <row r="1694" spans="1:26" hidden="1" x14ac:dyDescent="0.25">
      <c r="A1694" s="24">
        <v>43189</v>
      </c>
      <c r="B1694" s="24">
        <v>43188</v>
      </c>
      <c r="C1694" s="24">
        <v>43153</v>
      </c>
      <c r="D1694" s="27" t="s">
        <v>18</v>
      </c>
      <c r="E1694" s="27" t="s">
        <v>424</v>
      </c>
      <c r="F1694" s="29" t="s">
        <v>9470</v>
      </c>
      <c r="G1694" s="27" t="s">
        <v>118</v>
      </c>
      <c r="H1694" s="27" t="s">
        <v>9509</v>
      </c>
      <c r="I1694" s="27" t="s">
        <v>9508</v>
      </c>
      <c r="J1694" s="27">
        <v>6766</v>
      </c>
      <c r="K1694" s="25">
        <v>4</v>
      </c>
      <c r="L1694" s="27" t="s">
        <v>288</v>
      </c>
      <c r="M1694" s="27" t="s">
        <v>9510</v>
      </c>
      <c r="N1694" s="27" t="s">
        <v>9471</v>
      </c>
      <c r="O1694" s="28">
        <v>131702855</v>
      </c>
      <c r="P1694" s="27"/>
      <c r="Q1694" s="27"/>
      <c r="R1694" s="26"/>
      <c r="S1694" s="75"/>
      <c r="T1694" s="27" t="s">
        <v>285</v>
      </c>
      <c r="U1694" s="75" t="s">
        <v>497</v>
      </c>
      <c r="V1694" s="75"/>
      <c r="W1694" s="75"/>
      <c r="X1694" s="27" t="s">
        <v>318</v>
      </c>
      <c r="Y1694" s="27"/>
      <c r="Z1694" s="27" t="s">
        <v>9636</v>
      </c>
    </row>
    <row r="1695" spans="1:26" hidden="1" x14ac:dyDescent="0.25">
      <c r="A1695" s="24">
        <v>43189</v>
      </c>
      <c r="B1695" s="24">
        <v>43188</v>
      </c>
      <c r="C1695" s="24">
        <v>43164</v>
      </c>
      <c r="D1695" s="27" t="s">
        <v>18</v>
      </c>
      <c r="E1695" s="27" t="s">
        <v>424</v>
      </c>
      <c r="F1695" s="29" t="s">
        <v>9474</v>
      </c>
      <c r="G1695" s="27" t="s">
        <v>53</v>
      </c>
      <c r="H1695" s="27" t="s">
        <v>49</v>
      </c>
      <c r="I1695" s="27" t="s">
        <v>6702</v>
      </c>
      <c r="J1695" s="27">
        <v>7032</v>
      </c>
      <c r="K1695" s="25">
        <v>1</v>
      </c>
      <c r="L1695" s="27" t="s">
        <v>288</v>
      </c>
      <c r="M1695" s="27" t="s">
        <v>9511</v>
      </c>
      <c r="N1695" s="27" t="s">
        <v>9472</v>
      </c>
      <c r="O1695" s="28">
        <v>131702856</v>
      </c>
      <c r="P1695" s="27"/>
      <c r="Q1695" s="27"/>
      <c r="R1695" s="26"/>
      <c r="S1695" s="75"/>
      <c r="T1695" s="27" t="s">
        <v>285</v>
      </c>
      <c r="U1695" s="75" t="s">
        <v>497</v>
      </c>
      <c r="V1695" s="75"/>
      <c r="W1695" s="75"/>
      <c r="X1695" s="27" t="s">
        <v>318</v>
      </c>
      <c r="Y1695" s="27"/>
      <c r="Z1695" s="27" t="s">
        <v>9636</v>
      </c>
    </row>
    <row r="1696" spans="1:26" x14ac:dyDescent="0.25">
      <c r="A1696" s="24">
        <v>43189</v>
      </c>
      <c r="B1696" s="24">
        <v>43188</v>
      </c>
      <c r="C1696" s="24">
        <v>43157</v>
      </c>
      <c r="D1696" s="27" t="s">
        <v>18</v>
      </c>
      <c r="E1696" s="27" t="s">
        <v>424</v>
      </c>
      <c r="F1696" s="29" t="s">
        <v>9107</v>
      </c>
      <c r="G1696" s="27" t="s">
        <v>27</v>
      </c>
      <c r="H1696" s="27" t="s">
        <v>9512</v>
      </c>
      <c r="I1696" s="27" t="s">
        <v>163</v>
      </c>
      <c r="J1696" s="27">
        <v>1731</v>
      </c>
      <c r="K1696" s="25">
        <v>4</v>
      </c>
      <c r="L1696" s="27" t="s">
        <v>357</v>
      </c>
      <c r="M1696" s="27" t="s">
        <v>9522</v>
      </c>
      <c r="N1696" s="27" t="s">
        <v>9523</v>
      </c>
      <c r="O1696" s="28" t="s">
        <v>9588</v>
      </c>
      <c r="P1696" s="27">
        <v>4</v>
      </c>
      <c r="Q1696" s="27" t="s">
        <v>9761</v>
      </c>
      <c r="R1696" s="26">
        <v>287.76</v>
      </c>
      <c r="S1696" s="75">
        <v>43194</v>
      </c>
      <c r="T1696" s="27" t="s">
        <v>285</v>
      </c>
      <c r="U1696" s="75">
        <v>43194</v>
      </c>
      <c r="V1696" s="75"/>
      <c r="W1696" s="75"/>
      <c r="X1696" s="27" t="s">
        <v>292</v>
      </c>
      <c r="Y1696" s="27"/>
      <c r="Z1696" s="27" t="s">
        <v>9462</v>
      </c>
    </row>
    <row r="1697" spans="1:26" x14ac:dyDescent="0.25">
      <c r="A1697" s="24">
        <v>43189</v>
      </c>
      <c r="B1697" s="24">
        <v>43188</v>
      </c>
      <c r="C1697" s="24">
        <v>43167</v>
      </c>
      <c r="D1697" s="27" t="s">
        <v>18</v>
      </c>
      <c r="E1697" s="27" t="s">
        <v>424</v>
      </c>
      <c r="F1697" s="29" t="s">
        <v>6339</v>
      </c>
      <c r="G1697" s="27" t="s">
        <v>36</v>
      </c>
      <c r="H1697" s="27" t="s">
        <v>35</v>
      </c>
      <c r="I1697" s="27" t="s">
        <v>99</v>
      </c>
      <c r="J1697" s="27">
        <v>7351</v>
      </c>
      <c r="K1697" s="25">
        <v>2</v>
      </c>
      <c r="L1697" s="27" t="s">
        <v>355</v>
      </c>
      <c r="M1697" s="27">
        <v>2614361</v>
      </c>
      <c r="N1697" s="27">
        <v>4444344</v>
      </c>
      <c r="O1697" s="28"/>
      <c r="P1697" s="27"/>
      <c r="Q1697" s="27"/>
      <c r="R1697" s="26"/>
      <c r="S1697" s="75"/>
      <c r="T1697" s="27" t="s">
        <v>285</v>
      </c>
      <c r="U1697" s="75"/>
      <c r="V1697" s="75"/>
      <c r="W1697" s="75"/>
      <c r="X1697" s="27" t="s">
        <v>295</v>
      </c>
      <c r="Y1697" s="27" t="s">
        <v>9535</v>
      </c>
      <c r="Z1697" s="27"/>
    </row>
    <row r="1698" spans="1:26" hidden="1" x14ac:dyDescent="0.25">
      <c r="A1698" s="24">
        <v>43189</v>
      </c>
      <c r="B1698" s="24">
        <v>43188</v>
      </c>
      <c r="C1698" s="24">
        <v>43158</v>
      </c>
      <c r="D1698" s="27" t="s">
        <v>18</v>
      </c>
      <c r="E1698" s="27" t="s">
        <v>424</v>
      </c>
      <c r="F1698" s="29" t="s">
        <v>9473</v>
      </c>
      <c r="G1698" s="27" t="s">
        <v>77</v>
      </c>
      <c r="H1698" s="27" t="s">
        <v>166</v>
      </c>
      <c r="I1698" s="27" t="s">
        <v>9538</v>
      </c>
      <c r="J1698" s="27">
        <v>6883</v>
      </c>
      <c r="K1698" s="25">
        <v>4</v>
      </c>
      <c r="L1698" s="27" t="s">
        <v>288</v>
      </c>
      <c r="M1698" s="27" t="s">
        <v>9537</v>
      </c>
      <c r="N1698" s="27" t="s">
        <v>9536</v>
      </c>
      <c r="O1698" s="28">
        <v>131702857</v>
      </c>
      <c r="P1698" s="27"/>
      <c r="Q1698" s="27"/>
      <c r="R1698" s="26"/>
      <c r="S1698" s="75"/>
      <c r="T1698" s="27" t="s">
        <v>285</v>
      </c>
      <c r="U1698" s="75" t="s">
        <v>497</v>
      </c>
      <c r="V1698" s="75"/>
      <c r="W1698" s="75"/>
      <c r="X1698" s="27" t="s">
        <v>318</v>
      </c>
      <c r="Y1698" s="27"/>
      <c r="Z1698" s="27" t="s">
        <v>9636</v>
      </c>
    </row>
    <row r="1699" spans="1:26" hidden="1" x14ac:dyDescent="0.25">
      <c r="A1699" s="24">
        <v>43189</v>
      </c>
      <c r="B1699" s="24">
        <v>43188</v>
      </c>
      <c r="C1699" s="24">
        <v>43111</v>
      </c>
      <c r="D1699" s="27" t="s">
        <v>18</v>
      </c>
      <c r="E1699" s="27" t="s">
        <v>424</v>
      </c>
      <c r="F1699" s="29" t="s">
        <v>9475</v>
      </c>
      <c r="G1699" s="27" t="s">
        <v>32</v>
      </c>
      <c r="H1699" s="27" t="s">
        <v>119</v>
      </c>
      <c r="I1699" s="27" t="s">
        <v>7094</v>
      </c>
      <c r="J1699" s="27">
        <v>5772</v>
      </c>
      <c r="K1699" s="25">
        <v>1</v>
      </c>
      <c r="L1699" s="27" t="s">
        <v>288</v>
      </c>
      <c r="M1699" s="27" t="s">
        <v>9513</v>
      </c>
      <c r="N1699" s="27" t="s">
        <v>9476</v>
      </c>
      <c r="O1699" s="28">
        <v>131702858</v>
      </c>
      <c r="P1699" s="27"/>
      <c r="Q1699" s="27"/>
      <c r="R1699" s="26"/>
      <c r="S1699" s="75"/>
      <c r="T1699" s="27" t="s">
        <v>285</v>
      </c>
      <c r="U1699" s="75" t="s">
        <v>497</v>
      </c>
      <c r="V1699" s="75"/>
      <c r="W1699" s="75"/>
      <c r="X1699" s="27" t="s">
        <v>318</v>
      </c>
      <c r="Y1699" s="27"/>
      <c r="Z1699" s="27" t="s">
        <v>9636</v>
      </c>
    </row>
    <row r="1700" spans="1:26" x14ac:dyDescent="0.25">
      <c r="A1700" s="24">
        <v>43189</v>
      </c>
      <c r="B1700" s="24">
        <v>43188</v>
      </c>
      <c r="C1700" s="24">
        <v>43116</v>
      </c>
      <c r="D1700" s="27" t="s">
        <v>18</v>
      </c>
      <c r="E1700" s="27" t="s">
        <v>424</v>
      </c>
      <c r="F1700" s="29" t="s">
        <v>9477</v>
      </c>
      <c r="G1700" s="27" t="s">
        <v>36</v>
      </c>
      <c r="H1700" s="27" t="s">
        <v>232</v>
      </c>
      <c r="I1700" s="27" t="s">
        <v>9515</v>
      </c>
      <c r="J1700" s="27">
        <v>5865</v>
      </c>
      <c r="K1700" s="25">
        <v>1</v>
      </c>
      <c r="L1700" s="27" t="s">
        <v>357</v>
      </c>
      <c r="M1700" s="27" t="s">
        <v>9514</v>
      </c>
      <c r="N1700" s="27" t="s">
        <v>9478</v>
      </c>
      <c r="O1700" s="28" t="s">
        <v>9588</v>
      </c>
      <c r="P1700" s="27">
        <v>1</v>
      </c>
      <c r="Q1700" s="27" t="s">
        <v>9761</v>
      </c>
      <c r="R1700" s="26">
        <v>108.25</v>
      </c>
      <c r="S1700" s="75">
        <v>43194</v>
      </c>
      <c r="T1700" s="27" t="s">
        <v>285</v>
      </c>
      <c r="U1700" s="75">
        <v>43194</v>
      </c>
      <c r="V1700" s="75"/>
      <c r="W1700" s="75"/>
      <c r="X1700" s="27" t="s">
        <v>292</v>
      </c>
      <c r="Y1700" s="27"/>
      <c r="Z1700" s="27" t="s">
        <v>9462</v>
      </c>
    </row>
    <row r="1701" spans="1:26" x14ac:dyDescent="0.25">
      <c r="A1701" s="24">
        <v>43189</v>
      </c>
      <c r="B1701" s="24">
        <v>43188</v>
      </c>
      <c r="C1701" s="24">
        <v>43169</v>
      </c>
      <c r="D1701" s="27" t="s">
        <v>18</v>
      </c>
      <c r="E1701" s="27" t="s">
        <v>424</v>
      </c>
      <c r="F1701" s="29" t="s">
        <v>8780</v>
      </c>
      <c r="G1701" s="27" t="s">
        <v>36</v>
      </c>
      <c r="H1701" s="27" t="s">
        <v>95</v>
      </c>
      <c r="I1701" s="27" t="s">
        <v>213</v>
      </c>
      <c r="J1701" s="27">
        <v>7139</v>
      </c>
      <c r="K1701" s="25">
        <v>2</v>
      </c>
      <c r="L1701" s="27" t="s">
        <v>288</v>
      </c>
      <c r="M1701" s="27" t="s">
        <v>9583</v>
      </c>
      <c r="N1701" s="27" t="s">
        <v>9584</v>
      </c>
      <c r="O1701" s="28">
        <v>131702859</v>
      </c>
      <c r="P1701" s="27"/>
      <c r="Q1701" s="27"/>
      <c r="R1701" s="26"/>
      <c r="S1701" s="75"/>
      <c r="T1701" s="27" t="s">
        <v>285</v>
      </c>
      <c r="U1701" s="75"/>
      <c r="V1701" s="75"/>
      <c r="W1701" s="75"/>
      <c r="X1701" s="27" t="s">
        <v>295</v>
      </c>
      <c r="Y1701" s="27" t="s">
        <v>9784</v>
      </c>
      <c r="Z1701" s="27" t="s">
        <v>9636</v>
      </c>
    </row>
    <row r="1702" spans="1:26" x14ac:dyDescent="0.25">
      <c r="A1702" s="24">
        <v>43189</v>
      </c>
      <c r="B1702" s="24">
        <v>43188</v>
      </c>
      <c r="C1702" s="24">
        <v>43159</v>
      </c>
      <c r="D1702" s="27" t="s">
        <v>18</v>
      </c>
      <c r="E1702" s="27" t="s">
        <v>424</v>
      </c>
      <c r="F1702" s="29" t="s">
        <v>6486</v>
      </c>
      <c r="G1702" s="27" t="s">
        <v>50</v>
      </c>
      <c r="H1702" s="27" t="s">
        <v>9479</v>
      </c>
      <c r="I1702" s="27" t="s">
        <v>9516</v>
      </c>
      <c r="J1702" s="27">
        <v>6846</v>
      </c>
      <c r="K1702" s="25">
        <v>1</v>
      </c>
      <c r="L1702" s="27" t="s">
        <v>288</v>
      </c>
      <c r="M1702" s="27" t="s">
        <v>9517</v>
      </c>
      <c r="N1702" s="27" t="s">
        <v>9480</v>
      </c>
      <c r="O1702" s="28"/>
      <c r="P1702" s="27"/>
      <c r="Q1702" s="27"/>
      <c r="R1702" s="26"/>
      <c r="S1702" s="75"/>
      <c r="T1702" s="27" t="s">
        <v>285</v>
      </c>
      <c r="U1702" s="75"/>
      <c r="V1702" s="75"/>
      <c r="W1702" s="75"/>
      <c r="X1702" s="27" t="s">
        <v>315</v>
      </c>
      <c r="Y1702" s="27" t="s">
        <v>2691</v>
      </c>
      <c r="Z1702" s="27"/>
    </row>
    <row r="1703" spans="1:26" x14ac:dyDescent="0.25">
      <c r="A1703" s="24">
        <v>43189</v>
      </c>
      <c r="B1703" s="24">
        <v>43188</v>
      </c>
      <c r="C1703" s="24">
        <v>43130</v>
      </c>
      <c r="D1703" s="27" t="s">
        <v>18</v>
      </c>
      <c r="E1703" s="27" t="s">
        <v>424</v>
      </c>
      <c r="F1703" s="29" t="s">
        <v>8863</v>
      </c>
      <c r="G1703" s="27" t="s">
        <v>53</v>
      </c>
      <c r="H1703" s="27" t="s">
        <v>88</v>
      </c>
      <c r="I1703" s="27" t="s">
        <v>1994</v>
      </c>
      <c r="J1703" s="27">
        <v>6188</v>
      </c>
      <c r="K1703" s="25">
        <v>2</v>
      </c>
      <c r="L1703" s="27" t="s">
        <v>357</v>
      </c>
      <c r="M1703" s="27" t="s">
        <v>9518</v>
      </c>
      <c r="N1703" s="27" t="s">
        <v>9481</v>
      </c>
      <c r="O1703" s="28" t="s">
        <v>9588</v>
      </c>
      <c r="P1703" s="27">
        <v>2</v>
      </c>
      <c r="Q1703" s="27" t="s">
        <v>9761</v>
      </c>
      <c r="R1703" s="26">
        <v>393.94</v>
      </c>
      <c r="S1703" s="75">
        <v>43194</v>
      </c>
      <c r="T1703" s="27" t="s">
        <v>285</v>
      </c>
      <c r="U1703" s="75">
        <v>43194</v>
      </c>
      <c r="V1703" s="75"/>
      <c r="W1703" s="75"/>
      <c r="X1703" s="27" t="s">
        <v>292</v>
      </c>
      <c r="Y1703" s="28"/>
      <c r="Z1703" s="27" t="s">
        <v>9462</v>
      </c>
    </row>
    <row r="1704" spans="1:26" hidden="1" x14ac:dyDescent="0.25">
      <c r="A1704" s="24">
        <v>43189</v>
      </c>
      <c r="B1704" s="24">
        <v>43188</v>
      </c>
      <c r="C1704" s="24">
        <v>43128</v>
      </c>
      <c r="D1704" s="27" t="s">
        <v>18</v>
      </c>
      <c r="E1704" s="27" t="s">
        <v>424</v>
      </c>
      <c r="F1704" s="29" t="s">
        <v>463</v>
      </c>
      <c r="G1704" s="27" t="s">
        <v>74</v>
      </c>
      <c r="H1704" s="27" t="s">
        <v>155</v>
      </c>
      <c r="I1704" s="27" t="s">
        <v>464</v>
      </c>
      <c r="J1704" s="27">
        <v>6171</v>
      </c>
      <c r="K1704" s="25">
        <v>1</v>
      </c>
      <c r="L1704" s="27" t="s">
        <v>288</v>
      </c>
      <c r="M1704" s="27" t="s">
        <v>9519</v>
      </c>
      <c r="N1704" s="27" t="s">
        <v>9482</v>
      </c>
      <c r="O1704" s="28">
        <v>131702860</v>
      </c>
      <c r="P1704" s="27"/>
      <c r="Q1704" s="27"/>
      <c r="R1704" s="26"/>
      <c r="S1704" s="75"/>
      <c r="T1704" s="27" t="s">
        <v>285</v>
      </c>
      <c r="U1704" s="75" t="s">
        <v>497</v>
      </c>
      <c r="V1704" s="75"/>
      <c r="W1704" s="75"/>
      <c r="X1704" s="27" t="s">
        <v>318</v>
      </c>
      <c r="Y1704" s="27"/>
      <c r="Z1704" s="27" t="s">
        <v>9636</v>
      </c>
    </row>
    <row r="1705" spans="1:26" hidden="1" x14ac:dyDescent="0.25">
      <c r="A1705" s="24">
        <v>43189</v>
      </c>
      <c r="B1705" s="24">
        <v>43188</v>
      </c>
      <c r="C1705" s="24">
        <v>43171</v>
      </c>
      <c r="D1705" s="27" t="s">
        <v>18</v>
      </c>
      <c r="E1705" s="27" t="s">
        <v>424</v>
      </c>
      <c r="F1705" s="29" t="s">
        <v>9483</v>
      </c>
      <c r="G1705" s="27" t="s">
        <v>21</v>
      </c>
      <c r="H1705" s="27" t="s">
        <v>167</v>
      </c>
      <c r="I1705" s="27" t="s">
        <v>22</v>
      </c>
      <c r="J1705" s="27">
        <v>7205</v>
      </c>
      <c r="K1705" s="25">
        <v>4</v>
      </c>
      <c r="L1705" s="27" t="s">
        <v>288</v>
      </c>
      <c r="M1705" s="27" t="s">
        <v>9520</v>
      </c>
      <c r="N1705" s="27" t="s">
        <v>9484</v>
      </c>
      <c r="O1705" s="28">
        <v>131702861</v>
      </c>
      <c r="P1705" s="27"/>
      <c r="Q1705" s="27"/>
      <c r="R1705" s="26"/>
      <c r="S1705" s="75"/>
      <c r="T1705" s="27" t="s">
        <v>285</v>
      </c>
      <c r="U1705" s="75" t="s">
        <v>497</v>
      </c>
      <c r="V1705" s="75"/>
      <c r="W1705" s="75"/>
      <c r="X1705" s="27" t="s">
        <v>318</v>
      </c>
      <c r="Y1705" s="27"/>
      <c r="Z1705" s="27" t="s">
        <v>9636</v>
      </c>
    </row>
    <row r="1706" spans="1:26" hidden="1" x14ac:dyDescent="0.25">
      <c r="A1706" s="24">
        <v>43189</v>
      </c>
      <c r="B1706" s="24">
        <v>43188</v>
      </c>
      <c r="C1706" s="24">
        <v>43182</v>
      </c>
      <c r="D1706" s="27" t="s">
        <v>18</v>
      </c>
      <c r="E1706" s="27" t="s">
        <v>424</v>
      </c>
      <c r="F1706" s="29" t="s">
        <v>9485</v>
      </c>
      <c r="G1706" s="27" t="s">
        <v>21</v>
      </c>
      <c r="H1706" s="27" t="s">
        <v>184</v>
      </c>
      <c r="I1706" s="27" t="s">
        <v>22</v>
      </c>
      <c r="J1706" s="27">
        <v>7477</v>
      </c>
      <c r="K1706" s="25">
        <v>1</v>
      </c>
      <c r="L1706" s="27" t="s">
        <v>288</v>
      </c>
      <c r="M1706" s="27" t="s">
        <v>9521</v>
      </c>
      <c r="N1706" s="27" t="s">
        <v>9486</v>
      </c>
      <c r="O1706" s="28">
        <v>131702862</v>
      </c>
      <c r="P1706" s="27"/>
      <c r="Q1706" s="27"/>
      <c r="R1706" s="26"/>
      <c r="S1706" s="75"/>
      <c r="T1706" s="27" t="s">
        <v>285</v>
      </c>
      <c r="U1706" s="75" t="s">
        <v>497</v>
      </c>
      <c r="V1706" s="75"/>
      <c r="W1706" s="75"/>
      <c r="X1706" s="27" t="s">
        <v>318</v>
      </c>
      <c r="Y1706" s="27"/>
      <c r="Z1706" s="27" t="s">
        <v>9636</v>
      </c>
    </row>
    <row r="1707" spans="1:26" x14ac:dyDescent="0.25">
      <c r="A1707" s="24">
        <v>43189</v>
      </c>
      <c r="B1707" s="24">
        <v>43188</v>
      </c>
      <c r="C1707" s="24">
        <v>43080</v>
      </c>
      <c r="D1707" s="27" t="s">
        <v>18</v>
      </c>
      <c r="E1707" s="27" t="s">
        <v>424</v>
      </c>
      <c r="F1707" s="29" t="s">
        <v>9487</v>
      </c>
      <c r="G1707" s="27" t="s">
        <v>36</v>
      </c>
      <c r="H1707" s="27" t="s">
        <v>3909</v>
      </c>
      <c r="I1707" s="27" t="s">
        <v>45</v>
      </c>
      <c r="J1707" s="27">
        <v>4987</v>
      </c>
      <c r="K1707" s="25">
        <v>2</v>
      </c>
      <c r="L1707" s="27" t="s">
        <v>357</v>
      </c>
      <c r="M1707" s="27" t="s">
        <v>9534</v>
      </c>
      <c r="N1707" s="27" t="s">
        <v>9580</v>
      </c>
      <c r="O1707" s="28" t="s">
        <v>9588</v>
      </c>
      <c r="P1707" s="27">
        <v>2</v>
      </c>
      <c r="Q1707" s="27" t="s">
        <v>9761</v>
      </c>
      <c r="R1707" s="26">
        <v>115.56</v>
      </c>
      <c r="S1707" s="75">
        <v>43194</v>
      </c>
      <c r="T1707" s="27" t="s">
        <v>285</v>
      </c>
      <c r="U1707" s="75">
        <v>43194</v>
      </c>
      <c r="V1707" s="75"/>
      <c r="W1707" s="75"/>
      <c r="X1707" s="27" t="s">
        <v>292</v>
      </c>
      <c r="Y1707" s="27"/>
      <c r="Z1707" s="27" t="s">
        <v>9462</v>
      </c>
    </row>
    <row r="1708" spans="1:26" hidden="1" x14ac:dyDescent="0.25">
      <c r="A1708" s="24">
        <v>43189</v>
      </c>
      <c r="B1708" s="24">
        <v>43188</v>
      </c>
      <c r="C1708" s="24">
        <v>43182</v>
      </c>
      <c r="D1708" s="27" t="s">
        <v>18</v>
      </c>
      <c r="E1708" s="27" t="s">
        <v>424</v>
      </c>
      <c r="F1708" s="29" t="s">
        <v>7644</v>
      </c>
      <c r="G1708" s="27" t="s">
        <v>36</v>
      </c>
      <c r="H1708" s="27" t="s">
        <v>184</v>
      </c>
      <c r="I1708" s="27" t="s">
        <v>99</v>
      </c>
      <c r="J1708" s="27">
        <v>7485</v>
      </c>
      <c r="K1708" s="25">
        <v>1</v>
      </c>
      <c r="L1708" s="27" t="s">
        <v>355</v>
      </c>
      <c r="M1708" s="27"/>
      <c r="N1708" s="27">
        <v>4448341</v>
      </c>
      <c r="O1708" s="28">
        <v>55367</v>
      </c>
      <c r="P1708" s="27"/>
      <c r="Q1708" s="27"/>
      <c r="R1708" s="26"/>
      <c r="S1708" s="75"/>
      <c r="T1708" s="27" t="s">
        <v>285</v>
      </c>
      <c r="U1708" s="75"/>
      <c r="V1708" s="75"/>
      <c r="W1708" s="75"/>
      <c r="X1708" s="27" t="s">
        <v>321</v>
      </c>
      <c r="Y1708" s="27" t="s">
        <v>9897</v>
      </c>
      <c r="Z1708" s="27" t="s">
        <v>9462</v>
      </c>
    </row>
    <row r="1709" spans="1:26" x14ac:dyDescent="0.25">
      <c r="A1709" s="24">
        <v>43189</v>
      </c>
      <c r="B1709" s="24">
        <v>43188</v>
      </c>
      <c r="C1709" s="24">
        <v>43133</v>
      </c>
      <c r="D1709" s="27" t="s">
        <v>18</v>
      </c>
      <c r="E1709" s="27" t="s">
        <v>424</v>
      </c>
      <c r="F1709" s="29" t="s">
        <v>6477</v>
      </c>
      <c r="G1709" s="27" t="s">
        <v>21</v>
      </c>
      <c r="H1709" s="27" t="s">
        <v>66</v>
      </c>
      <c r="I1709" s="27" t="s">
        <v>79</v>
      </c>
      <c r="J1709" s="27">
        <v>6305</v>
      </c>
      <c r="K1709" s="25">
        <v>2</v>
      </c>
      <c r="L1709" s="27" t="s">
        <v>288</v>
      </c>
      <c r="M1709" s="27" t="s">
        <v>9533</v>
      </c>
      <c r="N1709" s="27" t="s">
        <v>9488</v>
      </c>
      <c r="O1709" s="28">
        <v>131702863</v>
      </c>
      <c r="P1709" s="27"/>
      <c r="Q1709" s="27"/>
      <c r="R1709" s="26"/>
      <c r="S1709" s="75"/>
      <c r="T1709" s="27" t="s">
        <v>285</v>
      </c>
      <c r="U1709" s="75"/>
      <c r="V1709" s="75"/>
      <c r="W1709" s="75"/>
      <c r="X1709" s="27" t="s">
        <v>295</v>
      </c>
      <c r="Y1709" s="27" t="s">
        <v>9799</v>
      </c>
      <c r="Z1709" s="27" t="s">
        <v>9636</v>
      </c>
    </row>
    <row r="1710" spans="1:26" hidden="1" x14ac:dyDescent="0.25">
      <c r="A1710" s="24">
        <v>43189</v>
      </c>
      <c r="B1710" s="24">
        <v>43188</v>
      </c>
      <c r="C1710" s="24">
        <v>43099</v>
      </c>
      <c r="D1710" s="27" t="s">
        <v>18</v>
      </c>
      <c r="E1710" s="27" t="s">
        <v>424</v>
      </c>
      <c r="F1710" s="29" t="s">
        <v>9489</v>
      </c>
      <c r="G1710" s="27" t="s">
        <v>77</v>
      </c>
      <c r="H1710" s="27" t="s">
        <v>47</v>
      </c>
      <c r="I1710" s="27" t="s">
        <v>491</v>
      </c>
      <c r="J1710" s="27">
        <v>5515</v>
      </c>
      <c r="K1710" s="25">
        <v>1</v>
      </c>
      <c r="L1710" s="27" t="s">
        <v>288</v>
      </c>
      <c r="M1710" s="27" t="s">
        <v>9532</v>
      </c>
      <c r="N1710" s="27" t="s">
        <v>9490</v>
      </c>
      <c r="O1710" s="28">
        <v>131702864</v>
      </c>
      <c r="P1710" s="27"/>
      <c r="Q1710" s="27"/>
      <c r="R1710" s="26"/>
      <c r="S1710" s="75"/>
      <c r="T1710" s="27" t="s">
        <v>285</v>
      </c>
      <c r="U1710" s="75"/>
      <c r="V1710" s="75"/>
      <c r="W1710" s="75"/>
      <c r="X1710" s="27" t="s">
        <v>321</v>
      </c>
      <c r="Y1710" s="27"/>
      <c r="Z1710" s="27" t="s">
        <v>9636</v>
      </c>
    </row>
    <row r="1711" spans="1:26" x14ac:dyDescent="0.25">
      <c r="A1711" s="24">
        <v>43189</v>
      </c>
      <c r="B1711" s="24">
        <v>43188</v>
      </c>
      <c r="C1711" s="24">
        <v>43026</v>
      </c>
      <c r="D1711" s="27" t="s">
        <v>18</v>
      </c>
      <c r="E1711" s="27" t="s">
        <v>424</v>
      </c>
      <c r="F1711" s="29" t="s">
        <v>9491</v>
      </c>
      <c r="G1711" s="27" t="s">
        <v>220</v>
      </c>
      <c r="H1711" s="27" t="s">
        <v>9492</v>
      </c>
      <c r="I1711" s="27" t="s">
        <v>2819</v>
      </c>
      <c r="J1711" s="27">
        <v>3786</v>
      </c>
      <c r="K1711" s="25">
        <v>4</v>
      </c>
      <c r="L1711" s="27" t="s">
        <v>357</v>
      </c>
      <c r="M1711" s="27" t="s">
        <v>9531</v>
      </c>
      <c r="N1711" s="27" t="s">
        <v>9493</v>
      </c>
      <c r="O1711" s="28" t="s">
        <v>9588</v>
      </c>
      <c r="P1711" s="27">
        <v>4</v>
      </c>
      <c r="Q1711" s="27" t="s">
        <v>9761</v>
      </c>
      <c r="R1711" s="26">
        <v>164.32</v>
      </c>
      <c r="S1711" s="75">
        <v>43194</v>
      </c>
      <c r="T1711" s="27" t="s">
        <v>285</v>
      </c>
      <c r="U1711" s="75">
        <v>43194</v>
      </c>
      <c r="V1711" s="75"/>
      <c r="W1711" s="75"/>
      <c r="X1711" s="27" t="s">
        <v>292</v>
      </c>
      <c r="Y1711" s="27"/>
      <c r="Z1711" s="27" t="s">
        <v>9462</v>
      </c>
    </row>
    <row r="1712" spans="1:26" x14ac:dyDescent="0.25">
      <c r="A1712" s="24">
        <v>43189</v>
      </c>
      <c r="B1712" s="24">
        <v>43188</v>
      </c>
      <c r="C1712" s="24">
        <v>43178</v>
      </c>
      <c r="D1712" s="27" t="s">
        <v>18</v>
      </c>
      <c r="E1712" s="27" t="s">
        <v>424</v>
      </c>
      <c r="F1712" s="29" t="s">
        <v>9494</v>
      </c>
      <c r="G1712" s="27" t="s">
        <v>60</v>
      </c>
      <c r="H1712" s="27" t="s">
        <v>150</v>
      </c>
      <c r="I1712" s="27" t="s">
        <v>9530</v>
      </c>
      <c r="J1712" s="27">
        <v>7391</v>
      </c>
      <c r="K1712" s="25">
        <v>4</v>
      </c>
      <c r="L1712" s="27" t="s">
        <v>357</v>
      </c>
      <c r="M1712" s="27" t="s">
        <v>9529</v>
      </c>
      <c r="N1712" s="27" t="s">
        <v>9581</v>
      </c>
      <c r="O1712" s="28" t="s">
        <v>9588</v>
      </c>
      <c r="P1712" s="27">
        <v>4</v>
      </c>
      <c r="Q1712" s="27" t="s">
        <v>9761</v>
      </c>
      <c r="R1712" s="26">
        <v>570.72</v>
      </c>
      <c r="S1712" s="75">
        <v>43194</v>
      </c>
      <c r="T1712" s="27" t="s">
        <v>285</v>
      </c>
      <c r="U1712" s="75">
        <v>43194</v>
      </c>
      <c r="V1712" s="75"/>
      <c r="W1712" s="75"/>
      <c r="X1712" s="27" t="s">
        <v>292</v>
      </c>
      <c r="Y1712" s="27"/>
      <c r="Z1712" s="27" t="s">
        <v>9462</v>
      </c>
    </row>
    <row r="1713" spans="1:26" hidden="1" x14ac:dyDescent="0.25">
      <c r="A1713" s="24">
        <v>43189</v>
      </c>
      <c r="B1713" s="24">
        <v>43188</v>
      </c>
      <c r="C1713" s="24">
        <v>43103</v>
      </c>
      <c r="D1713" s="27" t="s">
        <v>18</v>
      </c>
      <c r="E1713" s="27" t="s">
        <v>424</v>
      </c>
      <c r="F1713" s="29" t="s">
        <v>7796</v>
      </c>
      <c r="G1713" s="27" t="s">
        <v>56</v>
      </c>
      <c r="H1713" s="27" t="s">
        <v>68</v>
      </c>
      <c r="I1713" s="27" t="s">
        <v>9528</v>
      </c>
      <c r="J1713" s="27">
        <v>5567</v>
      </c>
      <c r="K1713" s="25">
        <v>1</v>
      </c>
      <c r="L1713" s="27" t="s">
        <v>288</v>
      </c>
      <c r="M1713" s="27" t="s">
        <v>9495</v>
      </c>
      <c r="N1713" s="27" t="s">
        <v>9495</v>
      </c>
      <c r="O1713" s="28">
        <v>131702865</v>
      </c>
      <c r="P1713" s="27"/>
      <c r="Q1713" s="27"/>
      <c r="R1713" s="26"/>
      <c r="S1713" s="75"/>
      <c r="T1713" s="27" t="s">
        <v>285</v>
      </c>
      <c r="U1713" s="75" t="s">
        <v>497</v>
      </c>
      <c r="V1713" s="75"/>
      <c r="W1713" s="75"/>
      <c r="X1713" s="27" t="s">
        <v>318</v>
      </c>
      <c r="Y1713" s="27"/>
      <c r="Z1713" s="27" t="s">
        <v>9759</v>
      </c>
    </row>
    <row r="1714" spans="1:26" x14ac:dyDescent="0.25">
      <c r="A1714" s="24">
        <v>43189</v>
      </c>
      <c r="B1714" s="24">
        <v>43188</v>
      </c>
      <c r="C1714" s="24">
        <v>43180</v>
      </c>
      <c r="D1714" s="27" t="s">
        <v>18</v>
      </c>
      <c r="E1714" s="27" t="s">
        <v>424</v>
      </c>
      <c r="F1714" s="29" t="s">
        <v>9496</v>
      </c>
      <c r="G1714" s="27" t="s">
        <v>30</v>
      </c>
      <c r="H1714" s="27" t="s">
        <v>46</v>
      </c>
      <c r="I1714" s="27" t="s">
        <v>9527</v>
      </c>
      <c r="J1714" s="27">
        <v>7413</v>
      </c>
      <c r="K1714" s="25">
        <v>4</v>
      </c>
      <c r="L1714" s="27" t="s">
        <v>357</v>
      </c>
      <c r="M1714" s="27" t="s">
        <v>9526</v>
      </c>
      <c r="N1714" s="27" t="s">
        <v>9497</v>
      </c>
      <c r="O1714" s="28" t="s">
        <v>9588</v>
      </c>
      <c r="P1714" s="27">
        <v>4</v>
      </c>
      <c r="Q1714" s="27" t="s">
        <v>9761</v>
      </c>
      <c r="R1714" s="26">
        <v>424.64</v>
      </c>
      <c r="S1714" s="75">
        <v>43194</v>
      </c>
      <c r="T1714" s="27" t="s">
        <v>285</v>
      </c>
      <c r="U1714" s="75">
        <v>43194</v>
      </c>
      <c r="V1714" s="75"/>
      <c r="W1714" s="75"/>
      <c r="X1714" s="27" t="s">
        <v>292</v>
      </c>
      <c r="Y1714" s="27"/>
      <c r="Z1714" s="27" t="s">
        <v>9462</v>
      </c>
    </row>
    <row r="1715" spans="1:26" ht="15.75" customHeight="1" x14ac:dyDescent="0.25">
      <c r="A1715" s="24">
        <v>43189</v>
      </c>
      <c r="B1715" s="24">
        <v>43188</v>
      </c>
      <c r="C1715" s="24">
        <v>43185</v>
      </c>
      <c r="D1715" s="27" t="s">
        <v>18</v>
      </c>
      <c r="E1715" s="27" t="s">
        <v>424</v>
      </c>
      <c r="F1715" s="29" t="s">
        <v>9498</v>
      </c>
      <c r="G1715" s="27" t="s">
        <v>53</v>
      </c>
      <c r="H1715" s="27" t="s">
        <v>9499</v>
      </c>
      <c r="I1715" s="27" t="s">
        <v>9525</v>
      </c>
      <c r="J1715" s="27">
        <v>7523</v>
      </c>
      <c r="K1715" s="25">
        <v>1</v>
      </c>
      <c r="L1715" s="27" t="s">
        <v>357</v>
      </c>
      <c r="M1715" s="27" t="s">
        <v>9582</v>
      </c>
      <c r="N1715" s="27" t="s">
        <v>9500</v>
      </c>
      <c r="O1715" s="28" t="s">
        <v>9588</v>
      </c>
      <c r="P1715" s="27">
        <v>1</v>
      </c>
      <c r="Q1715" s="27" t="s">
        <v>9761</v>
      </c>
      <c r="R1715" s="26">
        <v>277.99</v>
      </c>
      <c r="S1715" s="75">
        <v>43194</v>
      </c>
      <c r="T1715" s="27" t="s">
        <v>285</v>
      </c>
      <c r="U1715" s="75">
        <v>43194</v>
      </c>
      <c r="V1715" s="75"/>
      <c r="W1715" s="75"/>
      <c r="X1715" s="27" t="s">
        <v>292</v>
      </c>
      <c r="Y1715" s="27"/>
      <c r="Z1715" s="27" t="s">
        <v>9462</v>
      </c>
    </row>
    <row r="1716" spans="1:26" x14ac:dyDescent="0.25">
      <c r="A1716" s="24">
        <v>43189</v>
      </c>
      <c r="B1716" s="24">
        <v>43188</v>
      </c>
      <c r="C1716" s="24">
        <v>43151</v>
      </c>
      <c r="D1716" s="27" t="s">
        <v>18</v>
      </c>
      <c r="E1716" s="27" t="s">
        <v>424</v>
      </c>
      <c r="F1716" s="29" t="s">
        <v>9501</v>
      </c>
      <c r="G1716" s="27" t="s">
        <v>36</v>
      </c>
      <c r="H1716" s="27" t="s">
        <v>207</v>
      </c>
      <c r="I1716" s="27" t="s">
        <v>510</v>
      </c>
      <c r="J1716" s="27">
        <v>6700</v>
      </c>
      <c r="K1716" s="25">
        <v>4</v>
      </c>
      <c r="L1716" s="27" t="s">
        <v>357</v>
      </c>
      <c r="M1716" s="27" t="s">
        <v>9524</v>
      </c>
      <c r="N1716" s="27" t="s">
        <v>9502</v>
      </c>
      <c r="O1716" s="28" t="s">
        <v>9588</v>
      </c>
      <c r="P1716" s="27">
        <v>4</v>
      </c>
      <c r="Q1716" s="27" t="s">
        <v>9761</v>
      </c>
      <c r="R1716" s="26">
        <v>571.72</v>
      </c>
      <c r="S1716" s="75">
        <v>43194</v>
      </c>
      <c r="T1716" s="27" t="s">
        <v>285</v>
      </c>
      <c r="U1716" s="75">
        <v>43194</v>
      </c>
      <c r="V1716" s="75"/>
      <c r="W1716" s="75"/>
      <c r="X1716" s="27" t="s">
        <v>292</v>
      </c>
      <c r="Y1716" s="27"/>
      <c r="Z1716" s="27" t="s">
        <v>9462</v>
      </c>
    </row>
    <row r="1717" spans="1:26" x14ac:dyDescent="0.25">
      <c r="A1717" s="24">
        <v>43189</v>
      </c>
      <c r="B1717" s="24">
        <v>43188</v>
      </c>
      <c r="C1717" s="24">
        <v>43186</v>
      </c>
      <c r="D1717" s="27" t="s">
        <v>18</v>
      </c>
      <c r="E1717" s="27" t="s">
        <v>505</v>
      </c>
      <c r="F1717" s="29" t="s">
        <v>9539</v>
      </c>
      <c r="G1717" s="27" t="s">
        <v>23</v>
      </c>
      <c r="H1717" s="27" t="s">
        <v>69</v>
      </c>
      <c r="I1717" s="27" t="s">
        <v>9540</v>
      </c>
      <c r="J1717" s="27">
        <v>6672</v>
      </c>
      <c r="K1717" s="25">
        <v>4</v>
      </c>
      <c r="L1717" s="27" t="s">
        <v>306</v>
      </c>
      <c r="M1717" s="27">
        <v>3503311831</v>
      </c>
      <c r="N1717" s="27"/>
      <c r="O1717" s="28"/>
      <c r="P1717" s="27"/>
      <c r="Q1717" s="27"/>
      <c r="R1717" s="26"/>
      <c r="S1717" s="75"/>
      <c r="T1717" s="27" t="s">
        <v>285</v>
      </c>
      <c r="U1717" s="75"/>
      <c r="V1717" s="75"/>
      <c r="W1717" s="75"/>
      <c r="X1717" s="27" t="s">
        <v>315</v>
      </c>
      <c r="Y1717" s="28" t="s">
        <v>2691</v>
      </c>
      <c r="Z1717" s="27"/>
    </row>
    <row r="1718" spans="1:26" ht="25.5" x14ac:dyDescent="0.25">
      <c r="A1718" s="24">
        <v>43189</v>
      </c>
      <c r="B1718" s="24">
        <v>43188</v>
      </c>
      <c r="C1718" s="24">
        <v>43188</v>
      </c>
      <c r="D1718" s="27" t="s">
        <v>18</v>
      </c>
      <c r="E1718" s="27" t="s">
        <v>362</v>
      </c>
      <c r="F1718" s="29" t="s">
        <v>8459</v>
      </c>
      <c r="G1718" s="27" t="s">
        <v>36</v>
      </c>
      <c r="H1718" s="27" t="s">
        <v>57</v>
      </c>
      <c r="I1718" s="27" t="s">
        <v>3913</v>
      </c>
      <c r="J1718" s="27">
        <v>23914</v>
      </c>
      <c r="K1718" s="25">
        <v>1</v>
      </c>
      <c r="L1718" s="27" t="s">
        <v>288</v>
      </c>
      <c r="M1718" s="27" t="s">
        <v>9542</v>
      </c>
      <c r="N1718" s="27" t="s">
        <v>9541</v>
      </c>
      <c r="O1718" s="28"/>
      <c r="P1718" s="27"/>
      <c r="Q1718" s="27"/>
      <c r="R1718" s="26"/>
      <c r="S1718" s="75"/>
      <c r="T1718" s="27" t="s">
        <v>285</v>
      </c>
      <c r="U1718" s="75"/>
      <c r="V1718" s="75"/>
      <c r="W1718" s="75"/>
      <c r="X1718" s="27" t="s">
        <v>295</v>
      </c>
      <c r="Y1718" s="28" t="s">
        <v>9585</v>
      </c>
      <c r="Z1718" s="27"/>
    </row>
    <row r="1719" spans="1:26" x14ac:dyDescent="0.25">
      <c r="A1719" s="24">
        <v>43189</v>
      </c>
      <c r="B1719" s="24">
        <v>43188</v>
      </c>
      <c r="C1719" s="24">
        <v>43188</v>
      </c>
      <c r="D1719" s="27" t="s">
        <v>18</v>
      </c>
      <c r="E1719" s="27" t="s">
        <v>362</v>
      </c>
      <c r="F1719" s="29" t="s">
        <v>8459</v>
      </c>
      <c r="G1719" s="27" t="s">
        <v>36</v>
      </c>
      <c r="H1719" s="27" t="s">
        <v>57</v>
      </c>
      <c r="I1719" s="27" t="s">
        <v>3913</v>
      </c>
      <c r="J1719" s="27">
        <v>23913</v>
      </c>
      <c r="K1719" s="25">
        <v>4</v>
      </c>
      <c r="L1719" s="27" t="s">
        <v>288</v>
      </c>
      <c r="M1719" s="27" t="s">
        <v>9544</v>
      </c>
      <c r="N1719" s="27" t="s">
        <v>9543</v>
      </c>
      <c r="O1719" s="28">
        <v>131701456</v>
      </c>
      <c r="P1719" s="27">
        <v>4</v>
      </c>
      <c r="Q1719" s="27" t="s">
        <v>9773</v>
      </c>
      <c r="R1719" s="26">
        <v>255.24</v>
      </c>
      <c r="S1719" s="75">
        <v>43193</v>
      </c>
      <c r="T1719" s="27" t="s">
        <v>285</v>
      </c>
      <c r="U1719" s="75" t="s">
        <v>497</v>
      </c>
      <c r="V1719" s="75"/>
      <c r="W1719" s="75"/>
      <c r="X1719" s="27" t="s">
        <v>292</v>
      </c>
      <c r="Y1719" s="28"/>
      <c r="Z1719" s="27" t="s">
        <v>9759</v>
      </c>
    </row>
    <row r="1720" spans="1:26" x14ac:dyDescent="0.25">
      <c r="A1720" s="24">
        <v>43189</v>
      </c>
      <c r="B1720" s="24">
        <v>43188</v>
      </c>
      <c r="C1720" s="24">
        <v>43183</v>
      </c>
      <c r="D1720" s="27" t="s">
        <v>18</v>
      </c>
      <c r="E1720" s="27" t="s">
        <v>287</v>
      </c>
      <c r="F1720" s="29" t="s">
        <v>9545</v>
      </c>
      <c r="G1720" s="27" t="s">
        <v>36</v>
      </c>
      <c r="H1720" s="27" t="s">
        <v>46</v>
      </c>
      <c r="I1720" s="27" t="s">
        <v>9546</v>
      </c>
      <c r="J1720" s="27">
        <v>41184</v>
      </c>
      <c r="K1720" s="25">
        <v>4</v>
      </c>
      <c r="L1720" s="27" t="s">
        <v>357</v>
      </c>
      <c r="M1720" s="27" t="s">
        <v>9548</v>
      </c>
      <c r="N1720" s="27" t="s">
        <v>9547</v>
      </c>
      <c r="O1720" s="28" t="s">
        <v>9589</v>
      </c>
      <c r="P1720" s="27"/>
      <c r="Q1720" s="27"/>
      <c r="R1720" s="26"/>
      <c r="S1720" s="75"/>
      <c r="T1720" s="27" t="s">
        <v>285</v>
      </c>
      <c r="U1720" s="75"/>
      <c r="V1720" s="75"/>
      <c r="W1720" s="75"/>
      <c r="X1720" s="27" t="s">
        <v>295</v>
      </c>
      <c r="Y1720" s="28" t="s">
        <v>9800</v>
      </c>
      <c r="Z1720" s="27" t="s">
        <v>9462</v>
      </c>
    </row>
    <row r="1721" spans="1:26" hidden="1" x14ac:dyDescent="0.25">
      <c r="A1721" s="24">
        <v>43189</v>
      </c>
      <c r="B1721" s="24">
        <v>43188</v>
      </c>
      <c r="C1721" s="24">
        <v>43187</v>
      </c>
      <c r="D1721" s="27" t="s">
        <v>18</v>
      </c>
      <c r="E1721" s="27" t="s">
        <v>380</v>
      </c>
      <c r="F1721" s="29" t="s">
        <v>9549</v>
      </c>
      <c r="G1721" s="27" t="s">
        <v>32</v>
      </c>
      <c r="H1721" s="27" t="s">
        <v>167</v>
      </c>
      <c r="I1721" s="27" t="s">
        <v>449</v>
      </c>
      <c r="J1721" s="27">
        <v>23415</v>
      </c>
      <c r="K1721" s="25">
        <v>1</v>
      </c>
      <c r="L1721" s="27" t="s">
        <v>373</v>
      </c>
      <c r="M1721" s="27" t="s">
        <v>9551</v>
      </c>
      <c r="N1721" s="27" t="s">
        <v>9550</v>
      </c>
      <c r="O1721" s="28" t="s">
        <v>9757</v>
      </c>
      <c r="P1721" s="27"/>
      <c r="Q1721" s="27"/>
      <c r="R1721" s="26"/>
      <c r="S1721" s="75"/>
      <c r="T1721" s="27" t="s">
        <v>285</v>
      </c>
      <c r="U1721" s="75"/>
      <c r="V1721" s="75"/>
      <c r="W1721" s="75"/>
      <c r="X1721" s="27" t="s">
        <v>321</v>
      </c>
      <c r="Y1721" s="28" t="s">
        <v>9803</v>
      </c>
      <c r="Z1721" s="27" t="s">
        <v>9759</v>
      </c>
    </row>
    <row r="1722" spans="1:26" x14ac:dyDescent="0.25">
      <c r="A1722" s="24">
        <v>43189</v>
      </c>
      <c r="B1722" s="24">
        <v>43189</v>
      </c>
      <c r="C1722" s="24">
        <v>43188</v>
      </c>
      <c r="D1722" s="27" t="s">
        <v>18</v>
      </c>
      <c r="E1722" s="27" t="s">
        <v>290</v>
      </c>
      <c r="F1722" s="29" t="s">
        <v>9571</v>
      </c>
      <c r="G1722" s="27" t="s">
        <v>48</v>
      </c>
      <c r="H1722" s="27" t="s">
        <v>98</v>
      </c>
      <c r="I1722" s="27" t="s">
        <v>9572</v>
      </c>
      <c r="J1722" s="27">
        <v>42386</v>
      </c>
      <c r="K1722" s="25">
        <v>2</v>
      </c>
      <c r="L1722" s="27" t="s">
        <v>288</v>
      </c>
      <c r="M1722" s="27" t="s">
        <v>9574</v>
      </c>
      <c r="N1722" s="27" t="s">
        <v>9573</v>
      </c>
      <c r="O1722" s="28">
        <v>131701040</v>
      </c>
      <c r="P1722" s="27">
        <v>2</v>
      </c>
      <c r="Q1722" s="27" t="s">
        <v>9772</v>
      </c>
      <c r="R1722" s="26">
        <v>295.18</v>
      </c>
      <c r="S1722" s="75">
        <v>43193</v>
      </c>
      <c r="T1722" s="27" t="s">
        <v>285</v>
      </c>
      <c r="U1722" s="75" t="s">
        <v>497</v>
      </c>
      <c r="V1722" s="75"/>
      <c r="W1722" s="75"/>
      <c r="X1722" s="27" t="s">
        <v>292</v>
      </c>
      <c r="Y1722" s="27"/>
      <c r="Z1722" s="27" t="s">
        <v>9759</v>
      </c>
    </row>
    <row r="1723" spans="1:26" hidden="1" x14ac:dyDescent="0.25">
      <c r="A1723" s="24">
        <v>43189</v>
      </c>
      <c r="B1723" s="24">
        <v>43188</v>
      </c>
      <c r="C1723" s="24">
        <v>43183</v>
      </c>
      <c r="D1723" s="27" t="s">
        <v>549</v>
      </c>
      <c r="E1723" s="27" t="s">
        <v>316</v>
      </c>
      <c r="F1723" s="29" t="s">
        <v>9501</v>
      </c>
      <c r="G1723" s="27" t="s">
        <v>36</v>
      </c>
      <c r="H1723" s="27" t="s">
        <v>207</v>
      </c>
      <c r="I1723" s="27" t="s">
        <v>510</v>
      </c>
      <c r="J1723" s="27">
        <v>32796</v>
      </c>
      <c r="K1723" s="25">
        <v>4</v>
      </c>
      <c r="L1723" s="27" t="s">
        <v>357</v>
      </c>
      <c r="M1723" s="27" t="s">
        <v>9553</v>
      </c>
      <c r="N1723" s="27" t="s">
        <v>9552</v>
      </c>
      <c r="O1723" s="28" t="s">
        <v>9893</v>
      </c>
      <c r="P1723" s="27"/>
      <c r="Q1723" s="27"/>
      <c r="R1723" s="26"/>
      <c r="S1723" s="75"/>
      <c r="T1723" s="27" t="s">
        <v>285</v>
      </c>
      <c r="U1723" s="75"/>
      <c r="V1723" s="75"/>
      <c r="W1723" s="75"/>
      <c r="X1723" s="27" t="s">
        <v>321</v>
      </c>
      <c r="Y1723" s="28"/>
      <c r="Z1723" s="27" t="s">
        <v>9815</v>
      </c>
    </row>
    <row r="1724" spans="1:26" x14ac:dyDescent="0.25">
      <c r="A1724" s="24">
        <v>43189</v>
      </c>
      <c r="B1724" s="24">
        <v>43188</v>
      </c>
      <c r="C1724" s="24">
        <v>43182</v>
      </c>
      <c r="D1724" s="27" t="s">
        <v>592</v>
      </c>
      <c r="E1724" s="27" t="s">
        <v>287</v>
      </c>
      <c r="F1724" s="29" t="s">
        <v>9554</v>
      </c>
      <c r="G1724" s="27" t="s">
        <v>51</v>
      </c>
      <c r="H1724" s="27" t="s">
        <v>123</v>
      </c>
      <c r="I1724" s="27" t="s">
        <v>6958</v>
      </c>
      <c r="J1724" s="27">
        <v>41090</v>
      </c>
      <c r="K1724" s="25">
        <v>2</v>
      </c>
      <c r="L1724" s="27" t="s">
        <v>367</v>
      </c>
      <c r="M1724" s="27">
        <v>221146</v>
      </c>
      <c r="N1724" s="27">
        <v>326221146</v>
      </c>
      <c r="O1724" s="28"/>
      <c r="P1724" s="27"/>
      <c r="Q1724" s="27"/>
      <c r="R1724" s="26"/>
      <c r="S1724" s="75"/>
      <c r="T1724" s="27" t="s">
        <v>285</v>
      </c>
      <c r="U1724" s="75"/>
      <c r="V1724" s="75"/>
      <c r="W1724" s="75"/>
      <c r="X1724" s="27" t="s">
        <v>289</v>
      </c>
      <c r="Y1724" s="28" t="s">
        <v>2691</v>
      </c>
      <c r="Z1724" s="27"/>
    </row>
    <row r="1725" spans="1:26" x14ac:dyDescent="0.25">
      <c r="A1725" s="24">
        <v>43189</v>
      </c>
      <c r="B1725" s="24">
        <v>43188</v>
      </c>
      <c r="C1725" s="24">
        <v>43186</v>
      </c>
      <c r="D1725" s="27" t="s">
        <v>2245</v>
      </c>
      <c r="E1725" s="27" t="s">
        <v>368</v>
      </c>
      <c r="F1725" s="29" t="s">
        <v>9556</v>
      </c>
      <c r="G1725" s="27" t="s">
        <v>23</v>
      </c>
      <c r="H1725" s="27" t="s">
        <v>28</v>
      </c>
      <c r="I1725" s="27" t="s">
        <v>177</v>
      </c>
      <c r="J1725" s="27">
        <v>30720</v>
      </c>
      <c r="K1725" s="25">
        <v>4</v>
      </c>
      <c r="L1725" s="27" t="s">
        <v>288</v>
      </c>
      <c r="M1725" s="27" t="s">
        <v>9557</v>
      </c>
      <c r="N1725" s="27" t="s">
        <v>9555</v>
      </c>
      <c r="O1725" s="28"/>
      <c r="P1725" s="27"/>
      <c r="Q1725" s="27"/>
      <c r="R1725" s="26"/>
      <c r="S1725" s="75"/>
      <c r="T1725" s="27" t="s">
        <v>285</v>
      </c>
      <c r="U1725" s="75"/>
      <c r="V1725" s="75"/>
      <c r="W1725" s="75"/>
      <c r="X1725" s="27" t="s">
        <v>315</v>
      </c>
      <c r="Y1725" s="28" t="s">
        <v>2691</v>
      </c>
      <c r="Z1725" s="27"/>
    </row>
    <row r="1726" spans="1:26" x14ac:dyDescent="0.25">
      <c r="A1726" s="24">
        <v>43189</v>
      </c>
      <c r="B1726" s="24">
        <v>43188</v>
      </c>
      <c r="C1726" s="24">
        <v>43186</v>
      </c>
      <c r="D1726" s="27" t="s">
        <v>2245</v>
      </c>
      <c r="E1726" s="27" t="s">
        <v>376</v>
      </c>
      <c r="F1726" s="29" t="s">
        <v>8756</v>
      </c>
      <c r="G1726" s="27" t="s">
        <v>39</v>
      </c>
      <c r="H1726" s="27" t="s">
        <v>31</v>
      </c>
      <c r="I1726" s="27" t="s">
        <v>884</v>
      </c>
      <c r="J1726" s="27">
        <v>26689</v>
      </c>
      <c r="K1726" s="25">
        <v>4</v>
      </c>
      <c r="L1726" s="27" t="s">
        <v>288</v>
      </c>
      <c r="M1726" s="27" t="s">
        <v>9559</v>
      </c>
      <c r="N1726" s="27" t="s">
        <v>9558</v>
      </c>
      <c r="O1726" s="28"/>
      <c r="P1726" s="27"/>
      <c r="Q1726" s="27"/>
      <c r="R1726" s="26"/>
      <c r="S1726" s="75"/>
      <c r="T1726" s="27" t="s">
        <v>285</v>
      </c>
      <c r="U1726" s="75"/>
      <c r="V1726" s="75"/>
      <c r="W1726" s="75"/>
      <c r="X1726" s="27" t="s">
        <v>315</v>
      </c>
      <c r="Y1726" s="28" t="s">
        <v>2691</v>
      </c>
      <c r="Z1726" s="27"/>
    </row>
    <row r="1727" spans="1:26" hidden="1" x14ac:dyDescent="0.25">
      <c r="A1727" s="24">
        <v>43189</v>
      </c>
      <c r="B1727" s="24">
        <v>43188</v>
      </c>
      <c r="C1727" s="24">
        <v>43186</v>
      </c>
      <c r="D1727" s="27" t="s">
        <v>2245</v>
      </c>
      <c r="E1727" s="27" t="s">
        <v>376</v>
      </c>
      <c r="F1727" s="29" t="s">
        <v>9561</v>
      </c>
      <c r="G1727" s="27" t="s">
        <v>53</v>
      </c>
      <c r="H1727" s="27" t="s">
        <v>145</v>
      </c>
      <c r="I1727" s="27" t="s">
        <v>3114</v>
      </c>
      <c r="J1727" s="27">
        <v>26695</v>
      </c>
      <c r="K1727" s="25">
        <v>1</v>
      </c>
      <c r="L1727" s="27" t="s">
        <v>357</v>
      </c>
      <c r="M1727" s="27" t="s">
        <v>9562</v>
      </c>
      <c r="N1727" s="27" t="s">
        <v>9560</v>
      </c>
      <c r="O1727" s="28"/>
      <c r="P1727" s="27"/>
      <c r="Q1727" s="27"/>
      <c r="R1727" s="26"/>
      <c r="S1727" s="75"/>
      <c r="T1727" s="27" t="s">
        <v>285</v>
      </c>
      <c r="U1727" s="75"/>
      <c r="V1727" s="75"/>
      <c r="W1727" s="75"/>
      <c r="X1727" s="27" t="s">
        <v>321</v>
      </c>
      <c r="Y1727" s="27" t="s">
        <v>9803</v>
      </c>
      <c r="Z1727" s="27" t="s">
        <v>9759</v>
      </c>
    </row>
    <row r="1728" spans="1:26" x14ac:dyDescent="0.25">
      <c r="A1728" s="24">
        <v>43189</v>
      </c>
      <c r="B1728" s="24">
        <v>43188</v>
      </c>
      <c r="C1728" s="24">
        <v>43186</v>
      </c>
      <c r="D1728" s="27" t="s">
        <v>2245</v>
      </c>
      <c r="E1728" s="27" t="s">
        <v>392</v>
      </c>
      <c r="F1728" s="29" t="s">
        <v>9563</v>
      </c>
      <c r="G1728" s="27" t="s">
        <v>56</v>
      </c>
      <c r="H1728" s="27" t="s">
        <v>47</v>
      </c>
      <c r="I1728" s="27" t="s">
        <v>9564</v>
      </c>
      <c r="J1728" s="27">
        <v>24799</v>
      </c>
      <c r="K1728" s="25">
        <v>4</v>
      </c>
      <c r="L1728" s="27" t="s">
        <v>355</v>
      </c>
      <c r="M1728" s="27">
        <v>2621423</v>
      </c>
      <c r="N1728" s="27">
        <v>4450273</v>
      </c>
      <c r="O1728" s="28">
        <v>55368</v>
      </c>
      <c r="P1728" s="27">
        <v>4</v>
      </c>
      <c r="Q1728" s="27">
        <v>4115495</v>
      </c>
      <c r="R1728" s="26">
        <v>246.32</v>
      </c>
      <c r="S1728" s="75">
        <v>43189</v>
      </c>
      <c r="T1728" s="27" t="s">
        <v>285</v>
      </c>
      <c r="U1728" s="75" t="s">
        <v>497</v>
      </c>
      <c r="V1728" s="75"/>
      <c r="W1728" s="75"/>
      <c r="X1728" s="27" t="s">
        <v>292</v>
      </c>
      <c r="Y1728" s="28"/>
      <c r="Z1728" s="27" t="s">
        <v>9462</v>
      </c>
    </row>
    <row r="1729" spans="1:26" x14ac:dyDescent="0.25">
      <c r="A1729" s="24">
        <v>43189</v>
      </c>
      <c r="B1729" s="24">
        <v>43188</v>
      </c>
      <c r="C1729" s="24">
        <v>43186</v>
      </c>
      <c r="D1729" s="27" t="s">
        <v>552</v>
      </c>
      <c r="E1729" s="27" t="s">
        <v>399</v>
      </c>
      <c r="F1729" s="29" t="s">
        <v>9565</v>
      </c>
      <c r="G1729" s="27" t="s">
        <v>30</v>
      </c>
      <c r="H1729" s="27" t="s">
        <v>3169</v>
      </c>
      <c r="I1729" s="27" t="s">
        <v>73</v>
      </c>
      <c r="J1729" s="27">
        <v>36020</v>
      </c>
      <c r="K1729" s="25">
        <v>2</v>
      </c>
      <c r="L1729" s="27" t="s">
        <v>288</v>
      </c>
      <c r="M1729" s="27" t="s">
        <v>9567</v>
      </c>
      <c r="N1729" s="27" t="s">
        <v>9566</v>
      </c>
      <c r="O1729" s="28"/>
      <c r="P1729" s="27"/>
      <c r="Q1729" s="27"/>
      <c r="R1729" s="26"/>
      <c r="S1729" s="75"/>
      <c r="T1729" s="27" t="s">
        <v>285</v>
      </c>
      <c r="U1729" s="75"/>
      <c r="V1729" s="75"/>
      <c r="W1729" s="75"/>
      <c r="X1729" s="27" t="s">
        <v>295</v>
      </c>
      <c r="Y1729" s="28" t="s">
        <v>9586</v>
      </c>
      <c r="Z1729" s="27"/>
    </row>
    <row r="1730" spans="1:26" x14ac:dyDescent="0.25">
      <c r="A1730" s="24">
        <v>43189</v>
      </c>
      <c r="B1730" s="24">
        <v>43188</v>
      </c>
      <c r="C1730" s="24">
        <v>43180</v>
      </c>
      <c r="D1730" s="27" t="s">
        <v>1419</v>
      </c>
      <c r="E1730" s="27" t="s">
        <v>394</v>
      </c>
      <c r="F1730" s="29" t="s">
        <v>9569</v>
      </c>
      <c r="G1730" s="27" t="s">
        <v>92</v>
      </c>
      <c r="H1730" s="27" t="s">
        <v>69</v>
      </c>
      <c r="I1730" s="27" t="s">
        <v>850</v>
      </c>
      <c r="J1730" s="27">
        <v>21148</v>
      </c>
      <c r="K1730" s="25">
        <v>4</v>
      </c>
      <c r="L1730" s="27" t="s">
        <v>288</v>
      </c>
      <c r="M1730" s="27" t="s">
        <v>9568</v>
      </c>
      <c r="N1730" s="27" t="s">
        <v>9570</v>
      </c>
      <c r="O1730" s="28">
        <v>131701651</v>
      </c>
      <c r="P1730" s="27"/>
      <c r="Q1730" s="27"/>
      <c r="R1730" s="26"/>
      <c r="S1730" s="75"/>
      <c r="T1730" s="27" t="s">
        <v>285</v>
      </c>
      <c r="U1730" s="75"/>
      <c r="V1730" s="75"/>
      <c r="W1730" s="75"/>
      <c r="X1730" s="27" t="s">
        <v>295</v>
      </c>
      <c r="Y1730" s="27" t="s">
        <v>9780</v>
      </c>
      <c r="Z1730" s="27" t="s">
        <v>9759</v>
      </c>
    </row>
    <row r="1731" spans="1:26" x14ac:dyDescent="0.25">
      <c r="A1731" s="24">
        <v>43182</v>
      </c>
      <c r="B1731" s="24">
        <v>43182</v>
      </c>
      <c r="C1731" s="24">
        <v>43182</v>
      </c>
      <c r="D1731" s="27" t="s">
        <v>18</v>
      </c>
      <c r="E1731" s="27" t="s">
        <v>334</v>
      </c>
      <c r="F1731" s="29" t="s">
        <v>8939</v>
      </c>
      <c r="G1731" s="27" t="s">
        <v>53</v>
      </c>
      <c r="H1731" s="27" t="s">
        <v>110</v>
      </c>
      <c r="I1731" s="27" t="s">
        <v>209</v>
      </c>
      <c r="J1731" s="27">
        <v>32570</v>
      </c>
      <c r="K1731" s="25">
        <v>2</v>
      </c>
      <c r="L1731" s="27" t="s">
        <v>288</v>
      </c>
      <c r="M1731" s="27" t="s">
        <v>9622</v>
      </c>
      <c r="N1731" s="27" t="s">
        <v>9621</v>
      </c>
      <c r="O1731" s="28">
        <v>131389348</v>
      </c>
      <c r="P1731" s="27">
        <v>2</v>
      </c>
      <c r="Q1731" s="27" t="s">
        <v>9623</v>
      </c>
      <c r="R1731" s="26">
        <v>238.56</v>
      </c>
      <c r="S1731" s="75">
        <v>43187</v>
      </c>
      <c r="T1731" s="27" t="s">
        <v>285</v>
      </c>
      <c r="U1731" s="75">
        <v>43192</v>
      </c>
      <c r="V1731" s="75"/>
      <c r="W1731" s="75"/>
      <c r="X1731" s="27" t="s">
        <v>292</v>
      </c>
      <c r="Y1731" s="28"/>
      <c r="Z1731" s="27"/>
    </row>
    <row r="1732" spans="1:26" x14ac:dyDescent="0.25">
      <c r="A1732" s="24">
        <v>43182</v>
      </c>
      <c r="B1732" s="24">
        <v>43182</v>
      </c>
      <c r="C1732" s="24">
        <v>43182</v>
      </c>
      <c r="D1732" s="27" t="s">
        <v>18</v>
      </c>
      <c r="E1732" s="27" t="s">
        <v>334</v>
      </c>
      <c r="F1732" s="29" t="s">
        <v>8942</v>
      </c>
      <c r="G1732" s="27" t="s">
        <v>53</v>
      </c>
      <c r="H1732" s="27" t="s">
        <v>122</v>
      </c>
      <c r="I1732" s="27" t="s">
        <v>209</v>
      </c>
      <c r="J1732" s="27">
        <v>32570</v>
      </c>
      <c r="K1732" s="25">
        <v>2</v>
      </c>
      <c r="L1732" s="27" t="s">
        <v>288</v>
      </c>
      <c r="M1732" s="27" t="s">
        <v>9622</v>
      </c>
      <c r="N1732" s="27" t="s">
        <v>9621</v>
      </c>
      <c r="O1732" s="28">
        <v>131389349</v>
      </c>
      <c r="P1732" s="27">
        <v>2</v>
      </c>
      <c r="Q1732" s="27" t="s">
        <v>9624</v>
      </c>
      <c r="R1732" s="26">
        <v>210.12</v>
      </c>
      <c r="S1732" s="75">
        <v>43187</v>
      </c>
      <c r="T1732" s="27" t="s">
        <v>285</v>
      </c>
      <c r="U1732" s="75">
        <v>43192</v>
      </c>
      <c r="V1732" s="75"/>
      <c r="W1732" s="75"/>
      <c r="X1732" s="27" t="s">
        <v>292</v>
      </c>
      <c r="Y1732" s="28"/>
      <c r="Z1732" s="27"/>
    </row>
    <row r="1733" spans="1:26" hidden="1" x14ac:dyDescent="0.25">
      <c r="A1733" s="24">
        <v>43193</v>
      </c>
      <c r="B1733" s="24">
        <v>43192</v>
      </c>
      <c r="C1733" s="24">
        <v>43180</v>
      </c>
      <c r="D1733" s="27" t="s">
        <v>18</v>
      </c>
      <c r="E1733" s="27" t="s">
        <v>377</v>
      </c>
      <c r="F1733" s="29" t="s">
        <v>9637</v>
      </c>
      <c r="G1733" s="27" t="s">
        <v>74</v>
      </c>
      <c r="H1733" s="27" t="s">
        <v>3160</v>
      </c>
      <c r="I1733" s="27" t="s">
        <v>193</v>
      </c>
      <c r="J1733" s="27">
        <v>26261</v>
      </c>
      <c r="K1733" s="25">
        <v>2</v>
      </c>
      <c r="L1733" s="27" t="s">
        <v>288</v>
      </c>
      <c r="M1733" s="27" t="s">
        <v>9638</v>
      </c>
      <c r="N1733" s="27" t="s">
        <v>9744</v>
      </c>
      <c r="O1733" s="28">
        <v>131942835</v>
      </c>
      <c r="P1733" s="27"/>
      <c r="Q1733" s="27"/>
      <c r="R1733" s="26"/>
      <c r="S1733" s="77"/>
      <c r="T1733" s="27" t="s">
        <v>285</v>
      </c>
      <c r="U1733" s="77"/>
      <c r="V1733" s="77"/>
      <c r="W1733" s="77"/>
      <c r="X1733" s="27" t="s">
        <v>321</v>
      </c>
      <c r="Y1733" s="28"/>
      <c r="Z1733" s="27" t="s">
        <v>9815</v>
      </c>
    </row>
    <row r="1734" spans="1:26" hidden="1" x14ac:dyDescent="0.25">
      <c r="A1734" s="24">
        <v>43193</v>
      </c>
      <c r="B1734" s="24">
        <v>43192</v>
      </c>
      <c r="C1734" s="24">
        <v>43180</v>
      </c>
      <c r="D1734" s="27" t="s">
        <v>18</v>
      </c>
      <c r="E1734" s="27" t="s">
        <v>377</v>
      </c>
      <c r="F1734" s="29" t="s">
        <v>9637</v>
      </c>
      <c r="G1734" s="27" t="s">
        <v>74</v>
      </c>
      <c r="H1734" s="27" t="s">
        <v>3160</v>
      </c>
      <c r="I1734" s="27" t="s">
        <v>193</v>
      </c>
      <c r="J1734" s="27">
        <v>26261</v>
      </c>
      <c r="K1734" s="25">
        <v>2</v>
      </c>
      <c r="L1734" s="27" t="s">
        <v>288</v>
      </c>
      <c r="M1734" s="27" t="s">
        <v>9638</v>
      </c>
      <c r="N1734" s="27" t="s">
        <v>9744</v>
      </c>
      <c r="O1734" s="28">
        <v>131942836</v>
      </c>
      <c r="P1734" s="27"/>
      <c r="Q1734" s="27"/>
      <c r="R1734" s="26"/>
      <c r="S1734" s="75"/>
      <c r="T1734" s="27" t="s">
        <v>285</v>
      </c>
      <c r="U1734" s="75"/>
      <c r="V1734" s="75"/>
      <c r="W1734" s="75"/>
      <c r="X1734" s="27" t="s">
        <v>321</v>
      </c>
      <c r="Y1734" s="28"/>
      <c r="Z1734" s="27" t="s">
        <v>9815</v>
      </c>
    </row>
    <row r="1735" spans="1:26" x14ac:dyDescent="0.25">
      <c r="A1735" s="24">
        <v>43193</v>
      </c>
      <c r="B1735" s="24">
        <v>43192</v>
      </c>
      <c r="C1735" s="24">
        <v>43190</v>
      </c>
      <c r="D1735" s="27" t="s">
        <v>18</v>
      </c>
      <c r="E1735" s="27" t="s">
        <v>362</v>
      </c>
      <c r="F1735" s="29" t="s">
        <v>7805</v>
      </c>
      <c r="G1735" s="27" t="s">
        <v>36</v>
      </c>
      <c r="H1735" s="27" t="s">
        <v>28</v>
      </c>
      <c r="I1735" s="27" t="s">
        <v>9639</v>
      </c>
      <c r="J1735" s="27">
        <v>28949</v>
      </c>
      <c r="K1735" s="25">
        <v>4</v>
      </c>
      <c r="L1735" s="27" t="s">
        <v>288</v>
      </c>
      <c r="M1735" s="27" t="s">
        <v>9640</v>
      </c>
      <c r="N1735" s="27" t="s">
        <v>9641</v>
      </c>
      <c r="O1735" s="28"/>
      <c r="P1735" s="27"/>
      <c r="Q1735" s="27"/>
      <c r="R1735" s="26"/>
      <c r="S1735" s="75"/>
      <c r="T1735" s="27" t="s">
        <v>285</v>
      </c>
      <c r="U1735" s="75"/>
      <c r="V1735" s="75"/>
      <c r="W1735" s="75"/>
      <c r="X1735" s="27" t="s">
        <v>295</v>
      </c>
      <c r="Y1735" s="28" t="s">
        <v>9748</v>
      </c>
      <c r="Z1735" s="27"/>
    </row>
    <row r="1736" spans="1:26" hidden="1" x14ac:dyDescent="0.25">
      <c r="A1736" s="24">
        <v>43193</v>
      </c>
      <c r="B1736" s="24">
        <v>43192</v>
      </c>
      <c r="C1736" s="24">
        <v>43186</v>
      </c>
      <c r="D1736" s="27" t="s">
        <v>18</v>
      </c>
      <c r="E1736" s="27" t="s">
        <v>397</v>
      </c>
      <c r="F1736" s="29" t="s">
        <v>5098</v>
      </c>
      <c r="G1736" s="27" t="s">
        <v>74</v>
      </c>
      <c r="H1736" s="27" t="s">
        <v>526</v>
      </c>
      <c r="I1736" s="27" t="s">
        <v>5099</v>
      </c>
      <c r="J1736" s="27">
        <v>26242</v>
      </c>
      <c r="K1736" s="25">
        <v>2</v>
      </c>
      <c r="L1736" s="27" t="s">
        <v>288</v>
      </c>
      <c r="M1736" s="27" t="s">
        <v>9642</v>
      </c>
      <c r="N1736" s="27" t="s">
        <v>9745</v>
      </c>
      <c r="O1736" s="28">
        <v>131943094</v>
      </c>
      <c r="P1736" s="27"/>
      <c r="Q1736" s="27"/>
      <c r="R1736" s="26"/>
      <c r="S1736" s="75"/>
      <c r="T1736" s="27" t="s">
        <v>285</v>
      </c>
      <c r="U1736" s="75"/>
      <c r="V1736" s="75"/>
      <c r="W1736" s="75"/>
      <c r="X1736" s="27" t="s">
        <v>321</v>
      </c>
      <c r="Y1736" s="28"/>
      <c r="Z1736" s="27" t="s">
        <v>9815</v>
      </c>
    </row>
    <row r="1737" spans="1:26" hidden="1" x14ac:dyDescent="0.25">
      <c r="A1737" s="24">
        <v>43193</v>
      </c>
      <c r="B1737" s="24">
        <v>43192</v>
      </c>
      <c r="C1737" s="24">
        <v>43190</v>
      </c>
      <c r="D1737" s="27" t="s">
        <v>18</v>
      </c>
      <c r="E1737" s="27" t="s">
        <v>397</v>
      </c>
      <c r="F1737" s="29" t="s">
        <v>9643</v>
      </c>
      <c r="G1737" s="27" t="s">
        <v>30</v>
      </c>
      <c r="H1737" s="27" t="s">
        <v>120</v>
      </c>
      <c r="I1737" s="27" t="s">
        <v>9644</v>
      </c>
      <c r="J1737" s="27">
        <v>72325</v>
      </c>
      <c r="K1737" s="25">
        <v>2</v>
      </c>
      <c r="L1737" s="27" t="s">
        <v>317</v>
      </c>
      <c r="M1737" s="27">
        <v>72325</v>
      </c>
      <c r="N1737" s="27">
        <v>381062060</v>
      </c>
      <c r="O1737" s="28"/>
      <c r="P1737" s="27"/>
      <c r="Q1737" s="27"/>
      <c r="R1737" s="26"/>
      <c r="S1737" s="75"/>
      <c r="T1737" s="27" t="s">
        <v>285</v>
      </c>
      <c r="U1737" s="75"/>
      <c r="V1737" s="75"/>
      <c r="W1737" s="75"/>
      <c r="X1737" s="27" t="s">
        <v>330</v>
      </c>
      <c r="Y1737" s="28"/>
      <c r="Z1737" s="27"/>
    </row>
    <row r="1738" spans="1:26" x14ac:dyDescent="0.25">
      <c r="A1738" s="24">
        <v>43193</v>
      </c>
      <c r="B1738" s="24">
        <v>43192</v>
      </c>
      <c r="C1738" s="24">
        <v>43192</v>
      </c>
      <c r="D1738" s="27" t="s">
        <v>18</v>
      </c>
      <c r="E1738" s="27" t="s">
        <v>397</v>
      </c>
      <c r="F1738" s="29" t="s">
        <v>9645</v>
      </c>
      <c r="G1738" s="27" t="s">
        <v>39</v>
      </c>
      <c r="H1738" s="27" t="s">
        <v>226</v>
      </c>
      <c r="I1738" s="27" t="s">
        <v>9646</v>
      </c>
      <c r="J1738" s="27">
        <v>26436</v>
      </c>
      <c r="K1738" s="25">
        <v>4</v>
      </c>
      <c r="L1738" s="27" t="s">
        <v>288</v>
      </c>
      <c r="M1738" s="27" t="s">
        <v>9647</v>
      </c>
      <c r="N1738" s="27" t="s">
        <v>9746</v>
      </c>
      <c r="O1738" s="28"/>
      <c r="P1738" s="27"/>
      <c r="Q1738" s="27"/>
      <c r="R1738" s="26"/>
      <c r="S1738" s="75"/>
      <c r="T1738" s="27" t="s">
        <v>285</v>
      </c>
      <c r="U1738" s="75"/>
      <c r="V1738" s="75"/>
      <c r="W1738" s="75"/>
      <c r="X1738" s="27" t="s">
        <v>295</v>
      </c>
      <c r="Y1738" s="28" t="s">
        <v>9749</v>
      </c>
      <c r="Z1738" s="27"/>
    </row>
    <row r="1739" spans="1:26" x14ac:dyDescent="0.25">
      <c r="A1739" s="24">
        <v>43193</v>
      </c>
      <c r="B1739" s="24">
        <v>43192</v>
      </c>
      <c r="C1739" s="24">
        <v>43183</v>
      </c>
      <c r="D1739" s="27" t="s">
        <v>18</v>
      </c>
      <c r="E1739" s="27" t="s">
        <v>397</v>
      </c>
      <c r="F1739" s="29" t="s">
        <v>9648</v>
      </c>
      <c r="G1739" s="27" t="s">
        <v>51</v>
      </c>
      <c r="H1739" s="27" t="s">
        <v>153</v>
      </c>
      <c r="I1739" s="27" t="s">
        <v>6958</v>
      </c>
      <c r="J1739" s="27">
        <v>26180</v>
      </c>
      <c r="K1739" s="25">
        <v>1</v>
      </c>
      <c r="L1739" s="27" t="s">
        <v>367</v>
      </c>
      <c r="M1739" s="27">
        <v>220735</v>
      </c>
      <c r="N1739" s="27">
        <v>326193348</v>
      </c>
      <c r="O1739" s="28"/>
      <c r="P1739" s="27"/>
      <c r="Q1739" s="27"/>
      <c r="R1739" s="26"/>
      <c r="S1739" s="75"/>
      <c r="T1739" s="27" t="s">
        <v>285</v>
      </c>
      <c r="U1739" s="75"/>
      <c r="V1739" s="75"/>
      <c r="W1739" s="75"/>
      <c r="X1739" s="27" t="s">
        <v>289</v>
      </c>
      <c r="Y1739" s="28" t="s">
        <v>2691</v>
      </c>
      <c r="Z1739" s="27"/>
    </row>
    <row r="1740" spans="1:26" x14ac:dyDescent="0.25">
      <c r="A1740" s="24">
        <v>43193</v>
      </c>
      <c r="B1740" s="24">
        <v>43193</v>
      </c>
      <c r="C1740" s="24">
        <v>43181</v>
      </c>
      <c r="D1740" s="27" t="s">
        <v>18</v>
      </c>
      <c r="E1740" s="27" t="s">
        <v>378</v>
      </c>
      <c r="F1740" s="29" t="s">
        <v>6569</v>
      </c>
      <c r="G1740" s="27" t="s">
        <v>27</v>
      </c>
      <c r="H1740" s="27" t="s">
        <v>95</v>
      </c>
      <c r="I1740" s="27" t="s">
        <v>163</v>
      </c>
      <c r="J1740" s="27">
        <v>34848</v>
      </c>
      <c r="K1740" s="25">
        <v>4</v>
      </c>
      <c r="L1740" s="27" t="s">
        <v>357</v>
      </c>
      <c r="M1740" s="27" t="s">
        <v>9742</v>
      </c>
      <c r="N1740" s="27" t="s">
        <v>9743</v>
      </c>
      <c r="O1740" s="28" t="s">
        <v>9751</v>
      </c>
      <c r="P1740" s="27">
        <v>4</v>
      </c>
      <c r="Q1740" s="27" t="s">
        <v>9789</v>
      </c>
      <c r="R1740" s="26">
        <v>172.6</v>
      </c>
      <c r="S1740" s="75">
        <v>43194</v>
      </c>
      <c r="T1740" s="27" t="s">
        <v>285</v>
      </c>
      <c r="U1740" s="75" t="s">
        <v>567</v>
      </c>
      <c r="V1740" s="75"/>
      <c r="W1740" s="75"/>
      <c r="X1740" s="27" t="s">
        <v>292</v>
      </c>
      <c r="Y1740" s="28"/>
      <c r="Z1740" s="27" t="s">
        <v>9759</v>
      </c>
    </row>
    <row r="1741" spans="1:26" x14ac:dyDescent="0.25">
      <c r="A1741" s="24">
        <v>43193</v>
      </c>
      <c r="B1741" s="24">
        <v>43192</v>
      </c>
      <c r="C1741" s="24">
        <v>43186</v>
      </c>
      <c r="D1741" s="27" t="s">
        <v>592</v>
      </c>
      <c r="E1741" s="27" t="s">
        <v>287</v>
      </c>
      <c r="F1741" s="29" t="s">
        <v>9649</v>
      </c>
      <c r="G1741" s="27" t="s">
        <v>139</v>
      </c>
      <c r="H1741" s="27" t="s">
        <v>66</v>
      </c>
      <c r="I1741" s="27" t="s">
        <v>8417</v>
      </c>
      <c r="J1741" s="27">
        <v>41285</v>
      </c>
      <c r="K1741" s="25">
        <v>2</v>
      </c>
      <c r="L1741" s="27" t="s">
        <v>367</v>
      </c>
      <c r="M1741" s="27">
        <v>221576</v>
      </c>
      <c r="N1741" s="27">
        <v>326221576</v>
      </c>
      <c r="O1741" s="28"/>
      <c r="P1741" s="27"/>
      <c r="Q1741" s="27"/>
      <c r="R1741" s="26"/>
      <c r="S1741" s="75"/>
      <c r="T1741" s="27" t="s">
        <v>285</v>
      </c>
      <c r="U1741" s="75"/>
      <c r="V1741" s="75"/>
      <c r="W1741" s="75"/>
      <c r="X1741" s="27" t="s">
        <v>289</v>
      </c>
      <c r="Y1741" s="28" t="s">
        <v>2691</v>
      </c>
      <c r="Z1741" s="27"/>
    </row>
    <row r="1742" spans="1:26" x14ac:dyDescent="0.25">
      <c r="A1742" s="24">
        <v>43193</v>
      </c>
      <c r="B1742" s="24">
        <v>43192</v>
      </c>
      <c r="C1742" s="24">
        <v>43186</v>
      </c>
      <c r="D1742" s="27" t="s">
        <v>592</v>
      </c>
      <c r="E1742" s="27" t="s">
        <v>308</v>
      </c>
      <c r="F1742" s="29" t="s">
        <v>9650</v>
      </c>
      <c r="G1742" s="27" t="s">
        <v>53</v>
      </c>
      <c r="H1742" s="27" t="s">
        <v>109</v>
      </c>
      <c r="I1742" s="27" t="s">
        <v>9651</v>
      </c>
      <c r="J1742" s="27">
        <v>47425</v>
      </c>
      <c r="K1742" s="25">
        <v>1</v>
      </c>
      <c r="L1742" s="27" t="s">
        <v>367</v>
      </c>
      <c r="M1742" s="27">
        <v>221627</v>
      </c>
      <c r="N1742" s="27">
        <v>326194203</v>
      </c>
      <c r="O1742" s="28"/>
      <c r="P1742" s="27"/>
      <c r="Q1742" s="27"/>
      <c r="R1742" s="26"/>
      <c r="S1742" s="75"/>
      <c r="T1742" s="27" t="s">
        <v>285</v>
      </c>
      <c r="U1742" s="75"/>
      <c r="V1742" s="75"/>
      <c r="W1742" s="75"/>
      <c r="X1742" s="27" t="s">
        <v>289</v>
      </c>
      <c r="Y1742" s="28" t="s">
        <v>2691</v>
      </c>
      <c r="Z1742" s="27"/>
    </row>
    <row r="1743" spans="1:26" x14ac:dyDescent="0.25">
      <c r="A1743" s="24">
        <v>43193</v>
      </c>
      <c r="B1743" s="24">
        <v>43192</v>
      </c>
      <c r="C1743" s="24">
        <v>43186</v>
      </c>
      <c r="D1743" s="27" t="s">
        <v>592</v>
      </c>
      <c r="E1743" s="27" t="s">
        <v>354</v>
      </c>
      <c r="F1743" s="29" t="s">
        <v>6888</v>
      </c>
      <c r="G1743" s="27" t="s">
        <v>53</v>
      </c>
      <c r="H1743" s="27" t="s">
        <v>117</v>
      </c>
      <c r="I1743" s="27" t="s">
        <v>468</v>
      </c>
      <c r="J1743" s="27">
        <v>32299</v>
      </c>
      <c r="K1743" s="25">
        <v>4</v>
      </c>
      <c r="L1743" s="27" t="s">
        <v>288</v>
      </c>
      <c r="M1743" s="27" t="s">
        <v>9653</v>
      </c>
      <c r="N1743" s="27" t="s">
        <v>9652</v>
      </c>
      <c r="O1743" s="28"/>
      <c r="P1743" s="27"/>
      <c r="Q1743" s="27"/>
      <c r="R1743" s="26"/>
      <c r="S1743" s="75"/>
      <c r="T1743" s="27" t="s">
        <v>285</v>
      </c>
      <c r="U1743" s="75"/>
      <c r="V1743" s="75"/>
      <c r="W1743" s="75"/>
      <c r="X1743" s="27" t="s">
        <v>295</v>
      </c>
      <c r="Y1743" s="28" t="s">
        <v>9747</v>
      </c>
      <c r="Z1743" s="27"/>
    </row>
    <row r="1744" spans="1:26" x14ac:dyDescent="0.25">
      <c r="A1744" s="24">
        <v>43193</v>
      </c>
      <c r="B1744" s="24">
        <v>43192</v>
      </c>
      <c r="C1744" s="24">
        <v>43186</v>
      </c>
      <c r="D1744" s="27" t="s">
        <v>592</v>
      </c>
      <c r="E1744" s="27" t="s">
        <v>402</v>
      </c>
      <c r="F1744" s="29" t="s">
        <v>9654</v>
      </c>
      <c r="G1744" s="27" t="s">
        <v>53</v>
      </c>
      <c r="H1744" s="27" t="s">
        <v>61</v>
      </c>
      <c r="I1744" s="27" t="s">
        <v>9655</v>
      </c>
      <c r="J1744" s="27">
        <v>31348</v>
      </c>
      <c r="K1744" s="25">
        <v>1</v>
      </c>
      <c r="L1744" s="27" t="s">
        <v>367</v>
      </c>
      <c r="M1744" s="27">
        <v>221513</v>
      </c>
      <c r="N1744" s="27">
        <v>326221513</v>
      </c>
      <c r="O1744" s="28"/>
      <c r="P1744" s="27"/>
      <c r="Q1744" s="27"/>
      <c r="R1744" s="26"/>
      <c r="S1744" s="75"/>
      <c r="T1744" s="27" t="s">
        <v>285</v>
      </c>
      <c r="U1744" s="75"/>
      <c r="V1744" s="75"/>
      <c r="W1744" s="75"/>
      <c r="X1744" s="27" t="s">
        <v>289</v>
      </c>
      <c r="Y1744" s="28" t="s">
        <v>2691</v>
      </c>
      <c r="Z1744" s="27"/>
    </row>
    <row r="1745" spans="1:26" hidden="1" x14ac:dyDescent="0.25">
      <c r="A1745" s="24">
        <v>43193</v>
      </c>
      <c r="B1745" s="24">
        <v>43192</v>
      </c>
      <c r="C1745" s="24">
        <v>43186</v>
      </c>
      <c r="D1745" s="27" t="s">
        <v>592</v>
      </c>
      <c r="E1745" s="27" t="s">
        <v>418</v>
      </c>
      <c r="F1745" s="29" t="s">
        <v>9657</v>
      </c>
      <c r="G1745" s="27" t="s">
        <v>53</v>
      </c>
      <c r="H1745" s="27" t="s">
        <v>198</v>
      </c>
      <c r="I1745" s="27" t="s">
        <v>3256</v>
      </c>
      <c r="J1745" s="27">
        <v>18471</v>
      </c>
      <c r="K1745" s="25">
        <v>3</v>
      </c>
      <c r="L1745" s="27" t="s">
        <v>288</v>
      </c>
      <c r="M1745" s="27" t="s">
        <v>9658</v>
      </c>
      <c r="N1745" s="27" t="s">
        <v>9656</v>
      </c>
      <c r="O1745" s="28">
        <v>131943343</v>
      </c>
      <c r="P1745" s="27"/>
      <c r="Q1745" s="27"/>
      <c r="R1745" s="26"/>
      <c r="S1745" s="75"/>
      <c r="T1745" s="27" t="s">
        <v>285</v>
      </c>
      <c r="U1745" s="75"/>
      <c r="V1745" s="75"/>
      <c r="W1745" s="75"/>
      <c r="X1745" s="27" t="s">
        <v>321</v>
      </c>
      <c r="Y1745" s="28"/>
      <c r="Z1745" s="27" t="s">
        <v>9815</v>
      </c>
    </row>
    <row r="1746" spans="1:26" x14ac:dyDescent="0.25">
      <c r="A1746" s="24">
        <v>43193</v>
      </c>
      <c r="B1746" s="24">
        <v>43192</v>
      </c>
      <c r="C1746" s="24">
        <v>43186</v>
      </c>
      <c r="D1746" s="27" t="s">
        <v>592</v>
      </c>
      <c r="E1746" s="27" t="s">
        <v>421</v>
      </c>
      <c r="F1746" s="29" t="s">
        <v>9660</v>
      </c>
      <c r="G1746" s="27" t="s">
        <v>23</v>
      </c>
      <c r="H1746" s="27" t="s">
        <v>100</v>
      </c>
      <c r="I1746" s="27" t="s">
        <v>754</v>
      </c>
      <c r="J1746" s="27">
        <v>9561</v>
      </c>
      <c r="K1746" s="25">
        <v>4</v>
      </c>
      <c r="L1746" s="27" t="s">
        <v>288</v>
      </c>
      <c r="M1746" s="27" t="s">
        <v>9661</v>
      </c>
      <c r="N1746" s="27" t="s">
        <v>9659</v>
      </c>
      <c r="O1746" s="28"/>
      <c r="P1746" s="27"/>
      <c r="Q1746" s="27"/>
      <c r="R1746" s="26"/>
      <c r="S1746" s="75"/>
      <c r="T1746" s="27" t="s">
        <v>285</v>
      </c>
      <c r="U1746" s="75"/>
      <c r="V1746" s="75"/>
      <c r="W1746" s="75"/>
      <c r="X1746" s="27" t="s">
        <v>315</v>
      </c>
      <c r="Y1746" s="28" t="s">
        <v>2691</v>
      </c>
      <c r="Z1746" s="27"/>
    </row>
    <row r="1747" spans="1:26" hidden="1" x14ac:dyDescent="0.25">
      <c r="A1747" s="24">
        <v>43193</v>
      </c>
      <c r="B1747" s="24">
        <v>43192</v>
      </c>
      <c r="C1747" s="24">
        <v>43186</v>
      </c>
      <c r="D1747" s="27" t="s">
        <v>592</v>
      </c>
      <c r="E1747" s="27" t="s">
        <v>421</v>
      </c>
      <c r="F1747" s="29" t="s">
        <v>6525</v>
      </c>
      <c r="G1747" s="27" t="s">
        <v>53</v>
      </c>
      <c r="H1747" s="27" t="s">
        <v>95</v>
      </c>
      <c r="I1747" s="27" t="s">
        <v>452</v>
      </c>
      <c r="J1747" s="27">
        <v>9537</v>
      </c>
      <c r="K1747" s="25">
        <v>1</v>
      </c>
      <c r="L1747" s="27" t="s">
        <v>288</v>
      </c>
      <c r="M1747" s="27" t="s">
        <v>9663</v>
      </c>
      <c r="N1747" s="27" t="s">
        <v>9662</v>
      </c>
      <c r="O1747" s="28">
        <v>131943512</v>
      </c>
      <c r="P1747" s="27"/>
      <c r="Q1747" s="27"/>
      <c r="R1747" s="26"/>
      <c r="S1747" s="75"/>
      <c r="T1747" s="27" t="s">
        <v>285</v>
      </c>
      <c r="U1747" s="75"/>
      <c r="V1747" s="75"/>
      <c r="W1747" s="75"/>
      <c r="X1747" s="27" t="s">
        <v>321</v>
      </c>
      <c r="Y1747" s="28"/>
      <c r="Z1747" s="27" t="s">
        <v>9815</v>
      </c>
    </row>
    <row r="1748" spans="1:26" x14ac:dyDescent="0.25">
      <c r="A1748" s="24">
        <v>43193</v>
      </c>
      <c r="B1748" s="24">
        <v>43192</v>
      </c>
      <c r="C1748" s="24">
        <v>43186</v>
      </c>
      <c r="D1748" s="27" t="s">
        <v>592</v>
      </c>
      <c r="E1748" s="27" t="s">
        <v>429</v>
      </c>
      <c r="F1748" s="29" t="s">
        <v>9665</v>
      </c>
      <c r="G1748" s="27" t="s">
        <v>23</v>
      </c>
      <c r="H1748" s="27" t="s">
        <v>100</v>
      </c>
      <c r="I1748" s="27" t="s">
        <v>7322</v>
      </c>
      <c r="J1748" s="27">
        <v>24470</v>
      </c>
      <c r="K1748" s="25">
        <v>4</v>
      </c>
      <c r="L1748" s="27" t="s">
        <v>288</v>
      </c>
      <c r="M1748" s="27" t="s">
        <v>9666</v>
      </c>
      <c r="N1748" s="27" t="s">
        <v>9664</v>
      </c>
      <c r="O1748" s="28"/>
      <c r="P1748" s="27"/>
      <c r="Q1748" s="27"/>
      <c r="R1748" s="26"/>
      <c r="S1748" s="75"/>
      <c r="T1748" s="27" t="s">
        <v>285</v>
      </c>
      <c r="U1748" s="75"/>
      <c r="V1748" s="75"/>
      <c r="W1748" s="75"/>
      <c r="X1748" s="27" t="s">
        <v>315</v>
      </c>
      <c r="Y1748" s="28" t="s">
        <v>2691</v>
      </c>
      <c r="Z1748" s="27"/>
    </row>
    <row r="1749" spans="1:26" ht="25.5" hidden="1" x14ac:dyDescent="0.25">
      <c r="A1749" s="24">
        <v>43193</v>
      </c>
      <c r="B1749" s="24">
        <v>43193</v>
      </c>
      <c r="C1749" s="24">
        <v>43187</v>
      </c>
      <c r="D1749" s="27" t="s">
        <v>592</v>
      </c>
      <c r="E1749" s="27" t="s">
        <v>354</v>
      </c>
      <c r="F1749" s="29" t="s">
        <v>7234</v>
      </c>
      <c r="G1749" s="27" t="s">
        <v>27</v>
      </c>
      <c r="H1749" s="27" t="s">
        <v>47</v>
      </c>
      <c r="I1749" s="27" t="s">
        <v>203</v>
      </c>
      <c r="J1749" s="27">
        <v>32320</v>
      </c>
      <c r="K1749" s="25">
        <v>4</v>
      </c>
      <c r="L1749" s="27" t="s">
        <v>357</v>
      </c>
      <c r="M1749" s="27" t="s">
        <v>9730</v>
      </c>
      <c r="N1749" s="27" t="s">
        <v>9729</v>
      </c>
      <c r="O1749" s="28" t="s">
        <v>9758</v>
      </c>
      <c r="P1749" s="27"/>
      <c r="Q1749" s="27"/>
      <c r="R1749" s="26"/>
      <c r="S1749" s="75"/>
      <c r="T1749" s="27" t="s">
        <v>285</v>
      </c>
      <c r="U1749" s="75"/>
      <c r="V1749" s="75"/>
      <c r="W1749" s="75"/>
      <c r="X1749" s="27" t="s">
        <v>321</v>
      </c>
      <c r="Y1749" s="28" t="s">
        <v>9803</v>
      </c>
      <c r="Z1749" s="27" t="s">
        <v>9759</v>
      </c>
    </row>
    <row r="1750" spans="1:26" hidden="1" x14ac:dyDescent="0.25">
      <c r="A1750" s="24">
        <v>43193</v>
      </c>
      <c r="B1750" s="24">
        <v>43193</v>
      </c>
      <c r="C1750" s="24">
        <v>43187</v>
      </c>
      <c r="D1750" s="27" t="s">
        <v>592</v>
      </c>
      <c r="E1750" s="27" t="s">
        <v>354</v>
      </c>
      <c r="F1750" s="29" t="s">
        <v>8669</v>
      </c>
      <c r="G1750" s="27" t="s">
        <v>21</v>
      </c>
      <c r="H1750" s="27" t="s">
        <v>121</v>
      </c>
      <c r="I1750" s="27" t="s">
        <v>445</v>
      </c>
      <c r="J1750" s="27">
        <v>32287</v>
      </c>
      <c r="K1750" s="25">
        <v>4</v>
      </c>
      <c r="L1750" s="27" t="s">
        <v>288</v>
      </c>
      <c r="M1750" s="27" t="s">
        <v>9732</v>
      </c>
      <c r="N1750" s="27" t="s">
        <v>9731</v>
      </c>
      <c r="O1750" s="28"/>
      <c r="P1750" s="27"/>
      <c r="Q1750" s="27"/>
      <c r="R1750" s="26"/>
      <c r="S1750" s="75"/>
      <c r="T1750" s="27" t="s">
        <v>285</v>
      </c>
      <c r="U1750" s="75"/>
      <c r="V1750" s="75"/>
      <c r="W1750" s="75"/>
      <c r="X1750" s="27" t="s">
        <v>330</v>
      </c>
      <c r="Y1750" s="28"/>
      <c r="Z1750" s="27"/>
    </row>
    <row r="1751" spans="1:26" ht="63.75" hidden="1" x14ac:dyDescent="0.25">
      <c r="A1751" s="24">
        <v>43193</v>
      </c>
      <c r="B1751" s="24">
        <v>43193</v>
      </c>
      <c r="C1751" s="24">
        <v>43187</v>
      </c>
      <c r="D1751" s="27" t="s">
        <v>592</v>
      </c>
      <c r="E1751" s="27" t="s">
        <v>354</v>
      </c>
      <c r="F1751" s="29" t="s">
        <v>9733</v>
      </c>
      <c r="G1751" s="27" t="s">
        <v>3263</v>
      </c>
      <c r="H1751" s="27" t="s">
        <v>153</v>
      </c>
      <c r="I1751" s="27" t="s">
        <v>9734</v>
      </c>
      <c r="J1751" s="27">
        <v>32280</v>
      </c>
      <c r="K1751" s="25">
        <v>4</v>
      </c>
      <c r="L1751" s="27" t="s">
        <v>291</v>
      </c>
      <c r="M1751" s="27">
        <v>35180</v>
      </c>
      <c r="N1751" s="27"/>
      <c r="O1751" s="28"/>
      <c r="P1751" s="27"/>
      <c r="Q1751" s="27"/>
      <c r="R1751" s="26"/>
      <c r="S1751" s="75"/>
      <c r="T1751" s="27" t="s">
        <v>285</v>
      </c>
      <c r="U1751" s="75"/>
      <c r="V1751" s="75"/>
      <c r="W1751" s="75"/>
      <c r="X1751" s="27" t="s">
        <v>321</v>
      </c>
      <c r="Y1751" s="28" t="s">
        <v>9750</v>
      </c>
      <c r="Z1751" s="27"/>
    </row>
    <row r="1752" spans="1:26" hidden="1" x14ac:dyDescent="0.25">
      <c r="A1752" s="24">
        <v>43193</v>
      </c>
      <c r="B1752" s="24">
        <v>43192</v>
      </c>
      <c r="C1752" s="24">
        <v>43187</v>
      </c>
      <c r="D1752" s="27" t="s">
        <v>1419</v>
      </c>
      <c r="E1752" s="27" t="s">
        <v>354</v>
      </c>
      <c r="F1752" s="29" t="s">
        <v>9671</v>
      </c>
      <c r="G1752" s="27" t="s">
        <v>9668</v>
      </c>
      <c r="H1752" s="27" t="s">
        <v>9668</v>
      </c>
      <c r="I1752" s="27" t="s">
        <v>9667</v>
      </c>
      <c r="J1752" s="27">
        <v>32294</v>
      </c>
      <c r="K1752" s="25">
        <v>1</v>
      </c>
      <c r="L1752" s="27" t="s">
        <v>343</v>
      </c>
      <c r="M1752" s="27">
        <v>8920265667</v>
      </c>
      <c r="N1752" s="27">
        <v>8920265667</v>
      </c>
      <c r="O1752" s="28"/>
      <c r="P1752" s="27"/>
      <c r="Q1752" s="27"/>
      <c r="R1752" s="26"/>
      <c r="S1752" s="75"/>
      <c r="T1752" s="27" t="s">
        <v>285</v>
      </c>
      <c r="U1752" s="75"/>
      <c r="V1752" s="75"/>
      <c r="W1752" s="75"/>
      <c r="X1752" s="27" t="s">
        <v>330</v>
      </c>
      <c r="Y1752" s="28"/>
      <c r="Z1752" s="27"/>
    </row>
    <row r="1753" spans="1:26" s="27" customFormat="1" x14ac:dyDescent="0.25">
      <c r="A1753" s="24">
        <v>43193</v>
      </c>
      <c r="B1753" s="24">
        <v>43192</v>
      </c>
      <c r="C1753" s="24">
        <v>43186</v>
      </c>
      <c r="D1753" s="27" t="s">
        <v>1419</v>
      </c>
      <c r="E1753" s="27" t="s">
        <v>383</v>
      </c>
      <c r="F1753" s="29" t="s">
        <v>9669</v>
      </c>
      <c r="G1753" s="27" t="s">
        <v>48</v>
      </c>
      <c r="H1753" s="27" t="s">
        <v>199</v>
      </c>
      <c r="I1753" s="27" t="s">
        <v>9670</v>
      </c>
      <c r="J1753" s="27">
        <v>31984</v>
      </c>
      <c r="K1753" s="25">
        <v>4</v>
      </c>
      <c r="L1753" s="27" t="s">
        <v>300</v>
      </c>
      <c r="M1753" s="27">
        <v>5012478642</v>
      </c>
      <c r="N1753" s="27">
        <v>5000306185</v>
      </c>
      <c r="O1753" s="28"/>
      <c r="R1753" s="26"/>
      <c r="S1753" s="75"/>
      <c r="T1753" s="27" t="s">
        <v>285</v>
      </c>
      <c r="U1753" s="75"/>
      <c r="V1753" s="75"/>
      <c r="W1753" s="75"/>
      <c r="X1753" s="27" t="s">
        <v>315</v>
      </c>
      <c r="Y1753" s="28" t="s">
        <v>2691</v>
      </c>
    </row>
    <row r="1754" spans="1:26" x14ac:dyDescent="0.25">
      <c r="A1754" s="24">
        <v>43193</v>
      </c>
      <c r="B1754" s="24">
        <v>43192</v>
      </c>
      <c r="C1754" s="24">
        <v>43186</v>
      </c>
      <c r="D1754" s="27" t="s">
        <v>1419</v>
      </c>
      <c r="E1754" s="27" t="s">
        <v>408</v>
      </c>
      <c r="F1754" s="29" t="s">
        <v>9569</v>
      </c>
      <c r="G1754" s="27" t="s">
        <v>92</v>
      </c>
      <c r="H1754" s="27" t="s">
        <v>69</v>
      </c>
      <c r="I1754" s="27" t="s">
        <v>9674</v>
      </c>
      <c r="J1754" s="27">
        <v>22581</v>
      </c>
      <c r="K1754" s="25">
        <v>2</v>
      </c>
      <c r="L1754" s="27" t="s">
        <v>357</v>
      </c>
      <c r="M1754" s="27" t="s">
        <v>9672</v>
      </c>
      <c r="N1754" s="27" t="s">
        <v>9673</v>
      </c>
      <c r="O1754" s="28" t="s">
        <v>9752</v>
      </c>
      <c r="P1754" s="27">
        <v>2</v>
      </c>
      <c r="Q1754" s="27" t="s">
        <v>9782</v>
      </c>
      <c r="R1754" s="26">
        <v>353.4</v>
      </c>
      <c r="S1754" s="75">
        <v>43194</v>
      </c>
      <c r="T1754" s="27" t="s">
        <v>285</v>
      </c>
      <c r="U1754" s="75" t="s">
        <v>567</v>
      </c>
      <c r="V1754" s="75"/>
      <c r="W1754" s="75"/>
      <c r="X1754" s="27" t="s">
        <v>292</v>
      </c>
      <c r="Y1754" s="28"/>
      <c r="Z1754" s="27" t="s">
        <v>9759</v>
      </c>
    </row>
    <row r="1755" spans="1:26" hidden="1" x14ac:dyDescent="0.25">
      <c r="A1755" s="24">
        <v>43193</v>
      </c>
      <c r="B1755" s="24">
        <v>43192</v>
      </c>
      <c r="C1755" s="24">
        <v>43186</v>
      </c>
      <c r="D1755" s="27" t="s">
        <v>1419</v>
      </c>
      <c r="E1755" s="27" t="s">
        <v>418</v>
      </c>
      <c r="F1755" s="29" t="s">
        <v>7805</v>
      </c>
      <c r="G1755" s="27" t="s">
        <v>36</v>
      </c>
      <c r="H1755" s="27" t="s">
        <v>28</v>
      </c>
      <c r="I1755" s="27" t="s">
        <v>99</v>
      </c>
      <c r="J1755" s="27">
        <v>18521</v>
      </c>
      <c r="K1755" s="25">
        <v>4</v>
      </c>
      <c r="L1755" s="27" t="s">
        <v>288</v>
      </c>
      <c r="M1755" s="27" t="s">
        <v>9675</v>
      </c>
      <c r="N1755" s="27" t="s">
        <v>9676</v>
      </c>
      <c r="O1755" s="28">
        <v>131943344</v>
      </c>
      <c r="P1755" s="27"/>
      <c r="Q1755" s="27"/>
      <c r="R1755" s="26"/>
      <c r="S1755" s="75"/>
      <c r="T1755" s="27" t="s">
        <v>285</v>
      </c>
      <c r="U1755" s="75"/>
      <c r="V1755" s="75"/>
      <c r="W1755" s="75"/>
      <c r="X1755" s="27" t="s">
        <v>321</v>
      </c>
      <c r="Y1755" s="28"/>
      <c r="Z1755" s="27" t="s">
        <v>9815</v>
      </c>
    </row>
    <row r="1756" spans="1:26" hidden="1" x14ac:dyDescent="0.25">
      <c r="A1756" s="24">
        <v>43193</v>
      </c>
      <c r="B1756" s="24">
        <v>43192</v>
      </c>
      <c r="C1756" s="24">
        <v>43186</v>
      </c>
      <c r="D1756" s="27" t="s">
        <v>1419</v>
      </c>
      <c r="E1756" s="27" t="s">
        <v>564</v>
      </c>
      <c r="F1756" s="29" t="s">
        <v>9292</v>
      </c>
      <c r="G1756" s="27" t="s">
        <v>74</v>
      </c>
      <c r="H1756" s="27" t="s">
        <v>1204</v>
      </c>
      <c r="I1756" s="27" t="s">
        <v>9679</v>
      </c>
      <c r="J1756" s="27">
        <v>1892</v>
      </c>
      <c r="K1756" s="25">
        <v>4</v>
      </c>
      <c r="L1756" s="27" t="s">
        <v>357</v>
      </c>
      <c r="M1756" s="27" t="s">
        <v>9677</v>
      </c>
      <c r="N1756" s="27" t="s">
        <v>9678</v>
      </c>
      <c r="O1756" s="28" t="s">
        <v>9753</v>
      </c>
      <c r="P1756" s="27"/>
      <c r="Q1756" s="27"/>
      <c r="R1756" s="26"/>
      <c r="S1756" s="75"/>
      <c r="T1756" s="27" t="s">
        <v>285</v>
      </c>
      <c r="U1756" s="75"/>
      <c r="V1756" s="75"/>
      <c r="W1756" s="75"/>
      <c r="X1756" s="27" t="s">
        <v>321</v>
      </c>
      <c r="Y1756" s="28"/>
      <c r="Z1756" s="27" t="s">
        <v>9759</v>
      </c>
    </row>
    <row r="1757" spans="1:26" x14ac:dyDescent="0.25">
      <c r="A1757" s="24">
        <v>43193</v>
      </c>
      <c r="B1757" s="24">
        <v>43192</v>
      </c>
      <c r="C1757" s="24">
        <v>43186</v>
      </c>
      <c r="D1757" s="27" t="s">
        <v>1419</v>
      </c>
      <c r="E1757" s="27" t="s">
        <v>428</v>
      </c>
      <c r="F1757" s="29" t="s">
        <v>6509</v>
      </c>
      <c r="G1757" s="27" t="s">
        <v>92</v>
      </c>
      <c r="H1757" s="27" t="s">
        <v>47</v>
      </c>
      <c r="I1757" s="27" t="s">
        <v>1625</v>
      </c>
      <c r="J1757" s="27">
        <v>41371</v>
      </c>
      <c r="K1757" s="25">
        <v>1</v>
      </c>
      <c r="L1757" s="27" t="s">
        <v>367</v>
      </c>
      <c r="M1757" s="27">
        <v>221319</v>
      </c>
      <c r="N1757" s="27">
        <v>326193868</v>
      </c>
      <c r="O1757" s="28"/>
      <c r="P1757" s="27"/>
      <c r="Q1757" s="27"/>
      <c r="R1757" s="26"/>
      <c r="S1757" s="75"/>
      <c r="T1757" s="27" t="s">
        <v>285</v>
      </c>
      <c r="U1757" s="75"/>
      <c r="V1757" s="75"/>
      <c r="W1757" s="75"/>
      <c r="X1757" s="27" t="s">
        <v>289</v>
      </c>
      <c r="Y1757" s="28" t="s">
        <v>2691</v>
      </c>
      <c r="Z1757" s="27"/>
    </row>
    <row r="1758" spans="1:26" x14ac:dyDescent="0.25">
      <c r="A1758" s="24">
        <v>43193</v>
      </c>
      <c r="B1758" s="24">
        <v>43192</v>
      </c>
      <c r="C1758" s="24">
        <v>43186</v>
      </c>
      <c r="D1758" s="27" t="s">
        <v>1419</v>
      </c>
      <c r="E1758" s="27" t="s">
        <v>429</v>
      </c>
      <c r="F1758" s="29" t="s">
        <v>6956</v>
      </c>
      <c r="G1758" s="27" t="s">
        <v>139</v>
      </c>
      <c r="H1758" s="27" t="s">
        <v>9680</v>
      </c>
      <c r="I1758" s="27" t="s">
        <v>8417</v>
      </c>
      <c r="J1758" s="27">
        <v>221436</v>
      </c>
      <c r="K1758" s="25">
        <v>4</v>
      </c>
      <c r="L1758" s="27" t="s">
        <v>367</v>
      </c>
      <c r="M1758" s="27">
        <v>221436</v>
      </c>
      <c r="N1758" s="27">
        <v>326193990</v>
      </c>
      <c r="O1758" s="28"/>
      <c r="P1758" s="27"/>
      <c r="Q1758" s="27"/>
      <c r="R1758" s="26"/>
      <c r="S1758" s="75"/>
      <c r="T1758" s="27" t="s">
        <v>285</v>
      </c>
      <c r="U1758" s="75"/>
      <c r="V1758" s="75"/>
      <c r="W1758" s="75"/>
      <c r="X1758" s="27" t="s">
        <v>289</v>
      </c>
      <c r="Y1758" s="28" t="s">
        <v>2691</v>
      </c>
      <c r="Z1758" s="27"/>
    </row>
    <row r="1759" spans="1:26" hidden="1" x14ac:dyDescent="0.25">
      <c r="A1759" s="24">
        <v>43193</v>
      </c>
      <c r="B1759" s="24">
        <v>43192</v>
      </c>
      <c r="C1759" s="24">
        <v>43186</v>
      </c>
      <c r="D1759" s="27" t="s">
        <v>1419</v>
      </c>
      <c r="E1759" s="27" t="s">
        <v>430</v>
      </c>
      <c r="F1759" s="29" t="s">
        <v>9683</v>
      </c>
      <c r="G1759" s="27" t="s">
        <v>53</v>
      </c>
      <c r="H1759" s="27" t="s">
        <v>487</v>
      </c>
      <c r="I1759" s="27" t="s">
        <v>277</v>
      </c>
      <c r="J1759" s="27">
        <v>24816</v>
      </c>
      <c r="K1759" s="25">
        <v>4</v>
      </c>
      <c r="L1759" s="27" t="s">
        <v>357</v>
      </c>
      <c r="M1759" s="27" t="s">
        <v>9681</v>
      </c>
      <c r="N1759" s="27" t="s">
        <v>9682</v>
      </c>
      <c r="O1759" s="28" t="s">
        <v>9754</v>
      </c>
      <c r="P1759" s="27"/>
      <c r="Q1759" s="27"/>
      <c r="R1759" s="26"/>
      <c r="S1759" s="75"/>
      <c r="T1759" s="27" t="s">
        <v>285</v>
      </c>
      <c r="U1759" s="75"/>
      <c r="V1759" s="75"/>
      <c r="W1759" s="75"/>
      <c r="X1759" s="27" t="s">
        <v>321</v>
      </c>
      <c r="Y1759" s="28"/>
      <c r="Z1759" s="27" t="s">
        <v>9759</v>
      </c>
    </row>
    <row r="1760" spans="1:26" hidden="1" x14ac:dyDescent="0.25">
      <c r="A1760" s="24">
        <v>43193</v>
      </c>
      <c r="B1760" s="24">
        <v>43192</v>
      </c>
      <c r="C1760" s="24">
        <v>43184</v>
      </c>
      <c r="D1760" s="27" t="s">
        <v>552</v>
      </c>
      <c r="E1760" s="27" t="s">
        <v>328</v>
      </c>
      <c r="F1760" s="29" t="s">
        <v>7805</v>
      </c>
      <c r="G1760" s="27" t="s">
        <v>36</v>
      </c>
      <c r="H1760" s="27" t="s">
        <v>28</v>
      </c>
      <c r="I1760" s="27" t="s">
        <v>99</v>
      </c>
      <c r="J1760" s="27">
        <v>19767</v>
      </c>
      <c r="K1760" s="25">
        <v>4</v>
      </c>
      <c r="L1760" s="27" t="s">
        <v>288</v>
      </c>
      <c r="M1760" s="27" t="s">
        <v>9685</v>
      </c>
      <c r="N1760" s="27" t="s">
        <v>9684</v>
      </c>
      <c r="O1760" s="28"/>
      <c r="P1760" s="27"/>
      <c r="Q1760" s="27"/>
      <c r="R1760" s="26"/>
      <c r="S1760" s="75"/>
      <c r="T1760" s="27" t="s">
        <v>285</v>
      </c>
      <c r="U1760" s="75"/>
      <c r="V1760" s="75"/>
      <c r="W1760" s="75"/>
      <c r="X1760" s="27" t="s">
        <v>330</v>
      </c>
      <c r="Y1760" s="28"/>
      <c r="Z1760" s="27"/>
    </row>
    <row r="1761" spans="1:26" hidden="1" x14ac:dyDescent="0.25">
      <c r="A1761" s="24">
        <v>43193</v>
      </c>
      <c r="B1761" s="24">
        <v>43192</v>
      </c>
      <c r="C1761" s="24">
        <v>43184</v>
      </c>
      <c r="D1761" s="27" t="s">
        <v>552</v>
      </c>
      <c r="E1761" s="27" t="s">
        <v>346</v>
      </c>
      <c r="F1761" s="29" t="s">
        <v>6366</v>
      </c>
      <c r="G1761" s="27" t="s">
        <v>36</v>
      </c>
      <c r="H1761" s="27" t="s">
        <v>54</v>
      </c>
      <c r="I1761" s="27" t="s">
        <v>99</v>
      </c>
      <c r="J1761" s="27">
        <v>45279</v>
      </c>
      <c r="K1761" s="25">
        <v>2</v>
      </c>
      <c r="L1761" s="27" t="s">
        <v>288</v>
      </c>
      <c r="M1761" s="27" t="s">
        <v>9687</v>
      </c>
      <c r="N1761" s="27" t="s">
        <v>9686</v>
      </c>
      <c r="O1761" s="28">
        <v>131942362</v>
      </c>
      <c r="P1761" s="27"/>
      <c r="Q1761" s="27"/>
      <c r="R1761" s="26"/>
      <c r="S1761" s="75"/>
      <c r="T1761" s="27" t="s">
        <v>285</v>
      </c>
      <c r="U1761" s="75"/>
      <c r="V1761" s="75"/>
      <c r="W1761" s="75"/>
      <c r="X1761" s="27" t="s">
        <v>321</v>
      </c>
      <c r="Y1761" s="28"/>
      <c r="Z1761" s="27" t="s">
        <v>9815</v>
      </c>
    </row>
    <row r="1762" spans="1:26" hidden="1" x14ac:dyDescent="0.25">
      <c r="A1762" s="24">
        <v>43193</v>
      </c>
      <c r="B1762" s="24">
        <v>43192</v>
      </c>
      <c r="C1762" s="24">
        <v>43185</v>
      </c>
      <c r="D1762" s="27" t="s">
        <v>552</v>
      </c>
      <c r="E1762" s="27" t="s">
        <v>354</v>
      </c>
      <c r="F1762" s="29" t="s">
        <v>9688</v>
      </c>
      <c r="G1762" s="27" t="s">
        <v>223</v>
      </c>
      <c r="H1762" s="27" t="s">
        <v>3268</v>
      </c>
      <c r="I1762" s="27" t="s">
        <v>488</v>
      </c>
      <c r="J1762" s="27">
        <v>32244</v>
      </c>
      <c r="K1762" s="25">
        <v>1</v>
      </c>
      <c r="L1762" s="27" t="s">
        <v>288</v>
      </c>
      <c r="M1762" s="27" t="s">
        <v>9690</v>
      </c>
      <c r="N1762" s="27" t="s">
        <v>9689</v>
      </c>
      <c r="O1762" s="28">
        <v>131942555</v>
      </c>
      <c r="P1762" s="27"/>
      <c r="Q1762" s="27"/>
      <c r="R1762" s="26"/>
      <c r="S1762" s="75"/>
      <c r="T1762" s="27" t="s">
        <v>285</v>
      </c>
      <c r="U1762" s="75"/>
      <c r="V1762" s="75"/>
      <c r="W1762" s="75"/>
      <c r="X1762" s="27" t="s">
        <v>321</v>
      </c>
      <c r="Y1762" s="28"/>
      <c r="Z1762" s="27" t="s">
        <v>9815</v>
      </c>
    </row>
    <row r="1763" spans="1:26" hidden="1" x14ac:dyDescent="0.25">
      <c r="A1763" s="24">
        <v>43193</v>
      </c>
      <c r="B1763" s="24">
        <v>43192</v>
      </c>
      <c r="C1763" s="24">
        <v>43184</v>
      </c>
      <c r="D1763" s="27" t="s">
        <v>552</v>
      </c>
      <c r="E1763" s="27" t="s">
        <v>372</v>
      </c>
      <c r="F1763" s="29" t="s">
        <v>9691</v>
      </c>
      <c r="G1763" s="27" t="s">
        <v>74</v>
      </c>
      <c r="H1763" s="27" t="s">
        <v>3643</v>
      </c>
      <c r="I1763" s="27" t="s">
        <v>76</v>
      </c>
      <c r="J1763" s="27">
        <v>31075</v>
      </c>
      <c r="K1763" s="25">
        <v>4</v>
      </c>
      <c r="L1763" s="27" t="s">
        <v>288</v>
      </c>
      <c r="M1763" s="27" t="s">
        <v>9693</v>
      </c>
      <c r="N1763" s="27" t="s">
        <v>9692</v>
      </c>
      <c r="O1763" s="28">
        <v>131942690</v>
      </c>
      <c r="P1763" s="27"/>
      <c r="Q1763" s="27"/>
      <c r="R1763" s="26"/>
      <c r="S1763" s="75"/>
      <c r="T1763" s="27" t="s">
        <v>285</v>
      </c>
      <c r="U1763" s="75"/>
      <c r="V1763" s="75"/>
      <c r="W1763" s="75"/>
      <c r="X1763" s="27" t="s">
        <v>321</v>
      </c>
      <c r="Y1763" s="28"/>
      <c r="Z1763" s="27" t="s">
        <v>9815</v>
      </c>
    </row>
    <row r="1764" spans="1:26" hidden="1" x14ac:dyDescent="0.25">
      <c r="A1764" s="24">
        <v>43193</v>
      </c>
      <c r="B1764" s="24">
        <v>43192</v>
      </c>
      <c r="C1764" s="24">
        <v>43185</v>
      </c>
      <c r="D1764" s="27" t="s">
        <v>552</v>
      </c>
      <c r="E1764" s="27" t="s">
        <v>388</v>
      </c>
      <c r="F1764" s="29" t="s">
        <v>9694</v>
      </c>
      <c r="G1764" s="27" t="s">
        <v>36</v>
      </c>
      <c r="H1764" s="27" t="s">
        <v>206</v>
      </c>
      <c r="I1764" s="27" t="s">
        <v>99</v>
      </c>
      <c r="J1764" s="27">
        <v>38006</v>
      </c>
      <c r="K1764" s="25">
        <v>4</v>
      </c>
      <c r="L1764" s="27" t="s">
        <v>288</v>
      </c>
      <c r="M1764" s="27" t="s">
        <v>9696</v>
      </c>
      <c r="N1764" s="27" t="s">
        <v>9695</v>
      </c>
      <c r="O1764" s="28">
        <v>131943032</v>
      </c>
      <c r="P1764" s="27"/>
      <c r="Q1764" s="27"/>
      <c r="R1764" s="26"/>
      <c r="S1764" s="75"/>
      <c r="T1764" s="27" t="s">
        <v>285</v>
      </c>
      <c r="U1764" s="75"/>
      <c r="V1764" s="75"/>
      <c r="W1764" s="75"/>
      <c r="X1764" s="27" t="s">
        <v>321</v>
      </c>
      <c r="Y1764" s="28"/>
      <c r="Z1764" s="27" t="s">
        <v>9815</v>
      </c>
    </row>
    <row r="1765" spans="1:26" hidden="1" x14ac:dyDescent="0.25">
      <c r="A1765" s="24">
        <v>43193</v>
      </c>
      <c r="B1765" s="24">
        <v>43192</v>
      </c>
      <c r="C1765" s="24">
        <v>43184</v>
      </c>
      <c r="D1765" s="27" t="s">
        <v>552</v>
      </c>
      <c r="E1765" s="27" t="s">
        <v>398</v>
      </c>
      <c r="F1765" s="29" t="s">
        <v>8055</v>
      </c>
      <c r="G1765" s="27" t="s">
        <v>36</v>
      </c>
      <c r="H1765" s="27" t="s">
        <v>275</v>
      </c>
      <c r="I1765" s="27" t="s">
        <v>276</v>
      </c>
      <c r="J1765" s="27">
        <v>25095</v>
      </c>
      <c r="K1765" s="25">
        <v>1</v>
      </c>
      <c r="L1765" s="27" t="s">
        <v>288</v>
      </c>
      <c r="M1765" s="27" t="s">
        <v>9698</v>
      </c>
      <c r="N1765" s="27" t="s">
        <v>9697</v>
      </c>
      <c r="O1765" s="28">
        <v>131943235</v>
      </c>
      <c r="P1765" s="27"/>
      <c r="Q1765" s="27"/>
      <c r="R1765" s="26"/>
      <c r="S1765" s="75"/>
      <c r="T1765" s="27" t="s">
        <v>285</v>
      </c>
      <c r="U1765" s="75"/>
      <c r="V1765" s="75"/>
      <c r="W1765" s="75"/>
      <c r="X1765" s="27" t="s">
        <v>321</v>
      </c>
      <c r="Y1765" s="28"/>
      <c r="Z1765" s="27" t="s">
        <v>9815</v>
      </c>
    </row>
    <row r="1766" spans="1:26" hidden="1" x14ac:dyDescent="0.25">
      <c r="A1766" s="24">
        <v>43193</v>
      </c>
      <c r="B1766" s="24">
        <v>43192</v>
      </c>
      <c r="C1766" s="24">
        <v>43185</v>
      </c>
      <c r="D1766" s="27" t="s">
        <v>552</v>
      </c>
      <c r="E1766" s="27" t="s">
        <v>418</v>
      </c>
      <c r="F1766" s="29" t="s">
        <v>9699</v>
      </c>
      <c r="G1766" s="27" t="s">
        <v>25</v>
      </c>
      <c r="H1766" s="27" t="s">
        <v>8614</v>
      </c>
      <c r="I1766" s="27" t="s">
        <v>7410</v>
      </c>
      <c r="J1766" s="27">
        <v>18499</v>
      </c>
      <c r="K1766" s="25">
        <v>4</v>
      </c>
      <c r="L1766" s="27" t="s">
        <v>288</v>
      </c>
      <c r="M1766" s="27" t="s">
        <v>9701</v>
      </c>
      <c r="N1766" s="27" t="s">
        <v>9700</v>
      </c>
      <c r="O1766" s="28">
        <v>131943345</v>
      </c>
      <c r="P1766" s="27"/>
      <c r="Q1766" s="27"/>
      <c r="R1766" s="26"/>
      <c r="S1766" s="75"/>
      <c r="T1766" s="27" t="s">
        <v>285</v>
      </c>
      <c r="U1766" s="75"/>
      <c r="V1766" s="75"/>
      <c r="W1766" s="75"/>
      <c r="X1766" s="27" t="s">
        <v>321</v>
      </c>
      <c r="Y1766" s="28"/>
      <c r="Z1766" s="27" t="s">
        <v>9815</v>
      </c>
    </row>
    <row r="1767" spans="1:26" x14ac:dyDescent="0.25">
      <c r="A1767" s="24">
        <v>43193</v>
      </c>
      <c r="B1767" s="24">
        <v>43192</v>
      </c>
      <c r="C1767" s="24">
        <v>43185</v>
      </c>
      <c r="D1767" s="27" t="s">
        <v>552</v>
      </c>
      <c r="E1767" s="27" t="s">
        <v>418</v>
      </c>
      <c r="F1767" s="29" t="s">
        <v>9703</v>
      </c>
      <c r="G1767" s="27" t="s">
        <v>23</v>
      </c>
      <c r="H1767" s="27" t="s">
        <v>26</v>
      </c>
      <c r="I1767" s="27" t="s">
        <v>133</v>
      </c>
      <c r="J1767" s="27">
        <v>18491</v>
      </c>
      <c r="K1767" s="25">
        <v>6</v>
      </c>
      <c r="L1767" s="27" t="s">
        <v>288</v>
      </c>
      <c r="M1767" s="27" t="s">
        <v>9704</v>
      </c>
      <c r="N1767" s="27" t="s">
        <v>9702</v>
      </c>
      <c r="O1767" s="28"/>
      <c r="P1767" s="27"/>
      <c r="Q1767" s="27"/>
      <c r="R1767" s="26"/>
      <c r="S1767" s="75"/>
      <c r="T1767" s="27" t="s">
        <v>285</v>
      </c>
      <c r="U1767" s="75"/>
      <c r="V1767" s="75"/>
      <c r="W1767" s="75"/>
      <c r="X1767" s="27" t="s">
        <v>315</v>
      </c>
      <c r="Y1767" s="28" t="s">
        <v>2691</v>
      </c>
      <c r="Z1767" s="27"/>
    </row>
    <row r="1768" spans="1:26" hidden="1" x14ac:dyDescent="0.25">
      <c r="A1768" s="24">
        <v>43193</v>
      </c>
      <c r="B1768" s="24">
        <v>43192</v>
      </c>
      <c r="C1768" s="24">
        <v>43186</v>
      </c>
      <c r="D1768" s="27" t="s">
        <v>552</v>
      </c>
      <c r="E1768" s="27" t="s">
        <v>418</v>
      </c>
      <c r="F1768" s="29" t="s">
        <v>9657</v>
      </c>
      <c r="G1768" s="27" t="s">
        <v>53</v>
      </c>
      <c r="H1768" s="27" t="s">
        <v>198</v>
      </c>
      <c r="I1768" s="27" t="s">
        <v>3256</v>
      </c>
      <c r="J1768" s="27">
        <v>18471</v>
      </c>
      <c r="K1768" s="25">
        <v>1</v>
      </c>
      <c r="L1768" s="27" t="s">
        <v>288</v>
      </c>
      <c r="M1768" s="27" t="s">
        <v>9706</v>
      </c>
      <c r="N1768" s="27" t="s">
        <v>9705</v>
      </c>
      <c r="O1768" s="28">
        <v>131943346</v>
      </c>
      <c r="P1768" s="27"/>
      <c r="Q1768" s="27"/>
      <c r="R1768" s="26"/>
      <c r="S1768" s="75"/>
      <c r="T1768" s="27" t="s">
        <v>285</v>
      </c>
      <c r="U1768" s="75"/>
      <c r="V1768" s="75"/>
      <c r="W1768" s="75"/>
      <c r="X1768" s="27" t="s">
        <v>321</v>
      </c>
      <c r="Y1768" s="28"/>
      <c r="Z1768" s="27" t="s">
        <v>9815</v>
      </c>
    </row>
    <row r="1769" spans="1:26" hidden="1" x14ac:dyDescent="0.25">
      <c r="A1769" s="24">
        <v>43193</v>
      </c>
      <c r="B1769" s="24">
        <v>43193</v>
      </c>
      <c r="C1769" s="24">
        <v>43185</v>
      </c>
      <c r="D1769" s="27" t="s">
        <v>552</v>
      </c>
      <c r="E1769" s="27" t="s">
        <v>430</v>
      </c>
      <c r="F1769" s="29" t="s">
        <v>9735</v>
      </c>
      <c r="G1769" s="27" t="s">
        <v>32</v>
      </c>
      <c r="H1769" s="27" t="s">
        <v>161</v>
      </c>
      <c r="I1769" s="27" t="s">
        <v>9737</v>
      </c>
      <c r="J1769" s="27">
        <v>24800</v>
      </c>
      <c r="K1769" s="25">
        <v>1</v>
      </c>
      <c r="L1769" s="27" t="s">
        <v>288</v>
      </c>
      <c r="M1769" s="27" t="s">
        <v>9738</v>
      </c>
      <c r="N1769" s="27" t="s">
        <v>9736</v>
      </c>
      <c r="O1769" s="28">
        <v>131943582</v>
      </c>
      <c r="P1769" s="27"/>
      <c r="Q1769" s="27"/>
      <c r="R1769" s="26"/>
      <c r="S1769" s="75"/>
      <c r="T1769" s="27" t="s">
        <v>285</v>
      </c>
      <c r="U1769" s="75"/>
      <c r="V1769" s="75"/>
      <c r="W1769" s="75"/>
      <c r="X1769" s="27" t="s">
        <v>321</v>
      </c>
      <c r="Y1769" s="28"/>
      <c r="Z1769" s="27" t="s">
        <v>9815</v>
      </c>
    </row>
    <row r="1770" spans="1:26" hidden="1" x14ac:dyDescent="0.25">
      <c r="A1770" s="24">
        <v>43193</v>
      </c>
      <c r="B1770" s="24">
        <v>43193</v>
      </c>
      <c r="C1770" s="24">
        <v>43185</v>
      </c>
      <c r="D1770" s="27" t="s">
        <v>552</v>
      </c>
      <c r="E1770" s="27" t="s">
        <v>430</v>
      </c>
      <c r="F1770" s="29" t="s">
        <v>9739</v>
      </c>
      <c r="G1770" s="27" t="s">
        <v>36</v>
      </c>
      <c r="H1770" s="27" t="s">
        <v>3509</v>
      </c>
      <c r="I1770" s="27" t="s">
        <v>276</v>
      </c>
      <c r="J1770" s="27">
        <v>24787</v>
      </c>
      <c r="K1770" s="25">
        <v>1</v>
      </c>
      <c r="L1770" s="27" t="s">
        <v>288</v>
      </c>
      <c r="M1770" s="27" t="s">
        <v>9741</v>
      </c>
      <c r="N1770" s="27" t="s">
        <v>9740</v>
      </c>
      <c r="O1770" s="28">
        <v>131943583</v>
      </c>
      <c r="P1770" s="27"/>
      <c r="Q1770" s="27"/>
      <c r="R1770" s="26"/>
      <c r="S1770" s="75"/>
      <c r="T1770" s="27" t="s">
        <v>285</v>
      </c>
      <c r="U1770" s="75"/>
      <c r="V1770" s="75"/>
      <c r="W1770" s="75"/>
      <c r="X1770" s="27" t="s">
        <v>321</v>
      </c>
      <c r="Y1770" s="28"/>
      <c r="Z1770" s="27" t="s">
        <v>9815</v>
      </c>
    </row>
    <row r="1771" spans="1:26" hidden="1" x14ac:dyDescent="0.25">
      <c r="A1771" s="24">
        <v>43193</v>
      </c>
      <c r="B1771" s="24">
        <v>43192</v>
      </c>
      <c r="C1771" s="24">
        <v>43185</v>
      </c>
      <c r="D1771" s="27" t="s">
        <v>549</v>
      </c>
      <c r="E1771" s="27" t="s">
        <v>340</v>
      </c>
      <c r="F1771" s="29" t="s">
        <v>5402</v>
      </c>
      <c r="G1771" s="27" t="s">
        <v>34</v>
      </c>
      <c r="H1771" s="27" t="s">
        <v>28</v>
      </c>
      <c r="I1771" s="27" t="s">
        <v>444</v>
      </c>
      <c r="J1771" s="27">
        <v>22993</v>
      </c>
      <c r="K1771" s="25">
        <v>4</v>
      </c>
      <c r="L1771" s="27" t="s">
        <v>357</v>
      </c>
      <c r="M1771" s="27" t="s">
        <v>9708</v>
      </c>
      <c r="N1771" s="27" t="s">
        <v>9707</v>
      </c>
      <c r="O1771" s="28"/>
      <c r="P1771" s="27"/>
      <c r="Q1771" s="27"/>
      <c r="R1771" s="26"/>
      <c r="S1771" s="75"/>
      <c r="T1771" s="27" t="s">
        <v>285</v>
      </c>
      <c r="U1771" s="75"/>
      <c r="V1771" s="75"/>
      <c r="W1771" s="75"/>
      <c r="X1771" s="27" t="s">
        <v>330</v>
      </c>
      <c r="Y1771" s="28"/>
      <c r="Z1771" s="27"/>
    </row>
    <row r="1772" spans="1:26" hidden="1" x14ac:dyDescent="0.25">
      <c r="A1772" s="24">
        <v>43193</v>
      </c>
      <c r="B1772" s="24">
        <v>43192</v>
      </c>
      <c r="C1772" s="24">
        <v>43185</v>
      </c>
      <c r="D1772" s="27" t="s">
        <v>549</v>
      </c>
      <c r="E1772" s="27" t="s">
        <v>360</v>
      </c>
      <c r="F1772" s="29" t="s">
        <v>9710</v>
      </c>
      <c r="G1772" s="27" t="s">
        <v>36</v>
      </c>
      <c r="H1772" s="27" t="s">
        <v>224</v>
      </c>
      <c r="I1772" s="27" t="s">
        <v>9712</v>
      </c>
      <c r="J1772" s="27">
        <v>28367</v>
      </c>
      <c r="K1772" s="25">
        <v>4</v>
      </c>
      <c r="L1772" s="27" t="s">
        <v>357</v>
      </c>
      <c r="M1772" s="27" t="s">
        <v>9711</v>
      </c>
      <c r="N1772" s="27" t="s">
        <v>9709</v>
      </c>
      <c r="O1772" s="28" t="s">
        <v>9898</v>
      </c>
      <c r="P1772" s="27"/>
      <c r="Q1772" s="27"/>
      <c r="R1772" s="26"/>
      <c r="S1772" s="75"/>
      <c r="T1772" s="27" t="s">
        <v>285</v>
      </c>
      <c r="U1772" s="75"/>
      <c r="V1772" s="75"/>
      <c r="W1772" s="75"/>
      <c r="X1772" s="27" t="s">
        <v>321</v>
      </c>
      <c r="Y1772" s="28"/>
      <c r="Z1772" s="27" t="s">
        <v>9815</v>
      </c>
    </row>
    <row r="1773" spans="1:26" x14ac:dyDescent="0.25">
      <c r="A1773" s="24">
        <v>43193</v>
      </c>
      <c r="B1773" s="24">
        <v>43192</v>
      </c>
      <c r="C1773" s="24">
        <v>43185</v>
      </c>
      <c r="D1773" s="27" t="s">
        <v>549</v>
      </c>
      <c r="E1773" s="27" t="s">
        <v>394</v>
      </c>
      <c r="F1773" s="29" t="s">
        <v>6360</v>
      </c>
      <c r="G1773" s="27" t="s">
        <v>56</v>
      </c>
      <c r="H1773" s="27" t="s">
        <v>70</v>
      </c>
      <c r="I1773" s="27" t="s">
        <v>9715</v>
      </c>
      <c r="J1773" s="27">
        <v>21262</v>
      </c>
      <c r="K1773" s="25">
        <v>4</v>
      </c>
      <c r="L1773" s="27" t="s">
        <v>357</v>
      </c>
      <c r="M1773" s="27" t="s">
        <v>9714</v>
      </c>
      <c r="N1773" s="27" t="s">
        <v>9713</v>
      </c>
      <c r="O1773" s="28" t="s">
        <v>9899</v>
      </c>
      <c r="P1773" s="27"/>
      <c r="Q1773" s="27"/>
      <c r="R1773" s="26"/>
      <c r="S1773" s="75"/>
      <c r="T1773" s="27" t="s">
        <v>285</v>
      </c>
      <c r="U1773" s="75"/>
      <c r="V1773" s="75"/>
      <c r="W1773" s="75"/>
      <c r="X1773" s="27" t="s">
        <v>295</v>
      </c>
      <c r="Y1773" s="28" t="s">
        <v>9900</v>
      </c>
      <c r="Z1773" s="27" t="s">
        <v>9759</v>
      </c>
    </row>
    <row r="1774" spans="1:26" x14ac:dyDescent="0.25">
      <c r="A1774" s="24">
        <v>43193</v>
      </c>
      <c r="B1774" s="24">
        <v>43192</v>
      </c>
      <c r="C1774" s="24">
        <v>43185</v>
      </c>
      <c r="D1774" s="27" t="s">
        <v>549</v>
      </c>
      <c r="E1774" s="27" t="s">
        <v>408</v>
      </c>
      <c r="F1774" s="29" t="s">
        <v>9717</v>
      </c>
      <c r="G1774" s="27" t="s">
        <v>27</v>
      </c>
      <c r="H1774" s="27" t="s">
        <v>4435</v>
      </c>
      <c r="I1774" s="27" t="s">
        <v>9719</v>
      </c>
      <c r="J1774" s="27">
        <v>22547</v>
      </c>
      <c r="K1774" s="25">
        <v>2</v>
      </c>
      <c r="L1774" s="27" t="s">
        <v>357</v>
      </c>
      <c r="M1774" s="27" t="s">
        <v>9718</v>
      </c>
      <c r="N1774" s="27" t="s">
        <v>9716</v>
      </c>
      <c r="O1774" s="28" t="s">
        <v>9755</v>
      </c>
      <c r="P1774" s="27">
        <v>2</v>
      </c>
      <c r="Q1774" s="27" t="s">
        <v>9783</v>
      </c>
      <c r="R1774" s="26">
        <v>93.1</v>
      </c>
      <c r="S1774" s="75">
        <v>43194</v>
      </c>
      <c r="T1774" s="27" t="s">
        <v>285</v>
      </c>
      <c r="U1774" s="75" t="s">
        <v>567</v>
      </c>
      <c r="V1774" s="75"/>
      <c r="W1774" s="75"/>
      <c r="X1774" s="27" t="s">
        <v>292</v>
      </c>
      <c r="Y1774" s="28"/>
      <c r="Z1774" s="27" t="s">
        <v>9759</v>
      </c>
    </row>
    <row r="1775" spans="1:26" hidden="1" x14ac:dyDescent="0.25">
      <c r="A1775" s="24">
        <v>43193</v>
      </c>
      <c r="B1775" s="24">
        <v>43192</v>
      </c>
      <c r="C1775" s="24">
        <v>43185</v>
      </c>
      <c r="D1775" s="27" t="s">
        <v>549</v>
      </c>
      <c r="E1775" s="27" t="s">
        <v>412</v>
      </c>
      <c r="F1775" s="29" t="s">
        <v>9721</v>
      </c>
      <c r="G1775" s="27" t="s">
        <v>27</v>
      </c>
      <c r="H1775" s="27" t="s">
        <v>4567</v>
      </c>
      <c r="I1775" s="27" t="s">
        <v>163</v>
      </c>
      <c r="J1775" s="27">
        <v>17338</v>
      </c>
      <c r="K1775" s="25">
        <v>1</v>
      </c>
      <c r="L1775" s="27" t="s">
        <v>357</v>
      </c>
      <c r="M1775" s="27" t="s">
        <v>9722</v>
      </c>
      <c r="N1775" s="27" t="s">
        <v>9720</v>
      </c>
      <c r="O1775" s="28" t="s">
        <v>9756</v>
      </c>
      <c r="P1775" s="27"/>
      <c r="Q1775" s="27"/>
      <c r="R1775" s="26"/>
      <c r="S1775" s="75"/>
      <c r="T1775" s="27" t="s">
        <v>285</v>
      </c>
      <c r="U1775" s="75"/>
      <c r="V1775" s="75"/>
      <c r="W1775" s="75"/>
      <c r="X1775" s="27" t="s">
        <v>321</v>
      </c>
      <c r="Y1775" s="28" t="s">
        <v>9803</v>
      </c>
      <c r="Z1775" s="27" t="s">
        <v>9759</v>
      </c>
    </row>
    <row r="1776" spans="1:26" hidden="1" x14ac:dyDescent="0.25">
      <c r="A1776" s="24">
        <v>43193</v>
      </c>
      <c r="B1776" s="24">
        <v>43192</v>
      </c>
      <c r="C1776" s="24">
        <v>43185</v>
      </c>
      <c r="D1776" s="27" t="s">
        <v>549</v>
      </c>
      <c r="E1776" s="27" t="s">
        <v>412</v>
      </c>
      <c r="F1776" s="29" t="s">
        <v>9724</v>
      </c>
      <c r="G1776" s="27" t="s">
        <v>60</v>
      </c>
      <c r="H1776" s="27" t="s">
        <v>4102</v>
      </c>
      <c r="I1776" s="27" t="s">
        <v>4097</v>
      </c>
      <c r="J1776" s="27">
        <v>17217</v>
      </c>
      <c r="K1776" s="25">
        <v>4</v>
      </c>
      <c r="L1776" s="27" t="s">
        <v>357</v>
      </c>
      <c r="M1776" s="27" t="s">
        <v>9725</v>
      </c>
      <c r="N1776" s="27" t="s">
        <v>9723</v>
      </c>
      <c r="O1776" s="28" t="s">
        <v>9756</v>
      </c>
      <c r="P1776" s="27"/>
      <c r="Q1776" s="27"/>
      <c r="R1776" s="26"/>
      <c r="S1776" s="75"/>
      <c r="T1776" s="27" t="s">
        <v>285</v>
      </c>
      <c r="U1776" s="75"/>
      <c r="V1776" s="75"/>
      <c r="W1776" s="75"/>
      <c r="X1776" s="27" t="s">
        <v>321</v>
      </c>
      <c r="Y1776" s="28" t="s">
        <v>9803</v>
      </c>
      <c r="Z1776" s="27" t="s">
        <v>9759</v>
      </c>
    </row>
    <row r="1777" spans="1:26" hidden="1" x14ac:dyDescent="0.25">
      <c r="A1777" s="24">
        <v>43193</v>
      </c>
      <c r="B1777" s="24">
        <v>43192</v>
      </c>
      <c r="C1777" s="24">
        <v>43185</v>
      </c>
      <c r="D1777" s="27" t="s">
        <v>549</v>
      </c>
      <c r="E1777" s="27" t="s">
        <v>418</v>
      </c>
      <c r="F1777" s="29" t="s">
        <v>7729</v>
      </c>
      <c r="G1777" s="27" t="s">
        <v>92</v>
      </c>
      <c r="H1777" s="27" t="s">
        <v>109</v>
      </c>
      <c r="I1777" s="27" t="s">
        <v>9728</v>
      </c>
      <c r="J1777" s="27">
        <v>18474</v>
      </c>
      <c r="K1777" s="25">
        <v>4</v>
      </c>
      <c r="L1777" s="27" t="s">
        <v>357</v>
      </c>
      <c r="M1777" s="27" t="s">
        <v>9727</v>
      </c>
      <c r="N1777" s="27" t="s">
        <v>9726</v>
      </c>
      <c r="O1777" s="28"/>
      <c r="P1777" s="27"/>
      <c r="Q1777" s="27"/>
      <c r="R1777" s="26"/>
      <c r="S1777" s="75"/>
      <c r="T1777" s="27" t="s">
        <v>285</v>
      </c>
      <c r="U1777" s="75"/>
      <c r="V1777" s="75"/>
      <c r="W1777" s="75"/>
      <c r="X1777" s="27" t="s">
        <v>330</v>
      </c>
      <c r="Y1777" s="28"/>
      <c r="Z1777" s="27"/>
    </row>
    <row r="1778" spans="1:26" hidden="1" x14ac:dyDescent="0.25">
      <c r="A1778" s="24">
        <v>43195</v>
      </c>
      <c r="B1778" s="24">
        <v>43193</v>
      </c>
      <c r="C1778" s="24">
        <v>43192</v>
      </c>
      <c r="D1778" s="27" t="s">
        <v>18</v>
      </c>
      <c r="E1778" s="27" t="s">
        <v>380</v>
      </c>
      <c r="F1778" s="29" t="s">
        <v>9804</v>
      </c>
      <c r="G1778" s="27" t="s">
        <v>36</v>
      </c>
      <c r="H1778" s="27" t="s">
        <v>131</v>
      </c>
      <c r="I1778" s="27" t="s">
        <v>545</v>
      </c>
      <c r="J1778" s="27">
        <v>23500</v>
      </c>
      <c r="K1778" s="25">
        <v>4</v>
      </c>
      <c r="L1778" s="27" t="s">
        <v>288</v>
      </c>
      <c r="M1778" s="27" t="s">
        <v>9805</v>
      </c>
      <c r="N1778" s="27" t="s">
        <v>9806</v>
      </c>
      <c r="O1778" s="28"/>
      <c r="P1778" s="27"/>
      <c r="Q1778" s="27"/>
      <c r="R1778" s="26"/>
      <c r="S1778" s="75"/>
      <c r="T1778" s="27" t="s">
        <v>285</v>
      </c>
      <c r="U1778" s="75"/>
      <c r="V1778" s="75"/>
      <c r="W1778" s="75"/>
      <c r="X1778" s="27" t="s">
        <v>330</v>
      </c>
      <c r="Y1778" s="28"/>
      <c r="Z1778" s="27"/>
    </row>
    <row r="1779" spans="1:26" x14ac:dyDescent="0.25">
      <c r="A1779" s="24">
        <v>43195</v>
      </c>
      <c r="B1779" s="24">
        <v>43193</v>
      </c>
      <c r="C1779" s="24">
        <v>43189</v>
      </c>
      <c r="D1779" s="27" t="s">
        <v>18</v>
      </c>
      <c r="E1779" s="27" t="s">
        <v>505</v>
      </c>
      <c r="F1779" s="29" t="s">
        <v>9807</v>
      </c>
      <c r="G1779" s="27" t="s">
        <v>19</v>
      </c>
      <c r="H1779" s="27" t="s">
        <v>4716</v>
      </c>
      <c r="I1779" s="27" t="s">
        <v>9808</v>
      </c>
      <c r="J1779" s="27">
        <v>6701</v>
      </c>
      <c r="K1779" s="25">
        <v>2</v>
      </c>
      <c r="L1779" s="27" t="s">
        <v>343</v>
      </c>
      <c r="M1779" s="27" t="s">
        <v>9809</v>
      </c>
      <c r="N1779" s="27">
        <v>415526366</v>
      </c>
      <c r="O1779" s="28"/>
      <c r="P1779" s="27"/>
      <c r="Q1779" s="27"/>
      <c r="R1779" s="26"/>
      <c r="S1779" s="75"/>
      <c r="T1779" s="27" t="s">
        <v>285</v>
      </c>
      <c r="U1779" s="75"/>
      <c r="V1779" s="75"/>
      <c r="W1779" s="75"/>
      <c r="X1779" s="27" t="s">
        <v>315</v>
      </c>
      <c r="Y1779" s="28" t="s">
        <v>2691</v>
      </c>
      <c r="Z1779" s="27"/>
    </row>
    <row r="1780" spans="1:26" hidden="1" x14ac:dyDescent="0.25">
      <c r="A1780" s="24">
        <v>43195</v>
      </c>
      <c r="B1780" s="24">
        <v>43193</v>
      </c>
      <c r="C1780" s="24">
        <v>43190</v>
      </c>
      <c r="D1780" s="27" t="s">
        <v>18</v>
      </c>
      <c r="E1780" s="27" t="s">
        <v>505</v>
      </c>
      <c r="F1780" s="29" t="s">
        <v>9810</v>
      </c>
      <c r="G1780" s="27" t="s">
        <v>92</v>
      </c>
      <c r="H1780" s="27" t="s">
        <v>20</v>
      </c>
      <c r="I1780" s="27" t="s">
        <v>9811</v>
      </c>
      <c r="J1780" s="27">
        <v>6723</v>
      </c>
      <c r="K1780" s="25">
        <v>1</v>
      </c>
      <c r="L1780" s="27" t="s">
        <v>357</v>
      </c>
      <c r="M1780" s="27" t="s">
        <v>9812</v>
      </c>
      <c r="N1780" s="27" t="s">
        <v>9813</v>
      </c>
      <c r="O1780" s="28" t="s">
        <v>9814</v>
      </c>
      <c r="P1780" s="27"/>
      <c r="Q1780" s="27"/>
      <c r="R1780" s="26"/>
      <c r="S1780" s="75"/>
      <c r="T1780" s="27" t="s">
        <v>285</v>
      </c>
      <c r="U1780" s="75"/>
      <c r="V1780" s="75"/>
      <c r="W1780" s="75"/>
      <c r="X1780" s="27" t="s">
        <v>321</v>
      </c>
      <c r="Y1780" s="28"/>
      <c r="Z1780" s="27" t="s">
        <v>9815</v>
      </c>
    </row>
    <row r="1781" spans="1:26" hidden="1" x14ac:dyDescent="0.25">
      <c r="A1781" s="24">
        <v>43195</v>
      </c>
      <c r="B1781" s="24">
        <v>43193</v>
      </c>
      <c r="C1781" s="24">
        <v>43185</v>
      </c>
      <c r="D1781" s="27" t="s">
        <v>18</v>
      </c>
      <c r="E1781" s="27" t="s">
        <v>380</v>
      </c>
      <c r="F1781" s="29" t="s">
        <v>9816</v>
      </c>
      <c r="G1781" s="27" t="s">
        <v>32</v>
      </c>
      <c r="H1781" s="27" t="s">
        <v>241</v>
      </c>
      <c r="I1781" s="27" t="s">
        <v>449</v>
      </c>
      <c r="J1781" s="27">
        <v>23346</v>
      </c>
      <c r="K1781" s="25">
        <v>4</v>
      </c>
      <c r="L1781" s="27" t="s">
        <v>355</v>
      </c>
      <c r="M1781" s="27">
        <v>2620491</v>
      </c>
      <c r="N1781" s="27"/>
      <c r="O1781" s="28"/>
      <c r="P1781" s="27"/>
      <c r="Q1781" s="27"/>
      <c r="R1781" s="26"/>
      <c r="S1781" s="75"/>
      <c r="T1781" s="27" t="s">
        <v>285</v>
      </c>
      <c r="U1781" s="75"/>
      <c r="V1781" s="75"/>
      <c r="W1781" s="75"/>
      <c r="X1781" s="27" t="s">
        <v>330</v>
      </c>
      <c r="Y1781" s="28"/>
      <c r="Z1781" s="27"/>
    </row>
    <row r="1782" spans="1:26" hidden="1" x14ac:dyDescent="0.25">
      <c r="A1782" s="24">
        <v>43195</v>
      </c>
      <c r="B1782" s="24">
        <v>43193</v>
      </c>
      <c r="C1782" s="24">
        <v>43192</v>
      </c>
      <c r="D1782" s="27" t="s">
        <v>18</v>
      </c>
      <c r="E1782" s="27" t="s">
        <v>290</v>
      </c>
      <c r="F1782" s="29" t="s">
        <v>9817</v>
      </c>
      <c r="G1782" s="27" t="s">
        <v>32</v>
      </c>
      <c r="H1782" s="27" t="s">
        <v>85</v>
      </c>
      <c r="I1782" s="27" t="s">
        <v>86</v>
      </c>
      <c r="J1782" s="27">
        <v>42614</v>
      </c>
      <c r="K1782" s="25">
        <v>1</v>
      </c>
      <c r="L1782" s="27" t="s">
        <v>355</v>
      </c>
      <c r="M1782" s="27">
        <v>2624851</v>
      </c>
      <c r="N1782" s="27"/>
      <c r="O1782" s="28"/>
      <c r="P1782" s="27"/>
      <c r="Q1782" s="27"/>
      <c r="R1782" s="26"/>
      <c r="S1782" s="75"/>
      <c r="T1782" s="27" t="s">
        <v>285</v>
      </c>
      <c r="U1782" s="75"/>
      <c r="V1782" s="75"/>
      <c r="W1782" s="75"/>
      <c r="X1782" s="27" t="s">
        <v>330</v>
      </c>
      <c r="Y1782" s="28"/>
      <c r="Z1782" s="27"/>
    </row>
    <row r="1783" spans="1:26" hidden="1" x14ac:dyDescent="0.25">
      <c r="A1783" s="24">
        <v>43195</v>
      </c>
      <c r="B1783" s="24">
        <v>43193</v>
      </c>
      <c r="C1783" s="24">
        <v>43190</v>
      </c>
      <c r="D1783" s="27" t="s">
        <v>18</v>
      </c>
      <c r="E1783" s="27" t="s">
        <v>290</v>
      </c>
      <c r="F1783" s="29" t="s">
        <v>9818</v>
      </c>
      <c r="G1783" s="27" t="s">
        <v>32</v>
      </c>
      <c r="H1783" s="27" t="s">
        <v>85</v>
      </c>
      <c r="I1783" s="27" t="s">
        <v>476</v>
      </c>
      <c r="J1783" s="27">
        <v>42614</v>
      </c>
      <c r="K1783" s="25">
        <v>1</v>
      </c>
      <c r="L1783" s="27" t="s">
        <v>355</v>
      </c>
      <c r="M1783" s="27">
        <v>2624285</v>
      </c>
      <c r="N1783" s="27"/>
      <c r="O1783" s="28"/>
      <c r="P1783" s="27"/>
      <c r="Q1783" s="27"/>
      <c r="R1783" s="26"/>
      <c r="S1783" s="75"/>
      <c r="T1783" s="27" t="s">
        <v>285</v>
      </c>
      <c r="U1783" s="75"/>
      <c r="V1783" s="75"/>
      <c r="W1783" s="75"/>
      <c r="X1783" s="27" t="s">
        <v>330</v>
      </c>
      <c r="Y1783" s="28"/>
      <c r="Z1783" s="27"/>
    </row>
    <row r="1784" spans="1:26" hidden="1" x14ac:dyDescent="0.25">
      <c r="A1784" s="24">
        <v>43195</v>
      </c>
      <c r="B1784" s="24">
        <v>43193</v>
      </c>
      <c r="C1784" s="24">
        <v>43116</v>
      </c>
      <c r="D1784" s="27" t="s">
        <v>18</v>
      </c>
      <c r="E1784" s="27" t="s">
        <v>290</v>
      </c>
      <c r="F1784" s="29" t="s">
        <v>9819</v>
      </c>
      <c r="G1784" s="27" t="s">
        <v>32</v>
      </c>
      <c r="H1784" s="27" t="s">
        <v>85</v>
      </c>
      <c r="I1784" s="27" t="s">
        <v>1530</v>
      </c>
      <c r="J1784" s="27">
        <v>42614</v>
      </c>
      <c r="K1784" s="25">
        <v>1</v>
      </c>
      <c r="L1784" s="27" t="s">
        <v>288</v>
      </c>
      <c r="M1784" s="27" t="s">
        <v>9820</v>
      </c>
      <c r="N1784" s="27" t="s">
        <v>9821</v>
      </c>
      <c r="O1784" s="28"/>
      <c r="P1784" s="27"/>
      <c r="Q1784" s="27"/>
      <c r="R1784" s="26"/>
      <c r="S1784" s="75"/>
      <c r="T1784" s="27" t="s">
        <v>285</v>
      </c>
      <c r="U1784" s="75"/>
      <c r="V1784" s="75"/>
      <c r="W1784" s="75"/>
      <c r="X1784" s="27" t="s">
        <v>330</v>
      </c>
      <c r="Y1784" s="28"/>
      <c r="Z1784" s="27"/>
    </row>
    <row r="1785" spans="1:26" hidden="1" x14ac:dyDescent="0.25">
      <c r="A1785" s="24">
        <v>43195</v>
      </c>
      <c r="B1785" s="24">
        <v>43193</v>
      </c>
      <c r="C1785" s="24">
        <v>43193</v>
      </c>
      <c r="D1785" s="27" t="s">
        <v>18</v>
      </c>
      <c r="E1785" s="27" t="s">
        <v>380</v>
      </c>
      <c r="F1785" s="29" t="s">
        <v>9822</v>
      </c>
      <c r="G1785" s="27" t="s">
        <v>53</v>
      </c>
      <c r="H1785" s="27" t="s">
        <v>20</v>
      </c>
      <c r="I1785" s="27" t="s">
        <v>9093</v>
      </c>
      <c r="J1785" s="27">
        <v>23538</v>
      </c>
      <c r="K1785" s="25">
        <v>1</v>
      </c>
      <c r="L1785" s="27" t="s">
        <v>357</v>
      </c>
      <c r="M1785" s="27" t="s">
        <v>9823</v>
      </c>
      <c r="N1785" s="27" t="s">
        <v>9824</v>
      </c>
      <c r="O1785" s="28"/>
      <c r="P1785" s="27"/>
      <c r="Q1785" s="27"/>
      <c r="R1785" s="26"/>
      <c r="S1785" s="76"/>
      <c r="T1785" s="27" t="s">
        <v>285</v>
      </c>
      <c r="U1785" s="76"/>
      <c r="V1785" s="76"/>
      <c r="W1785" s="76"/>
      <c r="X1785" s="27" t="s">
        <v>330</v>
      </c>
      <c r="Y1785" s="28"/>
      <c r="Z1785" s="27"/>
    </row>
    <row r="1786" spans="1:26" hidden="1" x14ac:dyDescent="0.25">
      <c r="A1786" s="24">
        <v>43195</v>
      </c>
      <c r="B1786" s="24">
        <v>43194</v>
      </c>
      <c r="C1786" s="24">
        <v>43193</v>
      </c>
      <c r="D1786" s="27" t="s">
        <v>18</v>
      </c>
      <c r="E1786" s="27" t="s">
        <v>360</v>
      </c>
      <c r="F1786" s="29" t="s">
        <v>1638</v>
      </c>
      <c r="G1786" s="27" t="s">
        <v>223</v>
      </c>
      <c r="H1786" s="27" t="s">
        <v>500</v>
      </c>
      <c r="I1786" s="27" t="s">
        <v>1639</v>
      </c>
      <c r="J1786" s="27">
        <v>28598</v>
      </c>
      <c r="K1786" s="25">
        <v>4</v>
      </c>
      <c r="L1786" s="27" t="s">
        <v>288</v>
      </c>
      <c r="M1786" s="27" t="s">
        <v>9825</v>
      </c>
      <c r="N1786" s="27" t="s">
        <v>9826</v>
      </c>
      <c r="O1786" s="28"/>
      <c r="P1786" s="27"/>
      <c r="Q1786" s="27"/>
      <c r="R1786" s="26"/>
      <c r="S1786" s="76"/>
      <c r="T1786" s="27" t="s">
        <v>285</v>
      </c>
      <c r="U1786" s="76"/>
      <c r="V1786" s="76"/>
      <c r="W1786" s="76"/>
      <c r="X1786" s="27" t="s">
        <v>330</v>
      </c>
      <c r="Y1786" s="28"/>
      <c r="Z1786" s="27"/>
    </row>
    <row r="1787" spans="1:26" hidden="1" x14ac:dyDescent="0.25">
      <c r="A1787" s="24">
        <v>43195</v>
      </c>
      <c r="B1787" s="24">
        <v>43194</v>
      </c>
      <c r="C1787" s="24">
        <v>43193</v>
      </c>
      <c r="D1787" s="27" t="s">
        <v>18</v>
      </c>
      <c r="E1787" s="27" t="s">
        <v>360</v>
      </c>
      <c r="F1787" s="29" t="s">
        <v>6646</v>
      </c>
      <c r="G1787" s="27" t="s">
        <v>36</v>
      </c>
      <c r="H1787" s="27" t="s">
        <v>158</v>
      </c>
      <c r="I1787" s="27" t="s">
        <v>5399</v>
      </c>
      <c r="J1787" s="27">
        <v>28601</v>
      </c>
      <c r="K1787" s="25">
        <v>2</v>
      </c>
      <c r="L1787" s="27" t="s">
        <v>357</v>
      </c>
      <c r="M1787" s="27" t="s">
        <v>9827</v>
      </c>
      <c r="N1787" s="27" t="s">
        <v>9828</v>
      </c>
      <c r="O1787" s="28" t="s">
        <v>9829</v>
      </c>
      <c r="P1787" s="27"/>
      <c r="Q1787" s="27"/>
      <c r="R1787" s="26"/>
      <c r="S1787" s="76"/>
      <c r="T1787" s="27" t="s">
        <v>285</v>
      </c>
      <c r="U1787" s="76"/>
      <c r="V1787" s="76"/>
      <c r="W1787" s="76"/>
      <c r="X1787" s="27" t="s">
        <v>321</v>
      </c>
      <c r="Y1787" s="28"/>
      <c r="Z1787" s="27" t="s">
        <v>9815</v>
      </c>
    </row>
    <row r="1788" spans="1:26" hidden="1" x14ac:dyDescent="0.25">
      <c r="A1788" s="24">
        <v>43195</v>
      </c>
      <c r="B1788" s="24">
        <v>43194</v>
      </c>
      <c r="C1788" s="24">
        <v>43193</v>
      </c>
      <c r="D1788" s="27" t="s">
        <v>18</v>
      </c>
      <c r="E1788" s="27" t="s">
        <v>360</v>
      </c>
      <c r="F1788" s="29" t="s">
        <v>1638</v>
      </c>
      <c r="G1788" s="27" t="s">
        <v>223</v>
      </c>
      <c r="H1788" s="27" t="s">
        <v>500</v>
      </c>
      <c r="I1788" s="27" t="s">
        <v>1639</v>
      </c>
      <c r="J1788" s="27">
        <v>28598</v>
      </c>
      <c r="K1788" s="25">
        <v>4</v>
      </c>
      <c r="L1788" s="27" t="s">
        <v>288</v>
      </c>
      <c r="M1788" s="27" t="s">
        <v>9830</v>
      </c>
      <c r="N1788" s="27" t="s">
        <v>9831</v>
      </c>
      <c r="O1788" s="28"/>
      <c r="P1788" s="27"/>
      <c r="Q1788" s="27"/>
      <c r="R1788" s="26"/>
      <c r="S1788" s="76"/>
      <c r="T1788" s="27" t="s">
        <v>285</v>
      </c>
      <c r="U1788" s="76"/>
      <c r="V1788" s="76"/>
      <c r="W1788" s="76"/>
      <c r="X1788" s="27" t="s">
        <v>330</v>
      </c>
      <c r="Y1788" s="28"/>
      <c r="Z1788" s="27"/>
    </row>
    <row r="1789" spans="1:26" hidden="1" x14ac:dyDescent="0.25">
      <c r="A1789" s="24">
        <v>43195</v>
      </c>
      <c r="B1789" s="24">
        <v>43194</v>
      </c>
      <c r="C1789" s="24">
        <v>43193</v>
      </c>
      <c r="D1789" s="27" t="s">
        <v>18</v>
      </c>
      <c r="E1789" s="27" t="s">
        <v>360</v>
      </c>
      <c r="F1789" s="29" t="s">
        <v>9832</v>
      </c>
      <c r="G1789" s="27" t="s">
        <v>2269</v>
      </c>
      <c r="H1789" s="27" t="s">
        <v>500</v>
      </c>
      <c r="I1789" s="27" t="s">
        <v>9833</v>
      </c>
      <c r="J1789" s="27">
        <v>28598</v>
      </c>
      <c r="K1789" s="25">
        <v>4</v>
      </c>
      <c r="L1789" s="27" t="s">
        <v>357</v>
      </c>
      <c r="M1789" s="27" t="s">
        <v>9834</v>
      </c>
      <c r="N1789" s="27" t="s">
        <v>9835</v>
      </c>
      <c r="O1789" s="28" t="s">
        <v>9836</v>
      </c>
      <c r="P1789" s="27"/>
      <c r="Q1789" s="27"/>
      <c r="R1789" s="26"/>
      <c r="S1789" s="76"/>
      <c r="T1789" s="27" t="s">
        <v>285</v>
      </c>
      <c r="U1789" s="76"/>
      <c r="V1789" s="76"/>
      <c r="W1789" s="76"/>
      <c r="X1789" s="27" t="s">
        <v>321</v>
      </c>
      <c r="Y1789" s="28"/>
      <c r="Z1789" s="27" t="s">
        <v>9815</v>
      </c>
    </row>
    <row r="1790" spans="1:26" x14ac:dyDescent="0.25">
      <c r="A1790" s="24">
        <v>43195</v>
      </c>
      <c r="B1790" s="24">
        <v>43194</v>
      </c>
      <c r="C1790" s="24">
        <v>43193</v>
      </c>
      <c r="D1790" s="27" t="s">
        <v>18</v>
      </c>
      <c r="E1790" s="27" t="s">
        <v>380</v>
      </c>
      <c r="F1790" s="29" t="s">
        <v>9837</v>
      </c>
      <c r="G1790" s="27" t="s">
        <v>23</v>
      </c>
      <c r="H1790" s="27" t="s">
        <v>236</v>
      </c>
      <c r="I1790" s="27" t="s">
        <v>9838</v>
      </c>
      <c r="J1790" s="27">
        <v>23543</v>
      </c>
      <c r="K1790" s="25">
        <v>2</v>
      </c>
      <c r="L1790" s="27" t="s">
        <v>306</v>
      </c>
      <c r="M1790" s="27">
        <v>3503321187</v>
      </c>
      <c r="N1790" s="27"/>
      <c r="O1790" s="28"/>
      <c r="P1790" s="27"/>
      <c r="Q1790" s="27"/>
      <c r="R1790" s="26"/>
      <c r="S1790" s="76"/>
      <c r="T1790" s="27" t="s">
        <v>285</v>
      </c>
      <c r="U1790" s="76"/>
      <c r="V1790" s="76"/>
      <c r="W1790" s="76"/>
      <c r="X1790" s="27" t="s">
        <v>315</v>
      </c>
      <c r="Y1790" s="28" t="s">
        <v>2691</v>
      </c>
      <c r="Z1790" s="27"/>
    </row>
    <row r="1791" spans="1:26" hidden="1" x14ac:dyDescent="0.25">
      <c r="A1791" s="24">
        <v>43195</v>
      </c>
      <c r="B1791" s="24">
        <v>43194</v>
      </c>
      <c r="C1791" s="24">
        <v>43193</v>
      </c>
      <c r="D1791" s="27" t="s">
        <v>18</v>
      </c>
      <c r="E1791" s="27" t="s">
        <v>290</v>
      </c>
      <c r="F1791" s="29" t="s">
        <v>8313</v>
      </c>
      <c r="G1791" s="27" t="s">
        <v>92</v>
      </c>
      <c r="H1791" s="27" t="s">
        <v>70</v>
      </c>
      <c r="I1791" s="27" t="s">
        <v>9053</v>
      </c>
      <c r="J1791" s="27">
        <v>42694</v>
      </c>
      <c r="K1791" s="25">
        <v>2</v>
      </c>
      <c r="L1791" s="27" t="s">
        <v>288</v>
      </c>
      <c r="M1791" s="27" t="s">
        <v>9839</v>
      </c>
      <c r="N1791" s="27" t="s">
        <v>9840</v>
      </c>
      <c r="O1791" s="28"/>
      <c r="P1791" s="27"/>
      <c r="Q1791" s="27"/>
      <c r="R1791" s="26"/>
      <c r="S1791" s="76"/>
      <c r="T1791" s="27" t="s">
        <v>285</v>
      </c>
      <c r="U1791" s="76"/>
      <c r="V1791" s="76"/>
      <c r="W1791" s="76"/>
      <c r="X1791" s="27" t="s">
        <v>330</v>
      </c>
      <c r="Y1791" s="28"/>
      <c r="Z1791" s="27"/>
    </row>
    <row r="1792" spans="1:26" hidden="1" x14ac:dyDescent="0.25">
      <c r="A1792" s="24">
        <v>43195</v>
      </c>
      <c r="B1792" s="24">
        <v>43195</v>
      </c>
      <c r="C1792" s="24">
        <v>43192</v>
      </c>
      <c r="D1792" s="27" t="s">
        <v>18</v>
      </c>
      <c r="E1792" s="27" t="s">
        <v>400</v>
      </c>
      <c r="F1792" s="29" t="s">
        <v>9841</v>
      </c>
      <c r="G1792" s="27" t="s">
        <v>3789</v>
      </c>
      <c r="H1792" s="27" t="s">
        <v>7201</v>
      </c>
      <c r="I1792" s="27" t="s">
        <v>9842</v>
      </c>
      <c r="J1792" s="27">
        <v>23327</v>
      </c>
      <c r="K1792" s="25">
        <v>4</v>
      </c>
      <c r="L1792" s="27" t="s">
        <v>357</v>
      </c>
      <c r="M1792" s="27" t="s">
        <v>9843</v>
      </c>
      <c r="N1792" s="27" t="s">
        <v>9844</v>
      </c>
      <c r="O1792" s="28" t="s">
        <v>9845</v>
      </c>
      <c r="P1792" s="27"/>
      <c r="Q1792" s="27"/>
      <c r="R1792" s="26"/>
      <c r="S1792" s="76"/>
      <c r="T1792" s="27" t="s">
        <v>285</v>
      </c>
      <c r="U1792" s="76"/>
      <c r="V1792" s="76"/>
      <c r="W1792" s="76"/>
      <c r="X1792" s="27" t="s">
        <v>321</v>
      </c>
      <c r="Y1792" s="28"/>
      <c r="Z1792" s="27" t="s">
        <v>9815</v>
      </c>
    </row>
    <row r="1793" spans="1:26" hidden="1" x14ac:dyDescent="0.25">
      <c r="A1793" s="24">
        <v>43195</v>
      </c>
      <c r="B1793" s="24">
        <v>43195</v>
      </c>
      <c r="C1793" s="24">
        <v>43129</v>
      </c>
      <c r="D1793" s="27" t="s">
        <v>18</v>
      </c>
      <c r="E1793" s="27" t="s">
        <v>384</v>
      </c>
      <c r="F1793" s="29" t="s">
        <v>9846</v>
      </c>
      <c r="G1793" s="27" t="s">
        <v>23</v>
      </c>
      <c r="H1793" s="27" t="s">
        <v>238</v>
      </c>
      <c r="I1793" s="27" t="s">
        <v>804</v>
      </c>
      <c r="J1793" s="27">
        <v>160038434</v>
      </c>
      <c r="K1793" s="25">
        <v>1</v>
      </c>
      <c r="L1793" s="27" t="s">
        <v>306</v>
      </c>
      <c r="M1793" s="27"/>
      <c r="N1793" s="27"/>
      <c r="O1793" s="28"/>
      <c r="P1793" s="27"/>
      <c r="Q1793" s="27"/>
      <c r="R1793" s="26"/>
      <c r="S1793" s="76"/>
      <c r="T1793" s="27" t="s">
        <v>285</v>
      </c>
      <c r="U1793" s="76"/>
      <c r="V1793" s="76"/>
      <c r="W1793" s="76"/>
      <c r="X1793" s="27" t="s">
        <v>330</v>
      </c>
      <c r="Y1793" s="28"/>
      <c r="Z1793" s="27"/>
    </row>
    <row r="1794" spans="1:26" hidden="1" x14ac:dyDescent="0.25">
      <c r="A1794" s="24">
        <v>43195</v>
      </c>
      <c r="B1794" s="24">
        <v>43193</v>
      </c>
      <c r="C1794" s="24">
        <v>43186</v>
      </c>
      <c r="D1794" s="27" t="s">
        <v>552</v>
      </c>
      <c r="E1794" s="27" t="s">
        <v>354</v>
      </c>
      <c r="F1794" s="29" t="s">
        <v>8187</v>
      </c>
      <c r="G1794" s="27" t="s">
        <v>21</v>
      </c>
      <c r="H1794" s="27" t="s">
        <v>499</v>
      </c>
      <c r="I1794" s="27" t="s">
        <v>216</v>
      </c>
      <c r="J1794" s="27">
        <v>32285</v>
      </c>
      <c r="K1794" s="25">
        <v>2</v>
      </c>
      <c r="L1794" s="27" t="s">
        <v>288</v>
      </c>
      <c r="M1794" s="27" t="s">
        <v>9847</v>
      </c>
      <c r="N1794" s="27" t="s">
        <v>9848</v>
      </c>
      <c r="O1794" s="28"/>
      <c r="P1794" s="27"/>
      <c r="Q1794" s="27"/>
      <c r="R1794" s="26"/>
      <c r="S1794" s="76"/>
      <c r="T1794" s="27" t="s">
        <v>285</v>
      </c>
      <c r="U1794" s="76"/>
      <c r="V1794" s="76"/>
      <c r="W1794" s="76"/>
      <c r="X1794" s="27" t="s">
        <v>330</v>
      </c>
      <c r="Y1794" s="28"/>
      <c r="Z1794" s="27"/>
    </row>
    <row r="1795" spans="1:26" hidden="1" x14ac:dyDescent="0.25">
      <c r="A1795" s="24">
        <v>43195</v>
      </c>
      <c r="B1795" s="24">
        <v>43193</v>
      </c>
      <c r="C1795" s="24">
        <v>43186</v>
      </c>
      <c r="D1795" s="27" t="s">
        <v>552</v>
      </c>
      <c r="E1795" s="27" t="s">
        <v>354</v>
      </c>
      <c r="F1795" s="29" t="s">
        <v>9849</v>
      </c>
      <c r="G1795" s="27" t="s">
        <v>21</v>
      </c>
      <c r="H1795" s="27" t="s">
        <v>153</v>
      </c>
      <c r="I1795" s="27" t="s">
        <v>79</v>
      </c>
      <c r="J1795" s="27">
        <v>32280</v>
      </c>
      <c r="K1795" s="25">
        <v>4</v>
      </c>
      <c r="L1795" s="27" t="s">
        <v>288</v>
      </c>
      <c r="M1795" s="27" t="s">
        <v>9850</v>
      </c>
      <c r="N1795" s="27" t="s">
        <v>9851</v>
      </c>
      <c r="O1795" s="28"/>
      <c r="P1795" s="27"/>
      <c r="Q1795" s="27"/>
      <c r="R1795" s="26"/>
      <c r="S1795" s="76"/>
      <c r="T1795" s="27" t="s">
        <v>285</v>
      </c>
      <c r="U1795" s="76"/>
      <c r="V1795" s="76"/>
      <c r="W1795" s="76"/>
      <c r="X1795" s="27" t="s">
        <v>330</v>
      </c>
      <c r="Y1795" s="28"/>
      <c r="Z1795" s="27"/>
    </row>
    <row r="1796" spans="1:26" hidden="1" x14ac:dyDescent="0.25">
      <c r="A1796" s="24">
        <v>43195</v>
      </c>
      <c r="B1796" s="24">
        <v>43193</v>
      </c>
      <c r="C1796" s="24">
        <v>43186</v>
      </c>
      <c r="D1796" s="27" t="s">
        <v>552</v>
      </c>
      <c r="E1796" s="27" t="s">
        <v>425</v>
      </c>
      <c r="F1796" s="29" t="s">
        <v>9852</v>
      </c>
      <c r="G1796" s="27" t="s">
        <v>21</v>
      </c>
      <c r="H1796" s="27" t="s">
        <v>9853</v>
      </c>
      <c r="I1796" s="27" t="s">
        <v>9854</v>
      </c>
      <c r="J1796" s="27">
        <v>9048</v>
      </c>
      <c r="K1796" s="25">
        <v>6</v>
      </c>
      <c r="L1796" s="27" t="s">
        <v>288</v>
      </c>
      <c r="M1796" s="27" t="s">
        <v>9855</v>
      </c>
      <c r="N1796" s="27" t="s">
        <v>9856</v>
      </c>
      <c r="O1796" s="28"/>
      <c r="P1796" s="27"/>
      <c r="Q1796" s="27"/>
      <c r="R1796" s="26"/>
      <c r="S1796" s="76"/>
      <c r="T1796" s="27" t="s">
        <v>285</v>
      </c>
      <c r="U1796" s="76"/>
      <c r="V1796" s="76"/>
      <c r="W1796" s="76"/>
      <c r="X1796" s="27" t="s">
        <v>330</v>
      </c>
      <c r="Y1796" s="28"/>
      <c r="Z1796" s="27"/>
    </row>
    <row r="1797" spans="1:26" x14ac:dyDescent="0.25">
      <c r="A1797" s="24">
        <v>43195</v>
      </c>
      <c r="B1797" s="24">
        <v>43193</v>
      </c>
      <c r="C1797" s="24">
        <v>43187</v>
      </c>
      <c r="D1797" s="27" t="s">
        <v>552</v>
      </c>
      <c r="E1797" s="27" t="s">
        <v>350</v>
      </c>
      <c r="F1797" s="29" t="s">
        <v>9857</v>
      </c>
      <c r="G1797" s="27" t="s">
        <v>23</v>
      </c>
      <c r="H1797" s="27" t="s">
        <v>4148</v>
      </c>
      <c r="I1797" s="27" t="s">
        <v>9858</v>
      </c>
      <c r="J1797" s="27">
        <v>27542</v>
      </c>
      <c r="K1797" s="25">
        <v>4</v>
      </c>
      <c r="L1797" s="27" t="s">
        <v>288</v>
      </c>
      <c r="M1797" s="27" t="s">
        <v>9859</v>
      </c>
      <c r="N1797" s="27" t="s">
        <v>9860</v>
      </c>
      <c r="O1797" s="28"/>
      <c r="P1797" s="27"/>
      <c r="Q1797" s="27"/>
      <c r="R1797" s="26"/>
      <c r="S1797" s="76"/>
      <c r="T1797" s="27" t="s">
        <v>285</v>
      </c>
      <c r="U1797" s="76"/>
      <c r="V1797" s="76"/>
      <c r="W1797" s="76"/>
      <c r="X1797" s="27" t="s">
        <v>315</v>
      </c>
      <c r="Y1797" s="28" t="s">
        <v>2691</v>
      </c>
      <c r="Z1797" s="27"/>
    </row>
    <row r="1798" spans="1:26" hidden="1" x14ac:dyDescent="0.25">
      <c r="A1798" s="24">
        <v>43195</v>
      </c>
      <c r="B1798" s="24">
        <v>43194</v>
      </c>
      <c r="C1798" s="24">
        <v>43187</v>
      </c>
      <c r="D1798" s="27" t="s">
        <v>552</v>
      </c>
      <c r="E1798" s="27" t="s">
        <v>388</v>
      </c>
      <c r="F1798" s="29" t="s">
        <v>7084</v>
      </c>
      <c r="G1798" s="27" t="s">
        <v>36</v>
      </c>
      <c r="H1798" s="27" t="s">
        <v>47</v>
      </c>
      <c r="I1798" s="27" t="s">
        <v>99</v>
      </c>
      <c r="J1798" s="27">
        <v>38153</v>
      </c>
      <c r="K1798" s="25">
        <v>1</v>
      </c>
      <c r="L1798" s="27" t="s">
        <v>288</v>
      </c>
      <c r="M1798" s="27" t="s">
        <v>9861</v>
      </c>
      <c r="N1798" s="27" t="s">
        <v>9862</v>
      </c>
      <c r="O1798" s="28"/>
      <c r="P1798" s="27"/>
      <c r="Q1798" s="27"/>
      <c r="R1798" s="26"/>
      <c r="S1798" s="76"/>
      <c r="T1798" s="27" t="s">
        <v>285</v>
      </c>
      <c r="U1798" s="76"/>
      <c r="V1798" s="76"/>
      <c r="W1798" s="76"/>
      <c r="X1798" s="27" t="s">
        <v>330</v>
      </c>
      <c r="Y1798" s="28"/>
      <c r="Z1798" s="27"/>
    </row>
    <row r="1799" spans="1:26" x14ac:dyDescent="0.25">
      <c r="A1799" s="24">
        <v>43195</v>
      </c>
      <c r="B1799" s="24">
        <v>43194</v>
      </c>
      <c r="C1799" s="24">
        <v>43188</v>
      </c>
      <c r="D1799" s="27" t="s">
        <v>552</v>
      </c>
      <c r="E1799" s="27" t="s">
        <v>313</v>
      </c>
      <c r="F1799" s="29" t="s">
        <v>9863</v>
      </c>
      <c r="G1799" s="27" t="s">
        <v>19</v>
      </c>
      <c r="H1799" s="27" t="s">
        <v>117</v>
      </c>
      <c r="I1799" s="27" t="s">
        <v>588</v>
      </c>
      <c r="J1799" s="27">
        <v>27721</v>
      </c>
      <c r="K1799" s="25">
        <v>2</v>
      </c>
      <c r="L1799" s="27" t="s">
        <v>288</v>
      </c>
      <c r="M1799" s="27" t="s">
        <v>9864</v>
      </c>
      <c r="N1799" s="27" t="s">
        <v>9865</v>
      </c>
      <c r="O1799" s="28"/>
      <c r="P1799" s="27"/>
      <c r="Q1799" s="27"/>
      <c r="R1799" s="26"/>
      <c r="S1799" s="76"/>
      <c r="T1799" s="27" t="s">
        <v>285</v>
      </c>
      <c r="U1799" s="76"/>
      <c r="V1799" s="76"/>
      <c r="W1799" s="76"/>
      <c r="X1799" s="27" t="s">
        <v>315</v>
      </c>
      <c r="Y1799" s="28" t="s">
        <v>2691</v>
      </c>
      <c r="Z1799" s="27"/>
    </row>
    <row r="1800" spans="1:26" x14ac:dyDescent="0.25">
      <c r="A1800" s="24">
        <v>43195</v>
      </c>
      <c r="B1800" s="24">
        <v>43194</v>
      </c>
      <c r="C1800" s="24">
        <v>43188</v>
      </c>
      <c r="D1800" s="27" t="s">
        <v>552</v>
      </c>
      <c r="E1800" s="27" t="s">
        <v>313</v>
      </c>
      <c r="F1800" s="29" t="s">
        <v>7581</v>
      </c>
      <c r="G1800" s="27" t="s">
        <v>19</v>
      </c>
      <c r="H1800" s="27" t="s">
        <v>275</v>
      </c>
      <c r="I1800" s="27" t="s">
        <v>588</v>
      </c>
      <c r="J1800" s="27">
        <v>27721</v>
      </c>
      <c r="K1800" s="25">
        <v>2</v>
      </c>
      <c r="L1800" s="27" t="s">
        <v>288</v>
      </c>
      <c r="M1800" s="27" t="s">
        <v>9864</v>
      </c>
      <c r="N1800" s="27" t="s">
        <v>9865</v>
      </c>
      <c r="O1800" s="28"/>
      <c r="P1800" s="27"/>
      <c r="Q1800" s="27"/>
      <c r="R1800" s="26"/>
      <c r="S1800" s="76"/>
      <c r="T1800" s="27" t="s">
        <v>285</v>
      </c>
      <c r="U1800" s="76"/>
      <c r="V1800" s="76"/>
      <c r="W1800" s="76"/>
      <c r="X1800" s="27" t="s">
        <v>315</v>
      </c>
      <c r="Y1800" s="28" t="s">
        <v>2691</v>
      </c>
      <c r="Z1800" s="27"/>
    </row>
    <row r="1801" spans="1:26" hidden="1" x14ac:dyDescent="0.25">
      <c r="A1801" s="24">
        <v>43195</v>
      </c>
      <c r="B1801" s="24">
        <v>43194</v>
      </c>
      <c r="C1801" s="24">
        <v>43188</v>
      </c>
      <c r="D1801" s="27" t="s">
        <v>552</v>
      </c>
      <c r="E1801" s="27" t="s">
        <v>376</v>
      </c>
      <c r="F1801" s="29" t="s">
        <v>9485</v>
      </c>
      <c r="G1801" s="27" t="s">
        <v>21</v>
      </c>
      <c r="H1801" s="27" t="s">
        <v>184</v>
      </c>
      <c r="I1801" s="27" t="s">
        <v>22</v>
      </c>
      <c r="J1801" s="27">
        <v>26736</v>
      </c>
      <c r="K1801" s="25">
        <v>4</v>
      </c>
      <c r="L1801" s="27" t="s">
        <v>288</v>
      </c>
      <c r="M1801" s="27" t="s">
        <v>9866</v>
      </c>
      <c r="N1801" s="27" t="s">
        <v>9867</v>
      </c>
      <c r="O1801" s="28"/>
      <c r="P1801" s="27"/>
      <c r="Q1801" s="27"/>
      <c r="R1801" s="26"/>
      <c r="S1801" s="76"/>
      <c r="T1801" s="27" t="s">
        <v>285</v>
      </c>
      <c r="U1801" s="76"/>
      <c r="V1801" s="76"/>
      <c r="W1801" s="76"/>
      <c r="X1801" s="27" t="s">
        <v>330</v>
      </c>
      <c r="Y1801" s="28"/>
      <c r="Z1801" s="27"/>
    </row>
    <row r="1802" spans="1:26" hidden="1" x14ac:dyDescent="0.25">
      <c r="A1802" s="24">
        <v>43195</v>
      </c>
      <c r="B1802" s="24">
        <v>43194</v>
      </c>
      <c r="C1802" s="24">
        <v>43182</v>
      </c>
      <c r="D1802" s="27" t="s">
        <v>552</v>
      </c>
      <c r="E1802" s="27" t="s">
        <v>293</v>
      </c>
      <c r="F1802" s="29" t="s">
        <v>9868</v>
      </c>
      <c r="G1802" s="27" t="s">
        <v>41</v>
      </c>
      <c r="H1802" s="27" t="s">
        <v>33</v>
      </c>
      <c r="I1802" s="27" t="s">
        <v>255</v>
      </c>
      <c r="J1802" s="27">
        <v>31081</v>
      </c>
      <c r="K1802" s="25">
        <v>2</v>
      </c>
      <c r="L1802" s="27" t="s">
        <v>288</v>
      </c>
      <c r="M1802" s="27" t="s">
        <v>9869</v>
      </c>
      <c r="N1802" s="27" t="s">
        <v>9870</v>
      </c>
      <c r="O1802" s="28"/>
      <c r="P1802" s="27"/>
      <c r="Q1802" s="27"/>
      <c r="R1802" s="26"/>
      <c r="S1802" s="76"/>
      <c r="T1802" s="27" t="s">
        <v>285</v>
      </c>
      <c r="U1802" s="76"/>
      <c r="V1802" s="76"/>
      <c r="W1802" s="76"/>
      <c r="X1802" s="27" t="s">
        <v>330</v>
      </c>
      <c r="Y1802" s="28"/>
      <c r="Z1802" s="27"/>
    </row>
    <row r="1803" spans="1:26" hidden="1" x14ac:dyDescent="0.25">
      <c r="A1803" s="24">
        <v>43195</v>
      </c>
      <c r="B1803" s="24">
        <v>43194</v>
      </c>
      <c r="C1803" s="24">
        <v>43189</v>
      </c>
      <c r="D1803" s="27" t="s">
        <v>552</v>
      </c>
      <c r="E1803" s="27" t="s">
        <v>293</v>
      </c>
      <c r="F1803" s="29" t="s">
        <v>8053</v>
      </c>
      <c r="G1803" s="27" t="s">
        <v>36</v>
      </c>
      <c r="H1803" s="27" t="s">
        <v>94</v>
      </c>
      <c r="I1803" s="27" t="s">
        <v>276</v>
      </c>
      <c r="J1803" s="27">
        <v>31286</v>
      </c>
      <c r="K1803" s="25">
        <v>2</v>
      </c>
      <c r="L1803" s="27" t="s">
        <v>288</v>
      </c>
      <c r="M1803" s="27" t="s">
        <v>9871</v>
      </c>
      <c r="N1803" s="27" t="s">
        <v>9872</v>
      </c>
      <c r="O1803" s="28"/>
      <c r="P1803" s="27"/>
      <c r="Q1803" s="27"/>
      <c r="R1803" s="26"/>
      <c r="S1803" s="76"/>
      <c r="T1803" s="27" t="s">
        <v>285</v>
      </c>
      <c r="U1803" s="76"/>
      <c r="V1803" s="76"/>
      <c r="W1803" s="76"/>
      <c r="X1803" s="27" t="s">
        <v>330</v>
      </c>
      <c r="Y1803" s="28"/>
      <c r="Z1803" s="27"/>
    </row>
    <row r="1804" spans="1:26" hidden="1" x14ac:dyDescent="0.25">
      <c r="A1804" s="24">
        <v>43195</v>
      </c>
      <c r="B1804" s="24">
        <v>43194</v>
      </c>
      <c r="C1804" s="24">
        <v>43189</v>
      </c>
      <c r="D1804" s="27" t="s">
        <v>552</v>
      </c>
      <c r="E1804" s="27" t="s">
        <v>293</v>
      </c>
      <c r="F1804" s="29" t="s">
        <v>9873</v>
      </c>
      <c r="G1804" s="27" t="s">
        <v>36</v>
      </c>
      <c r="H1804" s="27" t="s">
        <v>68</v>
      </c>
      <c r="I1804" s="27" t="s">
        <v>276</v>
      </c>
      <c r="J1804" s="27">
        <v>31286</v>
      </c>
      <c r="K1804" s="25">
        <v>2</v>
      </c>
      <c r="L1804" s="27" t="s">
        <v>288</v>
      </c>
      <c r="M1804" s="27" t="s">
        <v>9871</v>
      </c>
      <c r="N1804" s="27" t="s">
        <v>9872</v>
      </c>
      <c r="O1804" s="28"/>
      <c r="P1804" s="27"/>
      <c r="Q1804" s="27"/>
      <c r="R1804" s="26"/>
      <c r="S1804" s="76"/>
      <c r="T1804" s="27" t="s">
        <v>285</v>
      </c>
      <c r="U1804" s="76"/>
      <c r="V1804" s="76"/>
      <c r="W1804" s="76"/>
      <c r="X1804" s="27" t="s">
        <v>330</v>
      </c>
      <c r="Y1804" s="28"/>
      <c r="Z1804" s="27"/>
    </row>
    <row r="1805" spans="1:26" hidden="1" x14ac:dyDescent="0.25">
      <c r="A1805" s="24">
        <v>43195</v>
      </c>
      <c r="B1805" s="24">
        <v>43194</v>
      </c>
      <c r="C1805" s="24">
        <v>43189</v>
      </c>
      <c r="D1805" s="27" t="s">
        <v>552</v>
      </c>
      <c r="E1805" s="27" t="s">
        <v>354</v>
      </c>
      <c r="F1805" s="29" t="s">
        <v>6884</v>
      </c>
      <c r="G1805" s="27" t="s">
        <v>21</v>
      </c>
      <c r="H1805" s="27" t="s">
        <v>47</v>
      </c>
      <c r="I1805" s="27" t="s">
        <v>22</v>
      </c>
      <c r="J1805" s="27">
        <v>32454</v>
      </c>
      <c r="K1805" s="25">
        <v>2</v>
      </c>
      <c r="L1805" s="27" t="s">
        <v>288</v>
      </c>
      <c r="M1805" s="27" t="s">
        <v>9874</v>
      </c>
      <c r="N1805" s="27" t="s">
        <v>9875</v>
      </c>
      <c r="O1805" s="28"/>
      <c r="P1805" s="27"/>
      <c r="Q1805" s="27"/>
      <c r="R1805" s="26"/>
      <c r="S1805" s="76"/>
      <c r="T1805" s="27" t="s">
        <v>285</v>
      </c>
      <c r="U1805" s="76"/>
      <c r="V1805" s="76"/>
      <c r="W1805" s="76"/>
      <c r="X1805" s="27" t="s">
        <v>330</v>
      </c>
      <c r="Y1805" s="28"/>
      <c r="Z1805" s="27"/>
    </row>
    <row r="1806" spans="1:26" x14ac:dyDescent="0.25">
      <c r="A1806" s="24">
        <v>43195</v>
      </c>
      <c r="B1806" s="24">
        <v>43194</v>
      </c>
      <c r="C1806" s="24">
        <v>43189</v>
      </c>
      <c r="D1806" s="27" t="s">
        <v>552</v>
      </c>
      <c r="E1806" s="27" t="s">
        <v>375</v>
      </c>
      <c r="F1806" s="29" t="s">
        <v>6336</v>
      </c>
      <c r="G1806" s="27" t="s">
        <v>23</v>
      </c>
      <c r="H1806" s="27" t="s">
        <v>242</v>
      </c>
      <c r="I1806" s="27" t="s">
        <v>1723</v>
      </c>
      <c r="J1806" s="27">
        <v>46342</v>
      </c>
      <c r="K1806" s="25">
        <v>4</v>
      </c>
      <c r="L1806" s="27" t="s">
        <v>288</v>
      </c>
      <c r="M1806" s="27" t="s">
        <v>9876</v>
      </c>
      <c r="N1806" s="27" t="s">
        <v>9877</v>
      </c>
      <c r="O1806" s="28"/>
      <c r="P1806" s="27"/>
      <c r="Q1806" s="27"/>
      <c r="R1806" s="26"/>
      <c r="S1806" s="76"/>
      <c r="T1806" s="27" t="s">
        <v>285</v>
      </c>
      <c r="U1806" s="76"/>
      <c r="V1806" s="76"/>
      <c r="W1806" s="76"/>
      <c r="X1806" s="27" t="s">
        <v>315</v>
      </c>
      <c r="Y1806" s="28" t="s">
        <v>2691</v>
      </c>
      <c r="Z1806" s="27"/>
    </row>
    <row r="1807" spans="1:26" x14ac:dyDescent="0.25">
      <c r="A1807" s="24">
        <v>43195</v>
      </c>
      <c r="B1807" s="24">
        <v>43195</v>
      </c>
      <c r="C1807" s="24">
        <v>43189</v>
      </c>
      <c r="D1807" s="27" t="s">
        <v>552</v>
      </c>
      <c r="E1807" s="27" t="s">
        <v>8687</v>
      </c>
      <c r="F1807" s="29" t="s">
        <v>9878</v>
      </c>
      <c r="G1807" s="27" t="s">
        <v>23</v>
      </c>
      <c r="H1807" s="27" t="s">
        <v>109</v>
      </c>
      <c r="I1807" s="27" t="s">
        <v>133</v>
      </c>
      <c r="J1807" s="27">
        <v>899</v>
      </c>
      <c r="K1807" s="25">
        <v>4</v>
      </c>
      <c r="L1807" s="27" t="s">
        <v>288</v>
      </c>
      <c r="M1807" s="27" t="s">
        <v>9879</v>
      </c>
      <c r="N1807" s="27" t="s">
        <v>9880</v>
      </c>
      <c r="O1807" s="28"/>
      <c r="P1807" s="27"/>
      <c r="Q1807" s="27"/>
      <c r="R1807" s="26"/>
      <c r="S1807" s="76"/>
      <c r="T1807" s="27" t="s">
        <v>285</v>
      </c>
      <c r="U1807" s="76"/>
      <c r="V1807" s="76"/>
      <c r="W1807" s="76"/>
      <c r="X1807" s="27" t="s">
        <v>315</v>
      </c>
      <c r="Y1807" s="28" t="s">
        <v>2691</v>
      </c>
      <c r="Z1807" s="27"/>
    </row>
    <row r="1808" spans="1:26" x14ac:dyDescent="0.25">
      <c r="A1808" s="24">
        <v>43195</v>
      </c>
      <c r="B1808" s="24">
        <v>43193</v>
      </c>
      <c r="C1808" s="24">
        <v>43185</v>
      </c>
      <c r="D1808" s="27" t="s">
        <v>665</v>
      </c>
      <c r="E1808" s="27" t="s">
        <v>408</v>
      </c>
      <c r="F1808" s="29" t="s">
        <v>9881</v>
      </c>
      <c r="G1808" s="27" t="s">
        <v>19</v>
      </c>
      <c r="H1808" s="27" t="s">
        <v>95</v>
      </c>
      <c r="I1808" s="27" t="s">
        <v>9882</v>
      </c>
      <c r="J1808" s="27">
        <v>22551</v>
      </c>
      <c r="K1808" s="25">
        <v>1</v>
      </c>
      <c r="L1808" s="27" t="s">
        <v>343</v>
      </c>
      <c r="M1808" s="27" t="s">
        <v>9883</v>
      </c>
      <c r="N1808" s="27" t="s">
        <v>9884</v>
      </c>
      <c r="O1808" s="28"/>
      <c r="P1808" s="27"/>
      <c r="Q1808" s="27"/>
      <c r="R1808" s="26"/>
      <c r="S1808" s="76"/>
      <c r="T1808" s="27" t="s">
        <v>285</v>
      </c>
      <c r="U1808" s="76"/>
      <c r="V1808" s="76"/>
      <c r="W1808" s="76"/>
      <c r="X1808" s="27" t="s">
        <v>315</v>
      </c>
      <c r="Y1808" s="28" t="s">
        <v>2691</v>
      </c>
      <c r="Z1808" s="27"/>
    </row>
    <row r="1809" spans="1:26" hidden="1" x14ac:dyDescent="0.25">
      <c r="A1809" s="24">
        <v>43195</v>
      </c>
      <c r="B1809" s="24">
        <v>43194</v>
      </c>
      <c r="C1809" s="24">
        <v>43185</v>
      </c>
      <c r="D1809" s="27" t="s">
        <v>665</v>
      </c>
      <c r="E1809" s="27" t="s">
        <v>382</v>
      </c>
      <c r="F1809" s="29" t="s">
        <v>9885</v>
      </c>
      <c r="G1809" s="27" t="s">
        <v>39</v>
      </c>
      <c r="H1809" s="27" t="s">
        <v>211</v>
      </c>
      <c r="I1809" s="27" t="s">
        <v>9886</v>
      </c>
      <c r="J1809" s="27">
        <v>21110</v>
      </c>
      <c r="K1809" s="25">
        <v>1</v>
      </c>
      <c r="L1809" s="27" t="s">
        <v>335</v>
      </c>
      <c r="M1809" s="27">
        <v>9022285582</v>
      </c>
      <c r="N1809" s="27">
        <v>9022285582</v>
      </c>
      <c r="O1809" s="28"/>
      <c r="P1809" s="27"/>
      <c r="Q1809" s="27"/>
      <c r="R1809" s="26"/>
      <c r="S1809" s="76"/>
      <c r="T1809" s="27" t="s">
        <v>285</v>
      </c>
      <c r="U1809" s="76"/>
      <c r="V1809" s="76"/>
      <c r="W1809" s="76"/>
      <c r="X1809" s="27" t="s">
        <v>330</v>
      </c>
      <c r="Y1809" s="28"/>
      <c r="Z1809" s="27"/>
    </row>
    <row r="1810" spans="1:26" x14ac:dyDescent="0.25">
      <c r="A1810" s="24"/>
      <c r="B1810" s="24"/>
      <c r="C1810" s="24"/>
      <c r="D1810" s="27"/>
      <c r="E1810" s="27"/>
      <c r="F1810" s="29"/>
      <c r="G1810" s="27"/>
      <c r="H1810" s="27"/>
      <c r="I1810" s="27"/>
      <c r="J1810" s="27"/>
      <c r="K1810" s="25"/>
      <c r="L1810" s="27"/>
      <c r="M1810" s="27"/>
      <c r="N1810" s="27"/>
      <c r="O1810" s="28"/>
      <c r="P1810" s="27"/>
      <c r="Q1810" s="27"/>
      <c r="R1810" s="26"/>
      <c r="S1810" s="76"/>
      <c r="T1810" s="27"/>
      <c r="U1810" s="76"/>
      <c r="V1810" s="76"/>
      <c r="W1810" s="76"/>
      <c r="X1810" s="27"/>
      <c r="Y1810" s="28"/>
      <c r="Z1810" s="27"/>
    </row>
    <row r="1811" spans="1:26" x14ac:dyDescent="0.25">
      <c r="A1811" s="24"/>
      <c r="B1811" s="24"/>
      <c r="C1811" s="24"/>
      <c r="D1811" s="27"/>
      <c r="E1811" s="27"/>
      <c r="F1811" s="29"/>
      <c r="G1811" s="27"/>
      <c r="H1811" s="27"/>
      <c r="I1811" s="27"/>
      <c r="J1811" s="27"/>
      <c r="K1811" s="25"/>
      <c r="L1811" s="27"/>
      <c r="M1811" s="27"/>
      <c r="N1811" s="27"/>
      <c r="O1811" s="28"/>
      <c r="P1811" s="27"/>
      <c r="Q1811" s="27"/>
      <c r="R1811" s="26"/>
      <c r="S1811" s="76"/>
      <c r="T1811" s="27"/>
      <c r="U1811" s="76"/>
      <c r="V1811" s="76"/>
      <c r="W1811" s="76"/>
      <c r="X1811" s="27"/>
      <c r="Y1811" s="28"/>
      <c r="Z1811" s="27"/>
    </row>
    <row r="1812" spans="1:26" x14ac:dyDescent="0.25">
      <c r="A1812" s="24"/>
      <c r="B1812" s="24"/>
      <c r="C1812" s="24"/>
      <c r="D1812" s="27"/>
      <c r="E1812" s="27"/>
      <c r="F1812" s="29"/>
      <c r="G1812" s="27"/>
      <c r="H1812" s="27"/>
      <c r="I1812" s="27"/>
      <c r="J1812" s="27"/>
      <c r="K1812" s="25"/>
      <c r="L1812" s="27"/>
      <c r="M1812" s="27"/>
      <c r="N1812" s="27"/>
      <c r="O1812" s="28"/>
      <c r="P1812" s="27"/>
      <c r="Q1812" s="27"/>
      <c r="R1812" s="26"/>
      <c r="S1812" s="76"/>
      <c r="T1812" s="27"/>
      <c r="U1812" s="76"/>
      <c r="V1812" s="76"/>
      <c r="W1812" s="76"/>
      <c r="X1812" s="27"/>
      <c r="Y1812" s="28"/>
      <c r="Z1812" s="27"/>
    </row>
    <row r="1813" spans="1:26" x14ac:dyDescent="0.25">
      <c r="A1813" s="24"/>
      <c r="B1813" s="24"/>
      <c r="C1813" s="24"/>
      <c r="D1813" s="27"/>
      <c r="E1813" s="27"/>
      <c r="F1813" s="29"/>
      <c r="G1813" s="27"/>
      <c r="H1813" s="27"/>
      <c r="I1813" s="27"/>
      <c r="J1813" s="27"/>
      <c r="K1813" s="25"/>
      <c r="L1813" s="27"/>
      <c r="M1813" s="27"/>
      <c r="N1813" s="27"/>
      <c r="O1813" s="28"/>
      <c r="P1813" s="27"/>
      <c r="Q1813" s="27"/>
      <c r="R1813" s="26"/>
      <c r="S1813" s="76"/>
      <c r="T1813" s="27"/>
      <c r="U1813" s="76"/>
      <c r="V1813" s="76"/>
      <c r="W1813" s="76"/>
      <c r="X1813" s="27"/>
      <c r="Y1813" s="28"/>
      <c r="Z1813" s="27"/>
    </row>
    <row r="1814" spans="1:26" x14ac:dyDescent="0.25">
      <c r="A1814" s="24"/>
      <c r="B1814" s="24"/>
      <c r="C1814" s="24"/>
      <c r="D1814" s="27"/>
      <c r="E1814" s="27"/>
      <c r="F1814" s="29"/>
      <c r="G1814" s="27"/>
      <c r="H1814" s="27"/>
      <c r="I1814" s="27"/>
      <c r="J1814" s="27"/>
      <c r="K1814" s="25"/>
      <c r="L1814" s="27"/>
      <c r="M1814" s="27"/>
      <c r="N1814" s="27"/>
      <c r="O1814" s="28"/>
      <c r="P1814" s="27"/>
      <c r="Q1814" s="27"/>
      <c r="R1814" s="26"/>
      <c r="S1814" s="76"/>
      <c r="T1814" s="27"/>
      <c r="U1814" s="76"/>
      <c r="V1814" s="76"/>
      <c r="W1814" s="76"/>
      <c r="X1814" s="27"/>
      <c r="Y1814" s="28"/>
      <c r="Z1814" s="27"/>
    </row>
    <row r="1815" spans="1:26" x14ac:dyDescent="0.25">
      <c r="A1815" s="24"/>
      <c r="B1815" s="24"/>
      <c r="C1815" s="24"/>
      <c r="D1815" s="27"/>
      <c r="E1815" s="27"/>
      <c r="F1815" s="29"/>
      <c r="G1815" s="27"/>
      <c r="H1815" s="27"/>
      <c r="I1815" s="27"/>
      <c r="J1815" s="27"/>
      <c r="K1815" s="25"/>
      <c r="L1815" s="27"/>
      <c r="M1815" s="27"/>
      <c r="N1815" s="27"/>
      <c r="O1815" s="28"/>
      <c r="P1815" s="27"/>
      <c r="Q1815" s="27"/>
      <c r="R1815" s="26"/>
      <c r="S1815" s="76"/>
      <c r="T1815" s="27"/>
      <c r="U1815" s="76"/>
      <c r="V1815" s="76"/>
      <c r="W1815" s="76"/>
      <c r="X1815" s="27"/>
      <c r="Y1815" s="28"/>
      <c r="Z1815" s="27"/>
    </row>
    <row r="1816" spans="1:26" x14ac:dyDescent="0.25">
      <c r="A1816" s="24"/>
      <c r="B1816" s="24"/>
      <c r="C1816" s="24"/>
      <c r="D1816" s="27"/>
      <c r="E1816" s="27"/>
      <c r="F1816" s="29"/>
      <c r="G1816" s="27"/>
      <c r="H1816" s="27"/>
      <c r="I1816" s="27"/>
      <c r="J1816" s="27"/>
      <c r="K1816" s="25"/>
      <c r="L1816" s="27"/>
      <c r="M1816" s="27"/>
      <c r="N1816" s="27"/>
      <c r="O1816" s="28"/>
      <c r="P1816" s="27"/>
      <c r="Q1816" s="27"/>
      <c r="R1816" s="26"/>
      <c r="S1816" s="76"/>
      <c r="T1816" s="27"/>
      <c r="U1816" s="76"/>
      <c r="V1816" s="76"/>
      <c r="W1816" s="76"/>
      <c r="X1816" s="27"/>
      <c r="Y1816" s="28"/>
      <c r="Z1816" s="27"/>
    </row>
    <row r="1817" spans="1:26" x14ac:dyDescent="0.25">
      <c r="A1817" s="24"/>
      <c r="B1817" s="24"/>
      <c r="C1817" s="24"/>
      <c r="D1817" s="27"/>
      <c r="E1817" s="27"/>
      <c r="F1817" s="29"/>
      <c r="G1817" s="27"/>
      <c r="H1817" s="27"/>
      <c r="I1817" s="27"/>
      <c r="J1817" s="27"/>
      <c r="K1817" s="25"/>
      <c r="L1817" s="27"/>
      <c r="M1817" s="27"/>
      <c r="N1817" s="27"/>
      <c r="O1817" s="28"/>
      <c r="P1817" s="27"/>
      <c r="Q1817" s="27"/>
      <c r="R1817" s="26"/>
      <c r="S1817" s="76"/>
      <c r="T1817" s="27"/>
      <c r="U1817" s="76"/>
      <c r="V1817" s="76"/>
      <c r="W1817" s="76"/>
      <c r="X1817" s="27"/>
      <c r="Y1817" s="28"/>
      <c r="Z1817" s="27"/>
    </row>
    <row r="1818" spans="1:26" x14ac:dyDescent="0.25">
      <c r="A1818" s="24"/>
      <c r="B1818" s="24"/>
      <c r="C1818" s="24"/>
      <c r="D1818" s="27"/>
      <c r="E1818" s="27"/>
      <c r="F1818" s="29"/>
      <c r="G1818" s="27"/>
      <c r="H1818" s="27"/>
      <c r="I1818" s="27"/>
      <c r="J1818" s="27"/>
      <c r="K1818" s="25"/>
      <c r="L1818" s="27"/>
      <c r="M1818" s="27"/>
      <c r="N1818" s="27"/>
      <c r="O1818" s="28"/>
      <c r="P1818" s="27"/>
      <c r="Q1818" s="27"/>
      <c r="R1818" s="26"/>
      <c r="S1818" s="76"/>
      <c r="T1818" s="27"/>
      <c r="U1818" s="76"/>
      <c r="V1818" s="76"/>
      <c r="W1818" s="76"/>
      <c r="X1818" s="27"/>
      <c r="Y1818" s="28"/>
      <c r="Z1818" s="27"/>
    </row>
    <row r="1819" spans="1:26" x14ac:dyDescent="0.25">
      <c r="A1819" s="24"/>
      <c r="B1819" s="24"/>
      <c r="C1819" s="24"/>
      <c r="D1819" s="27"/>
      <c r="E1819" s="27"/>
      <c r="F1819" s="29"/>
      <c r="G1819" s="27"/>
      <c r="H1819" s="27"/>
      <c r="I1819" s="27"/>
      <c r="J1819" s="27"/>
      <c r="K1819" s="25"/>
      <c r="L1819" s="27"/>
      <c r="M1819" s="27"/>
      <c r="N1819" s="27"/>
      <c r="O1819" s="28"/>
      <c r="P1819" s="27"/>
      <c r="Q1819" s="27"/>
      <c r="R1819" s="26"/>
      <c r="S1819" s="76"/>
      <c r="T1819" s="27"/>
      <c r="U1819" s="76"/>
      <c r="V1819" s="76"/>
      <c r="W1819" s="76"/>
      <c r="X1819" s="27"/>
      <c r="Y1819" s="28"/>
      <c r="Z1819" s="27"/>
    </row>
    <row r="1820" spans="1:26" x14ac:dyDescent="0.25">
      <c r="A1820" s="24"/>
      <c r="B1820" s="24"/>
      <c r="C1820" s="24"/>
      <c r="D1820" s="27"/>
      <c r="E1820" s="27"/>
      <c r="F1820" s="29"/>
      <c r="G1820" s="27"/>
      <c r="H1820" s="27"/>
      <c r="I1820" s="27"/>
      <c r="J1820" s="27"/>
      <c r="K1820" s="25"/>
      <c r="L1820" s="27"/>
      <c r="M1820" s="27"/>
      <c r="N1820" s="27"/>
      <c r="O1820" s="28"/>
      <c r="P1820" s="27"/>
      <c r="Q1820" s="27"/>
      <c r="R1820" s="26"/>
      <c r="S1820" s="76"/>
      <c r="T1820" s="27"/>
      <c r="U1820" s="76"/>
      <c r="V1820" s="76"/>
      <c r="W1820" s="76"/>
      <c r="X1820" s="27"/>
      <c r="Y1820" s="28"/>
      <c r="Z1820" s="27"/>
    </row>
    <row r="1821" spans="1:26" x14ac:dyDescent="0.25">
      <c r="A1821" s="24"/>
      <c r="B1821" s="24"/>
      <c r="C1821" s="24"/>
      <c r="D1821" s="27"/>
      <c r="E1821" s="27"/>
      <c r="F1821" s="29"/>
      <c r="G1821" s="27"/>
      <c r="H1821" s="27"/>
      <c r="I1821" s="27"/>
      <c r="J1821" s="27"/>
      <c r="K1821" s="25"/>
      <c r="L1821" s="27"/>
      <c r="M1821" s="27"/>
      <c r="N1821" s="27"/>
      <c r="O1821" s="28"/>
      <c r="P1821" s="27"/>
      <c r="Q1821" s="27"/>
      <c r="R1821" s="26"/>
      <c r="S1821" s="76"/>
      <c r="T1821" s="27"/>
      <c r="U1821" s="76"/>
      <c r="V1821" s="76"/>
      <c r="W1821" s="76"/>
      <c r="X1821" s="27"/>
      <c r="Y1821" s="28"/>
      <c r="Z1821" s="27"/>
    </row>
    <row r="1822" spans="1:26" x14ac:dyDescent="0.25">
      <c r="A1822" s="24"/>
      <c r="B1822" s="24"/>
      <c r="C1822" s="24"/>
      <c r="D1822" s="27"/>
      <c r="E1822" s="27"/>
      <c r="F1822" s="29"/>
      <c r="G1822" s="27"/>
      <c r="H1822" s="27"/>
      <c r="I1822" s="27"/>
      <c r="J1822" s="27"/>
      <c r="K1822" s="25"/>
      <c r="L1822" s="27"/>
      <c r="M1822" s="27"/>
      <c r="N1822" s="27"/>
      <c r="O1822" s="28"/>
      <c r="P1822" s="27"/>
      <c r="Q1822" s="27"/>
      <c r="R1822" s="26"/>
      <c r="S1822" s="76"/>
      <c r="T1822" s="27"/>
      <c r="U1822" s="76"/>
      <c r="V1822" s="76"/>
      <c r="W1822" s="76"/>
      <c r="X1822" s="27"/>
      <c r="Y1822" s="28"/>
      <c r="Z1822" s="27"/>
    </row>
    <row r="1823" spans="1:26" x14ac:dyDescent="0.25">
      <c r="A1823" s="24"/>
      <c r="B1823" s="24"/>
      <c r="C1823" s="24"/>
      <c r="D1823" s="27"/>
      <c r="E1823" s="27"/>
      <c r="F1823" s="29"/>
      <c r="G1823" s="27"/>
      <c r="H1823" s="27"/>
      <c r="I1823" s="27"/>
      <c r="J1823" s="27"/>
      <c r="K1823" s="25"/>
      <c r="L1823" s="27"/>
      <c r="M1823" s="27"/>
      <c r="N1823" s="27"/>
      <c r="O1823" s="28"/>
      <c r="P1823" s="27"/>
      <c r="Q1823" s="27"/>
      <c r="R1823" s="26"/>
      <c r="S1823" s="77"/>
      <c r="T1823" s="27"/>
      <c r="U1823" s="77"/>
      <c r="V1823" s="77"/>
      <c r="W1823" s="77"/>
      <c r="X1823" s="27"/>
      <c r="Y1823" s="28"/>
      <c r="Z1823" s="27"/>
    </row>
    <row r="1839" spans="11:11" x14ac:dyDescent="0.25">
      <c r="K1839" s="27" t="s">
        <v>1061</v>
      </c>
    </row>
  </sheetData>
  <dataValidations count="1">
    <dataValidation type="list" allowBlank="1" showInputMessage="1" showErrorMessage="1" sqref="D1" xr:uid="{00000000-0002-0000-0400-000000000000}">
      <formula1>"Source, Unidentified, Store Initiated, PH Auditor, Corporate, Asterisk Report"</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1000000}">
          <x14:formula1>
            <xm:f>'Z:\Daily Returns Report\Tracker 2017\Mar 2017\[RGA File - 03.02.17.xlsx]Reference'!#REF!</xm:f>
          </x14:formula1>
          <xm:sqref>E1 X1 L1</xm:sqref>
        </x14:dataValidation>
        <x14:dataValidation type="list" allowBlank="1" showInputMessage="1" showErrorMessage="1" xr:uid="{00000000-0002-0000-0400-000002000000}">
          <x14:formula1>
            <xm:f>Reference!$C$1:$C$18</xm:f>
          </x14:formula1>
          <xm:sqref>Q1174:Q1175 X2:X1823</xm:sqref>
        </x14:dataValidation>
        <x14:dataValidation type="list" allowBlank="1" showInputMessage="1" showErrorMessage="1" xr:uid="{00000000-0002-0000-0400-000003000000}">
          <x14:formula1>
            <xm:f>Reference!$B:$B</xm:f>
          </x14:formula1>
          <xm:sqref>L2:L1823</xm:sqref>
        </x14:dataValidation>
        <x14:dataValidation type="list" allowBlank="1" showInputMessage="1" showErrorMessage="1" xr:uid="{00000000-0002-0000-0400-000004000000}">
          <x14:formula1>
            <xm:f>Reference!$A:$A</xm:f>
          </x14:formula1>
          <xm:sqref>E2:E1823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0DE0-1184-4303-BC93-7711042945B7}">
  <dimension ref="A1:X1028"/>
  <sheetViews>
    <sheetView zoomScale="90" zoomScaleNormal="90" workbookViewId="0">
      <selection activeCell="L1029" sqref="L1029"/>
    </sheetView>
  </sheetViews>
  <sheetFormatPr defaultRowHeight="12.75" x14ac:dyDescent="0.25"/>
  <cols>
    <col min="1" max="3" width="12.7109375" style="31" customWidth="1"/>
    <col min="4" max="4" width="17" style="31" customWidth="1"/>
    <col min="5" max="5" width="23.85546875" style="31" customWidth="1"/>
    <col min="6" max="6" width="17.42578125" style="31" customWidth="1"/>
    <col min="7" max="8" width="10.5703125" style="31" customWidth="1"/>
    <col min="9" max="9" width="23.140625" style="31" customWidth="1"/>
    <col min="10" max="10" width="8.42578125" style="31" customWidth="1"/>
    <col min="11" max="11" width="6.42578125" style="31" customWidth="1"/>
    <col min="12" max="12" width="10.85546875" style="31" customWidth="1"/>
    <col min="13" max="13" width="12.140625" style="31" customWidth="1"/>
    <col min="14" max="14" width="13.42578125" style="31" customWidth="1"/>
    <col min="15" max="15" width="11.5703125" style="31" customWidth="1"/>
    <col min="16" max="16" width="6.85546875" style="31" customWidth="1"/>
    <col min="17" max="19" width="11.5703125" style="31" customWidth="1"/>
    <col min="20" max="20" width="6.85546875" style="31" customWidth="1"/>
    <col min="21" max="21" width="13.140625" style="31" hidden="1" customWidth="1"/>
    <col min="22" max="22" width="22.5703125" style="31" customWidth="1"/>
    <col min="23" max="23" width="37.85546875" style="34" customWidth="1"/>
    <col min="24" max="24" width="11.5703125" style="31" customWidth="1"/>
    <col min="25" max="16384" width="9.140625" style="31"/>
  </cols>
  <sheetData>
    <row r="1" spans="1:24" ht="38.25" x14ac:dyDescent="0.25">
      <c r="A1" s="4" t="s">
        <v>0</v>
      </c>
      <c r="B1" s="4" t="s">
        <v>529</v>
      </c>
      <c r="C1" s="4" t="s">
        <v>1</v>
      </c>
      <c r="D1" s="5" t="s">
        <v>2</v>
      </c>
      <c r="E1" s="5" t="s">
        <v>3</v>
      </c>
      <c r="F1" s="40" t="s">
        <v>4</v>
      </c>
      <c r="G1" s="5" t="s">
        <v>5</v>
      </c>
      <c r="H1" s="5" t="s">
        <v>6</v>
      </c>
      <c r="I1" s="5" t="s">
        <v>7</v>
      </c>
      <c r="J1" s="5" t="s">
        <v>8</v>
      </c>
      <c r="K1" s="6" t="s">
        <v>9</v>
      </c>
      <c r="L1" s="5" t="s">
        <v>10</v>
      </c>
      <c r="M1" s="5" t="s">
        <v>11</v>
      </c>
      <c r="N1" s="5" t="s">
        <v>12</v>
      </c>
      <c r="O1" s="5" t="s">
        <v>13</v>
      </c>
      <c r="P1" s="7" t="s">
        <v>530</v>
      </c>
      <c r="Q1" s="5" t="s">
        <v>531</v>
      </c>
      <c r="R1" s="8" t="s">
        <v>14</v>
      </c>
      <c r="S1" s="9" t="s">
        <v>532</v>
      </c>
      <c r="T1" s="5" t="s">
        <v>15</v>
      </c>
      <c r="U1" s="4" t="s">
        <v>533</v>
      </c>
      <c r="V1" s="5" t="s">
        <v>16</v>
      </c>
      <c r="W1" s="5" t="s">
        <v>17</v>
      </c>
      <c r="X1" s="10" t="s">
        <v>480</v>
      </c>
    </row>
    <row r="2" spans="1:24" ht="153" hidden="1" x14ac:dyDescent="0.25">
      <c r="A2" s="32">
        <v>42768</v>
      </c>
      <c r="B2" s="32">
        <v>42768</v>
      </c>
      <c r="C2" s="32">
        <v>42758</v>
      </c>
      <c r="D2" s="31" t="s">
        <v>3138</v>
      </c>
      <c r="E2" s="31" t="s">
        <v>334</v>
      </c>
      <c r="F2" s="44" t="s">
        <v>3139</v>
      </c>
      <c r="G2" s="31" t="s">
        <v>38</v>
      </c>
      <c r="H2" s="31" t="s">
        <v>28</v>
      </c>
      <c r="I2" s="31" t="s">
        <v>3140</v>
      </c>
      <c r="J2" s="31">
        <v>16258</v>
      </c>
      <c r="K2" s="31">
        <v>4</v>
      </c>
      <c r="L2" s="31" t="s">
        <v>291</v>
      </c>
      <c r="N2" s="31">
        <v>20407</v>
      </c>
      <c r="O2" s="34"/>
      <c r="T2" s="31" t="s">
        <v>286</v>
      </c>
      <c r="V2" s="31" t="s">
        <v>2971</v>
      </c>
      <c r="W2" s="34" t="s">
        <v>3141</v>
      </c>
    </row>
    <row r="3" spans="1:24" ht="102" hidden="1" x14ac:dyDescent="0.25">
      <c r="A3" s="32">
        <v>42773</v>
      </c>
      <c r="B3" s="32">
        <v>42772</v>
      </c>
      <c r="C3" s="32">
        <v>42748</v>
      </c>
      <c r="D3" s="31" t="s">
        <v>3138</v>
      </c>
      <c r="E3" s="31" t="s">
        <v>354</v>
      </c>
      <c r="F3" s="44" t="s">
        <v>3142</v>
      </c>
      <c r="G3" s="31" t="s">
        <v>38</v>
      </c>
      <c r="H3" s="31" t="s">
        <v>154</v>
      </c>
      <c r="I3" s="31" t="s">
        <v>3140</v>
      </c>
      <c r="J3" s="31">
        <v>14932</v>
      </c>
      <c r="K3" s="31">
        <v>1</v>
      </c>
      <c r="L3" s="31" t="s">
        <v>291</v>
      </c>
      <c r="O3" s="34"/>
      <c r="T3" s="31" t="s">
        <v>285</v>
      </c>
      <c r="V3" s="31" t="s">
        <v>2971</v>
      </c>
      <c r="W3" s="34" t="s">
        <v>3143</v>
      </c>
    </row>
    <row r="4" spans="1:24" ht="140.25" hidden="1" x14ac:dyDescent="0.25">
      <c r="A4" s="32">
        <v>42781</v>
      </c>
      <c r="B4" s="32">
        <v>42780</v>
      </c>
      <c r="C4" s="32">
        <v>42668</v>
      </c>
      <c r="D4" s="31" t="s">
        <v>3138</v>
      </c>
      <c r="E4" s="31" t="s">
        <v>336</v>
      </c>
      <c r="F4" s="44">
        <v>15494340000</v>
      </c>
      <c r="G4" s="31" t="s">
        <v>53</v>
      </c>
      <c r="H4" s="31" t="s">
        <v>125</v>
      </c>
      <c r="I4" s="31" t="s">
        <v>3144</v>
      </c>
      <c r="J4" s="31">
        <v>14563</v>
      </c>
      <c r="K4" s="31">
        <v>1</v>
      </c>
      <c r="L4" s="31" t="s">
        <v>288</v>
      </c>
      <c r="N4" s="31" t="s">
        <v>3145</v>
      </c>
      <c r="O4" s="34" t="s">
        <v>3146</v>
      </c>
      <c r="T4" s="31" t="s">
        <v>285</v>
      </c>
      <c r="V4" s="31" t="s">
        <v>2971</v>
      </c>
      <c r="W4" s="34" t="s">
        <v>3147</v>
      </c>
    </row>
    <row r="5" spans="1:24" ht="89.25" hidden="1" x14ac:dyDescent="0.25">
      <c r="A5" s="32">
        <v>42782</v>
      </c>
      <c r="B5" s="32">
        <v>42781</v>
      </c>
      <c r="C5" s="32">
        <v>42776</v>
      </c>
      <c r="D5" s="31" t="s">
        <v>18</v>
      </c>
      <c r="E5" s="31" t="s">
        <v>412</v>
      </c>
      <c r="F5" s="44" t="s">
        <v>3148</v>
      </c>
      <c r="I5" s="31" t="s">
        <v>3149</v>
      </c>
      <c r="J5" s="31">
        <v>8820</v>
      </c>
      <c r="K5" s="31">
        <v>1</v>
      </c>
      <c r="L5" s="31" t="s">
        <v>365</v>
      </c>
      <c r="N5" s="31">
        <v>93226053</v>
      </c>
      <c r="O5" s="34">
        <v>60243148</v>
      </c>
      <c r="T5" s="31" t="s">
        <v>285</v>
      </c>
      <c r="V5" s="31" t="s">
        <v>2971</v>
      </c>
      <c r="W5" s="34" t="s">
        <v>3150</v>
      </c>
    </row>
    <row r="6" spans="1:24" hidden="1" x14ac:dyDescent="0.25">
      <c r="A6" s="32">
        <v>42783</v>
      </c>
      <c r="B6" s="32">
        <v>42782</v>
      </c>
      <c r="C6" s="32">
        <v>42780</v>
      </c>
      <c r="D6" s="31" t="s">
        <v>18</v>
      </c>
      <c r="E6" s="31" t="s">
        <v>470</v>
      </c>
      <c r="F6" s="44">
        <v>215460</v>
      </c>
      <c r="G6" s="31" t="s">
        <v>41</v>
      </c>
      <c r="H6" s="31" t="s">
        <v>238</v>
      </c>
      <c r="I6" s="31" t="s">
        <v>239</v>
      </c>
      <c r="K6" s="31">
        <v>1</v>
      </c>
      <c r="L6" s="31" t="s">
        <v>288</v>
      </c>
      <c r="N6" s="31" t="s">
        <v>3151</v>
      </c>
      <c r="O6" s="34">
        <v>107556856</v>
      </c>
      <c r="T6" s="31" t="s">
        <v>286</v>
      </c>
      <c r="V6" s="31" t="s">
        <v>2971</v>
      </c>
      <c r="W6" s="34" t="s">
        <v>3152</v>
      </c>
    </row>
    <row r="7" spans="1:24" ht="127.5" hidden="1" x14ac:dyDescent="0.25">
      <c r="A7" s="32">
        <v>42786</v>
      </c>
      <c r="B7" s="32">
        <v>42783</v>
      </c>
      <c r="C7" s="32">
        <v>42776</v>
      </c>
      <c r="D7" s="31" t="s">
        <v>18</v>
      </c>
      <c r="E7" s="31" t="s">
        <v>377</v>
      </c>
      <c r="F7" s="44">
        <v>238820</v>
      </c>
      <c r="G7" s="31" t="s">
        <v>25</v>
      </c>
      <c r="H7" s="31" t="s">
        <v>66</v>
      </c>
      <c r="I7" s="31" t="s">
        <v>3153</v>
      </c>
      <c r="J7" s="31">
        <v>14828</v>
      </c>
      <c r="K7" s="31">
        <v>1</v>
      </c>
      <c r="L7" s="31" t="s">
        <v>288</v>
      </c>
      <c r="N7" s="31" t="s">
        <v>3154</v>
      </c>
      <c r="O7" s="34" t="s">
        <v>3155</v>
      </c>
      <c r="T7" s="31" t="s">
        <v>285</v>
      </c>
      <c r="V7" s="31" t="s">
        <v>2971</v>
      </c>
      <c r="W7" s="34" t="s">
        <v>3156</v>
      </c>
    </row>
    <row r="8" spans="1:24" ht="89.25" hidden="1" x14ac:dyDescent="0.25">
      <c r="A8" s="32">
        <v>42786</v>
      </c>
      <c r="B8" s="32">
        <v>42783</v>
      </c>
      <c r="C8" s="32">
        <v>42776</v>
      </c>
      <c r="D8" s="31" t="s">
        <v>18</v>
      </c>
      <c r="E8" s="31" t="s">
        <v>377</v>
      </c>
      <c r="F8" s="44">
        <v>238820</v>
      </c>
      <c r="G8" s="31" t="s">
        <v>25</v>
      </c>
      <c r="H8" s="31" t="s">
        <v>66</v>
      </c>
      <c r="I8" s="31" t="s">
        <v>3153</v>
      </c>
      <c r="J8" s="31">
        <v>14828</v>
      </c>
      <c r="K8" s="31">
        <v>1</v>
      </c>
      <c r="L8" s="31" t="s">
        <v>288</v>
      </c>
      <c r="N8" s="31" t="s">
        <v>3154</v>
      </c>
      <c r="O8" s="34" t="s">
        <v>3157</v>
      </c>
      <c r="T8" s="31" t="s">
        <v>285</v>
      </c>
      <c r="V8" s="31" t="s">
        <v>2971</v>
      </c>
      <c r="W8" s="34" t="s">
        <v>3158</v>
      </c>
    </row>
    <row r="9" spans="1:24" ht="165.75" hidden="1" x14ac:dyDescent="0.25">
      <c r="A9" s="32">
        <v>42787</v>
      </c>
      <c r="B9" s="32">
        <v>42787</v>
      </c>
      <c r="C9" s="32">
        <v>42694</v>
      </c>
      <c r="D9" s="31" t="s">
        <v>3138</v>
      </c>
      <c r="E9" s="31" t="s">
        <v>364</v>
      </c>
      <c r="F9" s="44">
        <v>30500502</v>
      </c>
      <c r="G9" s="31" t="s">
        <v>3159</v>
      </c>
      <c r="H9" s="31" t="s">
        <v>3160</v>
      </c>
      <c r="I9" s="31" t="s">
        <v>3161</v>
      </c>
      <c r="J9" s="31">
        <v>12163</v>
      </c>
      <c r="K9" s="31">
        <v>1</v>
      </c>
      <c r="L9" s="31" t="s">
        <v>355</v>
      </c>
      <c r="O9" s="34">
        <v>45908</v>
      </c>
      <c r="T9" s="31" t="s">
        <v>285</v>
      </c>
      <c r="V9" s="31" t="s">
        <v>2971</v>
      </c>
      <c r="W9" s="34" t="s">
        <v>3162</v>
      </c>
    </row>
    <row r="10" spans="1:24" ht="191.25" hidden="1" x14ac:dyDescent="0.25">
      <c r="A10" s="32">
        <v>42788</v>
      </c>
      <c r="B10" s="32">
        <v>42788</v>
      </c>
      <c r="C10" s="32">
        <v>42689</v>
      </c>
      <c r="D10" s="31" t="s">
        <v>3138</v>
      </c>
      <c r="E10" s="31" t="s">
        <v>429</v>
      </c>
      <c r="F10" s="44">
        <v>2204733</v>
      </c>
      <c r="G10" s="31" t="s">
        <v>30</v>
      </c>
      <c r="H10" s="31" t="s">
        <v>70</v>
      </c>
      <c r="I10" s="31" t="s">
        <v>3163</v>
      </c>
      <c r="J10" s="31">
        <v>9852</v>
      </c>
      <c r="K10" s="31">
        <v>4</v>
      </c>
      <c r="L10" s="31" t="s">
        <v>288</v>
      </c>
      <c r="N10" s="31" t="s">
        <v>3164</v>
      </c>
      <c r="O10" s="34">
        <v>107785444</v>
      </c>
      <c r="T10" s="31" t="s">
        <v>285</v>
      </c>
      <c r="V10" s="31" t="s">
        <v>2971</v>
      </c>
      <c r="W10" s="34" t="s">
        <v>3165</v>
      </c>
    </row>
    <row r="11" spans="1:24" ht="140.25" hidden="1" x14ac:dyDescent="0.25">
      <c r="A11" s="32">
        <v>42790</v>
      </c>
      <c r="B11" s="32">
        <v>42789</v>
      </c>
      <c r="C11" s="32">
        <v>42787</v>
      </c>
      <c r="D11" s="31" t="s">
        <v>18</v>
      </c>
      <c r="E11" s="31" t="s">
        <v>331</v>
      </c>
      <c r="F11" s="44">
        <v>203300</v>
      </c>
      <c r="G11" s="31" t="s">
        <v>41</v>
      </c>
      <c r="H11" s="31" t="s">
        <v>3166</v>
      </c>
      <c r="I11" s="31" t="s">
        <v>3167</v>
      </c>
      <c r="J11" s="31">
        <v>18882</v>
      </c>
      <c r="K11" s="31">
        <v>2</v>
      </c>
      <c r="L11" s="31" t="s">
        <v>365</v>
      </c>
      <c r="N11" s="31">
        <v>93250485</v>
      </c>
      <c r="O11" s="34">
        <v>60244206</v>
      </c>
      <c r="T11" s="31" t="s">
        <v>286</v>
      </c>
      <c r="V11" s="31" t="s">
        <v>2971</v>
      </c>
      <c r="W11" s="34" t="s">
        <v>3168</v>
      </c>
    </row>
    <row r="12" spans="1:24" ht="76.5" hidden="1" x14ac:dyDescent="0.25">
      <c r="A12" s="32">
        <v>42790</v>
      </c>
      <c r="B12" s="32">
        <v>42789</v>
      </c>
      <c r="C12" s="32">
        <v>42704</v>
      </c>
      <c r="D12" s="31" t="s">
        <v>3138</v>
      </c>
      <c r="E12" s="31" t="s">
        <v>398</v>
      </c>
      <c r="F12" s="44">
        <v>28951553</v>
      </c>
      <c r="G12" s="31" t="s">
        <v>56</v>
      </c>
      <c r="H12" s="31" t="s">
        <v>3169</v>
      </c>
      <c r="I12" s="31" t="s">
        <v>3170</v>
      </c>
      <c r="J12" s="31">
        <v>11324</v>
      </c>
      <c r="K12" s="31">
        <v>4</v>
      </c>
      <c r="L12" s="31" t="s">
        <v>355</v>
      </c>
      <c r="M12" s="31">
        <v>2337933</v>
      </c>
      <c r="O12" s="34" t="s">
        <v>3171</v>
      </c>
      <c r="T12" s="31" t="s">
        <v>285</v>
      </c>
      <c r="V12" s="31" t="s">
        <v>2971</v>
      </c>
      <c r="W12" s="34" t="s">
        <v>3172</v>
      </c>
      <c r="X12" s="31" t="s">
        <v>3173</v>
      </c>
    </row>
    <row r="13" spans="1:24" ht="242.25" hidden="1" x14ac:dyDescent="0.25">
      <c r="A13" s="32">
        <v>42790</v>
      </c>
      <c r="B13" s="32">
        <v>42789</v>
      </c>
      <c r="C13" s="32">
        <v>42787</v>
      </c>
      <c r="D13" s="31" t="s">
        <v>3138</v>
      </c>
      <c r="E13" s="31" t="s">
        <v>388</v>
      </c>
      <c r="F13" s="44">
        <v>91190</v>
      </c>
      <c r="G13" s="31" t="s">
        <v>21</v>
      </c>
      <c r="H13" s="31" t="s">
        <v>69</v>
      </c>
      <c r="I13" s="31" t="s">
        <v>179</v>
      </c>
      <c r="J13" s="31">
        <v>20808</v>
      </c>
      <c r="K13" s="31">
        <v>2</v>
      </c>
      <c r="L13" s="31" t="s">
        <v>288</v>
      </c>
      <c r="M13" s="31" t="s">
        <v>3174</v>
      </c>
      <c r="N13" s="31" t="s">
        <v>3175</v>
      </c>
      <c r="O13" s="34" t="s">
        <v>3176</v>
      </c>
      <c r="T13" s="31" t="s">
        <v>286</v>
      </c>
      <c r="V13" s="31" t="s">
        <v>2971</v>
      </c>
      <c r="W13" s="34" t="s">
        <v>3177</v>
      </c>
    </row>
    <row r="14" spans="1:24" hidden="1" x14ac:dyDescent="0.25">
      <c r="A14" s="32">
        <v>42793</v>
      </c>
      <c r="B14" s="32">
        <v>42790</v>
      </c>
      <c r="C14" s="32">
        <v>42720</v>
      </c>
      <c r="D14" s="31" t="s">
        <v>3138</v>
      </c>
      <c r="E14" s="31" t="s">
        <v>366</v>
      </c>
      <c r="F14" s="44">
        <v>2448500</v>
      </c>
      <c r="G14" s="31" t="s">
        <v>32</v>
      </c>
      <c r="H14" s="31" t="s">
        <v>249</v>
      </c>
      <c r="I14" s="31" t="s">
        <v>3178</v>
      </c>
      <c r="J14" s="31">
        <v>21495</v>
      </c>
      <c r="K14" s="31">
        <v>1</v>
      </c>
      <c r="L14" s="31" t="s">
        <v>355</v>
      </c>
      <c r="M14" s="31">
        <v>2345550</v>
      </c>
      <c r="O14" s="34">
        <v>45990</v>
      </c>
      <c r="T14" s="31" t="s">
        <v>285</v>
      </c>
      <c r="V14" s="31" t="s">
        <v>2971</v>
      </c>
      <c r="W14" s="34" t="s">
        <v>3179</v>
      </c>
    </row>
    <row r="15" spans="1:24" ht="63.75" hidden="1" x14ac:dyDescent="0.25">
      <c r="A15" s="32">
        <v>42793</v>
      </c>
      <c r="B15" s="32">
        <v>42790</v>
      </c>
      <c r="C15" s="32">
        <v>42717</v>
      </c>
      <c r="D15" s="31" t="s">
        <v>3138</v>
      </c>
      <c r="E15" s="31" t="s">
        <v>392</v>
      </c>
      <c r="F15" s="44">
        <v>1953900</v>
      </c>
      <c r="G15" s="31" t="s">
        <v>32</v>
      </c>
      <c r="H15" s="31" t="s">
        <v>43</v>
      </c>
      <c r="I15" s="31" t="s">
        <v>3178</v>
      </c>
      <c r="J15" s="31">
        <v>11612</v>
      </c>
      <c r="K15" s="31">
        <v>4</v>
      </c>
      <c r="L15" s="31" t="s">
        <v>355</v>
      </c>
      <c r="M15" s="31">
        <v>2343753</v>
      </c>
      <c r="O15" s="34">
        <v>45992</v>
      </c>
      <c r="T15" s="31" t="s">
        <v>285</v>
      </c>
      <c r="V15" s="31" t="s">
        <v>2971</v>
      </c>
      <c r="W15" s="34" t="s">
        <v>3180</v>
      </c>
    </row>
    <row r="16" spans="1:24" ht="114.75" hidden="1" x14ac:dyDescent="0.25">
      <c r="A16" s="32">
        <v>42793</v>
      </c>
      <c r="B16" s="32">
        <v>42790</v>
      </c>
      <c r="C16" s="32">
        <v>42712</v>
      </c>
      <c r="D16" s="31" t="s">
        <v>3138</v>
      </c>
      <c r="E16" s="31" t="s">
        <v>370</v>
      </c>
      <c r="F16" s="44">
        <v>1010997</v>
      </c>
      <c r="G16" s="31" t="s">
        <v>36</v>
      </c>
      <c r="H16" s="31" t="s">
        <v>28</v>
      </c>
      <c r="I16" s="31" t="s">
        <v>3181</v>
      </c>
      <c r="J16" s="31">
        <v>10949</v>
      </c>
      <c r="K16" s="31">
        <v>1</v>
      </c>
      <c r="L16" s="31" t="s">
        <v>288</v>
      </c>
      <c r="M16" s="31" t="s">
        <v>3182</v>
      </c>
      <c r="N16" s="31" t="s">
        <v>3183</v>
      </c>
      <c r="O16" s="34">
        <v>108058651</v>
      </c>
      <c r="T16" s="31" t="s">
        <v>285</v>
      </c>
      <c r="V16" s="31" t="s">
        <v>2971</v>
      </c>
      <c r="W16" s="34" t="s">
        <v>3184</v>
      </c>
    </row>
    <row r="17" spans="1:23" ht="102" hidden="1" x14ac:dyDescent="0.25">
      <c r="A17" s="32">
        <v>42793</v>
      </c>
      <c r="B17" s="32">
        <v>42789</v>
      </c>
      <c r="C17" s="32">
        <v>42684</v>
      </c>
      <c r="D17" s="31" t="s">
        <v>3138</v>
      </c>
      <c r="E17" s="31" t="s">
        <v>398</v>
      </c>
      <c r="F17" s="44" t="s">
        <v>3185</v>
      </c>
      <c r="G17" s="31" t="s">
        <v>38</v>
      </c>
      <c r="H17" s="31" t="s">
        <v>54</v>
      </c>
      <c r="I17" s="31" t="s">
        <v>3186</v>
      </c>
      <c r="J17" s="31">
        <v>10827</v>
      </c>
      <c r="K17" s="31">
        <v>1</v>
      </c>
      <c r="L17" s="31" t="s">
        <v>317</v>
      </c>
      <c r="M17" s="31">
        <v>29063</v>
      </c>
      <c r="O17" s="34" t="s">
        <v>3187</v>
      </c>
      <c r="T17" s="31" t="s">
        <v>285</v>
      </c>
      <c r="V17" s="31" t="s">
        <v>2971</v>
      </c>
      <c r="W17" s="34" t="s">
        <v>3188</v>
      </c>
    </row>
    <row r="18" spans="1:23" ht="127.5" hidden="1" x14ac:dyDescent="0.25">
      <c r="A18" s="32">
        <v>42793</v>
      </c>
      <c r="B18" s="32">
        <v>42790</v>
      </c>
      <c r="C18" s="32">
        <v>42788</v>
      </c>
      <c r="D18" s="31" t="s">
        <v>18</v>
      </c>
      <c r="E18" s="31" t="s">
        <v>377</v>
      </c>
      <c r="F18" s="44">
        <v>1376</v>
      </c>
      <c r="G18" s="31" t="s">
        <v>92</v>
      </c>
      <c r="H18" s="31" t="s">
        <v>24</v>
      </c>
      <c r="I18" s="31" t="s">
        <v>93</v>
      </c>
      <c r="J18" s="31">
        <v>15225</v>
      </c>
      <c r="K18" s="31">
        <v>2</v>
      </c>
      <c r="L18" s="31" t="s">
        <v>288</v>
      </c>
      <c r="M18" s="31" t="s">
        <v>3189</v>
      </c>
      <c r="N18" s="31" t="s">
        <v>3190</v>
      </c>
      <c r="O18" s="34" t="s">
        <v>3191</v>
      </c>
      <c r="T18" s="31" t="s">
        <v>285</v>
      </c>
      <c r="V18" s="31" t="s">
        <v>2971</v>
      </c>
      <c r="W18" s="34" t="s">
        <v>3192</v>
      </c>
    </row>
    <row r="19" spans="1:23" ht="140.25" hidden="1" x14ac:dyDescent="0.25">
      <c r="A19" s="32">
        <v>42794</v>
      </c>
      <c r="B19" s="32">
        <v>42793</v>
      </c>
      <c r="C19" s="32">
        <v>42790</v>
      </c>
      <c r="D19" s="31" t="s">
        <v>18</v>
      </c>
      <c r="E19" s="31" t="s">
        <v>390</v>
      </c>
      <c r="F19" s="44">
        <v>28294551</v>
      </c>
      <c r="G19" s="31" t="s">
        <v>56</v>
      </c>
      <c r="H19" s="31" t="s">
        <v>157</v>
      </c>
      <c r="I19" s="31" t="s">
        <v>3193</v>
      </c>
      <c r="J19" s="31">
        <v>11551</v>
      </c>
      <c r="K19" s="31">
        <v>4</v>
      </c>
      <c r="L19" s="31" t="s">
        <v>357</v>
      </c>
      <c r="M19" s="31" t="s">
        <v>3194</v>
      </c>
      <c r="N19" s="31" t="s">
        <v>3195</v>
      </c>
      <c r="O19" s="34" t="s">
        <v>3196</v>
      </c>
      <c r="T19" s="31" t="s">
        <v>285</v>
      </c>
      <c r="V19" s="31" t="s">
        <v>2971</v>
      </c>
      <c r="W19" s="34" t="s">
        <v>3197</v>
      </c>
    </row>
    <row r="20" spans="1:23" ht="102" hidden="1" x14ac:dyDescent="0.25">
      <c r="A20" s="32">
        <v>42795</v>
      </c>
      <c r="B20" s="32">
        <v>42794</v>
      </c>
      <c r="C20" s="32">
        <v>42718</v>
      </c>
      <c r="D20" s="31" t="s">
        <v>3138</v>
      </c>
      <c r="E20" s="31" t="s">
        <v>334</v>
      </c>
      <c r="F20" s="44" t="s">
        <v>3198</v>
      </c>
      <c r="H20" s="31" t="s">
        <v>3199</v>
      </c>
      <c r="I20" s="31" t="s">
        <v>3200</v>
      </c>
      <c r="J20" s="31">
        <v>14651</v>
      </c>
      <c r="K20" s="31">
        <v>2</v>
      </c>
      <c r="L20" s="31" t="s">
        <v>291</v>
      </c>
      <c r="M20" s="31">
        <v>17352</v>
      </c>
      <c r="O20" s="34"/>
      <c r="T20" s="31" t="s">
        <v>285</v>
      </c>
      <c r="V20" s="31" t="s">
        <v>2971</v>
      </c>
      <c r="W20" s="34" t="s">
        <v>3201</v>
      </c>
    </row>
    <row r="21" spans="1:23" ht="140.25" hidden="1" x14ac:dyDescent="0.25">
      <c r="A21" s="32">
        <v>42795</v>
      </c>
      <c r="B21" s="32">
        <v>42794</v>
      </c>
      <c r="C21" s="32">
        <v>42733</v>
      </c>
      <c r="D21" s="31" t="s">
        <v>3138</v>
      </c>
      <c r="E21" s="31" t="s">
        <v>334</v>
      </c>
      <c r="F21" s="44">
        <v>13615</v>
      </c>
      <c r="G21" s="31" t="s">
        <v>36</v>
      </c>
      <c r="H21" s="31" t="s">
        <v>120</v>
      </c>
      <c r="I21" s="31" t="s">
        <v>3202</v>
      </c>
      <c r="J21" s="31">
        <v>15211</v>
      </c>
      <c r="K21" s="31">
        <v>4</v>
      </c>
      <c r="L21" s="31" t="s">
        <v>357</v>
      </c>
      <c r="M21" s="31" t="s">
        <v>3203</v>
      </c>
      <c r="N21" s="31" t="s">
        <v>3204</v>
      </c>
      <c r="O21" s="34" t="s">
        <v>3205</v>
      </c>
      <c r="T21" s="31" t="s">
        <v>285</v>
      </c>
      <c r="V21" s="31" t="s">
        <v>2971</v>
      </c>
      <c r="W21" s="34" t="s">
        <v>3206</v>
      </c>
    </row>
    <row r="22" spans="1:23" ht="165.75" hidden="1" x14ac:dyDescent="0.25">
      <c r="A22" s="32">
        <v>42795</v>
      </c>
      <c r="B22" s="32">
        <v>42795</v>
      </c>
      <c r="C22" s="32">
        <v>42726</v>
      </c>
      <c r="D22" s="31" t="s">
        <v>3138</v>
      </c>
      <c r="E22" s="31" t="s">
        <v>364</v>
      </c>
      <c r="F22" s="44">
        <v>3503150000</v>
      </c>
      <c r="G22" s="31" t="s">
        <v>53</v>
      </c>
      <c r="H22" s="31" t="s">
        <v>80</v>
      </c>
      <c r="I22" s="31" t="s">
        <v>3207</v>
      </c>
      <c r="J22" s="31">
        <v>13112</v>
      </c>
      <c r="K22" s="31">
        <v>1</v>
      </c>
      <c r="L22" s="31" t="s">
        <v>357</v>
      </c>
      <c r="M22" s="31" t="s">
        <v>3208</v>
      </c>
      <c r="N22" s="31" t="s">
        <v>3209</v>
      </c>
      <c r="O22" s="34" t="s">
        <v>3210</v>
      </c>
      <c r="T22" s="31" t="s">
        <v>285</v>
      </c>
      <c r="V22" s="31" t="s">
        <v>2971</v>
      </c>
      <c r="W22" s="34" t="s">
        <v>3211</v>
      </c>
    </row>
    <row r="23" spans="1:23" hidden="1" x14ac:dyDescent="0.25">
      <c r="A23" s="32">
        <v>42795</v>
      </c>
      <c r="B23" s="32">
        <v>42795</v>
      </c>
      <c r="C23" s="32">
        <v>42794</v>
      </c>
      <c r="D23" s="31" t="s">
        <v>18</v>
      </c>
      <c r="E23" s="31" t="s">
        <v>470</v>
      </c>
      <c r="F23" s="44">
        <v>215480</v>
      </c>
      <c r="G23" s="31" t="s">
        <v>41</v>
      </c>
      <c r="H23" s="31" t="s">
        <v>281</v>
      </c>
      <c r="I23" s="31" t="s">
        <v>239</v>
      </c>
      <c r="J23" s="31">
        <v>72455</v>
      </c>
      <c r="K23" s="31">
        <v>1</v>
      </c>
      <c r="L23" s="31" t="s">
        <v>288</v>
      </c>
      <c r="M23" s="31" t="s">
        <v>3212</v>
      </c>
      <c r="N23" s="31" t="s">
        <v>3213</v>
      </c>
      <c r="O23" s="34">
        <v>108207119</v>
      </c>
      <c r="T23" s="31" t="s">
        <v>285</v>
      </c>
      <c r="V23" s="31" t="s">
        <v>2971</v>
      </c>
      <c r="W23" s="34" t="s">
        <v>3152</v>
      </c>
    </row>
    <row r="24" spans="1:23" ht="63.75" hidden="1" x14ac:dyDescent="0.25">
      <c r="A24" s="32">
        <v>42796</v>
      </c>
      <c r="B24" s="32">
        <v>42795</v>
      </c>
      <c r="C24" s="32">
        <v>42725</v>
      </c>
      <c r="D24" s="31" t="s">
        <v>3138</v>
      </c>
      <c r="E24" s="31" t="s">
        <v>366</v>
      </c>
      <c r="F24" s="44">
        <v>2307700</v>
      </c>
      <c r="G24" s="31" t="s">
        <v>32</v>
      </c>
      <c r="H24" s="31" t="s">
        <v>20</v>
      </c>
      <c r="I24" s="31" t="s">
        <v>3214</v>
      </c>
      <c r="J24" s="31">
        <v>21552</v>
      </c>
      <c r="K24" s="31">
        <v>2</v>
      </c>
      <c r="L24" s="31" t="s">
        <v>355</v>
      </c>
      <c r="M24" s="31">
        <v>2348160</v>
      </c>
      <c r="O24" s="34">
        <v>46040</v>
      </c>
      <c r="T24" s="31" t="s">
        <v>285</v>
      </c>
      <c r="V24" s="31" t="s">
        <v>2971</v>
      </c>
      <c r="W24" s="34" t="s">
        <v>3215</v>
      </c>
    </row>
    <row r="25" spans="1:23" ht="242.25" hidden="1" x14ac:dyDescent="0.25">
      <c r="A25" s="32">
        <v>42800</v>
      </c>
      <c r="B25" s="32">
        <v>42797</v>
      </c>
      <c r="C25" s="32">
        <v>42731</v>
      </c>
      <c r="D25" s="31" t="s">
        <v>3138</v>
      </c>
      <c r="E25" s="31" t="s">
        <v>388</v>
      </c>
      <c r="F25" s="44">
        <v>352000</v>
      </c>
      <c r="G25" s="31" t="s">
        <v>25</v>
      </c>
      <c r="H25" s="31" t="s">
        <v>26</v>
      </c>
      <c r="I25" s="31" t="s">
        <v>3216</v>
      </c>
      <c r="J25" s="31">
        <v>18261</v>
      </c>
      <c r="K25" s="31">
        <v>1</v>
      </c>
      <c r="L25" s="31" t="s">
        <v>288</v>
      </c>
      <c r="M25" s="31" t="s">
        <v>3217</v>
      </c>
      <c r="N25" s="31" t="s">
        <v>3218</v>
      </c>
      <c r="O25" s="34">
        <v>108455844</v>
      </c>
      <c r="T25" s="31" t="s">
        <v>285</v>
      </c>
      <c r="V25" s="31" t="s">
        <v>2971</v>
      </c>
      <c r="W25" s="34" t="s">
        <v>3219</v>
      </c>
    </row>
    <row r="26" spans="1:23" ht="229.5" hidden="1" x14ac:dyDescent="0.25">
      <c r="A26" s="32">
        <v>42800</v>
      </c>
      <c r="B26" s="32">
        <v>42797</v>
      </c>
      <c r="C26" s="32">
        <v>42733</v>
      </c>
      <c r="D26" s="31" t="s">
        <v>3138</v>
      </c>
      <c r="E26" s="31" t="s">
        <v>388</v>
      </c>
      <c r="F26" s="44">
        <v>91177</v>
      </c>
      <c r="G26" s="31" t="s">
        <v>21</v>
      </c>
      <c r="H26" s="31" t="s">
        <v>71</v>
      </c>
      <c r="I26" s="31" t="s">
        <v>179</v>
      </c>
      <c r="J26" s="31">
        <v>18345</v>
      </c>
      <c r="K26" s="31">
        <v>4</v>
      </c>
      <c r="L26" s="31" t="s">
        <v>288</v>
      </c>
      <c r="M26" s="31" t="s">
        <v>3220</v>
      </c>
      <c r="N26" s="31" t="s">
        <v>3221</v>
      </c>
      <c r="O26" s="34" t="s">
        <v>3222</v>
      </c>
      <c r="T26" s="31" t="s">
        <v>285</v>
      </c>
      <c r="V26" s="31" t="s">
        <v>2971</v>
      </c>
      <c r="W26" s="34" t="s">
        <v>3223</v>
      </c>
    </row>
    <row r="27" spans="1:23" ht="63.75" hidden="1" x14ac:dyDescent="0.25">
      <c r="A27" s="32">
        <v>42800</v>
      </c>
      <c r="B27" s="32">
        <v>42800</v>
      </c>
      <c r="C27" s="32">
        <v>42796</v>
      </c>
      <c r="D27" s="31" t="s">
        <v>3138</v>
      </c>
      <c r="E27" s="31" t="s">
        <v>354</v>
      </c>
      <c r="F27" s="44">
        <v>195660</v>
      </c>
      <c r="G27" s="31" t="s">
        <v>25</v>
      </c>
      <c r="H27" s="31" t="s">
        <v>70</v>
      </c>
      <c r="I27" s="31" t="s">
        <v>3224</v>
      </c>
      <c r="J27" s="31">
        <v>16904</v>
      </c>
      <c r="K27" s="31">
        <v>1</v>
      </c>
      <c r="L27" s="31" t="s">
        <v>359</v>
      </c>
      <c r="M27" s="31">
        <v>429036</v>
      </c>
      <c r="O27" s="34">
        <v>430015</v>
      </c>
      <c r="T27" s="31" t="s">
        <v>286</v>
      </c>
      <c r="V27" s="31" t="s">
        <v>2971</v>
      </c>
      <c r="W27" s="34" t="s">
        <v>3225</v>
      </c>
    </row>
    <row r="28" spans="1:23" ht="114.75" hidden="1" x14ac:dyDescent="0.25">
      <c r="A28" s="32">
        <v>42801</v>
      </c>
      <c r="B28" s="32">
        <v>42800</v>
      </c>
      <c r="C28" s="32">
        <v>42602</v>
      </c>
      <c r="D28" s="31" t="s">
        <v>3138</v>
      </c>
      <c r="E28" s="31" t="s">
        <v>348</v>
      </c>
      <c r="F28" s="44">
        <v>147430</v>
      </c>
      <c r="G28" s="31" t="s">
        <v>25</v>
      </c>
      <c r="H28" s="31" t="s">
        <v>3226</v>
      </c>
      <c r="I28" s="31" t="s">
        <v>183</v>
      </c>
      <c r="J28" s="31">
        <v>10437</v>
      </c>
      <c r="K28" s="31">
        <v>3</v>
      </c>
      <c r="L28" s="31" t="s">
        <v>359</v>
      </c>
      <c r="M28" s="31" t="s">
        <v>3227</v>
      </c>
      <c r="O28" s="34" t="s">
        <v>3228</v>
      </c>
      <c r="T28" s="31" t="s">
        <v>285</v>
      </c>
      <c r="V28" s="31" t="s">
        <v>2971</v>
      </c>
      <c r="W28" s="34" t="s">
        <v>3229</v>
      </c>
    </row>
    <row r="29" spans="1:23" ht="76.5" hidden="1" x14ac:dyDescent="0.25">
      <c r="A29" s="32">
        <v>42802</v>
      </c>
      <c r="B29" s="32">
        <v>42802</v>
      </c>
      <c r="C29" s="32">
        <v>42797</v>
      </c>
      <c r="D29" s="31" t="s">
        <v>3138</v>
      </c>
      <c r="E29" s="31" t="s">
        <v>348</v>
      </c>
      <c r="F29" s="44" t="s">
        <v>3230</v>
      </c>
      <c r="G29" s="31" t="s">
        <v>3231</v>
      </c>
      <c r="H29" s="31" t="s">
        <v>173</v>
      </c>
      <c r="I29" s="31" t="s">
        <v>3232</v>
      </c>
      <c r="J29" s="31">
        <v>18101</v>
      </c>
      <c r="K29" s="31">
        <v>4</v>
      </c>
      <c r="L29" s="31" t="s">
        <v>312</v>
      </c>
      <c r="O29" s="34"/>
      <c r="T29" s="31" t="s">
        <v>286</v>
      </c>
      <c r="V29" s="31" t="s">
        <v>2971</v>
      </c>
      <c r="W29" s="34" t="s">
        <v>3233</v>
      </c>
    </row>
    <row r="30" spans="1:23" ht="127.5" hidden="1" x14ac:dyDescent="0.25">
      <c r="A30" s="32">
        <v>42794</v>
      </c>
      <c r="B30" s="32">
        <v>42793</v>
      </c>
      <c r="C30" s="32">
        <v>42734</v>
      </c>
      <c r="D30" s="31" t="s">
        <v>3138</v>
      </c>
      <c r="E30" s="31" t="s">
        <v>408</v>
      </c>
      <c r="F30" s="44">
        <v>137573</v>
      </c>
      <c r="G30" s="31" t="s">
        <v>118</v>
      </c>
      <c r="H30" s="31" t="s">
        <v>85</v>
      </c>
      <c r="I30" s="31" t="s">
        <v>3234</v>
      </c>
      <c r="J30" s="31">
        <v>10285</v>
      </c>
      <c r="K30" s="31">
        <v>2</v>
      </c>
      <c r="L30" s="31" t="s">
        <v>288</v>
      </c>
      <c r="M30" s="31" t="s">
        <v>3235</v>
      </c>
      <c r="N30" s="31" t="s">
        <v>3236</v>
      </c>
      <c r="O30" s="34" t="s">
        <v>3237</v>
      </c>
      <c r="T30" s="31" t="s">
        <v>285</v>
      </c>
      <c r="U30" s="32">
        <v>42908</v>
      </c>
      <c r="V30" s="31" t="s">
        <v>2971</v>
      </c>
      <c r="W30" s="34" t="s">
        <v>3238</v>
      </c>
    </row>
    <row r="31" spans="1:23" ht="114.75" hidden="1" x14ac:dyDescent="0.25">
      <c r="A31" s="32">
        <v>42807</v>
      </c>
      <c r="B31" s="32">
        <v>42804</v>
      </c>
      <c r="C31" s="32">
        <v>42804</v>
      </c>
      <c r="D31" s="31" t="s">
        <v>18</v>
      </c>
      <c r="E31" s="31" t="s">
        <v>429</v>
      </c>
      <c r="F31" s="44">
        <v>36986</v>
      </c>
      <c r="G31" s="31" t="s">
        <v>19</v>
      </c>
      <c r="H31" s="31" t="s">
        <v>146</v>
      </c>
      <c r="I31" s="31" t="s">
        <v>450</v>
      </c>
      <c r="J31" s="31">
        <v>13271</v>
      </c>
      <c r="K31" s="31">
        <v>4</v>
      </c>
      <c r="L31" s="31" t="s">
        <v>288</v>
      </c>
      <c r="M31" s="31" t="s">
        <v>3239</v>
      </c>
      <c r="N31" s="31" t="s">
        <v>3240</v>
      </c>
      <c r="O31" s="34">
        <v>108853893</v>
      </c>
      <c r="T31" s="31" t="s">
        <v>286</v>
      </c>
      <c r="V31" s="31" t="s">
        <v>2971</v>
      </c>
      <c r="W31" s="34" t="s">
        <v>3241</v>
      </c>
    </row>
    <row r="32" spans="1:23" ht="25.5" hidden="1" x14ac:dyDescent="0.25">
      <c r="A32" s="32">
        <v>42807</v>
      </c>
      <c r="B32" s="32">
        <v>42805</v>
      </c>
      <c r="C32" s="32">
        <v>42774</v>
      </c>
      <c r="D32" s="31" t="s">
        <v>3138</v>
      </c>
      <c r="E32" s="31" t="s">
        <v>428</v>
      </c>
      <c r="F32" s="44">
        <v>1617300</v>
      </c>
      <c r="G32" s="31" t="s">
        <v>32</v>
      </c>
      <c r="H32" s="31" t="s">
        <v>3242</v>
      </c>
      <c r="I32" s="31" t="s">
        <v>3243</v>
      </c>
      <c r="J32" s="31">
        <v>23308</v>
      </c>
      <c r="K32" s="31">
        <v>4</v>
      </c>
      <c r="L32" s="31" t="s">
        <v>355</v>
      </c>
      <c r="M32" s="31">
        <v>2371735</v>
      </c>
      <c r="O32" s="34">
        <v>46240</v>
      </c>
      <c r="T32" s="31" t="s">
        <v>285</v>
      </c>
      <c r="V32" s="31" t="s">
        <v>2971</v>
      </c>
      <c r="W32" s="34" t="s">
        <v>3244</v>
      </c>
    </row>
    <row r="33" spans="1:23" ht="102" hidden="1" x14ac:dyDescent="0.25">
      <c r="A33" s="32">
        <v>42807</v>
      </c>
      <c r="B33" s="32">
        <v>42807</v>
      </c>
      <c r="C33" s="32">
        <v>42765</v>
      </c>
      <c r="D33" s="31" t="s">
        <v>3138</v>
      </c>
      <c r="E33" s="31" t="s">
        <v>331</v>
      </c>
      <c r="F33" s="44" t="s">
        <v>3245</v>
      </c>
      <c r="G33" s="31" t="s">
        <v>38</v>
      </c>
      <c r="H33" s="31" t="s">
        <v>159</v>
      </c>
      <c r="I33" s="31" t="s">
        <v>3246</v>
      </c>
      <c r="J33" s="31">
        <v>17942</v>
      </c>
      <c r="K33" s="31">
        <v>4</v>
      </c>
      <c r="L33" s="31" t="s">
        <v>291</v>
      </c>
      <c r="M33" s="31">
        <v>20901</v>
      </c>
      <c r="O33" s="34"/>
      <c r="T33" s="31" t="s">
        <v>285</v>
      </c>
      <c r="V33" s="31" t="s">
        <v>2971</v>
      </c>
      <c r="W33" s="34" t="s">
        <v>3247</v>
      </c>
    </row>
    <row r="34" spans="1:23" ht="51" hidden="1" x14ac:dyDescent="0.25">
      <c r="A34" s="32">
        <v>42809</v>
      </c>
      <c r="B34" s="32">
        <v>42807</v>
      </c>
      <c r="C34" s="32">
        <v>42802</v>
      </c>
      <c r="D34" s="31" t="s">
        <v>3138</v>
      </c>
      <c r="E34" s="31" t="s">
        <v>408</v>
      </c>
      <c r="F34" s="44">
        <v>732603500</v>
      </c>
      <c r="G34" s="31" t="s">
        <v>23</v>
      </c>
      <c r="H34" s="31" t="s">
        <v>88</v>
      </c>
      <c r="I34" s="31" t="s">
        <v>453</v>
      </c>
      <c r="J34" s="31">
        <v>12476</v>
      </c>
      <c r="K34" s="31">
        <v>2</v>
      </c>
      <c r="L34" s="31" t="s">
        <v>288</v>
      </c>
      <c r="M34" s="31" t="s">
        <v>3248</v>
      </c>
      <c r="N34" s="31" t="s">
        <v>3249</v>
      </c>
      <c r="O34" s="34">
        <v>108989624</v>
      </c>
      <c r="T34" s="31" t="s">
        <v>285</v>
      </c>
      <c r="V34" s="31" t="s">
        <v>2971</v>
      </c>
      <c r="W34" s="34" t="s">
        <v>3250</v>
      </c>
    </row>
    <row r="35" spans="1:23" ht="127.5" hidden="1" x14ac:dyDescent="0.25">
      <c r="A35" s="32">
        <v>42809</v>
      </c>
      <c r="B35" s="32">
        <v>42807</v>
      </c>
      <c r="C35" s="32">
        <v>42768</v>
      </c>
      <c r="D35" s="31" t="s">
        <v>3138</v>
      </c>
      <c r="E35" s="31" t="s">
        <v>336</v>
      </c>
      <c r="F35" s="44">
        <v>37047</v>
      </c>
      <c r="G35" s="31" t="s">
        <v>39</v>
      </c>
      <c r="H35" s="31" t="s">
        <v>134</v>
      </c>
      <c r="I35" s="31" t="s">
        <v>3251</v>
      </c>
      <c r="J35" s="31">
        <v>18219</v>
      </c>
      <c r="K35" s="31">
        <v>5</v>
      </c>
      <c r="L35" s="31" t="s">
        <v>288</v>
      </c>
      <c r="M35" s="31" t="s">
        <v>3252</v>
      </c>
      <c r="N35" s="31" t="s">
        <v>3253</v>
      </c>
      <c r="O35" s="34" t="s">
        <v>3254</v>
      </c>
      <c r="T35" s="31" t="s">
        <v>285</v>
      </c>
      <c r="V35" s="31" t="s">
        <v>2971</v>
      </c>
      <c r="W35" s="34" t="s">
        <v>3255</v>
      </c>
    </row>
    <row r="36" spans="1:23" ht="51" hidden="1" x14ac:dyDescent="0.25">
      <c r="A36" s="32">
        <v>42809</v>
      </c>
      <c r="B36" s="32">
        <v>42808</v>
      </c>
      <c r="C36" s="32">
        <v>42804</v>
      </c>
      <c r="D36" s="31" t="s">
        <v>3138</v>
      </c>
      <c r="E36" s="31" t="s">
        <v>408</v>
      </c>
      <c r="F36" s="44">
        <v>15491070000</v>
      </c>
      <c r="G36" s="31" t="s">
        <v>53</v>
      </c>
      <c r="H36" s="31" t="s">
        <v>150</v>
      </c>
      <c r="I36" s="31" t="s">
        <v>3256</v>
      </c>
      <c r="J36" s="31">
        <v>12542</v>
      </c>
      <c r="K36" s="31">
        <v>4</v>
      </c>
      <c r="L36" s="31" t="s">
        <v>288</v>
      </c>
      <c r="M36" s="31" t="s">
        <v>3257</v>
      </c>
      <c r="N36" s="31" t="s">
        <v>3258</v>
      </c>
      <c r="O36" s="34">
        <v>108989625</v>
      </c>
      <c r="T36" s="31" t="s">
        <v>286</v>
      </c>
      <c r="V36" s="31" t="s">
        <v>2971</v>
      </c>
      <c r="W36" s="34" t="s">
        <v>3250</v>
      </c>
    </row>
    <row r="37" spans="1:23" ht="51" hidden="1" x14ac:dyDescent="0.25">
      <c r="A37" s="32">
        <v>42809</v>
      </c>
      <c r="B37" s="32">
        <v>42808</v>
      </c>
      <c r="C37" s="32">
        <v>42804</v>
      </c>
      <c r="D37" s="31" t="s">
        <v>3138</v>
      </c>
      <c r="E37" s="31" t="s">
        <v>348</v>
      </c>
      <c r="F37" s="44" t="s">
        <v>3259</v>
      </c>
      <c r="G37" s="31" t="s">
        <v>130</v>
      </c>
      <c r="H37" s="31" t="s">
        <v>3199</v>
      </c>
      <c r="I37" s="31" t="s">
        <v>3260</v>
      </c>
      <c r="J37" s="31">
        <v>18405</v>
      </c>
      <c r="K37" s="31">
        <v>4</v>
      </c>
      <c r="L37" s="31" t="s">
        <v>312</v>
      </c>
      <c r="M37" s="31">
        <v>996454</v>
      </c>
      <c r="O37" s="34"/>
      <c r="T37" s="31" t="s">
        <v>285</v>
      </c>
      <c r="V37" s="31" t="s">
        <v>2971</v>
      </c>
      <c r="W37" s="34" t="s">
        <v>3261</v>
      </c>
    </row>
    <row r="38" spans="1:23" ht="114.75" hidden="1" x14ac:dyDescent="0.25">
      <c r="A38" s="32">
        <v>42809</v>
      </c>
      <c r="B38" s="32">
        <v>42808</v>
      </c>
      <c r="C38" s="32">
        <v>42804</v>
      </c>
      <c r="D38" s="31" t="s">
        <v>3138</v>
      </c>
      <c r="E38" s="31" t="s">
        <v>331</v>
      </c>
      <c r="F38" s="44" t="s">
        <v>3262</v>
      </c>
      <c r="G38" s="31" t="s">
        <v>3263</v>
      </c>
      <c r="H38" s="31" t="s">
        <v>3264</v>
      </c>
      <c r="I38" s="31" t="s">
        <v>3265</v>
      </c>
      <c r="J38" s="31">
        <v>19611</v>
      </c>
      <c r="K38" s="31">
        <v>4</v>
      </c>
      <c r="L38" s="31" t="s">
        <v>291</v>
      </c>
      <c r="O38" s="34"/>
      <c r="T38" s="31" t="s">
        <v>285</v>
      </c>
      <c r="V38" s="31" t="s">
        <v>2971</v>
      </c>
      <c r="W38" s="34" t="s">
        <v>3266</v>
      </c>
    </row>
    <row r="39" spans="1:23" ht="114.75" hidden="1" x14ac:dyDescent="0.25">
      <c r="A39" s="32">
        <v>42810</v>
      </c>
      <c r="B39" s="32">
        <v>42809</v>
      </c>
      <c r="C39" s="32">
        <v>42808</v>
      </c>
      <c r="D39" s="31" t="s">
        <v>18</v>
      </c>
      <c r="E39" s="31" t="s">
        <v>352</v>
      </c>
      <c r="F39" s="44" t="s">
        <v>3267</v>
      </c>
      <c r="G39" s="31" t="s">
        <v>143</v>
      </c>
      <c r="H39" s="31" t="s">
        <v>3268</v>
      </c>
      <c r="I39" s="31" t="s">
        <v>3269</v>
      </c>
      <c r="J39" s="31">
        <v>19613</v>
      </c>
      <c r="K39" s="31">
        <v>3</v>
      </c>
      <c r="L39" s="31" t="s">
        <v>357</v>
      </c>
      <c r="M39" s="31" t="s">
        <v>3270</v>
      </c>
      <c r="N39" s="31" t="s">
        <v>3271</v>
      </c>
      <c r="O39" s="34" t="s">
        <v>3272</v>
      </c>
      <c r="T39" s="31" t="s">
        <v>285</v>
      </c>
      <c r="U39" s="32">
        <v>42877</v>
      </c>
      <c r="V39" s="31" t="s">
        <v>2971</v>
      </c>
      <c r="W39" s="34" t="s">
        <v>3273</v>
      </c>
    </row>
    <row r="40" spans="1:23" ht="51" hidden="1" x14ac:dyDescent="0.25">
      <c r="A40" s="32">
        <v>42810</v>
      </c>
      <c r="B40" s="32">
        <v>42810</v>
      </c>
      <c r="C40" s="32">
        <v>42766</v>
      </c>
      <c r="D40" s="31" t="s">
        <v>3138</v>
      </c>
      <c r="E40" s="31" t="s">
        <v>408</v>
      </c>
      <c r="F40" s="44">
        <v>90000002887</v>
      </c>
      <c r="G40" s="31" t="s">
        <v>77</v>
      </c>
      <c r="H40" s="31" t="s">
        <v>3160</v>
      </c>
      <c r="I40" s="31" t="s">
        <v>3274</v>
      </c>
      <c r="J40" s="31">
        <v>11396</v>
      </c>
      <c r="K40" s="31">
        <v>4</v>
      </c>
      <c r="L40" s="31" t="s">
        <v>288</v>
      </c>
      <c r="M40" s="31" t="s">
        <v>3275</v>
      </c>
      <c r="N40" s="31" t="s">
        <v>3276</v>
      </c>
      <c r="O40" s="34">
        <v>109057968</v>
      </c>
      <c r="T40" s="31" t="s">
        <v>285</v>
      </c>
      <c r="V40" s="31" t="s">
        <v>2971</v>
      </c>
      <c r="W40" s="34" t="s">
        <v>3250</v>
      </c>
    </row>
    <row r="41" spans="1:23" ht="127.5" hidden="1" x14ac:dyDescent="0.25">
      <c r="A41" s="32">
        <v>42794</v>
      </c>
      <c r="B41" s="32">
        <v>42793</v>
      </c>
      <c r="C41" s="32">
        <v>42706</v>
      </c>
      <c r="D41" s="31" t="s">
        <v>3138</v>
      </c>
      <c r="E41" s="31" t="s">
        <v>408</v>
      </c>
      <c r="F41" s="44">
        <v>2337000</v>
      </c>
      <c r="G41" s="31" t="s">
        <v>32</v>
      </c>
      <c r="H41" s="31" t="s">
        <v>68</v>
      </c>
      <c r="I41" s="31" t="s">
        <v>233</v>
      </c>
      <c r="J41" s="31">
        <v>9361</v>
      </c>
      <c r="K41" s="31">
        <v>1</v>
      </c>
      <c r="L41" s="31" t="s">
        <v>288</v>
      </c>
      <c r="M41" s="31" t="s">
        <v>3277</v>
      </c>
      <c r="N41" s="31" t="s">
        <v>3278</v>
      </c>
      <c r="O41" s="34" t="s">
        <v>3279</v>
      </c>
      <c r="T41" s="31" t="s">
        <v>285</v>
      </c>
      <c r="V41" s="31" t="s">
        <v>2971</v>
      </c>
      <c r="W41" s="34" t="s">
        <v>3280</v>
      </c>
    </row>
    <row r="42" spans="1:23" ht="89.25" hidden="1" x14ac:dyDescent="0.25">
      <c r="A42" s="32">
        <v>42811</v>
      </c>
      <c r="B42" s="32">
        <v>42811</v>
      </c>
      <c r="C42" s="32">
        <v>42808</v>
      </c>
      <c r="D42" s="31" t="s">
        <v>18</v>
      </c>
      <c r="E42" s="31" t="s">
        <v>340</v>
      </c>
      <c r="F42" s="44" t="s">
        <v>3281</v>
      </c>
      <c r="G42" s="31" t="s">
        <v>72</v>
      </c>
      <c r="H42" s="31" t="s">
        <v>3160</v>
      </c>
      <c r="I42" s="31" t="s">
        <v>3282</v>
      </c>
      <c r="J42" s="31">
        <v>13032</v>
      </c>
      <c r="K42" s="31">
        <v>4</v>
      </c>
      <c r="L42" s="31" t="s">
        <v>291</v>
      </c>
      <c r="O42" s="34"/>
      <c r="R42" s="62"/>
      <c r="S42" s="45"/>
      <c r="T42" s="31" t="s">
        <v>285</v>
      </c>
      <c r="V42" s="31" t="s">
        <v>2971</v>
      </c>
      <c r="W42" s="34" t="s">
        <v>3283</v>
      </c>
    </row>
    <row r="43" spans="1:23" ht="165.75" hidden="1" x14ac:dyDescent="0.25">
      <c r="A43" s="32">
        <v>42814</v>
      </c>
      <c r="B43" s="32">
        <v>42814</v>
      </c>
      <c r="C43" s="32">
        <v>42754</v>
      </c>
      <c r="D43" s="31" t="s">
        <v>3138</v>
      </c>
      <c r="E43" s="31" t="s">
        <v>381</v>
      </c>
      <c r="F43" s="44" t="s">
        <v>3284</v>
      </c>
      <c r="G43" s="31" t="s">
        <v>3285</v>
      </c>
      <c r="H43" s="31" t="s">
        <v>101</v>
      </c>
      <c r="I43" s="31" t="s">
        <v>3286</v>
      </c>
      <c r="J43" s="31">
        <v>13464</v>
      </c>
      <c r="K43" s="31">
        <v>3</v>
      </c>
      <c r="L43" s="31" t="s">
        <v>357</v>
      </c>
      <c r="M43" s="31" t="s">
        <v>3287</v>
      </c>
      <c r="N43" s="31" t="s">
        <v>3288</v>
      </c>
      <c r="O43" s="34" t="s">
        <v>3289</v>
      </c>
      <c r="T43" s="31" t="s">
        <v>285</v>
      </c>
      <c r="V43" s="31" t="s">
        <v>2971</v>
      </c>
      <c r="W43" s="34" t="s">
        <v>3290</v>
      </c>
    </row>
    <row r="44" spans="1:23" ht="102" hidden="1" x14ac:dyDescent="0.25">
      <c r="A44" s="32">
        <v>42815</v>
      </c>
      <c r="B44" s="32">
        <v>42814</v>
      </c>
      <c r="C44" s="32">
        <v>42752</v>
      </c>
      <c r="D44" s="31" t="s">
        <v>3138</v>
      </c>
      <c r="E44" s="31" t="s">
        <v>377</v>
      </c>
      <c r="F44" s="44">
        <v>2510800</v>
      </c>
      <c r="G44" s="31" t="s">
        <v>32</v>
      </c>
      <c r="H44" s="31" t="s">
        <v>206</v>
      </c>
      <c r="I44" s="31" t="s">
        <v>3291</v>
      </c>
      <c r="J44" s="31">
        <v>14082</v>
      </c>
      <c r="K44" s="31">
        <v>1</v>
      </c>
      <c r="L44" s="31" t="s">
        <v>288</v>
      </c>
      <c r="M44" s="31" t="s">
        <v>3292</v>
      </c>
      <c r="N44" s="31" t="s">
        <v>3293</v>
      </c>
      <c r="O44" s="34">
        <v>109308112</v>
      </c>
      <c r="T44" s="31" t="s">
        <v>285</v>
      </c>
      <c r="V44" s="31" t="s">
        <v>2971</v>
      </c>
      <c r="W44" s="34" t="s">
        <v>3294</v>
      </c>
    </row>
    <row r="45" spans="1:23" ht="165.75" hidden="1" x14ac:dyDescent="0.25">
      <c r="A45" s="32">
        <v>42815</v>
      </c>
      <c r="B45" s="32">
        <v>42815</v>
      </c>
      <c r="C45" s="32">
        <v>42756</v>
      </c>
      <c r="D45" s="31" t="s">
        <v>3138</v>
      </c>
      <c r="E45" s="31" t="s">
        <v>387</v>
      </c>
      <c r="F45" s="44">
        <v>1000941</v>
      </c>
      <c r="G45" s="31" t="s">
        <v>36</v>
      </c>
      <c r="H45" s="31" t="s">
        <v>460</v>
      </c>
      <c r="I45" s="31" t="s">
        <v>3295</v>
      </c>
      <c r="J45" s="31">
        <v>12060</v>
      </c>
      <c r="K45" s="31">
        <v>2</v>
      </c>
      <c r="L45" s="31" t="s">
        <v>343</v>
      </c>
      <c r="M45" s="31">
        <v>8920221511</v>
      </c>
      <c r="N45" s="31">
        <v>8920221511</v>
      </c>
      <c r="O45" s="34"/>
      <c r="T45" s="31" t="s">
        <v>285</v>
      </c>
      <c r="V45" s="31" t="s">
        <v>2971</v>
      </c>
      <c r="W45" s="34" t="s">
        <v>3296</v>
      </c>
    </row>
    <row r="46" spans="1:23" ht="102" hidden="1" x14ac:dyDescent="0.25">
      <c r="A46" s="32">
        <v>42815</v>
      </c>
      <c r="B46" s="32">
        <v>42815</v>
      </c>
      <c r="C46" s="32">
        <v>42804</v>
      </c>
      <c r="D46" s="31" t="s">
        <v>18</v>
      </c>
      <c r="E46" s="31" t="s">
        <v>331</v>
      </c>
      <c r="F46" s="44" t="s">
        <v>3297</v>
      </c>
      <c r="G46" s="31" t="s">
        <v>3298</v>
      </c>
      <c r="H46" s="31" t="s">
        <v>104</v>
      </c>
      <c r="J46" s="31">
        <v>19773</v>
      </c>
      <c r="K46" s="31">
        <v>4</v>
      </c>
      <c r="L46" s="31" t="s">
        <v>291</v>
      </c>
      <c r="M46" s="31">
        <v>25464</v>
      </c>
      <c r="O46" s="34"/>
      <c r="T46" s="31" t="s">
        <v>285</v>
      </c>
      <c r="V46" s="31" t="s">
        <v>2971</v>
      </c>
      <c r="W46" s="34" t="s">
        <v>3299</v>
      </c>
    </row>
    <row r="47" spans="1:23" ht="165.75" hidden="1" x14ac:dyDescent="0.25">
      <c r="A47" s="32">
        <v>42816</v>
      </c>
      <c r="B47" s="32">
        <v>42816</v>
      </c>
      <c r="C47" s="32">
        <v>42807</v>
      </c>
      <c r="D47" s="31" t="s">
        <v>18</v>
      </c>
      <c r="E47" s="31" t="s">
        <v>331</v>
      </c>
      <c r="F47" s="44" t="s">
        <v>3300</v>
      </c>
      <c r="G47" s="31" t="s">
        <v>200</v>
      </c>
      <c r="H47" s="31" t="s">
        <v>3301</v>
      </c>
      <c r="I47" s="31" t="s">
        <v>3302</v>
      </c>
      <c r="J47" s="31">
        <v>19766</v>
      </c>
      <c r="K47" s="31">
        <v>4</v>
      </c>
      <c r="L47" s="31" t="s">
        <v>365</v>
      </c>
      <c r="M47" s="31">
        <v>93294027</v>
      </c>
      <c r="N47" s="31">
        <v>93294027</v>
      </c>
      <c r="O47" s="34">
        <v>60248513</v>
      </c>
      <c r="T47" s="31" t="s">
        <v>285</v>
      </c>
      <c r="V47" s="31" t="s">
        <v>2971</v>
      </c>
      <c r="W47" s="34" t="s">
        <v>3303</v>
      </c>
    </row>
    <row r="48" spans="1:23" ht="165.75" hidden="1" x14ac:dyDescent="0.25">
      <c r="A48" s="32">
        <v>42816</v>
      </c>
      <c r="B48" s="32">
        <v>42816</v>
      </c>
      <c r="C48" s="32">
        <v>42807</v>
      </c>
      <c r="D48" s="31" t="s">
        <v>18</v>
      </c>
      <c r="E48" s="31" t="s">
        <v>331</v>
      </c>
      <c r="F48" s="44" t="s">
        <v>3304</v>
      </c>
      <c r="H48" s="31" t="s">
        <v>3305</v>
      </c>
      <c r="I48" s="31" t="s">
        <v>3306</v>
      </c>
      <c r="J48" s="31">
        <v>19766</v>
      </c>
      <c r="K48" s="31">
        <v>1</v>
      </c>
      <c r="L48" s="31" t="s">
        <v>365</v>
      </c>
      <c r="M48" s="31">
        <v>93294027</v>
      </c>
      <c r="N48" s="31">
        <v>93294027</v>
      </c>
      <c r="O48" s="34">
        <v>60248513</v>
      </c>
      <c r="T48" s="31" t="s">
        <v>285</v>
      </c>
      <c r="V48" s="31" t="s">
        <v>2971</v>
      </c>
      <c r="W48" s="34" t="s">
        <v>3307</v>
      </c>
    </row>
    <row r="49" spans="1:24" ht="153" hidden="1" x14ac:dyDescent="0.25">
      <c r="A49" s="32">
        <v>42816</v>
      </c>
      <c r="B49" s="32">
        <v>42815</v>
      </c>
      <c r="C49" s="32">
        <v>42810</v>
      </c>
      <c r="D49" s="31" t="s">
        <v>3138</v>
      </c>
      <c r="E49" s="31" t="s">
        <v>377</v>
      </c>
      <c r="F49" s="44">
        <v>1718000</v>
      </c>
      <c r="G49" s="31" t="s">
        <v>32</v>
      </c>
      <c r="H49" s="31" t="s">
        <v>69</v>
      </c>
      <c r="I49" s="31" t="s">
        <v>462</v>
      </c>
      <c r="J49" s="31">
        <v>15891</v>
      </c>
      <c r="K49" s="31">
        <v>2</v>
      </c>
      <c r="L49" s="31" t="s">
        <v>288</v>
      </c>
      <c r="M49" s="31" t="s">
        <v>3308</v>
      </c>
      <c r="N49" s="31" t="s">
        <v>3309</v>
      </c>
      <c r="O49" s="34" t="s">
        <v>3310</v>
      </c>
      <c r="T49" s="31" t="s">
        <v>285</v>
      </c>
      <c r="V49" s="31" t="s">
        <v>2971</v>
      </c>
      <c r="W49" s="34" t="s">
        <v>3311</v>
      </c>
    </row>
    <row r="50" spans="1:24" hidden="1" x14ac:dyDescent="0.25">
      <c r="A50" s="32">
        <v>42817</v>
      </c>
      <c r="B50" s="32">
        <v>42816</v>
      </c>
      <c r="C50" s="32">
        <v>42814</v>
      </c>
      <c r="D50" s="31" t="s">
        <v>18</v>
      </c>
      <c r="E50" s="31" t="s">
        <v>313</v>
      </c>
      <c r="F50" s="44">
        <v>1830200</v>
      </c>
      <c r="G50" s="31" t="s">
        <v>32</v>
      </c>
      <c r="H50" s="31" t="s">
        <v>83</v>
      </c>
      <c r="I50" s="31" t="s">
        <v>3312</v>
      </c>
      <c r="J50" s="31">
        <v>14801</v>
      </c>
      <c r="K50" s="31">
        <v>2</v>
      </c>
      <c r="L50" s="31" t="s">
        <v>355</v>
      </c>
      <c r="M50" s="31">
        <v>2396406</v>
      </c>
      <c r="O50" s="34">
        <v>46372</v>
      </c>
      <c r="T50" s="31" t="s">
        <v>285</v>
      </c>
      <c r="V50" s="31" t="s">
        <v>2971</v>
      </c>
      <c r="W50" s="34" t="s">
        <v>3313</v>
      </c>
    </row>
    <row r="51" spans="1:24" ht="76.5" hidden="1" x14ac:dyDescent="0.25">
      <c r="A51" s="32">
        <v>42818</v>
      </c>
      <c r="B51" s="32">
        <v>42818</v>
      </c>
      <c r="C51" s="32">
        <v>42811</v>
      </c>
      <c r="D51" s="31" t="s">
        <v>18</v>
      </c>
      <c r="E51" s="31" t="s">
        <v>378</v>
      </c>
      <c r="F51" s="44">
        <v>1014499</v>
      </c>
      <c r="G51" s="31" t="s">
        <v>36</v>
      </c>
      <c r="H51" s="31" t="s">
        <v>68</v>
      </c>
      <c r="I51" s="31" t="s">
        <v>3314</v>
      </c>
      <c r="J51" s="31">
        <v>19992</v>
      </c>
      <c r="K51" s="31">
        <v>4</v>
      </c>
      <c r="L51" s="31" t="s">
        <v>357</v>
      </c>
      <c r="M51" s="31" t="s">
        <v>3315</v>
      </c>
      <c r="N51" s="31" t="s">
        <v>3316</v>
      </c>
      <c r="O51" s="34" t="s">
        <v>3317</v>
      </c>
      <c r="T51" s="31" t="s">
        <v>286</v>
      </c>
      <c r="V51" s="31" t="s">
        <v>2971</v>
      </c>
      <c r="W51" s="34" t="s">
        <v>3318</v>
      </c>
    </row>
    <row r="52" spans="1:24" hidden="1" x14ac:dyDescent="0.25">
      <c r="A52" s="32">
        <v>42823</v>
      </c>
      <c r="B52" s="32">
        <v>42822</v>
      </c>
      <c r="C52" s="32">
        <v>42817</v>
      </c>
      <c r="D52" s="31" t="s">
        <v>18</v>
      </c>
      <c r="E52" s="31" t="s">
        <v>470</v>
      </c>
      <c r="F52" s="44">
        <v>1694000</v>
      </c>
      <c r="G52" s="31" t="s">
        <v>32</v>
      </c>
      <c r="H52" s="31" t="s">
        <v>3319</v>
      </c>
      <c r="I52" s="31" t="s">
        <v>3320</v>
      </c>
      <c r="J52" s="31">
        <v>4908</v>
      </c>
      <c r="K52" s="31">
        <v>2</v>
      </c>
      <c r="L52" s="31" t="s">
        <v>355</v>
      </c>
      <c r="M52" s="31">
        <v>2398915</v>
      </c>
      <c r="O52" s="34">
        <v>46434</v>
      </c>
      <c r="T52" s="31" t="s">
        <v>286</v>
      </c>
      <c r="V52" s="31" t="s">
        <v>2971</v>
      </c>
      <c r="W52" s="34" t="s">
        <v>3152</v>
      </c>
    </row>
    <row r="53" spans="1:24" ht="102" hidden="1" x14ac:dyDescent="0.25">
      <c r="A53" s="32">
        <v>42824</v>
      </c>
      <c r="B53" s="32">
        <v>42824</v>
      </c>
      <c r="C53" s="32">
        <v>42783</v>
      </c>
      <c r="D53" s="31" t="s">
        <v>18</v>
      </c>
      <c r="E53" s="31" t="s">
        <v>420</v>
      </c>
      <c r="F53" s="44" t="s">
        <v>3321</v>
      </c>
      <c r="G53" s="31" t="s">
        <v>3322</v>
      </c>
      <c r="H53" s="31" t="s">
        <v>212</v>
      </c>
      <c r="J53" s="31">
        <v>4125</v>
      </c>
      <c r="K53" s="31">
        <v>4</v>
      </c>
      <c r="L53" s="31" t="s">
        <v>365</v>
      </c>
      <c r="M53" s="31">
        <v>2752366</v>
      </c>
      <c r="N53" s="31">
        <v>93241089</v>
      </c>
      <c r="O53" s="34">
        <v>60249458</v>
      </c>
      <c r="T53" s="31" t="s">
        <v>285</v>
      </c>
      <c r="V53" s="31" t="s">
        <v>2971</v>
      </c>
      <c r="W53" s="34" t="s">
        <v>3323</v>
      </c>
      <c r="X53" s="31" t="s">
        <v>3324</v>
      </c>
    </row>
    <row r="54" spans="1:24" ht="204" hidden="1" x14ac:dyDescent="0.25">
      <c r="A54" s="32">
        <v>42828</v>
      </c>
      <c r="B54" s="32">
        <v>42826</v>
      </c>
      <c r="C54" s="32">
        <v>42775</v>
      </c>
      <c r="D54" s="31" t="s">
        <v>3138</v>
      </c>
      <c r="E54" s="31" t="s">
        <v>305</v>
      </c>
      <c r="F54" s="44">
        <v>1015053</v>
      </c>
      <c r="G54" s="31" t="s">
        <v>36</v>
      </c>
      <c r="H54" s="31" t="s">
        <v>49</v>
      </c>
      <c r="I54" s="31" t="s">
        <v>3325</v>
      </c>
      <c r="J54" s="31">
        <v>22433</v>
      </c>
      <c r="K54" s="31">
        <v>1</v>
      </c>
      <c r="L54" s="31" t="s">
        <v>357</v>
      </c>
      <c r="M54" s="31" t="s">
        <v>3326</v>
      </c>
      <c r="N54" s="31" t="s">
        <v>3327</v>
      </c>
      <c r="O54" s="34" t="s">
        <v>3328</v>
      </c>
      <c r="T54" s="31" t="s">
        <v>285</v>
      </c>
      <c r="V54" s="31" t="s">
        <v>2971</v>
      </c>
      <c r="W54" s="34" t="s">
        <v>3329</v>
      </c>
    </row>
    <row r="55" spans="1:24" ht="140.25" hidden="1" x14ac:dyDescent="0.25">
      <c r="A55" s="32">
        <v>42828</v>
      </c>
      <c r="B55" s="32">
        <v>42826</v>
      </c>
      <c r="C55" s="32">
        <v>42769</v>
      </c>
      <c r="D55" s="31" t="s">
        <v>3138</v>
      </c>
      <c r="E55" s="31" t="s">
        <v>316</v>
      </c>
      <c r="F55" s="44">
        <v>841623000000</v>
      </c>
      <c r="G55" s="31" t="s">
        <v>34</v>
      </c>
      <c r="H55" s="31" t="s">
        <v>104</v>
      </c>
      <c r="I55" s="31" t="s">
        <v>444</v>
      </c>
      <c r="J55" s="31">
        <v>17763</v>
      </c>
      <c r="K55" s="31">
        <v>1</v>
      </c>
      <c r="L55" s="31" t="s">
        <v>357</v>
      </c>
      <c r="M55" s="31" t="s">
        <v>3330</v>
      </c>
      <c r="N55" s="31" t="s">
        <v>3331</v>
      </c>
      <c r="O55" s="34" t="s">
        <v>3332</v>
      </c>
      <c r="T55" s="31" t="s">
        <v>285</v>
      </c>
      <c r="V55" s="31" t="s">
        <v>2971</v>
      </c>
      <c r="W55" s="34" t="s">
        <v>3333</v>
      </c>
    </row>
    <row r="56" spans="1:24" ht="242.25" hidden="1" x14ac:dyDescent="0.25">
      <c r="A56" s="32">
        <v>42828</v>
      </c>
      <c r="B56" s="32">
        <v>42827</v>
      </c>
      <c r="C56" s="32">
        <v>42787</v>
      </c>
      <c r="D56" s="31" t="s">
        <v>3138</v>
      </c>
      <c r="E56" s="31" t="s">
        <v>293</v>
      </c>
      <c r="F56" s="44">
        <v>15491040000</v>
      </c>
      <c r="G56" s="31" t="s">
        <v>53</v>
      </c>
      <c r="H56" s="31" t="s">
        <v>69</v>
      </c>
      <c r="I56" s="31" t="s">
        <v>3334</v>
      </c>
      <c r="J56" s="31">
        <v>19550</v>
      </c>
      <c r="K56" s="31">
        <v>1</v>
      </c>
      <c r="L56" s="31" t="s">
        <v>357</v>
      </c>
      <c r="M56" s="31" t="s">
        <v>3335</v>
      </c>
      <c r="N56" s="31" t="s">
        <v>3336</v>
      </c>
      <c r="O56" s="34" t="s">
        <v>3337</v>
      </c>
      <c r="T56" s="31" t="s">
        <v>285</v>
      </c>
      <c r="V56" s="31" t="s">
        <v>2971</v>
      </c>
      <c r="W56" s="34" t="s">
        <v>3338</v>
      </c>
    </row>
    <row r="57" spans="1:24" ht="242.25" hidden="1" x14ac:dyDescent="0.25">
      <c r="A57" s="32">
        <v>42828</v>
      </c>
      <c r="B57" s="32">
        <v>42827</v>
      </c>
      <c r="C57" s="32">
        <v>42789</v>
      </c>
      <c r="D57" s="31" t="s">
        <v>3138</v>
      </c>
      <c r="E57" s="31" t="s">
        <v>293</v>
      </c>
      <c r="F57" s="44">
        <v>96824</v>
      </c>
      <c r="G57" s="31" t="s">
        <v>92</v>
      </c>
      <c r="H57" s="31" t="s">
        <v>95</v>
      </c>
      <c r="I57" s="31" t="s">
        <v>3339</v>
      </c>
      <c r="J57" s="31">
        <v>19637</v>
      </c>
      <c r="K57" s="31">
        <v>2</v>
      </c>
      <c r="L57" s="31" t="s">
        <v>357</v>
      </c>
      <c r="M57" s="31" t="s">
        <v>3340</v>
      </c>
      <c r="N57" s="31" t="s">
        <v>3341</v>
      </c>
      <c r="O57" s="34" t="s">
        <v>3337</v>
      </c>
      <c r="T57" s="31" t="s">
        <v>285</v>
      </c>
      <c r="V57" s="31" t="s">
        <v>2971</v>
      </c>
      <c r="W57" s="34" t="s">
        <v>3342</v>
      </c>
    </row>
    <row r="58" spans="1:24" ht="63.75" hidden="1" x14ac:dyDescent="0.25">
      <c r="A58" s="32">
        <v>42830</v>
      </c>
      <c r="B58" s="32">
        <v>42829</v>
      </c>
      <c r="C58" s="32">
        <v>42824</v>
      </c>
      <c r="D58" s="31" t="s">
        <v>3138</v>
      </c>
      <c r="E58" s="31" t="s">
        <v>348</v>
      </c>
      <c r="F58" s="44" t="s">
        <v>3343</v>
      </c>
      <c r="G58" s="31" t="s">
        <v>38</v>
      </c>
      <c r="H58" s="31" t="s">
        <v>90</v>
      </c>
      <c r="I58" s="31" t="s">
        <v>3344</v>
      </c>
      <c r="J58" s="31">
        <v>19075</v>
      </c>
      <c r="K58" s="31">
        <v>2</v>
      </c>
      <c r="L58" s="31" t="s">
        <v>312</v>
      </c>
      <c r="O58" s="34"/>
      <c r="T58" s="31" t="s">
        <v>285</v>
      </c>
      <c r="V58" s="31" t="s">
        <v>2971</v>
      </c>
      <c r="W58" s="34" t="s">
        <v>3345</v>
      </c>
    </row>
    <row r="59" spans="1:24" ht="63.75" hidden="1" x14ac:dyDescent="0.25">
      <c r="A59" s="32">
        <v>42832</v>
      </c>
      <c r="B59" s="32">
        <v>42830</v>
      </c>
      <c r="C59" s="32">
        <v>42761</v>
      </c>
      <c r="D59" s="31" t="s">
        <v>3138</v>
      </c>
      <c r="E59" s="31" t="s">
        <v>366</v>
      </c>
      <c r="F59" s="44">
        <v>92583</v>
      </c>
      <c r="G59" s="31" t="s">
        <v>21</v>
      </c>
      <c r="H59" s="31" t="s">
        <v>108</v>
      </c>
      <c r="I59" s="31" t="s">
        <v>22</v>
      </c>
      <c r="J59" s="31">
        <v>24565</v>
      </c>
      <c r="K59" s="31">
        <v>4</v>
      </c>
      <c r="L59" s="31" t="s">
        <v>288</v>
      </c>
      <c r="M59" s="31" t="s">
        <v>3346</v>
      </c>
      <c r="N59" s="31" t="s">
        <v>3347</v>
      </c>
      <c r="O59" s="34" t="s">
        <v>3348</v>
      </c>
      <c r="T59" s="31" t="s">
        <v>285</v>
      </c>
      <c r="V59" s="31" t="s">
        <v>2971</v>
      </c>
      <c r="W59" s="34" t="s">
        <v>3349</v>
      </c>
    </row>
    <row r="60" spans="1:24" ht="76.5" hidden="1" x14ac:dyDescent="0.25">
      <c r="A60" s="32">
        <v>42832</v>
      </c>
      <c r="B60" s="32">
        <v>42830</v>
      </c>
      <c r="C60" s="32">
        <v>42809</v>
      </c>
      <c r="D60" s="31" t="s">
        <v>18</v>
      </c>
      <c r="E60" s="31" t="s">
        <v>405</v>
      </c>
      <c r="F60" s="44" t="s">
        <v>3350</v>
      </c>
      <c r="G60" s="31" t="s">
        <v>474</v>
      </c>
      <c r="H60" s="31" t="s">
        <v>478</v>
      </c>
      <c r="I60" s="31" t="s">
        <v>3351</v>
      </c>
      <c r="J60" s="31">
        <v>17538</v>
      </c>
      <c r="K60" s="31">
        <v>4</v>
      </c>
      <c r="L60" s="31" t="s">
        <v>355</v>
      </c>
      <c r="M60" s="31">
        <v>2393485</v>
      </c>
      <c r="O60" s="34">
        <v>50798</v>
      </c>
      <c r="T60" s="31" t="s">
        <v>286</v>
      </c>
      <c r="V60" s="31" t="s">
        <v>2971</v>
      </c>
      <c r="W60" s="34" t="s">
        <v>3352</v>
      </c>
      <c r="X60" s="31" t="s">
        <v>3353</v>
      </c>
    </row>
    <row r="61" spans="1:24" hidden="1" x14ac:dyDescent="0.25">
      <c r="A61" s="32">
        <v>42832</v>
      </c>
      <c r="B61" s="32">
        <v>42830</v>
      </c>
      <c r="C61" s="32">
        <v>42829</v>
      </c>
      <c r="D61" s="31" t="s">
        <v>18</v>
      </c>
      <c r="E61" s="31" t="s">
        <v>428</v>
      </c>
      <c r="F61" s="44">
        <v>28953844</v>
      </c>
      <c r="G61" s="31" t="s">
        <v>56</v>
      </c>
      <c r="H61" s="31" t="s">
        <v>94</v>
      </c>
      <c r="I61" s="31" t="s">
        <v>208</v>
      </c>
      <c r="J61" s="31">
        <v>25852</v>
      </c>
      <c r="K61" s="31">
        <v>1</v>
      </c>
      <c r="L61" s="31" t="s">
        <v>355</v>
      </c>
      <c r="O61" s="34"/>
      <c r="T61" s="31" t="s">
        <v>286</v>
      </c>
      <c r="V61" s="31" t="s">
        <v>2971</v>
      </c>
      <c r="W61" s="34" t="s">
        <v>3354</v>
      </c>
    </row>
    <row r="62" spans="1:24" ht="191.25" hidden="1" x14ac:dyDescent="0.25">
      <c r="A62" s="32">
        <v>42815</v>
      </c>
      <c r="B62" s="32">
        <v>42815</v>
      </c>
      <c r="C62" s="32">
        <v>42759</v>
      </c>
      <c r="D62" s="31" t="s">
        <v>3138</v>
      </c>
      <c r="E62" s="31" t="s">
        <v>407</v>
      </c>
      <c r="F62" s="44">
        <v>1863900</v>
      </c>
      <c r="G62" s="31" t="s">
        <v>32</v>
      </c>
      <c r="H62" s="31" t="s">
        <v>75</v>
      </c>
      <c r="I62" s="31" t="s">
        <v>3178</v>
      </c>
      <c r="J62" s="31">
        <v>16635</v>
      </c>
      <c r="K62" s="31">
        <v>4</v>
      </c>
      <c r="L62" s="31" t="s">
        <v>288</v>
      </c>
      <c r="M62" s="31" t="s">
        <v>3355</v>
      </c>
      <c r="N62" s="31" t="s">
        <v>3356</v>
      </c>
      <c r="O62" s="34">
        <v>109308120</v>
      </c>
      <c r="T62" s="31" t="s">
        <v>285</v>
      </c>
      <c r="V62" s="31" t="s">
        <v>2971</v>
      </c>
      <c r="W62" s="34" t="s">
        <v>3357</v>
      </c>
    </row>
    <row r="63" spans="1:24" ht="63.75" hidden="1" x14ac:dyDescent="0.25">
      <c r="A63" s="32">
        <v>42835</v>
      </c>
      <c r="B63" s="32">
        <v>42831</v>
      </c>
      <c r="C63" s="32">
        <v>42829</v>
      </c>
      <c r="D63" s="31" t="s">
        <v>18</v>
      </c>
      <c r="E63" s="31" t="s">
        <v>366</v>
      </c>
      <c r="F63" s="44">
        <v>706598308</v>
      </c>
      <c r="G63" s="31" t="s">
        <v>23</v>
      </c>
      <c r="H63" s="31" t="s">
        <v>3358</v>
      </c>
      <c r="I63" s="31" t="s">
        <v>177</v>
      </c>
      <c r="J63" s="31">
        <v>28572</v>
      </c>
      <c r="K63" s="31">
        <v>1</v>
      </c>
      <c r="L63" s="31" t="s">
        <v>288</v>
      </c>
      <c r="M63" s="31" t="s">
        <v>3359</v>
      </c>
      <c r="N63" s="31" t="s">
        <v>3360</v>
      </c>
      <c r="O63" s="34" t="s">
        <v>3361</v>
      </c>
      <c r="T63" s="31" t="s">
        <v>285</v>
      </c>
      <c r="V63" s="31" t="s">
        <v>2971</v>
      </c>
      <c r="W63" s="34" t="s">
        <v>3349</v>
      </c>
    </row>
    <row r="64" spans="1:24" ht="63.75" hidden="1" x14ac:dyDescent="0.25">
      <c r="A64" s="32">
        <v>42835</v>
      </c>
      <c r="B64" s="32">
        <v>42832</v>
      </c>
      <c r="C64" s="32">
        <v>42831</v>
      </c>
      <c r="D64" s="31" t="s">
        <v>18</v>
      </c>
      <c r="E64" s="31" t="s">
        <v>366</v>
      </c>
      <c r="F64" s="44">
        <v>90342</v>
      </c>
      <c r="G64" s="31" t="s">
        <v>21</v>
      </c>
      <c r="H64" s="31" t="s">
        <v>3226</v>
      </c>
      <c r="I64" s="31" t="s">
        <v>3362</v>
      </c>
      <c r="J64" s="31">
        <v>28615</v>
      </c>
      <c r="K64" s="31">
        <v>2</v>
      </c>
      <c r="L64" s="31" t="s">
        <v>288</v>
      </c>
      <c r="M64" s="31" t="s">
        <v>3363</v>
      </c>
      <c r="N64" s="31" t="s">
        <v>3364</v>
      </c>
      <c r="O64" s="34" t="s">
        <v>3365</v>
      </c>
      <c r="T64" s="31" t="s">
        <v>285</v>
      </c>
      <c r="V64" s="31" t="s">
        <v>2971</v>
      </c>
      <c r="W64" s="34" t="s">
        <v>3349</v>
      </c>
    </row>
    <row r="65" spans="1:24" ht="153" hidden="1" x14ac:dyDescent="0.25">
      <c r="A65" s="32">
        <v>42835</v>
      </c>
      <c r="B65" s="32">
        <v>42833</v>
      </c>
      <c r="C65" s="32">
        <v>42777</v>
      </c>
      <c r="D65" s="31" t="s">
        <v>3138</v>
      </c>
      <c r="E65" s="31" t="s">
        <v>316</v>
      </c>
      <c r="F65" s="44">
        <v>1014504</v>
      </c>
      <c r="G65" s="31" t="s">
        <v>36</v>
      </c>
      <c r="H65" s="31" t="s">
        <v>37</v>
      </c>
      <c r="I65" s="31" t="s">
        <v>3295</v>
      </c>
      <c r="J65" s="31">
        <v>18003</v>
      </c>
      <c r="K65" s="31">
        <v>1</v>
      </c>
      <c r="L65" s="31" t="s">
        <v>357</v>
      </c>
      <c r="M65" s="31" t="s">
        <v>3366</v>
      </c>
      <c r="N65" s="31" t="s">
        <v>3367</v>
      </c>
      <c r="O65" s="34" t="s">
        <v>3368</v>
      </c>
      <c r="T65" s="31" t="s">
        <v>285</v>
      </c>
      <c r="V65" s="31" t="s">
        <v>2971</v>
      </c>
      <c r="W65" s="34" t="s">
        <v>3369</v>
      </c>
      <c r="X65" s="31" t="s">
        <v>3370</v>
      </c>
    </row>
    <row r="66" spans="1:24" ht="63.75" hidden="1" x14ac:dyDescent="0.25">
      <c r="A66" s="32">
        <v>42835</v>
      </c>
      <c r="B66" s="32">
        <v>42835</v>
      </c>
      <c r="C66" s="32">
        <v>42768</v>
      </c>
      <c r="D66" s="31" t="s">
        <v>3138</v>
      </c>
      <c r="E66" s="31" t="s">
        <v>418</v>
      </c>
      <c r="F66" s="44">
        <v>1009328</v>
      </c>
      <c r="G66" s="31" t="s">
        <v>36</v>
      </c>
      <c r="H66" s="31" t="s">
        <v>235</v>
      </c>
      <c r="I66" s="31" t="s">
        <v>3371</v>
      </c>
      <c r="J66" s="31">
        <v>6747</v>
      </c>
      <c r="K66" s="31">
        <v>4</v>
      </c>
      <c r="L66" s="31" t="s">
        <v>357</v>
      </c>
      <c r="M66" s="31" t="s">
        <v>3372</v>
      </c>
      <c r="N66" s="31" t="s">
        <v>3373</v>
      </c>
      <c r="O66" s="34" t="s">
        <v>3374</v>
      </c>
      <c r="T66" s="31" t="s">
        <v>286</v>
      </c>
      <c r="V66" s="31" t="s">
        <v>2971</v>
      </c>
      <c r="W66" s="34" t="s">
        <v>3375</v>
      </c>
      <c r="X66" s="31" t="s">
        <v>3370</v>
      </c>
    </row>
    <row r="67" spans="1:24" ht="63.75" hidden="1" x14ac:dyDescent="0.25">
      <c r="A67" s="32">
        <v>42836</v>
      </c>
      <c r="B67" s="32">
        <v>42835</v>
      </c>
      <c r="C67" s="32">
        <v>42767</v>
      </c>
      <c r="D67" s="31" t="s">
        <v>3138</v>
      </c>
      <c r="E67" s="31" t="s">
        <v>418</v>
      </c>
      <c r="F67" s="44">
        <v>1526</v>
      </c>
      <c r="G67" s="31" t="s">
        <v>60</v>
      </c>
      <c r="H67" s="31" t="s">
        <v>26</v>
      </c>
      <c r="I67" s="31" t="s">
        <v>3376</v>
      </c>
      <c r="J67" s="31">
        <v>6730</v>
      </c>
      <c r="K67" s="31">
        <v>2</v>
      </c>
      <c r="L67" s="31" t="s">
        <v>357</v>
      </c>
      <c r="M67" s="31" t="s">
        <v>3377</v>
      </c>
      <c r="N67" s="31" t="s">
        <v>3378</v>
      </c>
      <c r="O67" s="34" t="s">
        <v>3379</v>
      </c>
      <c r="T67" s="31" t="s">
        <v>285</v>
      </c>
      <c r="V67" s="31" t="s">
        <v>2971</v>
      </c>
      <c r="W67" s="34" t="s">
        <v>3380</v>
      </c>
      <c r="X67" s="31" t="s">
        <v>3381</v>
      </c>
    </row>
    <row r="68" spans="1:24" ht="63.75" hidden="1" x14ac:dyDescent="0.25">
      <c r="A68" s="32">
        <v>42837</v>
      </c>
      <c r="B68" s="32">
        <v>42836</v>
      </c>
      <c r="C68" s="32">
        <v>42759</v>
      </c>
      <c r="D68" s="31" t="s">
        <v>18</v>
      </c>
      <c r="E68" s="31" t="s">
        <v>334</v>
      </c>
      <c r="F68" s="44" t="s">
        <v>3382</v>
      </c>
      <c r="G68" s="31" t="s">
        <v>3383</v>
      </c>
      <c r="H68" s="31" t="s">
        <v>3384</v>
      </c>
      <c r="I68" s="31" t="s">
        <v>3385</v>
      </c>
      <c r="J68" s="31">
        <v>15912</v>
      </c>
      <c r="K68" s="31">
        <v>1</v>
      </c>
      <c r="L68" s="31" t="s">
        <v>329</v>
      </c>
      <c r="O68" s="34">
        <v>133950</v>
      </c>
      <c r="T68" s="31" t="s">
        <v>286</v>
      </c>
      <c r="V68" s="31" t="s">
        <v>2971</v>
      </c>
      <c r="W68" s="34" t="s">
        <v>3386</v>
      </c>
      <c r="X68" s="31" t="s">
        <v>3387</v>
      </c>
    </row>
    <row r="69" spans="1:24" hidden="1" x14ac:dyDescent="0.25">
      <c r="A69" s="32">
        <v>42837</v>
      </c>
      <c r="B69" s="32">
        <v>42837</v>
      </c>
      <c r="C69" s="32">
        <v>42794</v>
      </c>
      <c r="D69" s="31" t="s">
        <v>18</v>
      </c>
      <c r="E69" s="31" t="s">
        <v>424</v>
      </c>
      <c r="F69" s="44">
        <v>15494560000</v>
      </c>
      <c r="G69" s="31" t="s">
        <v>53</v>
      </c>
      <c r="H69" s="31" t="s">
        <v>95</v>
      </c>
      <c r="I69" s="31" t="s">
        <v>3388</v>
      </c>
      <c r="J69" s="31">
        <v>199</v>
      </c>
      <c r="K69" s="31">
        <v>1</v>
      </c>
      <c r="L69" s="31" t="s">
        <v>357</v>
      </c>
      <c r="M69" s="31" t="s">
        <v>3389</v>
      </c>
      <c r="N69" s="31" t="s">
        <v>3390</v>
      </c>
      <c r="O69" s="34" t="s">
        <v>3391</v>
      </c>
      <c r="T69" s="31" t="s">
        <v>285</v>
      </c>
      <c r="U69" s="31" t="s">
        <v>3392</v>
      </c>
      <c r="V69" s="31" t="s">
        <v>2971</v>
      </c>
      <c r="X69" s="31" t="s">
        <v>3393</v>
      </c>
    </row>
    <row r="70" spans="1:24" ht="89.25" hidden="1" x14ac:dyDescent="0.25">
      <c r="A70" s="32">
        <v>42838</v>
      </c>
      <c r="B70" s="32">
        <v>42837</v>
      </c>
      <c r="C70" s="32">
        <v>42825</v>
      </c>
      <c r="D70" s="31" t="s">
        <v>18</v>
      </c>
      <c r="E70" s="31" t="s">
        <v>370</v>
      </c>
      <c r="F70" s="44">
        <v>362840</v>
      </c>
      <c r="G70" s="31" t="s">
        <v>25</v>
      </c>
      <c r="H70" s="31" t="s">
        <v>146</v>
      </c>
      <c r="I70" s="31" t="s">
        <v>3394</v>
      </c>
      <c r="J70" s="31">
        <v>14648</v>
      </c>
      <c r="K70" s="31">
        <v>4</v>
      </c>
      <c r="L70" s="31" t="s">
        <v>359</v>
      </c>
      <c r="M70" s="31">
        <v>431927</v>
      </c>
      <c r="O70" s="34">
        <v>433401</v>
      </c>
      <c r="T70" s="31" t="s">
        <v>286</v>
      </c>
      <c r="V70" s="31" t="s">
        <v>2971</v>
      </c>
      <c r="W70" s="34" t="s">
        <v>3395</v>
      </c>
    </row>
    <row r="71" spans="1:24" ht="63.75" hidden="1" x14ac:dyDescent="0.25">
      <c r="A71" s="32">
        <v>42839</v>
      </c>
      <c r="B71" s="32">
        <v>42838</v>
      </c>
      <c r="C71" s="32">
        <v>42835</v>
      </c>
      <c r="D71" s="31" t="s">
        <v>3138</v>
      </c>
      <c r="E71" s="31" t="s">
        <v>366</v>
      </c>
      <c r="F71" s="44">
        <v>15507590000</v>
      </c>
      <c r="G71" s="31" t="s">
        <v>53</v>
      </c>
      <c r="H71" s="31" t="s">
        <v>87</v>
      </c>
      <c r="I71" s="31" t="s">
        <v>3396</v>
      </c>
      <c r="J71" s="31">
        <v>28836</v>
      </c>
      <c r="K71" s="31">
        <v>2</v>
      </c>
      <c r="L71" s="31" t="s">
        <v>288</v>
      </c>
      <c r="M71" s="31" t="s">
        <v>3397</v>
      </c>
      <c r="N71" s="31" t="s">
        <v>3398</v>
      </c>
      <c r="O71" s="34" t="s">
        <v>3399</v>
      </c>
      <c r="T71" s="31" t="s">
        <v>286</v>
      </c>
      <c r="V71" s="31" t="s">
        <v>2971</v>
      </c>
      <c r="W71" s="34" t="s">
        <v>3349</v>
      </c>
      <c r="X71" s="31" t="s">
        <v>3400</v>
      </c>
    </row>
    <row r="72" spans="1:24" ht="114.75" hidden="1" x14ac:dyDescent="0.25">
      <c r="A72" s="32">
        <v>42839</v>
      </c>
      <c r="B72" s="32">
        <v>42838</v>
      </c>
      <c r="C72" s="32">
        <v>42833</v>
      </c>
      <c r="D72" s="31" t="s">
        <v>18</v>
      </c>
      <c r="E72" s="31" t="s">
        <v>346</v>
      </c>
      <c r="F72" s="44">
        <v>90000005353</v>
      </c>
      <c r="G72" s="31" t="s">
        <v>210</v>
      </c>
      <c r="H72" s="31" t="s">
        <v>460</v>
      </c>
      <c r="I72" s="31" t="s">
        <v>3401</v>
      </c>
      <c r="J72" s="31">
        <v>29031</v>
      </c>
      <c r="K72" s="31">
        <v>2</v>
      </c>
      <c r="L72" s="31" t="s">
        <v>288</v>
      </c>
      <c r="M72" s="31" t="s">
        <v>3402</v>
      </c>
      <c r="N72" s="31" t="s">
        <v>3403</v>
      </c>
      <c r="O72" s="34">
        <v>110766436</v>
      </c>
      <c r="T72" s="31" t="s">
        <v>285</v>
      </c>
      <c r="V72" s="31" t="s">
        <v>2971</v>
      </c>
      <c r="W72" s="34" t="s">
        <v>3404</v>
      </c>
      <c r="X72" s="31" t="s">
        <v>3400</v>
      </c>
    </row>
    <row r="73" spans="1:24" ht="89.25" hidden="1" x14ac:dyDescent="0.25">
      <c r="A73" s="32">
        <v>42844</v>
      </c>
      <c r="B73" s="32">
        <v>42843</v>
      </c>
      <c r="C73" s="32">
        <v>42837</v>
      </c>
      <c r="D73" s="31" t="s">
        <v>3138</v>
      </c>
      <c r="E73" s="31" t="s">
        <v>416</v>
      </c>
      <c r="F73" s="44" t="s">
        <v>3405</v>
      </c>
      <c r="G73" s="31" t="s">
        <v>3406</v>
      </c>
      <c r="H73" s="31" t="s">
        <v>212</v>
      </c>
      <c r="I73" s="31" t="s">
        <v>3407</v>
      </c>
      <c r="J73" s="31">
        <v>10868</v>
      </c>
      <c r="K73" s="31">
        <v>4</v>
      </c>
      <c r="L73" s="31" t="s">
        <v>365</v>
      </c>
      <c r="M73" s="31">
        <v>93372723</v>
      </c>
      <c r="N73" s="31" t="s">
        <v>3408</v>
      </c>
      <c r="O73" s="34">
        <v>60252367</v>
      </c>
      <c r="T73" s="31" t="s">
        <v>285</v>
      </c>
      <c r="V73" s="31" t="s">
        <v>2971</v>
      </c>
      <c r="W73" s="34" t="s">
        <v>3409</v>
      </c>
      <c r="X73" s="31" t="s">
        <v>3381</v>
      </c>
    </row>
    <row r="74" spans="1:24" ht="76.5" hidden="1" x14ac:dyDescent="0.25">
      <c r="A74" s="32">
        <v>42844</v>
      </c>
      <c r="B74" s="32">
        <v>42843</v>
      </c>
      <c r="C74" s="32">
        <v>42779</v>
      </c>
      <c r="D74" s="31" t="s">
        <v>3138</v>
      </c>
      <c r="E74" s="31" t="s">
        <v>370</v>
      </c>
      <c r="F74" s="44">
        <v>221005336</v>
      </c>
      <c r="G74" s="31" t="s">
        <v>139</v>
      </c>
      <c r="H74" s="31" t="s">
        <v>46</v>
      </c>
      <c r="I74" s="31" t="s">
        <v>3410</v>
      </c>
      <c r="J74" s="31">
        <v>12896</v>
      </c>
      <c r="K74" s="31">
        <v>1</v>
      </c>
      <c r="L74" s="31" t="s">
        <v>359</v>
      </c>
      <c r="O74" s="34">
        <v>254520</v>
      </c>
      <c r="T74" s="31" t="s">
        <v>285</v>
      </c>
      <c r="V74" s="31" t="s">
        <v>2971</v>
      </c>
      <c r="W74" s="34" t="s">
        <v>3411</v>
      </c>
      <c r="X74" s="31" t="s">
        <v>3412</v>
      </c>
    </row>
    <row r="75" spans="1:24" hidden="1" x14ac:dyDescent="0.25">
      <c r="A75" s="32">
        <v>42845</v>
      </c>
      <c r="B75" s="32">
        <v>42844</v>
      </c>
      <c r="C75" s="32">
        <v>42843</v>
      </c>
      <c r="D75" s="31" t="s">
        <v>18</v>
      </c>
      <c r="E75" s="31" t="s">
        <v>356</v>
      </c>
      <c r="F75" s="44">
        <v>2288300</v>
      </c>
      <c r="G75" s="31" t="s">
        <v>32</v>
      </c>
      <c r="H75" s="31" t="s">
        <v>95</v>
      </c>
      <c r="I75" s="31" t="s">
        <v>86</v>
      </c>
      <c r="J75" s="31">
        <v>18841</v>
      </c>
      <c r="K75" s="31">
        <v>1</v>
      </c>
      <c r="L75" s="31" t="s">
        <v>355</v>
      </c>
      <c r="O75" s="34"/>
      <c r="T75" s="31" t="s">
        <v>285</v>
      </c>
      <c r="V75" s="31" t="s">
        <v>2971</v>
      </c>
      <c r="W75" s="34" t="s">
        <v>3413</v>
      </c>
    </row>
    <row r="76" spans="1:24" ht="127.5" hidden="1" x14ac:dyDescent="0.25">
      <c r="A76" s="32">
        <v>42845</v>
      </c>
      <c r="B76" s="32">
        <v>42843</v>
      </c>
      <c r="C76" s="32">
        <v>42839</v>
      </c>
      <c r="D76" s="31" t="s">
        <v>3138</v>
      </c>
      <c r="E76" s="31" t="s">
        <v>348</v>
      </c>
      <c r="F76" s="44" t="s">
        <v>3414</v>
      </c>
      <c r="G76" s="31" t="s">
        <v>3415</v>
      </c>
      <c r="H76" s="31" t="s">
        <v>37</v>
      </c>
      <c r="I76" s="31" t="s">
        <v>3416</v>
      </c>
      <c r="J76" s="31">
        <v>19627</v>
      </c>
      <c r="K76" s="31">
        <v>4</v>
      </c>
      <c r="L76" s="31" t="s">
        <v>312</v>
      </c>
      <c r="O76" s="34"/>
      <c r="T76" s="31" t="s">
        <v>285</v>
      </c>
      <c r="V76" s="31" t="s">
        <v>2971</v>
      </c>
      <c r="W76" s="34" t="s">
        <v>3417</v>
      </c>
      <c r="X76" s="31" t="s">
        <v>3381</v>
      </c>
    </row>
    <row r="77" spans="1:24" ht="76.5" hidden="1" x14ac:dyDescent="0.25">
      <c r="A77" s="32">
        <v>42845</v>
      </c>
      <c r="B77" s="32">
        <v>42844</v>
      </c>
      <c r="C77" s="32">
        <v>42836</v>
      </c>
      <c r="D77" s="31" t="s">
        <v>3138</v>
      </c>
      <c r="E77" s="31" t="s">
        <v>378</v>
      </c>
      <c r="F77" s="44">
        <v>210690</v>
      </c>
      <c r="G77" s="31" t="s">
        <v>41</v>
      </c>
      <c r="H77" s="31" t="s">
        <v>257</v>
      </c>
      <c r="I77" s="31" t="s">
        <v>3418</v>
      </c>
      <c r="J77" s="31">
        <v>21163</v>
      </c>
      <c r="K77" s="31">
        <v>4</v>
      </c>
      <c r="L77" s="31" t="s">
        <v>365</v>
      </c>
      <c r="M77" s="31">
        <v>93367770</v>
      </c>
      <c r="N77" s="31">
        <v>93367770</v>
      </c>
      <c r="O77" s="34">
        <v>60251101</v>
      </c>
      <c r="T77" s="31" t="s">
        <v>286</v>
      </c>
      <c r="V77" s="31" t="s">
        <v>2971</v>
      </c>
      <c r="W77" s="34" t="s">
        <v>3419</v>
      </c>
      <c r="X77" s="31" t="s">
        <v>3381</v>
      </c>
    </row>
    <row r="78" spans="1:24" ht="102" hidden="1" x14ac:dyDescent="0.25">
      <c r="A78" s="32">
        <v>42845</v>
      </c>
      <c r="B78" s="32">
        <v>42844</v>
      </c>
      <c r="C78" s="32">
        <v>42787</v>
      </c>
      <c r="D78" s="31" t="s">
        <v>3138</v>
      </c>
      <c r="E78" s="31" t="s">
        <v>378</v>
      </c>
      <c r="F78" s="44" t="s">
        <v>3420</v>
      </c>
      <c r="G78" s="31" t="s">
        <v>489</v>
      </c>
      <c r="H78" s="31" t="s">
        <v>490</v>
      </c>
      <c r="I78" s="31" t="s">
        <v>3421</v>
      </c>
      <c r="J78" s="31">
        <v>18784</v>
      </c>
      <c r="K78" s="31">
        <v>2</v>
      </c>
      <c r="L78" s="31" t="s">
        <v>288</v>
      </c>
      <c r="M78" s="31" t="s">
        <v>3422</v>
      </c>
      <c r="N78" s="31" t="s">
        <v>3423</v>
      </c>
      <c r="O78" s="34" t="s">
        <v>3424</v>
      </c>
      <c r="T78" s="31" t="s">
        <v>285</v>
      </c>
      <c r="V78" s="31" t="s">
        <v>2971</v>
      </c>
      <c r="W78" s="34" t="s">
        <v>3425</v>
      </c>
      <c r="X78" s="31" t="s">
        <v>3381</v>
      </c>
    </row>
    <row r="79" spans="1:24" ht="102" hidden="1" x14ac:dyDescent="0.25">
      <c r="A79" s="32">
        <v>42846</v>
      </c>
      <c r="B79" s="32">
        <v>42844</v>
      </c>
      <c r="C79" s="32">
        <v>42838</v>
      </c>
      <c r="D79" s="31" t="s">
        <v>18</v>
      </c>
      <c r="E79" s="31" t="s">
        <v>420</v>
      </c>
      <c r="F79" s="44">
        <v>24502003</v>
      </c>
      <c r="G79" s="31" t="s">
        <v>3426</v>
      </c>
      <c r="H79" s="31" t="s">
        <v>207</v>
      </c>
      <c r="I79" s="31" t="s">
        <v>3427</v>
      </c>
      <c r="J79" s="31">
        <v>5060</v>
      </c>
      <c r="K79" s="31">
        <v>1</v>
      </c>
      <c r="L79" s="31" t="s">
        <v>373</v>
      </c>
      <c r="M79" s="31" t="s">
        <v>3428</v>
      </c>
      <c r="O79" s="34" t="s">
        <v>3429</v>
      </c>
      <c r="T79" s="31" t="s">
        <v>285</v>
      </c>
      <c r="V79" s="31" t="s">
        <v>2971</v>
      </c>
      <c r="W79" s="34" t="s">
        <v>3430</v>
      </c>
      <c r="X79" s="31" t="s">
        <v>3412</v>
      </c>
    </row>
    <row r="80" spans="1:24" ht="76.5" hidden="1" x14ac:dyDescent="0.25">
      <c r="A80" s="32">
        <v>42846</v>
      </c>
      <c r="B80" s="32">
        <v>42845</v>
      </c>
      <c r="C80" s="32">
        <v>42837</v>
      </c>
      <c r="D80" s="31" t="s">
        <v>18</v>
      </c>
      <c r="E80" s="31" t="s">
        <v>334</v>
      </c>
      <c r="F80" s="44" t="s">
        <v>3431</v>
      </c>
      <c r="G80" s="31" t="s">
        <v>38</v>
      </c>
      <c r="H80" s="31" t="s">
        <v>240</v>
      </c>
      <c r="I80" s="31" t="s">
        <v>3432</v>
      </c>
      <c r="J80" s="31">
        <v>19759</v>
      </c>
      <c r="K80" s="31">
        <v>2</v>
      </c>
      <c r="L80" s="31" t="s">
        <v>291</v>
      </c>
      <c r="M80" s="31">
        <v>28837</v>
      </c>
      <c r="O80" s="34"/>
      <c r="T80" s="31" t="s">
        <v>285</v>
      </c>
      <c r="V80" s="31" t="s">
        <v>2971</v>
      </c>
      <c r="W80" s="34" t="s">
        <v>3433</v>
      </c>
      <c r="X80" s="31" t="s">
        <v>3412</v>
      </c>
    </row>
    <row r="81" spans="1:24" ht="127.5" hidden="1" x14ac:dyDescent="0.25">
      <c r="A81" s="32">
        <v>42849</v>
      </c>
      <c r="B81" s="32">
        <v>42847</v>
      </c>
      <c r="C81" s="32">
        <v>42788</v>
      </c>
      <c r="D81" s="31" t="s">
        <v>3138</v>
      </c>
      <c r="E81" s="31" t="s">
        <v>348</v>
      </c>
      <c r="F81" s="44" t="s">
        <v>3434</v>
      </c>
      <c r="G81" s="31" t="s">
        <v>489</v>
      </c>
      <c r="H81" s="31" t="s">
        <v>494</v>
      </c>
      <c r="I81" s="31" t="s">
        <v>495</v>
      </c>
      <c r="J81" s="31">
        <v>17719</v>
      </c>
      <c r="K81" s="31">
        <v>1</v>
      </c>
      <c r="L81" s="31" t="s">
        <v>288</v>
      </c>
      <c r="M81" s="31" t="s">
        <v>3435</v>
      </c>
      <c r="N81" s="31" t="s">
        <v>3436</v>
      </c>
      <c r="O81" s="34">
        <v>111317624</v>
      </c>
      <c r="T81" s="31" t="s">
        <v>285</v>
      </c>
      <c r="V81" s="31" t="s">
        <v>2971</v>
      </c>
      <c r="W81" s="34" t="s">
        <v>3437</v>
      </c>
      <c r="X81" s="31" t="s">
        <v>3438</v>
      </c>
    </row>
    <row r="82" spans="1:24" hidden="1" x14ac:dyDescent="0.25">
      <c r="A82" s="32">
        <v>42849</v>
      </c>
      <c r="B82" s="32">
        <v>42846</v>
      </c>
      <c r="C82" s="32">
        <v>42839</v>
      </c>
      <c r="D82" s="31" t="s">
        <v>18</v>
      </c>
      <c r="E82" s="31" t="s">
        <v>496</v>
      </c>
      <c r="F82" s="44">
        <v>2103800</v>
      </c>
      <c r="G82" s="31" t="s">
        <v>32</v>
      </c>
      <c r="H82" s="31" t="s">
        <v>3439</v>
      </c>
      <c r="I82" s="31" t="s">
        <v>3440</v>
      </c>
      <c r="J82" s="31">
        <v>6303</v>
      </c>
      <c r="K82" s="31">
        <v>2</v>
      </c>
      <c r="L82" s="31" t="s">
        <v>355</v>
      </c>
      <c r="O82" s="34"/>
      <c r="T82" s="31" t="s">
        <v>286</v>
      </c>
      <c r="V82" s="31" t="s">
        <v>2971</v>
      </c>
      <c r="W82" s="34" t="s">
        <v>3413</v>
      </c>
    </row>
    <row r="83" spans="1:24" hidden="1" x14ac:dyDescent="0.25">
      <c r="A83" s="32">
        <v>42849</v>
      </c>
      <c r="B83" s="32">
        <v>42846</v>
      </c>
      <c r="C83" s="32">
        <v>42839</v>
      </c>
      <c r="D83" s="31" t="s">
        <v>18</v>
      </c>
      <c r="E83" s="31" t="s">
        <v>496</v>
      </c>
      <c r="F83" s="44">
        <v>2152900</v>
      </c>
      <c r="G83" s="31" t="s">
        <v>32</v>
      </c>
      <c r="H83" s="31" t="s">
        <v>3441</v>
      </c>
      <c r="I83" s="31" t="s">
        <v>3442</v>
      </c>
      <c r="J83" s="31">
        <v>6303</v>
      </c>
      <c r="K83" s="31">
        <v>2</v>
      </c>
      <c r="L83" s="31" t="s">
        <v>355</v>
      </c>
      <c r="O83" s="34"/>
      <c r="T83" s="31" t="s">
        <v>286</v>
      </c>
      <c r="V83" s="31" t="s">
        <v>2971</v>
      </c>
      <c r="W83" s="34" t="s">
        <v>3413</v>
      </c>
    </row>
    <row r="84" spans="1:24" hidden="1" x14ac:dyDescent="0.25">
      <c r="A84" s="32">
        <v>42849</v>
      </c>
      <c r="B84" s="32">
        <v>42846</v>
      </c>
      <c r="C84" s="32">
        <v>42844</v>
      </c>
      <c r="D84" s="31" t="s">
        <v>18</v>
      </c>
      <c r="E84" s="31" t="s">
        <v>430</v>
      </c>
      <c r="F84" s="44">
        <v>2466800</v>
      </c>
      <c r="G84" s="31" t="s">
        <v>32</v>
      </c>
      <c r="H84" s="31" t="s">
        <v>3443</v>
      </c>
      <c r="I84" s="31" t="s">
        <v>3444</v>
      </c>
      <c r="J84" s="31">
        <v>15202</v>
      </c>
      <c r="K84" s="31">
        <v>2</v>
      </c>
      <c r="L84" s="31" t="s">
        <v>355</v>
      </c>
      <c r="O84" s="34"/>
      <c r="T84" s="31" t="s">
        <v>285</v>
      </c>
      <c r="V84" s="31" t="s">
        <v>2971</v>
      </c>
      <c r="W84" s="34" t="s">
        <v>3413</v>
      </c>
    </row>
    <row r="85" spans="1:24" ht="114.75" hidden="1" x14ac:dyDescent="0.25">
      <c r="A85" s="32">
        <v>42849</v>
      </c>
      <c r="B85" s="32">
        <v>42846</v>
      </c>
      <c r="C85" s="32">
        <v>42844</v>
      </c>
      <c r="D85" s="31" t="s">
        <v>18</v>
      </c>
      <c r="E85" s="31" t="s">
        <v>348</v>
      </c>
      <c r="F85" s="44" t="s">
        <v>3445</v>
      </c>
      <c r="G85" s="31" t="s">
        <v>36</v>
      </c>
      <c r="H85" s="31" t="s">
        <v>142</v>
      </c>
      <c r="I85" s="31" t="s">
        <v>3446</v>
      </c>
      <c r="J85" s="31">
        <v>19743</v>
      </c>
      <c r="K85" s="31">
        <v>2</v>
      </c>
      <c r="L85" s="31" t="s">
        <v>312</v>
      </c>
      <c r="M85" s="31">
        <v>1149972</v>
      </c>
      <c r="O85" s="34"/>
      <c r="T85" s="31" t="s">
        <v>285</v>
      </c>
      <c r="V85" s="31" t="s">
        <v>2971</v>
      </c>
      <c r="W85" s="34" t="s">
        <v>3447</v>
      </c>
      <c r="X85" s="31" t="s">
        <v>3438</v>
      </c>
    </row>
    <row r="86" spans="1:24" ht="89.25" hidden="1" x14ac:dyDescent="0.25">
      <c r="A86" s="32">
        <v>42849</v>
      </c>
      <c r="B86" s="32">
        <v>42847</v>
      </c>
      <c r="C86" s="32">
        <v>42842</v>
      </c>
      <c r="D86" s="31" t="s">
        <v>18</v>
      </c>
      <c r="E86" s="31" t="s">
        <v>331</v>
      </c>
      <c r="F86" s="44">
        <v>63681</v>
      </c>
      <c r="G86" s="31" t="s">
        <v>39</v>
      </c>
      <c r="H86" s="31" t="s">
        <v>103</v>
      </c>
      <c r="I86" s="31" t="s">
        <v>148</v>
      </c>
      <c r="J86" s="31">
        <v>21224</v>
      </c>
      <c r="K86" s="31">
        <v>4</v>
      </c>
      <c r="L86" s="31" t="s">
        <v>288</v>
      </c>
      <c r="M86" s="31" t="s">
        <v>3448</v>
      </c>
      <c r="N86" s="31" t="s">
        <v>3449</v>
      </c>
      <c r="O86" s="34" t="s">
        <v>3450</v>
      </c>
      <c r="T86" s="31" t="s">
        <v>285</v>
      </c>
      <c r="V86" s="31" t="s">
        <v>2971</v>
      </c>
      <c r="W86" s="34" t="s">
        <v>3451</v>
      </c>
      <c r="X86" s="31" t="s">
        <v>3438</v>
      </c>
    </row>
    <row r="87" spans="1:24" ht="140.25" hidden="1" x14ac:dyDescent="0.25">
      <c r="A87" s="32">
        <v>42849</v>
      </c>
      <c r="B87" s="32">
        <v>42847</v>
      </c>
      <c r="C87" s="32">
        <v>42838</v>
      </c>
      <c r="D87" s="31" t="s">
        <v>18</v>
      </c>
      <c r="E87" s="31" t="s">
        <v>331</v>
      </c>
      <c r="F87" s="44">
        <v>15491060000</v>
      </c>
      <c r="G87" s="31" t="s">
        <v>53</v>
      </c>
      <c r="H87" s="31" t="s">
        <v>43</v>
      </c>
      <c r="I87" s="31" t="s">
        <v>3452</v>
      </c>
      <c r="J87" s="31">
        <v>21215</v>
      </c>
      <c r="K87" s="31">
        <v>4</v>
      </c>
      <c r="L87" s="31" t="s">
        <v>357</v>
      </c>
      <c r="M87" s="31" t="s">
        <v>3453</v>
      </c>
      <c r="N87" s="31" t="s">
        <v>3454</v>
      </c>
      <c r="O87" s="34" t="s">
        <v>3455</v>
      </c>
      <c r="T87" s="31" t="s">
        <v>285</v>
      </c>
      <c r="V87" s="31" t="s">
        <v>2971</v>
      </c>
      <c r="W87" s="34" t="s">
        <v>3456</v>
      </c>
      <c r="X87" s="31" t="s">
        <v>3438</v>
      </c>
    </row>
    <row r="88" spans="1:24" ht="114.75" hidden="1" x14ac:dyDescent="0.25">
      <c r="A88" s="32">
        <v>42856</v>
      </c>
      <c r="B88" s="32">
        <v>42853</v>
      </c>
      <c r="C88" s="32">
        <v>42849</v>
      </c>
      <c r="D88" s="31" t="s">
        <v>3138</v>
      </c>
      <c r="E88" s="31" t="s">
        <v>397</v>
      </c>
      <c r="F88" s="44">
        <v>1015372</v>
      </c>
      <c r="G88" s="31" t="s">
        <v>36</v>
      </c>
      <c r="H88" s="31" t="s">
        <v>236</v>
      </c>
      <c r="I88" s="31" t="s">
        <v>443</v>
      </c>
      <c r="J88" s="31">
        <v>16278</v>
      </c>
      <c r="K88" s="31">
        <v>2</v>
      </c>
      <c r="L88" s="31" t="s">
        <v>357</v>
      </c>
      <c r="M88" s="31" t="s">
        <v>3457</v>
      </c>
      <c r="N88" s="31" t="s">
        <v>3458</v>
      </c>
      <c r="O88" s="34" t="s">
        <v>3459</v>
      </c>
      <c r="T88" s="31" t="s">
        <v>285</v>
      </c>
      <c r="V88" s="31" t="s">
        <v>2971</v>
      </c>
      <c r="W88" s="34" t="s">
        <v>3460</v>
      </c>
      <c r="X88" s="31" t="s">
        <v>3461</v>
      </c>
    </row>
    <row r="89" spans="1:24" ht="114.75" hidden="1" x14ac:dyDescent="0.25">
      <c r="A89" s="32">
        <v>42858</v>
      </c>
      <c r="B89" s="32">
        <v>42857</v>
      </c>
      <c r="C89" s="32">
        <v>42852</v>
      </c>
      <c r="D89" s="31" t="s">
        <v>3138</v>
      </c>
      <c r="E89" s="31" t="s">
        <v>346</v>
      </c>
      <c r="F89" s="44">
        <v>2169873</v>
      </c>
      <c r="G89" s="31" t="s">
        <v>30</v>
      </c>
      <c r="H89" s="31" t="s">
        <v>52</v>
      </c>
      <c r="I89" s="31" t="s">
        <v>3462</v>
      </c>
      <c r="J89" s="31">
        <v>29839</v>
      </c>
      <c r="K89" s="31">
        <v>2</v>
      </c>
      <c r="L89" s="31" t="s">
        <v>357</v>
      </c>
      <c r="M89" s="31" t="s">
        <v>3463</v>
      </c>
      <c r="N89" s="31" t="s">
        <v>3464</v>
      </c>
      <c r="O89" s="34" t="s">
        <v>3465</v>
      </c>
      <c r="T89" s="31" t="s">
        <v>285</v>
      </c>
      <c r="V89" s="31" t="s">
        <v>2971</v>
      </c>
      <c r="W89" s="34" t="s">
        <v>3466</v>
      </c>
      <c r="X89" s="31" t="s">
        <v>3461</v>
      </c>
    </row>
    <row r="90" spans="1:24" ht="38.25" hidden="1" x14ac:dyDescent="0.25">
      <c r="A90" s="32">
        <v>42858</v>
      </c>
      <c r="B90" s="32">
        <v>42857</v>
      </c>
      <c r="C90" s="32">
        <v>42853</v>
      </c>
      <c r="D90" s="31" t="s">
        <v>3138</v>
      </c>
      <c r="E90" s="31" t="s">
        <v>344</v>
      </c>
      <c r="F90" s="44" t="s">
        <v>3467</v>
      </c>
      <c r="G90" s="31" t="s">
        <v>3468</v>
      </c>
      <c r="H90" s="31" t="s">
        <v>61</v>
      </c>
      <c r="I90" s="31" t="s">
        <v>3469</v>
      </c>
      <c r="J90" s="31">
        <v>16753</v>
      </c>
      <c r="K90" s="31">
        <v>2</v>
      </c>
      <c r="L90" s="31" t="s">
        <v>312</v>
      </c>
      <c r="M90" s="31">
        <v>996101</v>
      </c>
      <c r="O90" s="34"/>
      <c r="T90" s="31" t="s">
        <v>285</v>
      </c>
      <c r="V90" s="31" t="s">
        <v>2971</v>
      </c>
      <c r="W90" s="34" t="s">
        <v>3470</v>
      </c>
      <c r="X90" s="31" t="s">
        <v>3471</v>
      </c>
    </row>
    <row r="91" spans="1:24" hidden="1" x14ac:dyDescent="0.25">
      <c r="A91" s="32">
        <v>42859</v>
      </c>
      <c r="B91" s="32">
        <v>42858</v>
      </c>
      <c r="C91" s="32">
        <v>42852</v>
      </c>
      <c r="D91" s="31" t="s">
        <v>18</v>
      </c>
      <c r="E91" s="31" t="s">
        <v>366</v>
      </c>
      <c r="F91" s="44">
        <v>2353700</v>
      </c>
      <c r="G91" s="31" t="s">
        <v>32</v>
      </c>
      <c r="H91" s="31" t="s">
        <v>3472</v>
      </c>
      <c r="I91" s="31" t="s">
        <v>3473</v>
      </c>
      <c r="J91" s="31">
        <v>29593</v>
      </c>
      <c r="K91" s="31">
        <v>1</v>
      </c>
      <c r="L91" s="31" t="s">
        <v>355</v>
      </c>
      <c r="M91" s="31">
        <v>2422917</v>
      </c>
      <c r="O91" s="34"/>
      <c r="T91" s="31" t="s">
        <v>285</v>
      </c>
      <c r="V91" s="31" t="s">
        <v>2971</v>
      </c>
      <c r="W91" s="34" t="s">
        <v>3474</v>
      </c>
    </row>
    <row r="92" spans="1:24" ht="140.25" hidden="1" x14ac:dyDescent="0.25">
      <c r="A92" s="32">
        <v>42859</v>
      </c>
      <c r="B92" s="32">
        <v>42858</v>
      </c>
      <c r="C92" s="32">
        <v>42858</v>
      </c>
      <c r="D92" s="31" t="s">
        <v>18</v>
      </c>
      <c r="E92" s="31" t="s">
        <v>394</v>
      </c>
      <c r="F92" s="44">
        <v>11711</v>
      </c>
      <c r="G92" s="31" t="s">
        <v>19</v>
      </c>
      <c r="H92" s="31" t="s">
        <v>128</v>
      </c>
      <c r="I92" s="31" t="s">
        <v>271</v>
      </c>
      <c r="J92" s="31">
        <v>12972</v>
      </c>
      <c r="K92" s="31">
        <v>4</v>
      </c>
      <c r="L92" s="31" t="s">
        <v>288</v>
      </c>
      <c r="M92" s="31" t="s">
        <v>3475</v>
      </c>
      <c r="N92" s="31" t="s">
        <v>3476</v>
      </c>
      <c r="O92" s="34" t="s">
        <v>3477</v>
      </c>
      <c r="T92" s="31" t="s">
        <v>285</v>
      </c>
      <c r="V92" s="31" t="s">
        <v>2971</v>
      </c>
      <c r="W92" s="34" t="s">
        <v>3478</v>
      </c>
      <c r="X92" s="31" t="s">
        <v>3479</v>
      </c>
    </row>
    <row r="93" spans="1:24" hidden="1" x14ac:dyDescent="0.25">
      <c r="A93" s="32">
        <v>42863</v>
      </c>
      <c r="B93" s="32">
        <v>42601</v>
      </c>
      <c r="C93" s="32">
        <v>42966</v>
      </c>
      <c r="D93" s="31" t="s">
        <v>18</v>
      </c>
      <c r="E93" s="31" t="s">
        <v>412</v>
      </c>
      <c r="F93" s="44" t="s">
        <v>3480</v>
      </c>
      <c r="G93" s="31" t="s">
        <v>74</v>
      </c>
      <c r="H93" s="31" t="s">
        <v>263</v>
      </c>
      <c r="I93" s="31" t="s">
        <v>3481</v>
      </c>
      <c r="J93" s="31">
        <v>5336</v>
      </c>
      <c r="K93" s="31">
        <v>4</v>
      </c>
      <c r="L93" s="31" t="s">
        <v>357</v>
      </c>
      <c r="N93" s="31" t="s">
        <v>3482</v>
      </c>
      <c r="O93" s="34"/>
      <c r="T93" s="31" t="s">
        <v>285</v>
      </c>
      <c r="U93" s="31" t="s">
        <v>497</v>
      </c>
      <c r="V93" s="31" t="s">
        <v>2971</v>
      </c>
    </row>
    <row r="94" spans="1:24" ht="127.5" hidden="1" x14ac:dyDescent="0.25">
      <c r="A94" s="32">
        <v>42872</v>
      </c>
      <c r="B94" s="32">
        <v>42870</v>
      </c>
      <c r="C94" s="32">
        <v>42800</v>
      </c>
      <c r="D94" s="31" t="s">
        <v>3138</v>
      </c>
      <c r="E94" s="31" t="s">
        <v>348</v>
      </c>
      <c r="F94" s="44">
        <v>407372374</v>
      </c>
      <c r="G94" s="31" t="s">
        <v>23</v>
      </c>
      <c r="H94" s="31" t="s">
        <v>20</v>
      </c>
      <c r="I94" s="31" t="s">
        <v>82</v>
      </c>
      <c r="J94" s="31">
        <v>18176</v>
      </c>
      <c r="K94" s="31">
        <v>1</v>
      </c>
      <c r="L94" s="31" t="s">
        <v>288</v>
      </c>
      <c r="M94" s="31" t="s">
        <v>3483</v>
      </c>
      <c r="N94" s="31" t="s">
        <v>3484</v>
      </c>
      <c r="O94" s="34">
        <v>112752964</v>
      </c>
      <c r="T94" s="31" t="s">
        <v>285</v>
      </c>
      <c r="V94" s="31" t="s">
        <v>2971</v>
      </c>
      <c r="W94" s="34" t="s">
        <v>3485</v>
      </c>
      <c r="X94" s="31" t="s">
        <v>3486</v>
      </c>
    </row>
    <row r="95" spans="1:24" ht="89.25" hidden="1" x14ac:dyDescent="0.25">
      <c r="A95" s="32">
        <v>42872</v>
      </c>
      <c r="B95" s="32">
        <v>42872</v>
      </c>
      <c r="C95" s="32">
        <v>42850</v>
      </c>
      <c r="D95" s="31" t="s">
        <v>3487</v>
      </c>
      <c r="E95" s="31" t="s">
        <v>331</v>
      </c>
      <c r="F95" s="44" t="s">
        <v>3488</v>
      </c>
      <c r="G95" s="31" t="s">
        <v>72</v>
      </c>
      <c r="H95" s="31" t="s">
        <v>3489</v>
      </c>
      <c r="I95" s="31" t="s">
        <v>3490</v>
      </c>
      <c r="K95" s="31">
        <v>2</v>
      </c>
      <c r="L95" s="31" t="s">
        <v>291</v>
      </c>
      <c r="O95" s="34"/>
      <c r="T95" s="31" t="s">
        <v>285</v>
      </c>
      <c r="V95" s="31" t="s">
        <v>2971</v>
      </c>
      <c r="W95" s="34" t="s">
        <v>3491</v>
      </c>
      <c r="X95" s="31" t="s">
        <v>3486</v>
      </c>
    </row>
    <row r="96" spans="1:24" ht="102" hidden="1" x14ac:dyDescent="0.25">
      <c r="A96" s="32">
        <v>42873</v>
      </c>
      <c r="B96" s="32">
        <v>42871</v>
      </c>
      <c r="C96" s="32">
        <v>42805</v>
      </c>
      <c r="D96" s="31" t="s">
        <v>3138</v>
      </c>
      <c r="E96" s="31" t="s">
        <v>360</v>
      </c>
      <c r="F96" s="44">
        <v>1015285</v>
      </c>
      <c r="G96" s="31" t="s">
        <v>36</v>
      </c>
      <c r="H96" s="31" t="s">
        <v>265</v>
      </c>
      <c r="I96" s="31" t="s">
        <v>443</v>
      </c>
      <c r="J96" s="31">
        <v>15498</v>
      </c>
      <c r="K96" s="31">
        <v>1</v>
      </c>
      <c r="L96" s="31" t="s">
        <v>357</v>
      </c>
      <c r="M96" s="31" t="s">
        <v>3492</v>
      </c>
      <c r="N96" s="31" t="s">
        <v>3493</v>
      </c>
      <c r="O96" s="34" t="s">
        <v>3494</v>
      </c>
      <c r="T96" s="31" t="s">
        <v>285</v>
      </c>
      <c r="V96" s="31" t="s">
        <v>2971</v>
      </c>
      <c r="W96" s="34" t="s">
        <v>3495</v>
      </c>
      <c r="X96" s="31" t="s">
        <v>3496</v>
      </c>
    </row>
    <row r="97" spans="1:24" ht="89.25" hidden="1" x14ac:dyDescent="0.25">
      <c r="A97" s="32">
        <v>42873</v>
      </c>
      <c r="B97" s="32">
        <v>42871</v>
      </c>
      <c r="C97" s="32">
        <v>42810</v>
      </c>
      <c r="D97" s="31" t="s">
        <v>3138</v>
      </c>
      <c r="E97" s="31" t="s">
        <v>360</v>
      </c>
      <c r="F97" s="44">
        <v>3528610000</v>
      </c>
      <c r="G97" s="31" t="s">
        <v>53</v>
      </c>
      <c r="H97" s="31" t="s">
        <v>3497</v>
      </c>
      <c r="I97" s="31" t="s">
        <v>283</v>
      </c>
      <c r="J97" s="31">
        <v>15656</v>
      </c>
      <c r="K97" s="31">
        <v>1</v>
      </c>
      <c r="L97" s="31" t="s">
        <v>357</v>
      </c>
      <c r="M97" s="31" t="s">
        <v>3498</v>
      </c>
      <c r="N97" s="31" t="s">
        <v>3499</v>
      </c>
      <c r="O97" s="34" t="s">
        <v>3500</v>
      </c>
      <c r="P97" s="31">
        <v>1</v>
      </c>
      <c r="Q97" s="31" t="s">
        <v>2215</v>
      </c>
      <c r="R97" s="33">
        <v>66.73</v>
      </c>
      <c r="S97" s="32">
        <v>43133</v>
      </c>
      <c r="T97" s="31" t="s">
        <v>285</v>
      </c>
      <c r="U97" s="31" t="s">
        <v>3392</v>
      </c>
      <c r="V97" s="31" t="s">
        <v>2971</v>
      </c>
      <c r="W97" s="34" t="s">
        <v>3501</v>
      </c>
      <c r="X97" s="31" t="s">
        <v>3496</v>
      </c>
    </row>
    <row r="98" spans="1:24" ht="51" hidden="1" x14ac:dyDescent="0.25">
      <c r="A98" s="32">
        <v>42874</v>
      </c>
      <c r="B98" s="32">
        <v>42873</v>
      </c>
      <c r="C98" s="32">
        <v>42873</v>
      </c>
      <c r="D98" s="31" t="s">
        <v>18</v>
      </c>
      <c r="E98" s="31" t="s">
        <v>424</v>
      </c>
      <c r="F98" s="44" t="s">
        <v>3502</v>
      </c>
      <c r="G98" s="31" t="s">
        <v>220</v>
      </c>
      <c r="H98" s="31" t="s">
        <v>131</v>
      </c>
      <c r="I98" s="31" t="s">
        <v>3503</v>
      </c>
      <c r="J98" s="31">
        <v>1097</v>
      </c>
      <c r="K98" s="31">
        <v>2</v>
      </c>
      <c r="L98" s="31" t="s">
        <v>357</v>
      </c>
      <c r="M98" s="31" t="s">
        <v>3504</v>
      </c>
      <c r="N98" s="31" t="s">
        <v>3505</v>
      </c>
      <c r="O98" s="34" t="s">
        <v>3506</v>
      </c>
      <c r="T98" s="31" t="s">
        <v>285</v>
      </c>
      <c r="U98" s="32">
        <v>42899</v>
      </c>
      <c r="V98" s="31" t="s">
        <v>2971</v>
      </c>
      <c r="W98" s="34" t="s">
        <v>3507</v>
      </c>
      <c r="X98" s="31" t="s">
        <v>3508</v>
      </c>
    </row>
    <row r="99" spans="1:24" ht="76.5" hidden="1" x14ac:dyDescent="0.25">
      <c r="A99" s="32">
        <v>42874</v>
      </c>
      <c r="B99" s="32">
        <v>42873</v>
      </c>
      <c r="C99" s="32">
        <v>42814</v>
      </c>
      <c r="D99" s="31" t="s">
        <v>3138</v>
      </c>
      <c r="E99" s="31" t="s">
        <v>374</v>
      </c>
      <c r="F99" s="44">
        <v>182600</v>
      </c>
      <c r="G99" s="31" t="s">
        <v>41</v>
      </c>
      <c r="H99" s="31" t="s">
        <v>3509</v>
      </c>
      <c r="I99" s="31" t="s">
        <v>504</v>
      </c>
      <c r="J99" s="31">
        <v>15171</v>
      </c>
      <c r="K99" s="31">
        <v>2</v>
      </c>
      <c r="L99" s="31" t="s">
        <v>288</v>
      </c>
      <c r="M99" s="31" t="s">
        <v>3510</v>
      </c>
      <c r="N99" s="31" t="s">
        <v>3511</v>
      </c>
      <c r="O99" s="34" t="s">
        <v>3512</v>
      </c>
      <c r="T99" s="31" t="s">
        <v>285</v>
      </c>
      <c r="V99" s="31" t="s">
        <v>2971</v>
      </c>
      <c r="W99" s="34" t="s">
        <v>3513</v>
      </c>
      <c r="X99" s="31" t="s">
        <v>3514</v>
      </c>
    </row>
    <row r="100" spans="1:24" ht="89.25" hidden="1" x14ac:dyDescent="0.25">
      <c r="A100" s="32">
        <v>42874</v>
      </c>
      <c r="B100" s="32">
        <v>42874</v>
      </c>
      <c r="C100" s="32">
        <v>42825</v>
      </c>
      <c r="D100" s="31" t="s">
        <v>3487</v>
      </c>
      <c r="E100" s="31" t="s">
        <v>379</v>
      </c>
      <c r="F100" s="44">
        <v>92624</v>
      </c>
      <c r="G100" s="31" t="s">
        <v>21</v>
      </c>
      <c r="H100" s="31" t="s">
        <v>226</v>
      </c>
      <c r="I100" s="31" t="s">
        <v>216</v>
      </c>
      <c r="J100" s="31">
        <v>15160</v>
      </c>
      <c r="K100" s="31">
        <v>4</v>
      </c>
      <c r="L100" s="31" t="s">
        <v>288</v>
      </c>
      <c r="M100" s="31" t="s">
        <v>3515</v>
      </c>
      <c r="N100" s="31" t="s">
        <v>3516</v>
      </c>
      <c r="O100" s="34">
        <v>112916837</v>
      </c>
      <c r="T100" s="31" t="s">
        <v>285</v>
      </c>
      <c r="V100" s="31" t="s">
        <v>2971</v>
      </c>
      <c r="W100" s="34" t="s">
        <v>3517</v>
      </c>
      <c r="X100" s="31" t="s">
        <v>3514</v>
      </c>
    </row>
    <row r="101" spans="1:24" ht="76.5" hidden="1" x14ac:dyDescent="0.25">
      <c r="A101" s="32">
        <v>42877</v>
      </c>
      <c r="B101" s="32">
        <v>42874</v>
      </c>
      <c r="C101" s="32">
        <v>42803</v>
      </c>
      <c r="D101" s="31" t="s">
        <v>3138</v>
      </c>
      <c r="E101" s="31" t="s">
        <v>375</v>
      </c>
      <c r="F101" s="44">
        <v>28294476</v>
      </c>
      <c r="G101" s="31" t="s">
        <v>56</v>
      </c>
      <c r="H101" s="31" t="s">
        <v>113</v>
      </c>
      <c r="I101" s="31" t="s">
        <v>58</v>
      </c>
      <c r="J101" s="31">
        <v>25612</v>
      </c>
      <c r="K101" s="31">
        <v>4</v>
      </c>
      <c r="L101" s="31" t="s">
        <v>357</v>
      </c>
      <c r="M101" s="31" t="s">
        <v>3518</v>
      </c>
      <c r="N101" s="31" t="s">
        <v>3519</v>
      </c>
      <c r="O101" s="34" t="s">
        <v>3520</v>
      </c>
      <c r="T101" s="31" t="s">
        <v>285</v>
      </c>
      <c r="V101" s="31" t="s">
        <v>2971</v>
      </c>
      <c r="W101" s="34" t="s">
        <v>3521</v>
      </c>
      <c r="X101" s="31" t="s">
        <v>3514</v>
      </c>
    </row>
    <row r="102" spans="1:24" ht="102" hidden="1" x14ac:dyDescent="0.25">
      <c r="A102" s="32">
        <v>42877</v>
      </c>
      <c r="B102" s="32">
        <v>42877</v>
      </c>
      <c r="C102" s="32">
        <v>42789</v>
      </c>
      <c r="D102" s="31" t="s">
        <v>3487</v>
      </c>
      <c r="E102" s="31" t="s">
        <v>316</v>
      </c>
      <c r="F102" s="44">
        <v>2417600</v>
      </c>
      <c r="G102" s="31" t="s">
        <v>32</v>
      </c>
      <c r="H102" s="31" t="s">
        <v>125</v>
      </c>
      <c r="I102" s="31" t="s">
        <v>215</v>
      </c>
      <c r="J102" s="31">
        <v>18463</v>
      </c>
      <c r="K102" s="31">
        <v>1</v>
      </c>
      <c r="L102" s="31" t="s">
        <v>288</v>
      </c>
      <c r="M102" s="31" t="s">
        <v>3522</v>
      </c>
      <c r="N102" s="31" t="s">
        <v>3523</v>
      </c>
      <c r="O102" s="34" t="s">
        <v>3524</v>
      </c>
      <c r="T102" s="31" t="s">
        <v>285</v>
      </c>
      <c r="V102" s="31" t="s">
        <v>2971</v>
      </c>
      <c r="W102" s="34" t="s">
        <v>3525</v>
      </c>
      <c r="X102" s="31" t="s">
        <v>3496</v>
      </c>
    </row>
    <row r="103" spans="1:24" hidden="1" x14ac:dyDescent="0.25">
      <c r="A103" s="32">
        <v>42878</v>
      </c>
      <c r="B103" s="32">
        <v>42877</v>
      </c>
      <c r="C103" s="32">
        <v>42871</v>
      </c>
      <c r="D103" s="31" t="s">
        <v>3138</v>
      </c>
      <c r="E103" s="31" t="s">
        <v>350</v>
      </c>
      <c r="F103" s="44">
        <v>145988</v>
      </c>
      <c r="G103" s="31" t="s">
        <v>92</v>
      </c>
      <c r="H103" s="31" t="s">
        <v>43</v>
      </c>
      <c r="I103" s="31" t="s">
        <v>3526</v>
      </c>
      <c r="J103" s="31">
        <v>19230</v>
      </c>
      <c r="K103" s="31">
        <v>4</v>
      </c>
      <c r="L103" s="31" t="s">
        <v>341</v>
      </c>
      <c r="O103" s="34"/>
      <c r="T103" s="31" t="s">
        <v>285</v>
      </c>
      <c r="V103" s="31" t="s">
        <v>2971</v>
      </c>
      <c r="W103" s="34" t="s">
        <v>3527</v>
      </c>
    </row>
    <row r="104" spans="1:24" hidden="1" x14ac:dyDescent="0.25">
      <c r="A104" s="32">
        <v>42878</v>
      </c>
      <c r="B104" s="32">
        <v>42878</v>
      </c>
      <c r="C104" s="32">
        <v>42751</v>
      </c>
      <c r="D104" s="31" t="s">
        <v>18</v>
      </c>
      <c r="E104" s="31" t="s">
        <v>423</v>
      </c>
      <c r="F104" s="44">
        <v>28291626</v>
      </c>
      <c r="G104" s="31" t="s">
        <v>56</v>
      </c>
      <c r="H104" s="31" t="s">
        <v>57</v>
      </c>
      <c r="I104" s="31" t="s">
        <v>190</v>
      </c>
      <c r="J104" s="31">
        <v>106</v>
      </c>
      <c r="K104" s="31">
        <v>4</v>
      </c>
      <c r="L104" s="31" t="s">
        <v>355</v>
      </c>
      <c r="O104" s="34">
        <v>50357</v>
      </c>
      <c r="T104" s="31" t="s">
        <v>285</v>
      </c>
      <c r="V104" s="31" t="s">
        <v>2971</v>
      </c>
      <c r="W104" s="34" t="s">
        <v>3528</v>
      </c>
      <c r="X104" s="31" t="s">
        <v>3529</v>
      </c>
    </row>
    <row r="105" spans="1:24" ht="89.25" hidden="1" x14ac:dyDescent="0.25">
      <c r="A105" s="32">
        <v>42879</v>
      </c>
      <c r="B105" s="32">
        <v>42878</v>
      </c>
      <c r="C105" s="32">
        <v>42878</v>
      </c>
      <c r="D105" s="31" t="s">
        <v>18</v>
      </c>
      <c r="E105" s="31" t="s">
        <v>420</v>
      </c>
      <c r="F105" s="44" t="s">
        <v>3530</v>
      </c>
      <c r="G105" s="31" t="s">
        <v>3531</v>
      </c>
      <c r="H105" s="31" t="s">
        <v>3532</v>
      </c>
      <c r="I105" s="31" t="s">
        <v>3533</v>
      </c>
      <c r="J105" s="31">
        <v>5736</v>
      </c>
      <c r="K105" s="31">
        <v>1</v>
      </c>
      <c r="L105" s="31" t="s">
        <v>297</v>
      </c>
      <c r="O105" s="34">
        <v>27637</v>
      </c>
      <c r="T105" s="31" t="s">
        <v>285</v>
      </c>
      <c r="V105" s="31" t="s">
        <v>2971</v>
      </c>
      <c r="W105" s="34" t="s">
        <v>3534</v>
      </c>
      <c r="X105" s="31" t="s">
        <v>3535</v>
      </c>
    </row>
    <row r="106" spans="1:24" ht="102" hidden="1" x14ac:dyDescent="0.25">
      <c r="A106" s="32">
        <v>42879</v>
      </c>
      <c r="B106" s="32">
        <v>42879</v>
      </c>
      <c r="C106" s="32">
        <v>42807</v>
      </c>
      <c r="D106" s="31" t="s">
        <v>3487</v>
      </c>
      <c r="E106" s="31" t="s">
        <v>340</v>
      </c>
      <c r="F106" s="44" t="s">
        <v>3536</v>
      </c>
      <c r="G106" s="31" t="s">
        <v>3537</v>
      </c>
      <c r="H106" s="31" t="s">
        <v>151</v>
      </c>
      <c r="I106" s="31" t="s">
        <v>3538</v>
      </c>
      <c r="J106" s="31">
        <v>12989</v>
      </c>
      <c r="K106" s="31">
        <v>4</v>
      </c>
      <c r="L106" s="31" t="s">
        <v>291</v>
      </c>
      <c r="N106" s="31">
        <v>16059</v>
      </c>
      <c r="O106" s="34"/>
      <c r="R106" s="62"/>
      <c r="S106" s="45"/>
      <c r="T106" s="31" t="s">
        <v>285</v>
      </c>
      <c r="V106" s="31" t="s">
        <v>2971</v>
      </c>
      <c r="W106" s="34" t="s">
        <v>3539</v>
      </c>
      <c r="X106" s="31" t="s">
        <v>3540</v>
      </c>
    </row>
    <row r="107" spans="1:24" ht="102" hidden="1" x14ac:dyDescent="0.25">
      <c r="A107" s="32">
        <v>42879</v>
      </c>
      <c r="B107" s="32">
        <v>42879</v>
      </c>
      <c r="C107" s="32">
        <v>42816</v>
      </c>
      <c r="D107" s="31" t="s">
        <v>3487</v>
      </c>
      <c r="E107" s="31" t="s">
        <v>340</v>
      </c>
      <c r="F107" s="44" t="s">
        <v>3541</v>
      </c>
      <c r="G107" s="31" t="s">
        <v>38</v>
      </c>
      <c r="H107" s="31" t="s">
        <v>20</v>
      </c>
      <c r="K107" s="31">
        <v>4</v>
      </c>
      <c r="L107" s="31" t="s">
        <v>291</v>
      </c>
      <c r="N107" s="31">
        <v>14868</v>
      </c>
      <c r="O107" s="34"/>
      <c r="R107" s="62"/>
      <c r="S107" s="45"/>
      <c r="T107" s="31" t="s">
        <v>285</v>
      </c>
      <c r="V107" s="31" t="s">
        <v>2971</v>
      </c>
      <c r="W107" s="34" t="s">
        <v>3542</v>
      </c>
      <c r="X107" s="31" t="s">
        <v>3540</v>
      </c>
    </row>
    <row r="108" spans="1:24" ht="63.75" hidden="1" x14ac:dyDescent="0.25">
      <c r="A108" s="32">
        <v>42879</v>
      </c>
      <c r="B108" s="32">
        <v>42879</v>
      </c>
      <c r="C108" s="32">
        <v>42816</v>
      </c>
      <c r="D108" s="31" t="s">
        <v>3487</v>
      </c>
      <c r="E108" s="31" t="s">
        <v>340</v>
      </c>
      <c r="F108" s="44" t="s">
        <v>3543</v>
      </c>
      <c r="G108" s="31" t="s">
        <v>38</v>
      </c>
      <c r="H108" s="31" t="s">
        <v>88</v>
      </c>
      <c r="I108" s="31" t="s">
        <v>3544</v>
      </c>
      <c r="J108" s="31">
        <v>12350</v>
      </c>
      <c r="K108" s="31">
        <v>4</v>
      </c>
      <c r="L108" s="31" t="s">
        <v>291</v>
      </c>
      <c r="N108" s="31">
        <v>14678</v>
      </c>
      <c r="O108" s="34"/>
      <c r="R108" s="62"/>
      <c r="S108" s="45"/>
      <c r="T108" s="31" t="s">
        <v>285</v>
      </c>
      <c r="V108" s="31" t="s">
        <v>2971</v>
      </c>
      <c r="W108" s="34" t="s">
        <v>3545</v>
      </c>
      <c r="X108" s="31" t="s">
        <v>3540</v>
      </c>
    </row>
    <row r="109" spans="1:24" ht="114.75" hidden="1" x14ac:dyDescent="0.25">
      <c r="A109" s="32">
        <v>42879</v>
      </c>
      <c r="B109" s="32">
        <v>42879</v>
      </c>
      <c r="C109" s="32">
        <v>42815</v>
      </c>
      <c r="D109" s="31" t="s">
        <v>3487</v>
      </c>
      <c r="E109" s="31" t="s">
        <v>348</v>
      </c>
      <c r="F109" s="44">
        <v>92513</v>
      </c>
      <c r="G109" s="31" t="s">
        <v>21</v>
      </c>
      <c r="H109" s="31" t="s">
        <v>57</v>
      </c>
      <c r="I109" s="31" t="s">
        <v>446</v>
      </c>
      <c r="J109" s="31">
        <v>18732</v>
      </c>
      <c r="K109" s="31">
        <v>1</v>
      </c>
      <c r="L109" s="31" t="s">
        <v>288</v>
      </c>
      <c r="M109" s="31" t="s">
        <v>3546</v>
      </c>
      <c r="N109" s="31" t="s">
        <v>3547</v>
      </c>
      <c r="O109" s="34">
        <v>113172781</v>
      </c>
      <c r="T109" s="31" t="s">
        <v>285</v>
      </c>
      <c r="V109" s="31" t="s">
        <v>2971</v>
      </c>
      <c r="W109" s="34" t="s">
        <v>3548</v>
      </c>
      <c r="X109" s="31" t="s">
        <v>3540</v>
      </c>
    </row>
    <row r="110" spans="1:24" hidden="1" x14ac:dyDescent="0.25">
      <c r="A110" s="32">
        <v>42881</v>
      </c>
      <c r="B110" s="32">
        <v>42880</v>
      </c>
      <c r="C110" s="32">
        <v>42871</v>
      </c>
      <c r="D110" s="31" t="s">
        <v>3138</v>
      </c>
      <c r="E110" s="31" t="s">
        <v>366</v>
      </c>
      <c r="F110" s="44">
        <v>119423</v>
      </c>
      <c r="G110" s="31" t="s">
        <v>92</v>
      </c>
      <c r="H110" s="31" t="s">
        <v>246</v>
      </c>
      <c r="I110" s="31" t="s">
        <v>3549</v>
      </c>
      <c r="J110" s="31">
        <v>30625</v>
      </c>
      <c r="K110" s="31">
        <v>4</v>
      </c>
      <c r="L110" s="31" t="s">
        <v>288</v>
      </c>
      <c r="M110" s="31" t="s">
        <v>3550</v>
      </c>
      <c r="N110" s="31" t="s">
        <v>3551</v>
      </c>
      <c r="O110" s="34">
        <v>113311701</v>
      </c>
      <c r="T110" s="31" t="s">
        <v>285</v>
      </c>
      <c r="V110" s="31" t="s">
        <v>2971</v>
      </c>
      <c r="W110" s="34" t="s">
        <v>3552</v>
      </c>
      <c r="X110" s="31" t="s">
        <v>3553</v>
      </c>
    </row>
    <row r="111" spans="1:24" ht="153" hidden="1" x14ac:dyDescent="0.25">
      <c r="A111" s="32">
        <v>42885</v>
      </c>
      <c r="B111" s="32">
        <v>42885</v>
      </c>
      <c r="C111" s="32">
        <v>42812</v>
      </c>
      <c r="D111" s="31" t="s">
        <v>3487</v>
      </c>
      <c r="E111" s="31" t="s">
        <v>382</v>
      </c>
      <c r="F111" s="44">
        <v>841623100179</v>
      </c>
      <c r="G111" s="31" t="s">
        <v>34</v>
      </c>
      <c r="H111" s="31" t="s">
        <v>158</v>
      </c>
      <c r="I111" s="31" t="s">
        <v>3554</v>
      </c>
      <c r="J111" s="31">
        <v>14794</v>
      </c>
      <c r="K111" s="31">
        <v>2</v>
      </c>
      <c r="L111" s="31" t="s">
        <v>357</v>
      </c>
      <c r="M111" s="31" t="s">
        <v>3555</v>
      </c>
      <c r="N111" s="31" t="s">
        <v>3556</v>
      </c>
      <c r="O111" s="34" t="s">
        <v>3557</v>
      </c>
      <c r="T111" s="31" t="s">
        <v>285</v>
      </c>
      <c r="V111" s="31" t="s">
        <v>2971</v>
      </c>
      <c r="W111" s="34" t="s">
        <v>3558</v>
      </c>
      <c r="X111" s="31" t="s">
        <v>3529</v>
      </c>
    </row>
    <row r="112" spans="1:24" ht="114.75" hidden="1" x14ac:dyDescent="0.25">
      <c r="A112" s="32">
        <v>42885</v>
      </c>
      <c r="B112" s="32">
        <v>42881</v>
      </c>
      <c r="C112" s="32">
        <v>42807</v>
      </c>
      <c r="D112" s="31" t="s">
        <v>3138</v>
      </c>
      <c r="E112" s="31" t="s">
        <v>391</v>
      </c>
      <c r="F112" s="44">
        <v>54018</v>
      </c>
      <c r="G112" s="31" t="s">
        <v>92</v>
      </c>
      <c r="H112" s="31" t="s">
        <v>3559</v>
      </c>
      <c r="I112" s="31" t="s">
        <v>3560</v>
      </c>
      <c r="J112" s="31">
        <v>15826</v>
      </c>
      <c r="K112" s="31">
        <v>4</v>
      </c>
      <c r="L112" s="31" t="s">
        <v>357</v>
      </c>
      <c r="M112" s="31" t="s">
        <v>3561</v>
      </c>
      <c r="N112" s="31" t="s">
        <v>3562</v>
      </c>
      <c r="O112" s="34" t="s">
        <v>3563</v>
      </c>
      <c r="T112" s="31" t="s">
        <v>285</v>
      </c>
      <c r="V112" s="31" t="s">
        <v>2971</v>
      </c>
      <c r="W112" s="34" t="s">
        <v>3564</v>
      </c>
      <c r="X112" s="31" t="s">
        <v>3529</v>
      </c>
    </row>
    <row r="113" spans="1:24" ht="165.75" hidden="1" x14ac:dyDescent="0.25">
      <c r="A113" s="32">
        <v>42885</v>
      </c>
      <c r="B113" s="32">
        <v>42881</v>
      </c>
      <c r="C113" s="32">
        <v>42796</v>
      </c>
      <c r="D113" s="31" t="s">
        <v>3138</v>
      </c>
      <c r="E113" s="31" t="s">
        <v>393</v>
      </c>
      <c r="F113" s="44">
        <v>139970</v>
      </c>
      <c r="G113" s="31" t="s">
        <v>118</v>
      </c>
      <c r="H113" s="31" t="s">
        <v>70</v>
      </c>
      <c r="I113" s="31" t="s">
        <v>3565</v>
      </c>
      <c r="J113" s="31">
        <v>7332</v>
      </c>
      <c r="K113" s="31">
        <v>1</v>
      </c>
      <c r="L113" s="31" t="s">
        <v>357</v>
      </c>
      <c r="M113" s="31" t="s">
        <v>3566</v>
      </c>
      <c r="N113" s="31" t="s">
        <v>3567</v>
      </c>
      <c r="O113" s="34" t="s">
        <v>3568</v>
      </c>
      <c r="T113" s="31" t="s">
        <v>285</v>
      </c>
      <c r="V113" s="31" t="s">
        <v>2971</v>
      </c>
      <c r="W113" s="34" t="s">
        <v>3569</v>
      </c>
      <c r="X113" s="31" t="s">
        <v>3570</v>
      </c>
    </row>
    <row r="114" spans="1:24" hidden="1" x14ac:dyDescent="0.25">
      <c r="A114" s="32">
        <v>42885</v>
      </c>
      <c r="B114" s="32">
        <v>42881</v>
      </c>
      <c r="C114" s="32">
        <v>42881</v>
      </c>
      <c r="D114" s="31" t="s">
        <v>18</v>
      </c>
      <c r="E114" s="31" t="s">
        <v>423</v>
      </c>
      <c r="F114" s="44">
        <v>2441200</v>
      </c>
      <c r="G114" s="31" t="s">
        <v>32</v>
      </c>
      <c r="H114" s="31" t="s">
        <v>90</v>
      </c>
      <c r="I114" s="31" t="s">
        <v>3571</v>
      </c>
      <c r="J114" s="31">
        <v>3612</v>
      </c>
      <c r="K114" s="31">
        <v>2</v>
      </c>
      <c r="L114" s="31" t="s">
        <v>355</v>
      </c>
      <c r="O114" s="34"/>
      <c r="T114" s="31" t="s">
        <v>285</v>
      </c>
      <c r="V114" s="31" t="s">
        <v>2971</v>
      </c>
      <c r="W114" s="34" t="s">
        <v>3474</v>
      </c>
    </row>
    <row r="115" spans="1:24" ht="114.75" hidden="1" x14ac:dyDescent="0.25">
      <c r="A115" s="32">
        <v>42886</v>
      </c>
      <c r="B115" s="32">
        <v>42885</v>
      </c>
      <c r="C115" s="32">
        <v>42805</v>
      </c>
      <c r="D115" s="31" t="s">
        <v>3138</v>
      </c>
      <c r="E115" s="31" t="s">
        <v>397</v>
      </c>
      <c r="F115" s="44">
        <v>15500210000</v>
      </c>
      <c r="G115" s="31" t="s">
        <v>53</v>
      </c>
      <c r="H115" s="31" t="s">
        <v>473</v>
      </c>
      <c r="I115" s="31" t="s">
        <v>3572</v>
      </c>
      <c r="J115" s="31">
        <v>14941</v>
      </c>
      <c r="K115" s="31">
        <v>2</v>
      </c>
      <c r="L115" s="31" t="s">
        <v>357</v>
      </c>
      <c r="M115" s="31" t="s">
        <v>3573</v>
      </c>
      <c r="N115" s="31" t="s">
        <v>3574</v>
      </c>
      <c r="O115" s="34" t="s">
        <v>3575</v>
      </c>
      <c r="T115" s="31" t="s">
        <v>285</v>
      </c>
      <c r="V115" s="31" t="s">
        <v>2971</v>
      </c>
      <c r="W115" s="34" t="s">
        <v>3576</v>
      </c>
      <c r="X115" s="31" t="s">
        <v>3570</v>
      </c>
    </row>
    <row r="116" spans="1:24" hidden="1" x14ac:dyDescent="0.25">
      <c r="A116" s="32">
        <v>42886</v>
      </c>
      <c r="B116" s="32">
        <v>42885</v>
      </c>
      <c r="C116" s="32">
        <v>42885</v>
      </c>
      <c r="D116" s="31" t="s">
        <v>18</v>
      </c>
      <c r="E116" s="31" t="s">
        <v>366</v>
      </c>
      <c r="F116" s="44">
        <v>94755</v>
      </c>
      <c r="G116" s="31" t="s">
        <v>273</v>
      </c>
      <c r="H116" s="31" t="s">
        <v>100</v>
      </c>
      <c r="I116" s="31" t="s">
        <v>469</v>
      </c>
      <c r="J116" s="31">
        <v>20100</v>
      </c>
      <c r="K116" s="31">
        <v>7</v>
      </c>
      <c r="L116" s="31" t="s">
        <v>288</v>
      </c>
      <c r="M116" s="31" t="s">
        <v>3577</v>
      </c>
      <c r="N116" s="31" t="s">
        <v>3578</v>
      </c>
      <c r="O116" s="34">
        <v>113619725</v>
      </c>
      <c r="T116" s="31" t="s">
        <v>285</v>
      </c>
      <c r="V116" s="31" t="s">
        <v>2971</v>
      </c>
      <c r="W116" s="34" t="s">
        <v>3552</v>
      </c>
      <c r="X116" s="31" t="s">
        <v>3535</v>
      </c>
    </row>
    <row r="117" spans="1:24" hidden="1" x14ac:dyDescent="0.25">
      <c r="A117" s="32">
        <v>42887</v>
      </c>
      <c r="B117" s="32">
        <v>42886</v>
      </c>
      <c r="C117" s="32">
        <v>42885</v>
      </c>
      <c r="D117" s="31" t="s">
        <v>18</v>
      </c>
      <c r="E117" s="31" t="s">
        <v>506</v>
      </c>
      <c r="F117" s="44">
        <v>1767400</v>
      </c>
      <c r="G117" s="31" t="s">
        <v>32</v>
      </c>
      <c r="H117" s="31" t="s">
        <v>3579</v>
      </c>
      <c r="I117" s="31" t="s">
        <v>3580</v>
      </c>
      <c r="J117" s="31">
        <v>1324</v>
      </c>
      <c r="K117" s="31">
        <v>1</v>
      </c>
      <c r="L117" s="31" t="s">
        <v>355</v>
      </c>
      <c r="O117" s="34"/>
      <c r="T117" s="31" t="s">
        <v>285</v>
      </c>
      <c r="V117" s="31" t="s">
        <v>2971</v>
      </c>
    </row>
    <row r="118" spans="1:24" hidden="1" x14ac:dyDescent="0.25">
      <c r="A118" s="32">
        <v>42887</v>
      </c>
      <c r="B118" s="32">
        <v>42886</v>
      </c>
      <c r="C118" s="32">
        <v>42885</v>
      </c>
      <c r="D118" s="31" t="s">
        <v>18</v>
      </c>
      <c r="E118" s="31" t="s">
        <v>506</v>
      </c>
      <c r="F118" s="44">
        <v>1874500</v>
      </c>
      <c r="G118" s="31" t="s">
        <v>32</v>
      </c>
      <c r="H118" s="31" t="s">
        <v>3439</v>
      </c>
      <c r="I118" s="31" t="s">
        <v>3581</v>
      </c>
      <c r="J118" s="31">
        <v>1324</v>
      </c>
      <c r="K118" s="31">
        <v>1</v>
      </c>
      <c r="L118" s="31" t="s">
        <v>355</v>
      </c>
      <c r="O118" s="34"/>
      <c r="T118" s="31" t="s">
        <v>285</v>
      </c>
      <c r="V118" s="31" t="s">
        <v>2971</v>
      </c>
      <c r="W118" s="34" t="s">
        <v>3582</v>
      </c>
    </row>
    <row r="119" spans="1:24" ht="127.5" hidden="1" x14ac:dyDescent="0.25">
      <c r="A119" s="32">
        <v>42888</v>
      </c>
      <c r="B119" s="32">
        <v>42886</v>
      </c>
      <c r="C119" s="32">
        <v>42881</v>
      </c>
      <c r="D119" s="31" t="s">
        <v>3138</v>
      </c>
      <c r="E119" s="31" t="s">
        <v>293</v>
      </c>
      <c r="F119" s="44" t="s">
        <v>3583</v>
      </c>
      <c r="G119" s="31" t="s">
        <v>74</v>
      </c>
      <c r="H119" s="31" t="s">
        <v>75</v>
      </c>
      <c r="I119" s="31" t="s">
        <v>76</v>
      </c>
      <c r="J119" s="31">
        <v>22974</v>
      </c>
      <c r="K119" s="31">
        <v>1</v>
      </c>
      <c r="L119" s="31" t="s">
        <v>288</v>
      </c>
      <c r="M119" s="31" t="s">
        <v>3584</v>
      </c>
      <c r="N119" s="31" t="s">
        <v>3585</v>
      </c>
      <c r="O119" s="34" t="s">
        <v>3586</v>
      </c>
      <c r="T119" s="31" t="s">
        <v>285</v>
      </c>
      <c r="V119" s="31" t="s">
        <v>2971</v>
      </c>
      <c r="W119" s="34" t="s">
        <v>3587</v>
      </c>
      <c r="X119" s="31" t="s">
        <v>3570</v>
      </c>
    </row>
    <row r="120" spans="1:24" hidden="1" x14ac:dyDescent="0.25">
      <c r="A120" s="32">
        <v>42893</v>
      </c>
      <c r="B120" s="32">
        <v>42888</v>
      </c>
      <c r="C120" s="32">
        <v>42807</v>
      </c>
      <c r="D120" s="31" t="s">
        <v>3138</v>
      </c>
      <c r="E120" s="31" t="s">
        <v>410</v>
      </c>
      <c r="F120" s="44">
        <v>2362400</v>
      </c>
      <c r="G120" s="31" t="s">
        <v>32</v>
      </c>
      <c r="H120" s="31" t="s">
        <v>110</v>
      </c>
      <c r="I120" s="31" t="s">
        <v>449</v>
      </c>
      <c r="J120" s="31">
        <v>16745</v>
      </c>
      <c r="K120" s="31">
        <v>1</v>
      </c>
      <c r="L120" s="31" t="s">
        <v>355</v>
      </c>
      <c r="N120" s="31">
        <v>2392210</v>
      </c>
      <c r="O120" s="34"/>
      <c r="T120" s="31" t="s">
        <v>285</v>
      </c>
      <c r="V120" s="31" t="s">
        <v>2971</v>
      </c>
      <c r="W120" s="34" t="s">
        <v>3474</v>
      </c>
    </row>
    <row r="121" spans="1:24" ht="89.25" hidden="1" x14ac:dyDescent="0.25">
      <c r="A121" s="32">
        <v>42894</v>
      </c>
      <c r="B121" s="32">
        <v>42892</v>
      </c>
      <c r="C121" s="32">
        <v>42853</v>
      </c>
      <c r="D121" s="31" t="s">
        <v>18</v>
      </c>
      <c r="E121" s="31" t="s">
        <v>340</v>
      </c>
      <c r="F121" s="44">
        <v>1104</v>
      </c>
      <c r="G121" s="31" t="s">
        <v>3588</v>
      </c>
      <c r="H121" s="31" t="s">
        <v>3589</v>
      </c>
      <c r="I121" s="31" t="s">
        <v>3590</v>
      </c>
      <c r="J121" s="31">
        <v>14355</v>
      </c>
      <c r="K121" s="31">
        <v>32</v>
      </c>
      <c r="L121" s="31" t="s">
        <v>288</v>
      </c>
      <c r="M121" s="31" t="s">
        <v>3591</v>
      </c>
      <c r="N121" s="31" t="s">
        <v>3592</v>
      </c>
      <c r="O121" s="34">
        <v>114058180</v>
      </c>
      <c r="R121" s="62"/>
      <c r="S121" s="45"/>
      <c r="T121" s="31" t="s">
        <v>286</v>
      </c>
      <c r="V121" s="31" t="s">
        <v>2971</v>
      </c>
      <c r="W121" s="34" t="s">
        <v>3593</v>
      </c>
      <c r="X121" s="31" t="s">
        <v>3594</v>
      </c>
    </row>
    <row r="122" spans="1:24" ht="114.75" hidden="1" x14ac:dyDescent="0.25">
      <c r="A122" s="32">
        <v>42894</v>
      </c>
      <c r="B122" s="32">
        <v>42893</v>
      </c>
      <c r="C122" s="32">
        <v>42795</v>
      </c>
      <c r="D122" s="31" t="s">
        <v>3138</v>
      </c>
      <c r="E122" s="31" t="s">
        <v>425</v>
      </c>
      <c r="F122" s="44">
        <v>1010842</v>
      </c>
      <c r="G122" s="31" t="s">
        <v>36</v>
      </c>
      <c r="H122" s="31" t="s">
        <v>54</v>
      </c>
      <c r="I122" s="31" t="s">
        <v>3595</v>
      </c>
      <c r="J122" s="31">
        <v>184</v>
      </c>
      <c r="K122" s="31">
        <v>4</v>
      </c>
      <c r="L122" s="31" t="s">
        <v>288</v>
      </c>
      <c r="M122" s="31" t="s">
        <v>3596</v>
      </c>
      <c r="N122" s="31" t="s">
        <v>3597</v>
      </c>
      <c r="O122" s="34" t="s">
        <v>3598</v>
      </c>
      <c r="T122" s="31" t="s">
        <v>285</v>
      </c>
      <c r="V122" s="31" t="s">
        <v>2971</v>
      </c>
      <c r="W122" s="34" t="s">
        <v>3599</v>
      </c>
      <c r="X122" s="31" t="s">
        <v>3594</v>
      </c>
    </row>
    <row r="123" spans="1:24" ht="38.25" hidden="1" x14ac:dyDescent="0.25">
      <c r="A123" s="32">
        <v>42894</v>
      </c>
      <c r="B123" s="32">
        <v>42894</v>
      </c>
      <c r="C123" s="32">
        <v>42781</v>
      </c>
      <c r="D123" s="31" t="s">
        <v>3487</v>
      </c>
      <c r="E123" s="31" t="s">
        <v>360</v>
      </c>
      <c r="F123" s="44">
        <v>1200035735</v>
      </c>
      <c r="G123" s="31" t="s">
        <v>27</v>
      </c>
      <c r="H123" s="31" t="s">
        <v>165</v>
      </c>
      <c r="I123" s="31" t="s">
        <v>96</v>
      </c>
      <c r="J123" s="31">
        <v>14458</v>
      </c>
      <c r="K123" s="31">
        <v>2</v>
      </c>
      <c r="L123" s="31" t="s">
        <v>357</v>
      </c>
      <c r="M123" s="31" t="s">
        <v>3600</v>
      </c>
      <c r="N123" s="31" t="s">
        <v>3601</v>
      </c>
      <c r="O123" s="34" t="s">
        <v>3602</v>
      </c>
      <c r="P123" s="31">
        <v>2</v>
      </c>
      <c r="Q123" s="31" t="s">
        <v>2215</v>
      </c>
      <c r="R123" s="33">
        <v>93.1</v>
      </c>
      <c r="S123" s="32">
        <v>43133</v>
      </c>
      <c r="T123" s="31" t="s">
        <v>285</v>
      </c>
      <c r="U123" s="31" t="s">
        <v>3392</v>
      </c>
      <c r="V123" s="31" t="s">
        <v>2971</v>
      </c>
      <c r="W123" s="34" t="s">
        <v>3603</v>
      </c>
      <c r="X123" s="31" t="s">
        <v>3594</v>
      </c>
    </row>
    <row r="124" spans="1:24" hidden="1" x14ac:dyDescent="0.25">
      <c r="A124" s="32">
        <v>42898</v>
      </c>
      <c r="B124" s="32">
        <v>42895</v>
      </c>
      <c r="C124" s="32">
        <v>42818</v>
      </c>
      <c r="D124" s="31" t="s">
        <v>18</v>
      </c>
      <c r="E124" s="31" t="s">
        <v>366</v>
      </c>
      <c r="F124" s="44">
        <v>1014534</v>
      </c>
      <c r="G124" s="31" t="s">
        <v>36</v>
      </c>
      <c r="H124" s="31" t="s">
        <v>31</v>
      </c>
      <c r="I124" s="31" t="s">
        <v>107</v>
      </c>
      <c r="J124" s="31">
        <v>31063</v>
      </c>
      <c r="K124" s="31">
        <v>2</v>
      </c>
      <c r="L124" s="31" t="s">
        <v>288</v>
      </c>
      <c r="M124" s="31" t="s">
        <v>3604</v>
      </c>
      <c r="N124" s="31" t="s">
        <v>3605</v>
      </c>
      <c r="O124" s="34">
        <v>114326553</v>
      </c>
      <c r="T124" s="31" t="s">
        <v>285</v>
      </c>
      <c r="V124" s="31" t="s">
        <v>2971</v>
      </c>
      <c r="W124" s="34" t="s">
        <v>3552</v>
      </c>
      <c r="X124" s="31" t="s">
        <v>3606</v>
      </c>
    </row>
    <row r="125" spans="1:24" ht="127.5" hidden="1" x14ac:dyDescent="0.25">
      <c r="A125" s="32">
        <v>42900</v>
      </c>
      <c r="B125" s="32">
        <v>42899</v>
      </c>
      <c r="C125" s="32">
        <v>42893</v>
      </c>
      <c r="D125" s="31" t="s">
        <v>18</v>
      </c>
      <c r="E125" s="31" t="s">
        <v>396</v>
      </c>
      <c r="F125" s="44">
        <v>2183103</v>
      </c>
      <c r="G125" s="31" t="s">
        <v>30</v>
      </c>
      <c r="H125" s="31" t="s">
        <v>69</v>
      </c>
      <c r="I125" s="31" t="s">
        <v>114</v>
      </c>
      <c r="J125" s="31">
        <v>10266</v>
      </c>
      <c r="K125" s="31">
        <v>4</v>
      </c>
      <c r="L125" s="31" t="s">
        <v>357</v>
      </c>
      <c r="M125" s="31" t="s">
        <v>3607</v>
      </c>
      <c r="N125" s="31" t="s">
        <v>3608</v>
      </c>
      <c r="O125" s="34" t="s">
        <v>3609</v>
      </c>
      <c r="T125" s="31" t="s">
        <v>285</v>
      </c>
      <c r="V125" s="31" t="s">
        <v>2971</v>
      </c>
      <c r="W125" s="34" t="s">
        <v>3610</v>
      </c>
      <c r="X125" s="31" t="s">
        <v>3611</v>
      </c>
    </row>
    <row r="126" spans="1:24" ht="76.5" hidden="1" x14ac:dyDescent="0.25">
      <c r="A126" s="32">
        <v>42906</v>
      </c>
      <c r="B126" s="32">
        <v>42906</v>
      </c>
      <c r="C126" s="32">
        <v>42892</v>
      </c>
      <c r="D126" s="31" t="s">
        <v>18</v>
      </c>
      <c r="E126" s="31" t="s">
        <v>372</v>
      </c>
      <c r="F126" s="44">
        <v>43495</v>
      </c>
      <c r="G126" s="31" t="s">
        <v>118</v>
      </c>
      <c r="H126" s="31" t="s">
        <v>3612</v>
      </c>
      <c r="I126" s="31" t="s">
        <v>3613</v>
      </c>
      <c r="J126" s="31">
        <v>20842</v>
      </c>
      <c r="K126" s="31">
        <v>3</v>
      </c>
      <c r="L126" s="31" t="s">
        <v>357</v>
      </c>
      <c r="M126" s="31" t="s">
        <v>3614</v>
      </c>
      <c r="N126" s="31" t="s">
        <v>3615</v>
      </c>
      <c r="O126" s="34" t="s">
        <v>3616</v>
      </c>
      <c r="T126" s="31" t="s">
        <v>285</v>
      </c>
      <c r="V126" s="31" t="s">
        <v>2971</v>
      </c>
      <c r="W126" s="34" t="s">
        <v>3617</v>
      </c>
      <c r="X126" s="31" t="s">
        <v>3618</v>
      </c>
    </row>
    <row r="127" spans="1:24" hidden="1" x14ac:dyDescent="0.25">
      <c r="A127" s="32">
        <v>42907</v>
      </c>
      <c r="B127" s="32">
        <v>42907</v>
      </c>
      <c r="C127" s="32">
        <v>42901</v>
      </c>
      <c r="D127" s="31" t="s">
        <v>18</v>
      </c>
      <c r="E127" s="31" t="s">
        <v>428</v>
      </c>
      <c r="F127" s="44">
        <v>1560200</v>
      </c>
      <c r="G127" s="31" t="s">
        <v>32</v>
      </c>
      <c r="H127" s="31" t="s">
        <v>3619</v>
      </c>
      <c r="I127" s="31" t="s">
        <v>510</v>
      </c>
      <c r="J127" s="31">
        <v>28911</v>
      </c>
      <c r="K127" s="31">
        <v>2</v>
      </c>
      <c r="L127" s="31" t="s">
        <v>355</v>
      </c>
      <c r="O127" s="34"/>
      <c r="T127" s="31" t="s">
        <v>285</v>
      </c>
      <c r="V127" s="31" t="s">
        <v>2971</v>
      </c>
      <c r="W127" s="34" t="s">
        <v>3474</v>
      </c>
    </row>
    <row r="128" spans="1:24" ht="38.25" hidden="1" x14ac:dyDescent="0.25">
      <c r="A128" s="32">
        <v>42908</v>
      </c>
      <c r="B128" s="32">
        <v>42907</v>
      </c>
      <c r="C128" s="32">
        <v>42822</v>
      </c>
      <c r="D128" s="31" t="s">
        <v>3487</v>
      </c>
      <c r="E128" s="31" t="s">
        <v>389</v>
      </c>
      <c r="F128" s="44">
        <v>6901530000000</v>
      </c>
      <c r="G128" s="31" t="s">
        <v>34</v>
      </c>
      <c r="H128" s="31" t="s">
        <v>64</v>
      </c>
      <c r="I128" s="31" t="s">
        <v>477</v>
      </c>
      <c r="J128" s="31">
        <v>17753</v>
      </c>
      <c r="K128" s="31">
        <v>1</v>
      </c>
      <c r="L128" s="31" t="s">
        <v>357</v>
      </c>
      <c r="M128" s="31" t="s">
        <v>3620</v>
      </c>
      <c r="N128" s="31" t="s">
        <v>3621</v>
      </c>
      <c r="O128" s="34" t="s">
        <v>3622</v>
      </c>
      <c r="T128" s="31" t="s">
        <v>285</v>
      </c>
      <c r="V128" s="31" t="s">
        <v>2971</v>
      </c>
      <c r="W128" s="34" t="s">
        <v>3623</v>
      </c>
      <c r="X128" s="31" t="s">
        <v>3624</v>
      </c>
    </row>
    <row r="129" spans="1:24" ht="140.25" hidden="1" x14ac:dyDescent="0.25">
      <c r="A129" s="32">
        <v>42909</v>
      </c>
      <c r="B129" s="32">
        <v>42908</v>
      </c>
      <c r="C129" s="32">
        <v>42906</v>
      </c>
      <c r="D129" s="31" t="s">
        <v>18</v>
      </c>
      <c r="E129" s="31" t="s">
        <v>417</v>
      </c>
      <c r="F129" s="44" t="s">
        <v>3625</v>
      </c>
      <c r="G129" s="31" t="s">
        <v>3626</v>
      </c>
      <c r="H129" s="31" t="s">
        <v>3627</v>
      </c>
      <c r="I129" s="31" t="s">
        <v>3628</v>
      </c>
      <c r="J129" s="31">
        <v>14984</v>
      </c>
      <c r="K129" s="31">
        <v>4</v>
      </c>
      <c r="L129" s="31" t="s">
        <v>297</v>
      </c>
      <c r="N129" s="31">
        <v>502039</v>
      </c>
      <c r="O129" s="34">
        <v>27866</v>
      </c>
      <c r="T129" s="31" t="s">
        <v>285</v>
      </c>
      <c r="V129" s="31" t="s">
        <v>2971</v>
      </c>
      <c r="W129" s="34" t="s">
        <v>3629</v>
      </c>
      <c r="X129" s="31" t="s">
        <v>3630</v>
      </c>
    </row>
    <row r="130" spans="1:24" hidden="1" x14ac:dyDescent="0.25">
      <c r="A130" s="32">
        <v>42909</v>
      </c>
      <c r="B130" s="32">
        <v>42908</v>
      </c>
      <c r="C130" s="32">
        <v>42905</v>
      </c>
      <c r="D130" s="31" t="s">
        <v>18</v>
      </c>
      <c r="E130" s="31" t="s">
        <v>366</v>
      </c>
      <c r="F130" s="44">
        <v>211230</v>
      </c>
      <c r="G130" s="31" t="s">
        <v>41</v>
      </c>
      <c r="H130" s="31" t="s">
        <v>3631</v>
      </c>
      <c r="I130" s="31" t="s">
        <v>255</v>
      </c>
      <c r="J130" s="31">
        <v>32339</v>
      </c>
      <c r="K130" s="31">
        <v>2</v>
      </c>
      <c r="L130" s="31" t="s">
        <v>288</v>
      </c>
      <c r="M130" s="31" t="s">
        <v>3632</v>
      </c>
      <c r="N130" s="31" t="s">
        <v>3633</v>
      </c>
      <c r="O130" s="34">
        <v>114979284</v>
      </c>
      <c r="T130" s="31" t="s">
        <v>285</v>
      </c>
      <c r="V130" s="31" t="s">
        <v>2971</v>
      </c>
      <c r="W130" s="34" t="s">
        <v>3552</v>
      </c>
      <c r="X130" s="31" t="s">
        <v>3624</v>
      </c>
    </row>
    <row r="131" spans="1:24" ht="51" hidden="1" x14ac:dyDescent="0.25">
      <c r="A131" s="32">
        <v>42912</v>
      </c>
      <c r="B131" s="32">
        <v>42909</v>
      </c>
      <c r="C131" s="32">
        <v>42908</v>
      </c>
      <c r="D131" s="31" t="s">
        <v>18</v>
      </c>
      <c r="E131" s="31" t="s">
        <v>331</v>
      </c>
      <c r="F131" s="44">
        <v>1010997</v>
      </c>
      <c r="G131" s="31" t="s">
        <v>36</v>
      </c>
      <c r="H131" s="31" t="s">
        <v>28</v>
      </c>
      <c r="I131" s="31" t="s">
        <v>456</v>
      </c>
      <c r="J131" s="31" t="s">
        <v>3634</v>
      </c>
      <c r="K131" s="31">
        <v>1</v>
      </c>
      <c r="L131" s="31" t="s">
        <v>357</v>
      </c>
      <c r="M131" s="31" t="s">
        <v>3635</v>
      </c>
      <c r="N131" s="31" t="s">
        <v>3636</v>
      </c>
      <c r="O131" s="34" t="s">
        <v>3637</v>
      </c>
      <c r="T131" s="31" t="s">
        <v>285</v>
      </c>
      <c r="V131" s="31" t="s">
        <v>2971</v>
      </c>
      <c r="W131" s="34" t="s">
        <v>3638</v>
      </c>
      <c r="X131" s="31" t="s">
        <v>3639</v>
      </c>
    </row>
    <row r="132" spans="1:24" hidden="1" x14ac:dyDescent="0.25">
      <c r="A132" s="32">
        <v>42913</v>
      </c>
      <c r="B132" s="32">
        <v>42912</v>
      </c>
      <c r="C132" s="32">
        <v>42900</v>
      </c>
      <c r="D132" s="31" t="s">
        <v>18</v>
      </c>
      <c r="E132" s="31" t="s">
        <v>366</v>
      </c>
      <c r="F132" s="44">
        <v>371530</v>
      </c>
      <c r="G132" s="31" t="s">
        <v>41</v>
      </c>
      <c r="H132" s="31" t="s">
        <v>280</v>
      </c>
      <c r="I132" s="31" t="s">
        <v>3640</v>
      </c>
      <c r="J132" s="31">
        <v>32108</v>
      </c>
      <c r="K132" s="31">
        <v>4</v>
      </c>
      <c r="L132" s="31" t="s">
        <v>288</v>
      </c>
      <c r="M132" s="31" t="s">
        <v>3641</v>
      </c>
      <c r="N132" s="31" t="s">
        <v>3642</v>
      </c>
      <c r="O132" s="34">
        <v>115189724</v>
      </c>
      <c r="T132" s="31" t="s">
        <v>285</v>
      </c>
      <c r="V132" s="31" t="s">
        <v>2971</v>
      </c>
      <c r="W132" s="34" t="s">
        <v>3552</v>
      </c>
      <c r="X132" s="31" t="s">
        <v>3353</v>
      </c>
    </row>
    <row r="133" spans="1:24" hidden="1" x14ac:dyDescent="0.25">
      <c r="A133" s="32">
        <v>42913</v>
      </c>
      <c r="B133" s="32">
        <v>42912</v>
      </c>
      <c r="C133" s="32">
        <v>42902</v>
      </c>
      <c r="D133" s="31" t="s">
        <v>18</v>
      </c>
      <c r="E133" s="31" t="s">
        <v>366</v>
      </c>
      <c r="F133" s="44">
        <v>2136900</v>
      </c>
      <c r="G133" s="31" t="s">
        <v>32</v>
      </c>
      <c r="H133" s="31" t="s">
        <v>3643</v>
      </c>
      <c r="I133" s="31" t="s">
        <v>449</v>
      </c>
      <c r="J133" s="31">
        <v>32233</v>
      </c>
      <c r="K133" s="31">
        <v>4</v>
      </c>
      <c r="L133" s="31" t="s">
        <v>355</v>
      </c>
      <c r="O133" s="34"/>
      <c r="T133" s="31" t="s">
        <v>285</v>
      </c>
      <c r="V133" s="31" t="s">
        <v>2971</v>
      </c>
    </row>
    <row r="134" spans="1:24" ht="63.75" hidden="1" x14ac:dyDescent="0.25">
      <c r="A134" s="32">
        <v>42913</v>
      </c>
      <c r="B134" s="32">
        <v>42913</v>
      </c>
      <c r="C134" s="32">
        <v>42837</v>
      </c>
      <c r="D134" s="31" t="s">
        <v>3138</v>
      </c>
      <c r="E134" s="31" t="s">
        <v>308</v>
      </c>
      <c r="F134" s="44">
        <v>1993600</v>
      </c>
      <c r="G134" s="31" t="s">
        <v>32</v>
      </c>
      <c r="H134" s="31" t="s">
        <v>263</v>
      </c>
      <c r="I134" s="31" t="s">
        <v>3644</v>
      </c>
      <c r="J134" s="31">
        <v>28840</v>
      </c>
      <c r="K134" s="31">
        <v>4</v>
      </c>
      <c r="L134" s="31" t="s">
        <v>288</v>
      </c>
      <c r="M134" s="31" t="s">
        <v>3645</v>
      </c>
      <c r="N134" s="31" t="s">
        <v>3646</v>
      </c>
      <c r="O134" s="34" t="s">
        <v>3647</v>
      </c>
      <c r="T134" s="31" t="s">
        <v>285</v>
      </c>
      <c r="V134" s="31" t="s">
        <v>2971</v>
      </c>
      <c r="W134" s="34" t="s">
        <v>3648</v>
      </c>
      <c r="X134" s="31" t="s">
        <v>3353</v>
      </c>
    </row>
    <row r="135" spans="1:24" ht="25.5" hidden="1" x14ac:dyDescent="0.25">
      <c r="A135" s="32">
        <v>42913</v>
      </c>
      <c r="B135" s="32">
        <v>42913</v>
      </c>
      <c r="C135" s="32">
        <v>42909</v>
      </c>
      <c r="D135" s="31" t="s">
        <v>3138</v>
      </c>
      <c r="E135" s="31" t="s">
        <v>398</v>
      </c>
      <c r="F135" s="44">
        <v>28037641</v>
      </c>
      <c r="G135" s="31" t="s">
        <v>56</v>
      </c>
      <c r="H135" s="31" t="s">
        <v>3649</v>
      </c>
      <c r="I135" s="31" t="s">
        <v>3650</v>
      </c>
      <c r="J135" s="31">
        <v>17225</v>
      </c>
      <c r="K135" s="31">
        <v>4</v>
      </c>
      <c r="L135" s="31" t="s">
        <v>355</v>
      </c>
      <c r="N135" s="31">
        <v>2458211</v>
      </c>
      <c r="O135" s="34"/>
      <c r="T135" s="31" t="s">
        <v>285</v>
      </c>
      <c r="V135" s="31" t="s">
        <v>2971</v>
      </c>
      <c r="W135" s="34" t="s">
        <v>3651</v>
      </c>
    </row>
    <row r="136" spans="1:24" ht="76.5" hidden="1" x14ac:dyDescent="0.25">
      <c r="A136" s="32">
        <v>42914</v>
      </c>
      <c r="B136" s="32">
        <v>42913</v>
      </c>
      <c r="C136" s="32">
        <v>42912</v>
      </c>
      <c r="D136" s="31" t="s">
        <v>18</v>
      </c>
      <c r="E136" s="31" t="s">
        <v>377</v>
      </c>
      <c r="F136" s="44">
        <v>1014365</v>
      </c>
      <c r="G136" s="31" t="s">
        <v>36</v>
      </c>
      <c r="H136" s="31" t="s">
        <v>95</v>
      </c>
      <c r="I136" s="31" t="s">
        <v>213</v>
      </c>
      <c r="J136" s="31">
        <v>18732</v>
      </c>
      <c r="K136" s="31">
        <v>2</v>
      </c>
      <c r="L136" s="31" t="s">
        <v>288</v>
      </c>
      <c r="M136" s="31" t="s">
        <v>3652</v>
      </c>
      <c r="N136" s="31" t="s">
        <v>3653</v>
      </c>
      <c r="O136" s="34">
        <v>115271809</v>
      </c>
      <c r="T136" s="31" t="s">
        <v>285</v>
      </c>
      <c r="V136" s="31" t="s">
        <v>2971</v>
      </c>
      <c r="W136" s="34" t="s">
        <v>3654</v>
      </c>
      <c r="X136" s="31" t="s">
        <v>3655</v>
      </c>
    </row>
    <row r="137" spans="1:24" hidden="1" x14ac:dyDescent="0.25">
      <c r="A137" s="32">
        <v>42914</v>
      </c>
      <c r="B137" s="32">
        <v>42914</v>
      </c>
      <c r="D137" s="31" t="s">
        <v>3656</v>
      </c>
      <c r="E137" s="31" t="s">
        <v>364</v>
      </c>
      <c r="F137" s="44">
        <v>3524900000</v>
      </c>
      <c r="G137" s="31" t="s">
        <v>53</v>
      </c>
      <c r="H137" s="31" t="s">
        <v>20</v>
      </c>
      <c r="I137" s="31" t="s">
        <v>3657</v>
      </c>
      <c r="K137" s="31">
        <v>2</v>
      </c>
      <c r="L137" s="31" t="s">
        <v>357</v>
      </c>
      <c r="O137" s="34" t="s">
        <v>3658</v>
      </c>
      <c r="T137" s="31" t="s">
        <v>285</v>
      </c>
      <c r="V137" s="31" t="s">
        <v>2971</v>
      </c>
      <c r="W137" s="34" t="s">
        <v>3659</v>
      </c>
      <c r="X137" s="31" t="s">
        <v>3660</v>
      </c>
    </row>
    <row r="138" spans="1:24" hidden="1" x14ac:dyDescent="0.25">
      <c r="A138" s="32">
        <v>42914</v>
      </c>
      <c r="B138" s="32">
        <v>42914</v>
      </c>
      <c r="D138" s="31" t="s">
        <v>3656</v>
      </c>
      <c r="E138" s="31" t="s">
        <v>364</v>
      </c>
      <c r="F138" s="44">
        <v>1919413</v>
      </c>
      <c r="G138" s="31" t="s">
        <v>30</v>
      </c>
      <c r="H138" s="31" t="s">
        <v>26</v>
      </c>
      <c r="I138" s="31" t="s">
        <v>3661</v>
      </c>
      <c r="K138" s="31">
        <v>2</v>
      </c>
      <c r="L138" s="31" t="s">
        <v>357</v>
      </c>
      <c r="O138" s="34" t="s">
        <v>3658</v>
      </c>
      <c r="T138" s="31" t="s">
        <v>285</v>
      </c>
      <c r="V138" s="31" t="s">
        <v>2971</v>
      </c>
      <c r="W138" s="34" t="s">
        <v>3659</v>
      </c>
      <c r="X138" s="31" t="s">
        <v>3660</v>
      </c>
    </row>
    <row r="139" spans="1:24" hidden="1" x14ac:dyDescent="0.25">
      <c r="A139" s="32">
        <v>42914</v>
      </c>
      <c r="B139" s="32">
        <v>42914</v>
      </c>
      <c r="D139" s="31" t="s">
        <v>3656</v>
      </c>
      <c r="E139" s="31" t="s">
        <v>364</v>
      </c>
      <c r="F139" s="44">
        <v>2204733</v>
      </c>
      <c r="G139" s="31" t="s">
        <v>30</v>
      </c>
      <c r="H139" s="31" t="s">
        <v>70</v>
      </c>
      <c r="I139" s="31" t="s">
        <v>3662</v>
      </c>
      <c r="K139" s="31">
        <v>1</v>
      </c>
      <c r="L139" s="31" t="s">
        <v>357</v>
      </c>
      <c r="O139" s="34" t="s">
        <v>3658</v>
      </c>
      <c r="P139" s="31">
        <v>1</v>
      </c>
      <c r="Q139" s="31" t="s">
        <v>3663</v>
      </c>
      <c r="R139" s="33">
        <v>50.97</v>
      </c>
      <c r="S139" s="32">
        <v>43147</v>
      </c>
      <c r="T139" s="31" t="s">
        <v>285</v>
      </c>
      <c r="U139" s="31" t="s">
        <v>3392</v>
      </c>
      <c r="V139" s="31" t="s">
        <v>2971</v>
      </c>
      <c r="W139" s="34" t="s">
        <v>3659</v>
      </c>
      <c r="X139" s="31" t="s">
        <v>3660</v>
      </c>
    </row>
    <row r="140" spans="1:24" hidden="1" x14ac:dyDescent="0.25">
      <c r="A140" s="32">
        <v>42914</v>
      </c>
      <c r="B140" s="32">
        <v>42914</v>
      </c>
      <c r="D140" s="31" t="s">
        <v>3656</v>
      </c>
      <c r="E140" s="31" t="s">
        <v>380</v>
      </c>
      <c r="F140" s="44">
        <v>1016065</v>
      </c>
      <c r="G140" s="31" t="s">
        <v>36</v>
      </c>
      <c r="H140" s="31" t="s">
        <v>111</v>
      </c>
      <c r="I140" s="31" t="s">
        <v>3664</v>
      </c>
      <c r="K140" s="31">
        <v>4</v>
      </c>
      <c r="L140" s="31" t="s">
        <v>357</v>
      </c>
      <c r="O140" s="34" t="s">
        <v>3665</v>
      </c>
      <c r="T140" s="31" t="s">
        <v>285</v>
      </c>
      <c r="V140" s="31" t="s">
        <v>2971</v>
      </c>
      <c r="W140" s="34" t="s">
        <v>3659</v>
      </c>
      <c r="X140" s="31" t="s">
        <v>3660</v>
      </c>
    </row>
    <row r="141" spans="1:24" hidden="1" x14ac:dyDescent="0.25">
      <c r="A141" s="32">
        <v>42916</v>
      </c>
      <c r="B141" s="32">
        <v>42915</v>
      </c>
      <c r="C141" s="32">
        <v>42903</v>
      </c>
      <c r="D141" s="31" t="s">
        <v>18</v>
      </c>
      <c r="E141" s="31" t="s">
        <v>423</v>
      </c>
      <c r="F141" s="44">
        <v>2455900</v>
      </c>
      <c r="G141" s="31" t="s">
        <v>32</v>
      </c>
      <c r="H141" s="31" t="s">
        <v>33</v>
      </c>
      <c r="I141" s="31" t="s">
        <v>3666</v>
      </c>
      <c r="J141" s="31">
        <v>4558</v>
      </c>
      <c r="K141" s="31">
        <v>1</v>
      </c>
      <c r="L141" s="31" t="s">
        <v>355</v>
      </c>
      <c r="O141" s="34"/>
      <c r="T141" s="31" t="s">
        <v>285</v>
      </c>
      <c r="V141" s="31" t="s">
        <v>2971</v>
      </c>
      <c r="W141" s="34" t="s">
        <v>3474</v>
      </c>
    </row>
    <row r="142" spans="1:24" ht="25.5" hidden="1" x14ac:dyDescent="0.25">
      <c r="A142" s="32">
        <v>42916</v>
      </c>
      <c r="B142" s="32">
        <v>42914</v>
      </c>
      <c r="C142" s="32">
        <v>42845</v>
      </c>
      <c r="D142" s="31" t="s">
        <v>3138</v>
      </c>
      <c r="E142" s="31" t="s">
        <v>340</v>
      </c>
      <c r="F142" s="44">
        <v>350220</v>
      </c>
      <c r="G142" s="31" t="s">
        <v>25</v>
      </c>
      <c r="H142" s="31" t="s">
        <v>3667</v>
      </c>
      <c r="I142" s="31" t="s">
        <v>3668</v>
      </c>
      <c r="J142" s="31">
        <v>14132</v>
      </c>
      <c r="K142" s="31">
        <v>4</v>
      </c>
      <c r="L142" s="31" t="s">
        <v>288</v>
      </c>
      <c r="M142" s="31" t="s">
        <v>3669</v>
      </c>
      <c r="N142" s="31" t="s">
        <v>3670</v>
      </c>
      <c r="O142" s="34">
        <v>115351307</v>
      </c>
      <c r="R142" s="62"/>
      <c r="S142" s="45"/>
      <c r="T142" s="31" t="s">
        <v>285</v>
      </c>
      <c r="V142" s="31" t="s">
        <v>2971</v>
      </c>
      <c r="W142" s="34" t="s">
        <v>3671</v>
      </c>
      <c r="X142" s="31" t="s">
        <v>3672</v>
      </c>
    </row>
    <row r="143" spans="1:24" ht="63.75" hidden="1" x14ac:dyDescent="0.25">
      <c r="A143" s="32">
        <v>42916</v>
      </c>
      <c r="B143" s="32">
        <v>42915</v>
      </c>
      <c r="C143" s="32">
        <v>42913</v>
      </c>
      <c r="D143" s="31" t="s">
        <v>3138</v>
      </c>
      <c r="E143" s="31" t="s">
        <v>389</v>
      </c>
      <c r="F143" s="44">
        <v>738016571</v>
      </c>
      <c r="G143" s="31" t="s">
        <v>23</v>
      </c>
      <c r="H143" s="31" t="s">
        <v>124</v>
      </c>
      <c r="I143" s="31" t="s">
        <v>222</v>
      </c>
      <c r="J143" s="31">
        <v>21165</v>
      </c>
      <c r="K143" s="31">
        <v>1</v>
      </c>
      <c r="L143" s="31" t="s">
        <v>288</v>
      </c>
      <c r="M143" s="31" t="s">
        <v>3673</v>
      </c>
      <c r="N143" s="31" t="s">
        <v>3674</v>
      </c>
      <c r="O143" s="34">
        <v>115351328</v>
      </c>
      <c r="T143" s="31" t="s">
        <v>285</v>
      </c>
      <c r="V143" s="31" t="s">
        <v>2971</v>
      </c>
      <c r="W143" s="34" t="s">
        <v>3675</v>
      </c>
      <c r="X143" s="31" t="s">
        <v>3672</v>
      </c>
    </row>
    <row r="144" spans="1:24" ht="63.75" hidden="1" x14ac:dyDescent="0.25">
      <c r="A144" s="32">
        <v>42916</v>
      </c>
      <c r="B144" s="32">
        <v>42915</v>
      </c>
      <c r="C144" s="32">
        <v>42853</v>
      </c>
      <c r="D144" s="31" t="s">
        <v>3138</v>
      </c>
      <c r="E144" s="31" t="s">
        <v>346</v>
      </c>
      <c r="F144" s="44">
        <v>2181793</v>
      </c>
      <c r="G144" s="31" t="s">
        <v>30</v>
      </c>
      <c r="H144" s="31" t="s">
        <v>132</v>
      </c>
      <c r="I144" s="31" t="s">
        <v>197</v>
      </c>
      <c r="J144" s="31">
        <v>29887</v>
      </c>
      <c r="K144" s="31">
        <v>2</v>
      </c>
      <c r="L144" s="31" t="s">
        <v>288</v>
      </c>
      <c r="M144" s="31" t="s">
        <v>3676</v>
      </c>
      <c r="N144" s="31" t="s">
        <v>3677</v>
      </c>
      <c r="O144" s="34" t="s">
        <v>3678</v>
      </c>
      <c r="T144" s="31" t="s">
        <v>285</v>
      </c>
      <c r="V144" s="31" t="s">
        <v>2971</v>
      </c>
      <c r="W144" s="34" t="s">
        <v>3679</v>
      </c>
      <c r="X144" s="31" t="s">
        <v>3672</v>
      </c>
    </row>
    <row r="145" spans="1:24" ht="63.75" hidden="1" x14ac:dyDescent="0.25">
      <c r="A145" s="32">
        <v>42916</v>
      </c>
      <c r="B145" s="32">
        <v>42915</v>
      </c>
      <c r="C145" s="32">
        <v>42850</v>
      </c>
      <c r="D145" s="31" t="s">
        <v>3138</v>
      </c>
      <c r="E145" s="31" t="s">
        <v>346</v>
      </c>
      <c r="F145" s="44">
        <v>147530</v>
      </c>
      <c r="G145" s="31" t="s">
        <v>25</v>
      </c>
      <c r="H145" s="31" t="s">
        <v>3680</v>
      </c>
      <c r="I145" s="31" t="s">
        <v>183</v>
      </c>
      <c r="J145" s="31">
        <v>29735</v>
      </c>
      <c r="K145" s="31">
        <v>1</v>
      </c>
      <c r="L145" s="31" t="s">
        <v>288</v>
      </c>
      <c r="M145" s="31" t="s">
        <v>3681</v>
      </c>
      <c r="N145" s="31" t="s">
        <v>3682</v>
      </c>
      <c r="O145" s="34" t="s">
        <v>3683</v>
      </c>
      <c r="T145" s="31" t="s">
        <v>285</v>
      </c>
      <c r="V145" s="31" t="s">
        <v>2971</v>
      </c>
      <c r="W145" s="34" t="s">
        <v>3679</v>
      </c>
      <c r="X145" s="31" t="s">
        <v>3672</v>
      </c>
    </row>
    <row r="146" spans="1:24" ht="102" hidden="1" x14ac:dyDescent="0.25">
      <c r="A146" s="32">
        <v>42919</v>
      </c>
      <c r="B146" s="32">
        <v>42913</v>
      </c>
      <c r="C146" s="32">
        <v>42912</v>
      </c>
      <c r="D146" s="31" t="s">
        <v>18</v>
      </c>
      <c r="E146" s="31" t="s">
        <v>511</v>
      </c>
      <c r="F146" s="44" t="s">
        <v>3684</v>
      </c>
      <c r="G146" s="31" t="s">
        <v>3685</v>
      </c>
      <c r="H146" s="31" t="s">
        <v>487</v>
      </c>
      <c r="I146" s="31" t="s">
        <v>3686</v>
      </c>
      <c r="J146" s="31">
        <v>1376</v>
      </c>
      <c r="K146" s="31">
        <v>4</v>
      </c>
      <c r="L146" s="31" t="s">
        <v>359</v>
      </c>
      <c r="M146" s="31">
        <v>439635</v>
      </c>
      <c r="O146" s="34">
        <v>440380</v>
      </c>
      <c r="T146" s="31" t="s">
        <v>285</v>
      </c>
      <c r="V146" s="31" t="s">
        <v>2971</v>
      </c>
      <c r="W146" s="34" t="s">
        <v>3687</v>
      </c>
      <c r="X146" s="31" t="s">
        <v>3688</v>
      </c>
    </row>
    <row r="147" spans="1:24" ht="63.75" hidden="1" x14ac:dyDescent="0.25">
      <c r="A147" s="32">
        <v>42919</v>
      </c>
      <c r="B147" s="32">
        <v>42916</v>
      </c>
      <c r="C147" s="32">
        <v>42850</v>
      </c>
      <c r="D147" s="31" t="s">
        <v>3138</v>
      </c>
      <c r="E147" s="31" t="s">
        <v>360</v>
      </c>
      <c r="F147" s="44">
        <v>1014511</v>
      </c>
      <c r="G147" s="31" t="s">
        <v>36</v>
      </c>
      <c r="H147" s="31" t="s">
        <v>141</v>
      </c>
      <c r="I147" s="31" t="s">
        <v>107</v>
      </c>
      <c r="J147" s="31">
        <v>17210</v>
      </c>
      <c r="K147" s="31">
        <v>2</v>
      </c>
      <c r="L147" s="31" t="s">
        <v>288</v>
      </c>
      <c r="M147" s="31" t="s">
        <v>3689</v>
      </c>
      <c r="N147" s="31" t="s">
        <v>3690</v>
      </c>
      <c r="O147" s="34">
        <v>115617735</v>
      </c>
      <c r="T147" s="31" t="s">
        <v>285</v>
      </c>
      <c r="V147" s="31" t="s">
        <v>295</v>
      </c>
      <c r="W147" s="34" t="s">
        <v>3691</v>
      </c>
      <c r="X147" s="31" t="s">
        <v>3688</v>
      </c>
    </row>
    <row r="148" spans="1:24" ht="63.75" hidden="1" x14ac:dyDescent="0.25">
      <c r="A148" s="32">
        <v>42919</v>
      </c>
      <c r="B148" s="32">
        <v>42916</v>
      </c>
      <c r="C148" s="32">
        <v>42850</v>
      </c>
      <c r="D148" s="31" t="s">
        <v>3138</v>
      </c>
      <c r="E148" s="31" t="s">
        <v>360</v>
      </c>
      <c r="F148" s="44">
        <v>1014536</v>
      </c>
      <c r="G148" s="31" t="s">
        <v>36</v>
      </c>
      <c r="H148" s="31" t="s">
        <v>125</v>
      </c>
      <c r="I148" s="31" t="s">
        <v>107</v>
      </c>
      <c r="J148" s="31">
        <v>17210</v>
      </c>
      <c r="K148" s="31">
        <v>2</v>
      </c>
      <c r="L148" s="31" t="s">
        <v>288</v>
      </c>
      <c r="M148" s="31" t="s">
        <v>3689</v>
      </c>
      <c r="N148" s="31" t="s">
        <v>3690</v>
      </c>
      <c r="O148" s="34">
        <v>115617756</v>
      </c>
      <c r="T148" s="31" t="s">
        <v>285</v>
      </c>
      <c r="V148" s="31" t="s">
        <v>295</v>
      </c>
      <c r="W148" s="34" t="s">
        <v>3691</v>
      </c>
      <c r="X148" s="31" t="s">
        <v>3688</v>
      </c>
    </row>
    <row r="149" spans="1:24" ht="38.25" hidden="1" x14ac:dyDescent="0.25">
      <c r="A149" s="32">
        <v>42919</v>
      </c>
      <c r="B149" s="32">
        <v>42916</v>
      </c>
      <c r="C149" s="32">
        <v>42849</v>
      </c>
      <c r="D149" s="31" t="s">
        <v>3138</v>
      </c>
      <c r="E149" s="31" t="s">
        <v>362</v>
      </c>
      <c r="F149" s="44">
        <v>15497240000</v>
      </c>
      <c r="G149" s="31" t="s">
        <v>53</v>
      </c>
      <c r="H149" s="31" t="s">
        <v>186</v>
      </c>
      <c r="I149" s="31" t="s">
        <v>209</v>
      </c>
      <c r="J149" s="31">
        <v>16315</v>
      </c>
      <c r="K149" s="31">
        <v>4</v>
      </c>
      <c r="L149" s="31" t="s">
        <v>288</v>
      </c>
      <c r="M149" s="31" t="s">
        <v>3692</v>
      </c>
      <c r="N149" s="31" t="s">
        <v>3693</v>
      </c>
      <c r="O149" s="34" t="s">
        <v>3694</v>
      </c>
      <c r="P149" s="31">
        <v>4</v>
      </c>
      <c r="Q149" s="31" t="s">
        <v>3695</v>
      </c>
      <c r="R149" s="33">
        <v>402.04</v>
      </c>
      <c r="S149" s="32">
        <v>43032</v>
      </c>
      <c r="T149" s="31" t="s">
        <v>285</v>
      </c>
      <c r="U149" s="31" t="s">
        <v>3392</v>
      </c>
      <c r="V149" s="31" t="s">
        <v>292</v>
      </c>
      <c r="W149" s="34" t="s">
        <v>3696</v>
      </c>
      <c r="X149" s="31" t="s">
        <v>3688</v>
      </c>
    </row>
    <row r="150" spans="1:24" ht="38.25" hidden="1" x14ac:dyDescent="0.25">
      <c r="A150" s="32">
        <v>42921</v>
      </c>
      <c r="B150" s="32">
        <v>42919</v>
      </c>
      <c r="C150" s="32">
        <v>42836</v>
      </c>
      <c r="D150" s="31" t="s">
        <v>3138</v>
      </c>
      <c r="E150" s="31" t="s">
        <v>375</v>
      </c>
      <c r="F150" s="44">
        <v>2177823</v>
      </c>
      <c r="G150" s="31" t="s">
        <v>30</v>
      </c>
      <c r="H150" s="31" t="s">
        <v>149</v>
      </c>
      <c r="I150" s="31" t="s">
        <v>3697</v>
      </c>
      <c r="J150" s="31">
        <v>27736</v>
      </c>
      <c r="K150" s="31">
        <v>4</v>
      </c>
      <c r="L150" s="31" t="s">
        <v>357</v>
      </c>
      <c r="M150" s="31" t="s">
        <v>3698</v>
      </c>
      <c r="N150" s="31" t="s">
        <v>3699</v>
      </c>
      <c r="O150" s="34" t="s">
        <v>3700</v>
      </c>
      <c r="T150" s="31" t="s">
        <v>285</v>
      </c>
      <c r="V150" s="31" t="s">
        <v>295</v>
      </c>
      <c r="W150" s="34" t="s">
        <v>3701</v>
      </c>
      <c r="X150" s="31" t="s">
        <v>3702</v>
      </c>
    </row>
    <row r="151" spans="1:24" ht="51" hidden="1" x14ac:dyDescent="0.25">
      <c r="A151" s="32">
        <v>42922</v>
      </c>
      <c r="B151" s="32">
        <v>42921</v>
      </c>
      <c r="C151" s="32">
        <v>42843</v>
      </c>
      <c r="D151" s="31" t="s">
        <v>3138</v>
      </c>
      <c r="E151" s="31" t="s">
        <v>383</v>
      </c>
      <c r="F151" s="44">
        <v>1014512</v>
      </c>
      <c r="G151" s="31" t="s">
        <v>36</v>
      </c>
      <c r="H151" s="31" t="s">
        <v>204</v>
      </c>
      <c r="I151" s="31" t="s">
        <v>107</v>
      </c>
      <c r="J151" s="31">
        <v>20426</v>
      </c>
      <c r="K151" s="31">
        <v>1</v>
      </c>
      <c r="L151" s="31" t="s">
        <v>288</v>
      </c>
      <c r="M151" s="31" t="s">
        <v>3703</v>
      </c>
      <c r="N151" s="31" t="s">
        <v>3704</v>
      </c>
      <c r="O151" s="34">
        <v>115758884</v>
      </c>
      <c r="T151" s="31" t="s">
        <v>285</v>
      </c>
      <c r="V151" s="31" t="s">
        <v>2971</v>
      </c>
      <c r="W151" s="34" t="s">
        <v>3705</v>
      </c>
      <c r="X151" s="31" t="s">
        <v>3706</v>
      </c>
    </row>
    <row r="152" spans="1:24" ht="51" hidden="1" x14ac:dyDescent="0.25">
      <c r="A152" s="32">
        <v>42922</v>
      </c>
      <c r="B152" s="32">
        <v>42921</v>
      </c>
      <c r="C152" s="32">
        <v>42845</v>
      </c>
      <c r="D152" s="31" t="s">
        <v>3138</v>
      </c>
      <c r="E152" s="31" t="s">
        <v>387</v>
      </c>
      <c r="F152" s="44">
        <v>15499880000</v>
      </c>
      <c r="G152" s="31" t="s">
        <v>53</v>
      </c>
      <c r="H152" s="31" t="s">
        <v>94</v>
      </c>
      <c r="I152" s="31" t="s">
        <v>3114</v>
      </c>
      <c r="J152" s="31">
        <v>14133</v>
      </c>
      <c r="K152" s="31">
        <v>1</v>
      </c>
      <c r="L152" s="31" t="s">
        <v>357</v>
      </c>
      <c r="M152" s="31" t="s">
        <v>3707</v>
      </c>
      <c r="N152" s="31" t="s">
        <v>3708</v>
      </c>
      <c r="O152" s="34" t="s">
        <v>3709</v>
      </c>
      <c r="T152" s="31" t="s">
        <v>285</v>
      </c>
      <c r="V152" s="31" t="s">
        <v>295</v>
      </c>
      <c r="W152" s="34" t="s">
        <v>3710</v>
      </c>
      <c r="X152" s="31" t="s">
        <v>3711</v>
      </c>
    </row>
    <row r="153" spans="1:24" ht="25.5" hidden="1" x14ac:dyDescent="0.25">
      <c r="A153" s="32">
        <v>42921</v>
      </c>
      <c r="B153" s="32">
        <v>42921</v>
      </c>
      <c r="D153" s="31" t="s">
        <v>3656</v>
      </c>
      <c r="E153" s="31" t="s">
        <v>380</v>
      </c>
      <c r="F153" s="44" t="s">
        <v>6445</v>
      </c>
      <c r="G153" s="31" t="s">
        <v>53</v>
      </c>
      <c r="H153" s="31" t="s">
        <v>111</v>
      </c>
      <c r="I153" s="31" t="s">
        <v>3712</v>
      </c>
      <c r="K153" s="31">
        <v>1</v>
      </c>
      <c r="L153" s="31" t="s">
        <v>357</v>
      </c>
      <c r="O153" s="34" t="s">
        <v>3713</v>
      </c>
      <c r="P153" s="31">
        <v>1</v>
      </c>
      <c r="Q153" s="31" t="s">
        <v>3713</v>
      </c>
      <c r="T153" s="31" t="s">
        <v>285</v>
      </c>
      <c r="U153" s="31" t="s">
        <v>497</v>
      </c>
      <c r="V153" s="27" t="s">
        <v>318</v>
      </c>
      <c r="W153" s="34" t="s">
        <v>3714</v>
      </c>
      <c r="X153" s="31" t="s">
        <v>3630</v>
      </c>
    </row>
    <row r="154" spans="1:24" ht="63.75" hidden="1" x14ac:dyDescent="0.25">
      <c r="A154" s="32">
        <v>42921</v>
      </c>
      <c r="B154" s="32">
        <v>42921</v>
      </c>
      <c r="D154" s="31" t="s">
        <v>3656</v>
      </c>
      <c r="E154" s="31" t="s">
        <v>380</v>
      </c>
      <c r="F154" s="44">
        <v>3502350000</v>
      </c>
      <c r="G154" s="31" t="s">
        <v>53</v>
      </c>
      <c r="H154" s="31" t="s">
        <v>241</v>
      </c>
      <c r="I154" s="31" t="s">
        <v>3715</v>
      </c>
      <c r="K154" s="31">
        <v>1</v>
      </c>
      <c r="L154" s="31" t="s">
        <v>357</v>
      </c>
      <c r="O154" s="34" t="s">
        <v>3713</v>
      </c>
      <c r="T154" s="31" t="s">
        <v>285</v>
      </c>
      <c r="V154" s="31" t="s">
        <v>295</v>
      </c>
      <c r="W154" s="34" t="s">
        <v>6265</v>
      </c>
      <c r="X154" s="31" t="s">
        <v>3630</v>
      </c>
    </row>
    <row r="155" spans="1:24" ht="63.75" hidden="1" x14ac:dyDescent="0.25">
      <c r="A155" s="32">
        <v>42921</v>
      </c>
      <c r="B155" s="32">
        <v>42921</v>
      </c>
      <c r="D155" s="31" t="s">
        <v>3656</v>
      </c>
      <c r="E155" s="31" t="s">
        <v>380</v>
      </c>
      <c r="F155" s="44">
        <v>2001832</v>
      </c>
      <c r="G155" s="31" t="s">
        <v>36</v>
      </c>
      <c r="H155" s="31" t="s">
        <v>234</v>
      </c>
      <c r="I155" s="31" t="s">
        <v>512</v>
      </c>
      <c r="K155" s="31">
        <v>1</v>
      </c>
      <c r="L155" s="31" t="s">
        <v>357</v>
      </c>
      <c r="O155" s="34" t="s">
        <v>3716</v>
      </c>
      <c r="T155" s="31" t="s">
        <v>285</v>
      </c>
      <c r="V155" s="31" t="s">
        <v>295</v>
      </c>
      <c r="W155" s="34" t="s">
        <v>6266</v>
      </c>
      <c r="X155" s="31" t="s">
        <v>3630</v>
      </c>
    </row>
    <row r="156" spans="1:24" ht="51" hidden="1" x14ac:dyDescent="0.25">
      <c r="A156" s="32">
        <v>42921</v>
      </c>
      <c r="B156" s="32">
        <v>42921</v>
      </c>
      <c r="D156" s="31" t="s">
        <v>3656</v>
      </c>
      <c r="E156" s="31" t="s">
        <v>380</v>
      </c>
      <c r="F156" s="44" t="s">
        <v>6671</v>
      </c>
      <c r="G156" s="31" t="s">
        <v>36</v>
      </c>
      <c r="H156" s="31" t="s">
        <v>192</v>
      </c>
      <c r="I156" s="31" t="s">
        <v>3717</v>
      </c>
      <c r="K156" s="31">
        <v>1</v>
      </c>
      <c r="L156" s="31" t="s">
        <v>357</v>
      </c>
      <c r="O156" s="34" t="s">
        <v>3716</v>
      </c>
      <c r="T156" s="31" t="s">
        <v>285</v>
      </c>
      <c r="V156" s="27" t="s">
        <v>523</v>
      </c>
      <c r="W156" s="34" t="s">
        <v>7896</v>
      </c>
      <c r="X156" s="31" t="s">
        <v>3630</v>
      </c>
    </row>
    <row r="157" spans="1:24" ht="89.25" hidden="1" x14ac:dyDescent="0.25">
      <c r="A157" s="32">
        <v>42923</v>
      </c>
      <c r="B157" s="32">
        <v>42922</v>
      </c>
      <c r="C157" s="32">
        <v>42921</v>
      </c>
      <c r="D157" s="31" t="s">
        <v>18</v>
      </c>
      <c r="E157" s="31" t="s">
        <v>378</v>
      </c>
      <c r="F157" s="44" t="s">
        <v>6446</v>
      </c>
      <c r="G157" s="31" t="s">
        <v>23</v>
      </c>
      <c r="H157" s="31" t="s">
        <v>192</v>
      </c>
      <c r="I157" s="31" t="s">
        <v>89</v>
      </c>
      <c r="J157" s="31">
        <v>25035</v>
      </c>
      <c r="K157" s="31">
        <v>2</v>
      </c>
      <c r="L157" s="31" t="s">
        <v>288</v>
      </c>
      <c r="M157" s="31" t="s">
        <v>3718</v>
      </c>
      <c r="N157" s="31" t="s">
        <v>3719</v>
      </c>
      <c r="O157" s="34" t="s">
        <v>3720</v>
      </c>
      <c r="T157" s="31" t="s">
        <v>285</v>
      </c>
      <c r="V157" s="10" t="s">
        <v>295</v>
      </c>
      <c r="W157" s="34" t="s">
        <v>9194</v>
      </c>
      <c r="X157" s="31" t="s">
        <v>3706</v>
      </c>
    </row>
    <row r="158" spans="1:24" ht="89.25" hidden="1" x14ac:dyDescent="0.25">
      <c r="A158" s="32">
        <v>42923</v>
      </c>
      <c r="B158" s="32">
        <v>42923</v>
      </c>
      <c r="C158" s="32">
        <v>42851</v>
      </c>
      <c r="D158" s="31" t="s">
        <v>3138</v>
      </c>
      <c r="E158" s="31" t="s">
        <v>395</v>
      </c>
      <c r="F158" s="44" t="s">
        <v>3721</v>
      </c>
      <c r="G158" s="31" t="s">
        <v>3722</v>
      </c>
      <c r="H158" s="31" t="s">
        <v>112</v>
      </c>
      <c r="I158" s="31" t="s">
        <v>3723</v>
      </c>
      <c r="J158" s="31">
        <v>13240</v>
      </c>
      <c r="K158" s="31">
        <v>1</v>
      </c>
      <c r="L158" s="31" t="s">
        <v>317</v>
      </c>
      <c r="M158" s="31">
        <v>44319</v>
      </c>
      <c r="N158" s="31">
        <v>381037233</v>
      </c>
      <c r="O158" s="34" t="s">
        <v>3724</v>
      </c>
      <c r="T158" s="31" t="s">
        <v>285</v>
      </c>
      <c r="V158" s="31" t="s">
        <v>295</v>
      </c>
      <c r="W158" s="34" t="s">
        <v>3725</v>
      </c>
      <c r="X158" s="31" t="s">
        <v>3706</v>
      </c>
    </row>
    <row r="159" spans="1:24" ht="63.75" hidden="1" x14ac:dyDescent="0.25">
      <c r="A159" s="32">
        <v>42923</v>
      </c>
      <c r="B159" s="32">
        <v>42923</v>
      </c>
      <c r="D159" s="31" t="s">
        <v>3656</v>
      </c>
      <c r="E159" s="31" t="s">
        <v>364</v>
      </c>
      <c r="F159" s="44">
        <v>2178103</v>
      </c>
      <c r="G159" s="31" t="s">
        <v>30</v>
      </c>
      <c r="H159" s="31" t="s">
        <v>26</v>
      </c>
      <c r="I159" s="31" t="s">
        <v>3726</v>
      </c>
      <c r="K159" s="31">
        <v>2</v>
      </c>
      <c r="L159" s="31" t="s">
        <v>357</v>
      </c>
      <c r="O159" s="34" t="s">
        <v>3727</v>
      </c>
      <c r="T159" s="31" t="s">
        <v>285</v>
      </c>
      <c r="V159" s="31" t="s">
        <v>295</v>
      </c>
      <c r="W159" s="34" t="s">
        <v>6256</v>
      </c>
      <c r="X159" s="31" t="s">
        <v>3706</v>
      </c>
    </row>
    <row r="160" spans="1:24" ht="63.75" hidden="1" x14ac:dyDescent="0.25">
      <c r="A160" s="32">
        <v>42923</v>
      </c>
      <c r="B160" s="32">
        <v>42923</v>
      </c>
      <c r="D160" s="31" t="s">
        <v>3656</v>
      </c>
      <c r="E160" s="31" t="s">
        <v>364</v>
      </c>
      <c r="F160" s="44" t="s">
        <v>6560</v>
      </c>
      <c r="G160" s="31" t="s">
        <v>30</v>
      </c>
      <c r="H160" s="31" t="s">
        <v>59</v>
      </c>
      <c r="I160" s="31" t="s">
        <v>73</v>
      </c>
      <c r="K160" s="31">
        <v>4</v>
      </c>
      <c r="L160" s="31" t="s">
        <v>357</v>
      </c>
      <c r="O160" s="34" t="s">
        <v>3727</v>
      </c>
      <c r="T160" s="31" t="s">
        <v>285</v>
      </c>
      <c r="V160" s="31" t="s">
        <v>523</v>
      </c>
      <c r="W160" s="34" t="s">
        <v>9366</v>
      </c>
      <c r="X160" s="31" t="s">
        <v>3706</v>
      </c>
    </row>
    <row r="161" spans="1:24" ht="63.75" hidden="1" x14ac:dyDescent="0.25">
      <c r="A161" s="32">
        <v>42923</v>
      </c>
      <c r="B161" s="32">
        <v>42923</v>
      </c>
      <c r="D161" s="31" t="s">
        <v>3656</v>
      </c>
      <c r="E161" s="31" t="s">
        <v>364</v>
      </c>
      <c r="F161" s="44" t="s">
        <v>3729</v>
      </c>
      <c r="G161" s="31" t="s">
        <v>74</v>
      </c>
      <c r="H161" s="31" t="s">
        <v>257</v>
      </c>
      <c r="I161" s="31" t="s">
        <v>3730</v>
      </c>
      <c r="K161" s="31">
        <v>1</v>
      </c>
      <c r="L161" s="31" t="s">
        <v>357</v>
      </c>
      <c r="O161" s="34" t="s">
        <v>3727</v>
      </c>
      <c r="T161" s="31" t="s">
        <v>285</v>
      </c>
      <c r="V161" s="31" t="s">
        <v>295</v>
      </c>
      <c r="W161" s="34" t="s">
        <v>6256</v>
      </c>
      <c r="X161" s="31" t="s">
        <v>3706</v>
      </c>
    </row>
    <row r="162" spans="1:24" ht="76.5" hidden="1" x14ac:dyDescent="0.25">
      <c r="A162" s="32">
        <v>42926</v>
      </c>
      <c r="B162" s="32">
        <v>42923</v>
      </c>
      <c r="C162" s="32">
        <v>42838</v>
      </c>
      <c r="D162" s="31" t="s">
        <v>3138</v>
      </c>
      <c r="E162" s="31" t="s">
        <v>398</v>
      </c>
      <c r="F162" s="44" t="s">
        <v>6447</v>
      </c>
      <c r="G162" s="31" t="s">
        <v>25</v>
      </c>
      <c r="H162" s="31" t="s">
        <v>194</v>
      </c>
      <c r="I162" s="31" t="s">
        <v>3731</v>
      </c>
      <c r="J162" s="31">
        <v>15038</v>
      </c>
      <c r="K162" s="31">
        <v>1</v>
      </c>
      <c r="L162" s="31" t="s">
        <v>288</v>
      </c>
      <c r="M162" s="31" t="s">
        <v>3732</v>
      </c>
      <c r="N162" s="31" t="s">
        <v>3733</v>
      </c>
      <c r="O162" s="34">
        <v>115902148</v>
      </c>
      <c r="T162" s="31" t="s">
        <v>285</v>
      </c>
      <c r="V162" s="31" t="s">
        <v>333</v>
      </c>
      <c r="W162" s="34" t="s">
        <v>3734</v>
      </c>
      <c r="X162" s="31" t="s">
        <v>3711</v>
      </c>
    </row>
    <row r="163" spans="1:24" ht="76.5" hidden="1" x14ac:dyDescent="0.25">
      <c r="A163" s="32">
        <v>42926</v>
      </c>
      <c r="B163" s="32">
        <v>42923</v>
      </c>
      <c r="C163" s="32">
        <v>42836</v>
      </c>
      <c r="D163" s="31" t="s">
        <v>3138</v>
      </c>
      <c r="E163" s="31" t="s">
        <v>398</v>
      </c>
      <c r="F163" s="44">
        <v>738285571</v>
      </c>
      <c r="G163" s="31" t="s">
        <v>23</v>
      </c>
      <c r="H163" s="31" t="s">
        <v>69</v>
      </c>
      <c r="I163" s="31" t="s">
        <v>222</v>
      </c>
      <c r="J163" s="31">
        <v>14969</v>
      </c>
      <c r="K163" s="31">
        <v>1</v>
      </c>
      <c r="L163" s="31" t="s">
        <v>288</v>
      </c>
      <c r="M163" s="31" t="s">
        <v>3735</v>
      </c>
      <c r="N163" s="31" t="s">
        <v>3736</v>
      </c>
      <c r="O163" s="34">
        <v>115902149</v>
      </c>
      <c r="T163" s="31" t="s">
        <v>285</v>
      </c>
      <c r="V163" s="31" t="s">
        <v>333</v>
      </c>
      <c r="W163" s="34" t="s">
        <v>3734</v>
      </c>
      <c r="X163" s="31" t="s">
        <v>3711</v>
      </c>
    </row>
    <row r="164" spans="1:24" ht="38.25" hidden="1" x14ac:dyDescent="0.25">
      <c r="A164" s="32">
        <v>42926</v>
      </c>
      <c r="B164" s="32">
        <v>42923</v>
      </c>
      <c r="C164" s="32">
        <v>42844</v>
      </c>
      <c r="D164" s="31" t="s">
        <v>3138</v>
      </c>
      <c r="E164" s="31" t="s">
        <v>398</v>
      </c>
      <c r="F164" s="44" t="s">
        <v>6448</v>
      </c>
      <c r="G164" s="31" t="s">
        <v>56</v>
      </c>
      <c r="H164" s="31" t="s">
        <v>70</v>
      </c>
      <c r="I164" s="31" t="s">
        <v>3737</v>
      </c>
      <c r="J164" s="31">
        <v>15231</v>
      </c>
      <c r="K164" s="31">
        <v>1</v>
      </c>
      <c r="L164" s="31" t="s">
        <v>355</v>
      </c>
      <c r="O164" s="34"/>
      <c r="T164" s="31" t="s">
        <v>285</v>
      </c>
      <c r="V164" s="31" t="s">
        <v>333</v>
      </c>
      <c r="W164" s="34" t="s">
        <v>6333</v>
      </c>
    </row>
    <row r="165" spans="1:24" ht="25.5" hidden="1" x14ac:dyDescent="0.25">
      <c r="A165" s="32">
        <v>42927</v>
      </c>
      <c r="B165" s="32">
        <v>42926</v>
      </c>
      <c r="C165" s="32">
        <v>42922</v>
      </c>
      <c r="D165" s="31" t="s">
        <v>3138</v>
      </c>
      <c r="E165" s="31" t="s">
        <v>385</v>
      </c>
      <c r="F165" s="44" t="s">
        <v>6378</v>
      </c>
      <c r="G165" s="31" t="s">
        <v>36</v>
      </c>
      <c r="H165" s="31" t="s">
        <v>85</v>
      </c>
      <c r="I165" s="31" t="s">
        <v>276</v>
      </c>
      <c r="J165" s="31">
        <v>22060</v>
      </c>
      <c r="K165" s="31">
        <v>1</v>
      </c>
      <c r="L165" s="31" t="s">
        <v>288</v>
      </c>
      <c r="M165" s="31" t="s">
        <v>3738</v>
      </c>
      <c r="N165" s="31" t="s">
        <v>3739</v>
      </c>
      <c r="O165" s="34">
        <v>116068644</v>
      </c>
      <c r="Q165" s="31" t="s">
        <v>4380</v>
      </c>
      <c r="R165" s="31">
        <v>126.15</v>
      </c>
      <c r="S165" s="32">
        <v>43111</v>
      </c>
      <c r="T165" s="31" t="s">
        <v>285</v>
      </c>
      <c r="U165" s="31" t="s">
        <v>3392</v>
      </c>
      <c r="V165" s="31" t="s">
        <v>292</v>
      </c>
      <c r="W165" s="34" t="s">
        <v>3740</v>
      </c>
      <c r="X165" s="31" t="s">
        <v>3741</v>
      </c>
    </row>
    <row r="166" spans="1:24" ht="25.5" hidden="1" x14ac:dyDescent="0.25">
      <c r="A166" s="32">
        <v>42927</v>
      </c>
      <c r="B166" s="32">
        <v>42926</v>
      </c>
      <c r="C166" s="32">
        <v>42921</v>
      </c>
      <c r="D166" s="31" t="s">
        <v>3138</v>
      </c>
      <c r="E166" s="31" t="s">
        <v>409</v>
      </c>
      <c r="F166" s="44">
        <v>1791600</v>
      </c>
      <c r="G166" s="31" t="s">
        <v>32</v>
      </c>
      <c r="H166" s="31" t="s">
        <v>90</v>
      </c>
      <c r="I166" s="31" t="s">
        <v>3742</v>
      </c>
      <c r="J166" s="31">
        <v>21991</v>
      </c>
      <c r="K166" s="31">
        <v>1</v>
      </c>
      <c r="L166" s="31" t="s">
        <v>355</v>
      </c>
      <c r="N166" s="31">
        <v>4309605</v>
      </c>
      <c r="O166" s="34"/>
      <c r="T166" s="31" t="s">
        <v>285</v>
      </c>
      <c r="V166" s="31" t="s">
        <v>431</v>
      </c>
      <c r="W166" s="34" t="s">
        <v>2972</v>
      </c>
    </row>
    <row r="167" spans="1:24" ht="63.75" hidden="1" x14ac:dyDescent="0.25">
      <c r="A167" s="32">
        <v>42927</v>
      </c>
      <c r="B167" s="32">
        <v>42926</v>
      </c>
      <c r="C167" s="32">
        <v>42845</v>
      </c>
      <c r="D167" s="31" t="s">
        <v>3138</v>
      </c>
      <c r="E167" s="31" t="s">
        <v>409</v>
      </c>
      <c r="F167" s="44">
        <v>1992700</v>
      </c>
      <c r="G167" s="31" t="s">
        <v>32</v>
      </c>
      <c r="H167" s="31" t="s">
        <v>68</v>
      </c>
      <c r="I167" s="31" t="s">
        <v>86</v>
      </c>
      <c r="J167" s="31">
        <v>19117</v>
      </c>
      <c r="K167" s="31">
        <v>1</v>
      </c>
      <c r="L167" s="31" t="s">
        <v>288</v>
      </c>
      <c r="M167" s="31" t="s">
        <v>3743</v>
      </c>
      <c r="N167" s="31" t="s">
        <v>3744</v>
      </c>
      <c r="O167" s="34">
        <v>116068784</v>
      </c>
      <c r="T167" s="31" t="s">
        <v>285</v>
      </c>
      <c r="V167" s="31" t="s">
        <v>2971</v>
      </c>
      <c r="W167" s="34" t="s">
        <v>3745</v>
      </c>
      <c r="X167" s="31" t="s">
        <v>3741</v>
      </c>
    </row>
    <row r="168" spans="1:24" ht="38.25" hidden="1" x14ac:dyDescent="0.25">
      <c r="A168" s="32">
        <v>42928</v>
      </c>
      <c r="B168" s="32">
        <v>42927</v>
      </c>
      <c r="C168" s="32">
        <v>42926</v>
      </c>
      <c r="D168" s="31" t="s">
        <v>18</v>
      </c>
      <c r="E168" s="31" t="s">
        <v>366</v>
      </c>
      <c r="F168" s="44" t="s">
        <v>6449</v>
      </c>
      <c r="G168" s="31" t="s">
        <v>32</v>
      </c>
      <c r="H168" s="31" t="s">
        <v>26</v>
      </c>
      <c r="I168" s="31" t="s">
        <v>462</v>
      </c>
      <c r="J168" s="31">
        <v>33297</v>
      </c>
      <c r="K168" s="31">
        <v>2</v>
      </c>
      <c r="L168" s="31" t="s">
        <v>288</v>
      </c>
      <c r="M168" s="31" t="s">
        <v>3746</v>
      </c>
      <c r="N168" s="31" t="s">
        <v>3747</v>
      </c>
      <c r="O168" s="34">
        <v>116067169</v>
      </c>
      <c r="T168" s="31" t="s">
        <v>285</v>
      </c>
      <c r="V168" s="27" t="s">
        <v>321</v>
      </c>
      <c r="W168" s="34" t="s">
        <v>3748</v>
      </c>
      <c r="X168" s="31" t="s">
        <v>3749</v>
      </c>
    </row>
    <row r="169" spans="1:24" ht="89.25" hidden="1" x14ac:dyDescent="0.25">
      <c r="A169" s="32">
        <v>42928</v>
      </c>
      <c r="B169" s="32">
        <v>42927</v>
      </c>
      <c r="C169" s="32">
        <v>42842</v>
      </c>
      <c r="D169" s="31" t="s">
        <v>3138</v>
      </c>
      <c r="E169" s="31" t="s">
        <v>411</v>
      </c>
      <c r="F169" s="44" t="s">
        <v>3750</v>
      </c>
      <c r="G169" s="31" t="s">
        <v>74</v>
      </c>
      <c r="H169" s="31" t="s">
        <v>144</v>
      </c>
      <c r="I169" s="31" t="s">
        <v>3751</v>
      </c>
      <c r="J169" s="31">
        <v>15598</v>
      </c>
      <c r="K169" s="31">
        <v>1</v>
      </c>
      <c r="L169" s="31" t="s">
        <v>357</v>
      </c>
      <c r="M169" s="31" t="s">
        <v>3752</v>
      </c>
      <c r="N169" s="31" t="s">
        <v>3753</v>
      </c>
      <c r="O169" s="34" t="s">
        <v>3754</v>
      </c>
      <c r="T169" s="31" t="s">
        <v>285</v>
      </c>
      <c r="V169" s="31" t="s">
        <v>333</v>
      </c>
      <c r="W169" s="34" t="s">
        <v>3755</v>
      </c>
      <c r="X169" s="31" t="s">
        <v>3749</v>
      </c>
    </row>
    <row r="170" spans="1:24" ht="63.75" hidden="1" x14ac:dyDescent="0.25">
      <c r="A170" s="32">
        <v>42929</v>
      </c>
      <c r="B170" s="32">
        <v>42921</v>
      </c>
      <c r="C170" s="32">
        <v>42921</v>
      </c>
      <c r="D170" s="31" t="s">
        <v>18</v>
      </c>
      <c r="E170" s="31" t="s">
        <v>364</v>
      </c>
      <c r="F170" s="44">
        <v>352200</v>
      </c>
      <c r="G170" s="31" t="s">
        <v>25</v>
      </c>
      <c r="H170" s="31" t="s">
        <v>238</v>
      </c>
      <c r="I170" s="31" t="s">
        <v>513</v>
      </c>
      <c r="J170" s="31">
        <v>19856</v>
      </c>
      <c r="K170" s="31">
        <v>2</v>
      </c>
      <c r="L170" s="31" t="s">
        <v>357</v>
      </c>
      <c r="M170" s="31" t="s">
        <v>3756</v>
      </c>
      <c r="N170" s="31" t="s">
        <v>3757</v>
      </c>
      <c r="O170" s="34" t="s">
        <v>3758</v>
      </c>
      <c r="T170" s="31" t="s">
        <v>285</v>
      </c>
      <c r="V170" s="31" t="s">
        <v>295</v>
      </c>
      <c r="W170" s="34" t="s">
        <v>6256</v>
      </c>
      <c r="X170" s="31" t="s">
        <v>3759</v>
      </c>
    </row>
    <row r="171" spans="1:24" ht="153" hidden="1" x14ac:dyDescent="0.25">
      <c r="A171" s="32">
        <v>42929</v>
      </c>
      <c r="B171" s="32">
        <v>42926</v>
      </c>
      <c r="C171" s="32">
        <v>42923</v>
      </c>
      <c r="D171" s="31" t="s">
        <v>18</v>
      </c>
      <c r="E171" s="31" t="s">
        <v>413</v>
      </c>
      <c r="F171" s="44" t="s">
        <v>3760</v>
      </c>
      <c r="G171" s="31" t="s">
        <v>3588</v>
      </c>
      <c r="H171" s="31" t="s">
        <v>3761</v>
      </c>
      <c r="I171" s="31" t="s">
        <v>3590</v>
      </c>
      <c r="J171" s="31">
        <v>13384</v>
      </c>
      <c r="K171" s="31">
        <v>20</v>
      </c>
      <c r="L171" s="31" t="s">
        <v>288</v>
      </c>
      <c r="M171" s="31" t="s">
        <v>3762</v>
      </c>
      <c r="N171" s="31" t="s">
        <v>3763</v>
      </c>
      <c r="O171" s="34" t="s">
        <v>3764</v>
      </c>
      <c r="T171" s="31" t="s">
        <v>285</v>
      </c>
      <c r="V171" s="27" t="s">
        <v>295</v>
      </c>
      <c r="W171" s="34" t="s">
        <v>7897</v>
      </c>
      <c r="X171" s="31" t="s">
        <v>3765</v>
      </c>
    </row>
    <row r="172" spans="1:24" ht="140.25" hidden="1" x14ac:dyDescent="0.25">
      <c r="A172" s="32">
        <v>42929</v>
      </c>
      <c r="B172" s="32">
        <v>42926</v>
      </c>
      <c r="C172" s="32">
        <v>42923</v>
      </c>
      <c r="D172" s="31" t="s">
        <v>18</v>
      </c>
      <c r="E172" s="31" t="s">
        <v>413</v>
      </c>
      <c r="F172" s="44" t="s">
        <v>3766</v>
      </c>
      <c r="G172" s="31" t="s">
        <v>3588</v>
      </c>
      <c r="H172" s="31" t="s">
        <v>3767</v>
      </c>
      <c r="I172" s="31" t="s">
        <v>3768</v>
      </c>
      <c r="J172" s="31">
        <v>13384</v>
      </c>
      <c r="K172" s="31">
        <v>1</v>
      </c>
      <c r="L172" s="31" t="s">
        <v>288</v>
      </c>
      <c r="M172" s="31" t="s">
        <v>3762</v>
      </c>
      <c r="N172" s="31" t="s">
        <v>3763</v>
      </c>
      <c r="O172" s="34" t="s">
        <v>3769</v>
      </c>
      <c r="T172" s="31" t="s">
        <v>285</v>
      </c>
      <c r="V172" s="27" t="s">
        <v>295</v>
      </c>
      <c r="W172" s="34" t="s">
        <v>7898</v>
      </c>
      <c r="X172" s="31" t="s">
        <v>3765</v>
      </c>
    </row>
    <row r="173" spans="1:24" ht="76.5" hidden="1" x14ac:dyDescent="0.25">
      <c r="A173" s="32">
        <v>42929</v>
      </c>
      <c r="B173" s="32">
        <v>42928</v>
      </c>
      <c r="C173" s="32">
        <v>42833</v>
      </c>
      <c r="D173" s="31" t="s">
        <v>3138</v>
      </c>
      <c r="E173" s="31" t="s">
        <v>425</v>
      </c>
      <c r="F173" s="44">
        <v>28294104</v>
      </c>
      <c r="G173" s="31" t="s">
        <v>56</v>
      </c>
      <c r="H173" s="31" t="s">
        <v>101</v>
      </c>
      <c r="I173" s="31" t="s">
        <v>190</v>
      </c>
      <c r="J173" s="31">
        <v>765</v>
      </c>
      <c r="K173" s="31">
        <v>4</v>
      </c>
      <c r="L173" s="31" t="s">
        <v>288</v>
      </c>
      <c r="M173" s="31" t="s">
        <v>3770</v>
      </c>
      <c r="N173" s="31" t="s">
        <v>3771</v>
      </c>
      <c r="O173" s="34" t="s">
        <v>3772</v>
      </c>
      <c r="T173" s="31" t="s">
        <v>285</v>
      </c>
      <c r="V173" s="31" t="s">
        <v>295</v>
      </c>
      <c r="W173" s="34" t="s">
        <v>3773</v>
      </c>
      <c r="X173" s="31" t="s">
        <v>3765</v>
      </c>
    </row>
    <row r="174" spans="1:24" ht="25.5" hidden="1" x14ac:dyDescent="0.25">
      <c r="A174" s="32">
        <v>42930</v>
      </c>
      <c r="B174" s="32">
        <v>42929</v>
      </c>
      <c r="C174" s="32">
        <v>42912</v>
      </c>
      <c r="D174" s="31" t="s">
        <v>18</v>
      </c>
      <c r="E174" s="31" t="s">
        <v>387</v>
      </c>
      <c r="F174" s="44" t="s">
        <v>3774</v>
      </c>
      <c r="G174" s="31" t="s">
        <v>3775</v>
      </c>
      <c r="H174" s="31" t="s">
        <v>3776</v>
      </c>
      <c r="I174" s="31" t="s">
        <v>3777</v>
      </c>
      <c r="J174" s="31">
        <v>15715</v>
      </c>
      <c r="K174" s="31">
        <v>4</v>
      </c>
      <c r="L174" s="31" t="s">
        <v>517</v>
      </c>
      <c r="N174" s="31">
        <v>410679</v>
      </c>
      <c r="O174" s="34">
        <v>106906</v>
      </c>
      <c r="Q174" s="31">
        <v>26014</v>
      </c>
      <c r="T174" s="31" t="s">
        <v>285</v>
      </c>
      <c r="V174" s="31" t="s">
        <v>2971</v>
      </c>
      <c r="W174" s="34" t="s">
        <v>3778</v>
      </c>
      <c r="X174" s="31" t="s">
        <v>3779</v>
      </c>
    </row>
    <row r="175" spans="1:24" ht="89.25" hidden="1" x14ac:dyDescent="0.25">
      <c r="A175" s="32">
        <v>42930</v>
      </c>
      <c r="B175" s="32">
        <v>42930</v>
      </c>
      <c r="C175" s="32">
        <v>42926</v>
      </c>
      <c r="D175" s="31" t="s">
        <v>18</v>
      </c>
      <c r="E175" s="31" t="s">
        <v>334</v>
      </c>
      <c r="F175" s="44" t="s">
        <v>3780</v>
      </c>
      <c r="G175" s="31" t="s">
        <v>3781</v>
      </c>
      <c r="H175" s="31" t="s">
        <v>3782</v>
      </c>
      <c r="I175" s="31" t="s">
        <v>3783</v>
      </c>
      <c r="J175" s="31">
        <v>23241</v>
      </c>
      <c r="K175" s="31">
        <v>1</v>
      </c>
      <c r="L175" s="31" t="s">
        <v>365</v>
      </c>
      <c r="M175" s="31">
        <v>93568990</v>
      </c>
      <c r="N175" s="31">
        <v>93568990</v>
      </c>
      <c r="O175" s="34">
        <v>60264732</v>
      </c>
      <c r="T175" s="31" t="s">
        <v>285</v>
      </c>
      <c r="V175" s="31" t="s">
        <v>298</v>
      </c>
      <c r="W175" s="34" t="s">
        <v>9372</v>
      </c>
      <c r="X175" s="31" t="s">
        <v>3784</v>
      </c>
    </row>
    <row r="176" spans="1:24" ht="25.5" hidden="1" x14ac:dyDescent="0.25">
      <c r="A176" s="32">
        <v>42930</v>
      </c>
      <c r="B176" s="32">
        <v>42929</v>
      </c>
      <c r="C176" s="32">
        <v>42846</v>
      </c>
      <c r="D176" s="31" t="s">
        <v>3138</v>
      </c>
      <c r="E176" s="31" t="s">
        <v>430</v>
      </c>
      <c r="F176" s="44">
        <v>1929000</v>
      </c>
      <c r="G176" s="31" t="s">
        <v>32</v>
      </c>
      <c r="H176" s="31" t="s">
        <v>194</v>
      </c>
      <c r="I176" s="31" t="s">
        <v>3785</v>
      </c>
      <c r="J176" s="31">
        <v>15263</v>
      </c>
      <c r="K176" s="31">
        <v>1</v>
      </c>
      <c r="L176" s="31" t="s">
        <v>355</v>
      </c>
      <c r="M176" s="31">
        <v>4268044</v>
      </c>
      <c r="O176" s="34"/>
      <c r="T176" s="31" t="s">
        <v>285</v>
      </c>
      <c r="V176" s="31" t="s">
        <v>431</v>
      </c>
      <c r="W176" s="34" t="s">
        <v>2972</v>
      </c>
    </row>
    <row r="177" spans="1:24" ht="38.25" hidden="1" x14ac:dyDescent="0.25">
      <c r="A177" s="32">
        <v>42933</v>
      </c>
      <c r="B177" s="32">
        <v>42930</v>
      </c>
      <c r="C177" s="32">
        <v>42914</v>
      </c>
      <c r="D177" s="31" t="s">
        <v>18</v>
      </c>
      <c r="E177" s="31" t="s">
        <v>366</v>
      </c>
      <c r="F177" s="44">
        <v>2153200</v>
      </c>
      <c r="G177" s="31" t="s">
        <v>32</v>
      </c>
      <c r="H177" s="31" t="s">
        <v>123</v>
      </c>
      <c r="I177" s="31" t="s">
        <v>86</v>
      </c>
      <c r="J177" s="31">
        <v>32765</v>
      </c>
      <c r="K177" s="31">
        <v>1</v>
      </c>
      <c r="L177" s="31" t="s">
        <v>288</v>
      </c>
      <c r="M177" s="31" t="s">
        <v>3786</v>
      </c>
      <c r="N177" s="31" t="s">
        <v>3787</v>
      </c>
      <c r="O177" s="34">
        <v>116563313</v>
      </c>
      <c r="T177" s="31" t="s">
        <v>285</v>
      </c>
      <c r="V177" s="31" t="s">
        <v>2971</v>
      </c>
      <c r="W177" s="34" t="s">
        <v>3748</v>
      </c>
      <c r="X177" s="31" t="s">
        <v>3788</v>
      </c>
    </row>
    <row r="178" spans="1:24" ht="38.25" hidden="1" x14ac:dyDescent="0.25">
      <c r="A178" s="32">
        <v>42933</v>
      </c>
      <c r="B178" s="32">
        <v>42930</v>
      </c>
      <c r="C178" s="32">
        <v>42849</v>
      </c>
      <c r="D178" s="31" t="s">
        <v>3138</v>
      </c>
      <c r="E178" s="31" t="s">
        <v>364</v>
      </c>
      <c r="F178" s="44">
        <v>5713056</v>
      </c>
      <c r="G178" s="31" t="s">
        <v>3789</v>
      </c>
      <c r="H178" s="31" t="s">
        <v>3790</v>
      </c>
      <c r="I178" s="31" t="s">
        <v>3791</v>
      </c>
      <c r="J178" s="31">
        <v>17402</v>
      </c>
      <c r="K178" s="31">
        <v>2</v>
      </c>
      <c r="L178" s="31" t="s">
        <v>357</v>
      </c>
      <c r="M178" s="31" t="s">
        <v>3792</v>
      </c>
      <c r="N178" s="31" t="s">
        <v>3793</v>
      </c>
      <c r="O178" s="34" t="s">
        <v>3794</v>
      </c>
      <c r="T178" s="31" t="s">
        <v>285</v>
      </c>
      <c r="V178" s="31" t="s">
        <v>2971</v>
      </c>
      <c r="W178" s="34" t="s">
        <v>3728</v>
      </c>
      <c r="X178" s="31" t="s">
        <v>3788</v>
      </c>
    </row>
    <row r="179" spans="1:24" ht="38.25" hidden="1" x14ac:dyDescent="0.25">
      <c r="A179" s="32">
        <v>42933</v>
      </c>
      <c r="B179" s="32">
        <v>42930</v>
      </c>
      <c r="C179" s="32">
        <v>42828</v>
      </c>
      <c r="D179" s="31" t="s">
        <v>3138</v>
      </c>
      <c r="E179" s="31" t="s">
        <v>375</v>
      </c>
      <c r="F179" s="44">
        <v>1200000075</v>
      </c>
      <c r="G179" s="31" t="s">
        <v>27</v>
      </c>
      <c r="H179" s="31" t="s">
        <v>81</v>
      </c>
      <c r="I179" s="31" t="s">
        <v>163</v>
      </c>
      <c r="J179" s="31">
        <v>27085</v>
      </c>
      <c r="K179" s="31">
        <v>1</v>
      </c>
      <c r="L179" s="31" t="s">
        <v>357</v>
      </c>
      <c r="M179" s="31" t="s">
        <v>3795</v>
      </c>
      <c r="N179" s="31" t="s">
        <v>3796</v>
      </c>
      <c r="O179" s="34" t="s">
        <v>3797</v>
      </c>
      <c r="T179" s="31" t="s">
        <v>285</v>
      </c>
      <c r="V179" s="31" t="s">
        <v>2971</v>
      </c>
      <c r="W179" s="34" t="s">
        <v>3798</v>
      </c>
      <c r="X179" s="31" t="s">
        <v>3799</v>
      </c>
    </row>
    <row r="180" spans="1:24" ht="25.5" hidden="1" x14ac:dyDescent="0.25">
      <c r="A180" s="32">
        <v>42933</v>
      </c>
      <c r="B180" s="32">
        <v>42930</v>
      </c>
      <c r="C180" s="32">
        <v>42921</v>
      </c>
      <c r="D180" s="31" t="s">
        <v>3138</v>
      </c>
      <c r="E180" s="31" t="s">
        <v>354</v>
      </c>
      <c r="F180" s="44">
        <v>26480000</v>
      </c>
      <c r="G180" s="31" t="s">
        <v>32</v>
      </c>
      <c r="H180" s="31" t="s">
        <v>75</v>
      </c>
      <c r="I180" s="31" t="s">
        <v>86</v>
      </c>
      <c r="J180" s="31">
        <v>22429</v>
      </c>
      <c r="K180" s="31">
        <v>1</v>
      </c>
      <c r="L180" s="31" t="s">
        <v>355</v>
      </c>
      <c r="O180" s="34"/>
      <c r="T180" s="31" t="s">
        <v>285</v>
      </c>
      <c r="V180" s="31" t="s">
        <v>431</v>
      </c>
      <c r="W180" s="34" t="s">
        <v>2972</v>
      </c>
    </row>
    <row r="181" spans="1:24" ht="38.25" hidden="1" x14ac:dyDescent="0.25">
      <c r="A181" s="32">
        <v>42934</v>
      </c>
      <c r="B181" s="32">
        <v>42933</v>
      </c>
      <c r="C181" s="32">
        <v>42929</v>
      </c>
      <c r="D181" s="31" t="s">
        <v>3138</v>
      </c>
      <c r="E181" s="31" t="s">
        <v>396</v>
      </c>
      <c r="F181" s="44" t="s">
        <v>6390</v>
      </c>
      <c r="G181" s="31" t="s">
        <v>48</v>
      </c>
      <c r="H181" s="31" t="s">
        <v>247</v>
      </c>
      <c r="I181" s="31" t="s">
        <v>250</v>
      </c>
      <c r="J181" s="31">
        <v>11023</v>
      </c>
      <c r="K181" s="31">
        <v>3</v>
      </c>
      <c r="L181" s="31" t="s">
        <v>288</v>
      </c>
      <c r="M181" s="31" t="s">
        <v>3800</v>
      </c>
      <c r="N181" s="31" t="s">
        <v>3801</v>
      </c>
      <c r="O181" s="34">
        <v>116605067</v>
      </c>
      <c r="T181" s="31" t="s">
        <v>285</v>
      </c>
      <c r="V181" s="31" t="s">
        <v>289</v>
      </c>
      <c r="W181" s="34" t="s">
        <v>9456</v>
      </c>
      <c r="X181" s="31" t="s">
        <v>3759</v>
      </c>
    </row>
    <row r="182" spans="1:24" ht="38.25" hidden="1" x14ac:dyDescent="0.25">
      <c r="A182" s="32">
        <v>42934</v>
      </c>
      <c r="B182" s="32">
        <v>42933</v>
      </c>
      <c r="C182" s="32">
        <v>42828</v>
      </c>
      <c r="D182" s="31" t="s">
        <v>3138</v>
      </c>
      <c r="E182" s="31" t="s">
        <v>418</v>
      </c>
      <c r="F182" s="44" t="s">
        <v>3802</v>
      </c>
      <c r="G182" s="31" t="s">
        <v>3531</v>
      </c>
      <c r="H182" s="31" t="s">
        <v>224</v>
      </c>
      <c r="I182" s="31" t="s">
        <v>3803</v>
      </c>
      <c r="J182" s="31">
        <v>8527</v>
      </c>
      <c r="K182" s="31">
        <v>1</v>
      </c>
      <c r="L182" s="31" t="s">
        <v>291</v>
      </c>
      <c r="M182" s="31">
        <v>492420</v>
      </c>
      <c r="O182" s="34"/>
      <c r="T182" s="31" t="s">
        <v>285</v>
      </c>
      <c r="V182" s="31" t="s">
        <v>2971</v>
      </c>
      <c r="W182" s="34" t="s">
        <v>3804</v>
      </c>
      <c r="X182" s="31" t="s">
        <v>3799</v>
      </c>
    </row>
    <row r="183" spans="1:24" ht="38.25" hidden="1" x14ac:dyDescent="0.25">
      <c r="A183" s="32">
        <v>42934</v>
      </c>
      <c r="B183" s="32">
        <v>42933</v>
      </c>
      <c r="C183" s="32">
        <v>42828</v>
      </c>
      <c r="D183" s="31" t="s">
        <v>3138</v>
      </c>
      <c r="E183" s="31" t="s">
        <v>418</v>
      </c>
      <c r="F183" s="44" t="s">
        <v>3805</v>
      </c>
      <c r="G183" s="31" t="s">
        <v>3531</v>
      </c>
      <c r="H183" s="31" t="s">
        <v>3806</v>
      </c>
      <c r="I183" s="31" t="s">
        <v>3807</v>
      </c>
      <c r="J183" s="31">
        <v>8527</v>
      </c>
      <c r="K183" s="31">
        <v>1</v>
      </c>
      <c r="L183" s="31" t="s">
        <v>291</v>
      </c>
      <c r="M183" s="31">
        <v>492420</v>
      </c>
      <c r="O183" s="34"/>
      <c r="T183" s="31" t="s">
        <v>285</v>
      </c>
      <c r="V183" s="31" t="s">
        <v>2971</v>
      </c>
      <c r="W183" s="34" t="s">
        <v>3808</v>
      </c>
      <c r="X183" s="31" t="s">
        <v>3799</v>
      </c>
    </row>
    <row r="184" spans="1:24" ht="38.25" hidden="1" x14ac:dyDescent="0.25">
      <c r="A184" s="32">
        <v>42934</v>
      </c>
      <c r="B184" s="32">
        <v>42933</v>
      </c>
      <c r="C184" s="32">
        <v>42914</v>
      </c>
      <c r="D184" s="31" t="s">
        <v>18</v>
      </c>
      <c r="E184" s="31" t="s">
        <v>366</v>
      </c>
      <c r="F184" s="44">
        <v>1953400</v>
      </c>
      <c r="G184" s="31" t="s">
        <v>32</v>
      </c>
      <c r="H184" s="31" t="s">
        <v>204</v>
      </c>
      <c r="I184" s="31" t="s">
        <v>251</v>
      </c>
      <c r="J184" s="31">
        <v>32748</v>
      </c>
      <c r="K184" s="31">
        <v>1</v>
      </c>
      <c r="L184" s="31" t="s">
        <v>288</v>
      </c>
      <c r="M184" s="31" t="s">
        <v>3809</v>
      </c>
      <c r="N184" s="31" t="s">
        <v>3810</v>
      </c>
      <c r="O184" s="34">
        <v>116606389</v>
      </c>
      <c r="T184" s="31" t="s">
        <v>285</v>
      </c>
      <c r="V184" s="31" t="s">
        <v>2971</v>
      </c>
      <c r="W184" s="34" t="s">
        <v>3748</v>
      </c>
      <c r="X184" s="31" t="s">
        <v>3759</v>
      </c>
    </row>
    <row r="185" spans="1:24" ht="38.25" hidden="1" x14ac:dyDescent="0.25">
      <c r="A185" s="32">
        <v>42934</v>
      </c>
      <c r="B185" s="32">
        <v>42933</v>
      </c>
      <c r="C185" s="32">
        <v>42916</v>
      </c>
      <c r="D185" s="31" t="s">
        <v>18</v>
      </c>
      <c r="E185" s="31" t="s">
        <v>366</v>
      </c>
      <c r="F185" s="44">
        <v>1014368</v>
      </c>
      <c r="G185" s="31" t="s">
        <v>36</v>
      </c>
      <c r="H185" s="31" t="s">
        <v>3811</v>
      </c>
      <c r="I185" s="31" t="s">
        <v>213</v>
      </c>
      <c r="J185" s="31">
        <v>32881</v>
      </c>
      <c r="K185" s="31">
        <v>4</v>
      </c>
      <c r="L185" s="31" t="s">
        <v>288</v>
      </c>
      <c r="M185" s="31" t="s">
        <v>3812</v>
      </c>
      <c r="N185" s="31" t="s">
        <v>3813</v>
      </c>
      <c r="O185" s="34">
        <v>116606615</v>
      </c>
      <c r="T185" s="31" t="s">
        <v>285</v>
      </c>
      <c r="V185" s="31" t="s">
        <v>2971</v>
      </c>
      <c r="W185" s="34" t="s">
        <v>3748</v>
      </c>
      <c r="X185" s="31" t="s">
        <v>3759</v>
      </c>
    </row>
    <row r="186" spans="1:24" hidden="1" x14ac:dyDescent="0.25">
      <c r="A186" s="32">
        <v>42935</v>
      </c>
      <c r="B186" s="32">
        <v>42934</v>
      </c>
      <c r="C186" s="32">
        <v>42930</v>
      </c>
      <c r="D186" s="31" t="s">
        <v>3138</v>
      </c>
      <c r="E186" s="31" t="s">
        <v>519</v>
      </c>
      <c r="F186" s="44" t="s">
        <v>6450</v>
      </c>
      <c r="G186" s="31" t="s">
        <v>32</v>
      </c>
      <c r="H186" s="31" t="s">
        <v>3814</v>
      </c>
      <c r="I186" s="31" t="s">
        <v>3815</v>
      </c>
      <c r="J186" s="31">
        <v>204</v>
      </c>
      <c r="K186" s="31">
        <v>2</v>
      </c>
      <c r="L186" s="31" t="s">
        <v>349</v>
      </c>
      <c r="N186" s="31" t="s">
        <v>3816</v>
      </c>
      <c r="O186" s="34"/>
      <c r="T186" s="31" t="s">
        <v>285</v>
      </c>
      <c r="V186" s="27" t="s">
        <v>321</v>
      </c>
      <c r="W186" s="34" t="s">
        <v>3817</v>
      </c>
    </row>
    <row r="187" spans="1:24" ht="25.5" hidden="1" x14ac:dyDescent="0.25">
      <c r="A187" s="32">
        <v>42936</v>
      </c>
      <c r="B187" s="32">
        <v>42935</v>
      </c>
      <c r="C187" s="32">
        <v>42775</v>
      </c>
      <c r="D187" s="31" t="s">
        <v>18</v>
      </c>
      <c r="E187" s="31" t="s">
        <v>348</v>
      </c>
      <c r="F187" s="44">
        <v>15477130000</v>
      </c>
      <c r="G187" s="31" t="s">
        <v>48</v>
      </c>
      <c r="H187" s="31" t="s">
        <v>3818</v>
      </c>
      <c r="I187" s="31" t="s">
        <v>3819</v>
      </c>
      <c r="J187" s="31">
        <v>17213</v>
      </c>
      <c r="K187" s="31">
        <v>2</v>
      </c>
      <c r="L187" s="31" t="s">
        <v>288</v>
      </c>
      <c r="M187" s="31" t="s">
        <v>3820</v>
      </c>
      <c r="N187" s="31" t="s">
        <v>3821</v>
      </c>
      <c r="O187" s="34">
        <v>116564955</v>
      </c>
      <c r="T187" s="31" t="s">
        <v>285</v>
      </c>
      <c r="V187" s="31" t="s">
        <v>2971</v>
      </c>
      <c r="W187" s="34" t="s">
        <v>3822</v>
      </c>
      <c r="X187" s="31" t="s">
        <v>3788</v>
      </c>
    </row>
    <row r="188" spans="1:24" ht="76.5" hidden="1" x14ac:dyDescent="0.25">
      <c r="A188" s="32">
        <v>42937</v>
      </c>
      <c r="B188" s="32">
        <v>42936</v>
      </c>
      <c r="C188" s="32">
        <v>42873</v>
      </c>
      <c r="D188" s="31" t="s">
        <v>3138</v>
      </c>
      <c r="E188" s="31" t="s">
        <v>290</v>
      </c>
      <c r="F188" s="44">
        <v>449</v>
      </c>
      <c r="G188" s="31" t="s">
        <v>92</v>
      </c>
      <c r="H188" s="31" t="s">
        <v>238</v>
      </c>
      <c r="I188" s="31" t="s">
        <v>3823</v>
      </c>
      <c r="J188" s="31">
        <v>29415</v>
      </c>
      <c r="K188" s="31">
        <v>1</v>
      </c>
      <c r="L188" s="31" t="s">
        <v>357</v>
      </c>
      <c r="M188" s="31" t="s">
        <v>3824</v>
      </c>
      <c r="N188" s="31" t="s">
        <v>3825</v>
      </c>
      <c r="O188" s="34" t="s">
        <v>3826</v>
      </c>
      <c r="T188" s="31" t="s">
        <v>285</v>
      </c>
      <c r="V188" s="31" t="s">
        <v>2971</v>
      </c>
      <c r="W188" s="34" t="s">
        <v>3827</v>
      </c>
      <c r="X188" s="31" t="s">
        <v>3759</v>
      </c>
    </row>
    <row r="189" spans="1:24" ht="63.75" hidden="1" x14ac:dyDescent="0.25">
      <c r="A189" s="32">
        <v>42940</v>
      </c>
      <c r="B189" s="32">
        <v>42938</v>
      </c>
      <c r="C189" s="32">
        <v>42938</v>
      </c>
      <c r="D189" s="31" t="s">
        <v>18</v>
      </c>
      <c r="E189" s="31" t="s">
        <v>428</v>
      </c>
      <c r="F189" s="44" t="s">
        <v>3828</v>
      </c>
      <c r="G189" s="31" t="s">
        <v>74</v>
      </c>
      <c r="H189" s="31" t="s">
        <v>52</v>
      </c>
      <c r="I189" s="31" t="s">
        <v>76</v>
      </c>
      <c r="J189" s="31">
        <v>30510</v>
      </c>
      <c r="K189" s="31">
        <v>3</v>
      </c>
      <c r="L189" s="31" t="s">
        <v>288</v>
      </c>
      <c r="M189" s="31" t="s">
        <v>3829</v>
      </c>
      <c r="N189" s="31" t="s">
        <v>3830</v>
      </c>
      <c r="O189" s="34" t="s">
        <v>3831</v>
      </c>
      <c r="T189" s="31" t="s">
        <v>285</v>
      </c>
      <c r="V189" s="31" t="s">
        <v>333</v>
      </c>
      <c r="W189" s="34" t="s">
        <v>3832</v>
      </c>
      <c r="X189" s="31" t="s">
        <v>3833</v>
      </c>
    </row>
    <row r="190" spans="1:24" ht="63.75" hidden="1" x14ac:dyDescent="0.25">
      <c r="A190" s="32">
        <v>42941</v>
      </c>
      <c r="B190" s="32">
        <v>42940</v>
      </c>
      <c r="C190" s="32">
        <v>42863</v>
      </c>
      <c r="D190" s="31" t="s">
        <v>3138</v>
      </c>
      <c r="E190" s="31" t="s">
        <v>331</v>
      </c>
      <c r="F190" s="44" t="s">
        <v>3834</v>
      </c>
      <c r="G190" s="31" t="s">
        <v>38</v>
      </c>
      <c r="H190" s="31" t="s">
        <v>95</v>
      </c>
      <c r="I190" s="31" t="s">
        <v>3835</v>
      </c>
      <c r="J190" s="31">
        <v>22214</v>
      </c>
      <c r="K190" s="31">
        <v>2</v>
      </c>
      <c r="L190" s="31" t="s">
        <v>291</v>
      </c>
      <c r="M190" s="31">
        <v>31145</v>
      </c>
      <c r="N190" s="31">
        <v>19426</v>
      </c>
      <c r="O190" s="34"/>
      <c r="T190" s="31" t="s">
        <v>285</v>
      </c>
      <c r="V190" s="31" t="s">
        <v>2971</v>
      </c>
      <c r="W190" s="34" t="s">
        <v>3836</v>
      </c>
      <c r="X190" s="31" t="s">
        <v>3837</v>
      </c>
    </row>
    <row r="191" spans="1:24" ht="51" hidden="1" x14ac:dyDescent="0.25">
      <c r="A191" s="32">
        <v>42941</v>
      </c>
      <c r="B191" s="32">
        <v>42940</v>
      </c>
      <c r="C191" s="32">
        <v>42860</v>
      </c>
      <c r="D191" s="31" t="s">
        <v>3138</v>
      </c>
      <c r="E191" s="31" t="s">
        <v>334</v>
      </c>
      <c r="F191" s="44">
        <v>15499880000</v>
      </c>
      <c r="G191" s="31" t="s">
        <v>53</v>
      </c>
      <c r="H191" s="31" t="s">
        <v>94</v>
      </c>
      <c r="I191" s="31" t="s">
        <v>3114</v>
      </c>
      <c r="J191" s="31">
        <v>20570</v>
      </c>
      <c r="K191" s="31">
        <v>1</v>
      </c>
      <c r="L191" s="31" t="s">
        <v>357</v>
      </c>
      <c r="M191" s="31" t="s">
        <v>3838</v>
      </c>
      <c r="N191" s="31" t="s">
        <v>3839</v>
      </c>
      <c r="O191" s="34" t="s">
        <v>3840</v>
      </c>
      <c r="T191" s="31" t="s">
        <v>285</v>
      </c>
      <c r="V191" s="31" t="s">
        <v>523</v>
      </c>
      <c r="W191" s="34" t="s">
        <v>6209</v>
      </c>
      <c r="X191" s="31" t="s">
        <v>3841</v>
      </c>
    </row>
    <row r="192" spans="1:24" ht="63.75" hidden="1" x14ac:dyDescent="0.25">
      <c r="A192" s="32">
        <v>42942</v>
      </c>
      <c r="B192" s="32">
        <v>42940</v>
      </c>
      <c r="C192" s="32">
        <v>42856</v>
      </c>
      <c r="D192" s="31" t="s">
        <v>3138</v>
      </c>
      <c r="E192" s="31" t="s">
        <v>340</v>
      </c>
      <c r="F192" s="44">
        <v>96620</v>
      </c>
      <c r="G192" s="31" t="s">
        <v>19</v>
      </c>
      <c r="H192" s="31" t="s">
        <v>101</v>
      </c>
      <c r="I192" s="31" t="s">
        <v>65</v>
      </c>
      <c r="J192" s="31">
        <v>14454</v>
      </c>
      <c r="K192" s="31">
        <v>2</v>
      </c>
      <c r="L192" s="31" t="s">
        <v>288</v>
      </c>
      <c r="M192" s="31" t="s">
        <v>3842</v>
      </c>
      <c r="N192" s="31" t="s">
        <v>3843</v>
      </c>
      <c r="O192" s="34">
        <v>117141552</v>
      </c>
      <c r="R192" s="62"/>
      <c r="S192" s="45"/>
      <c r="T192" s="31" t="s">
        <v>285</v>
      </c>
      <c r="V192" s="31" t="s">
        <v>2971</v>
      </c>
      <c r="W192" s="34" t="s">
        <v>6210</v>
      </c>
      <c r="X192" s="31" t="s">
        <v>3845</v>
      </c>
    </row>
    <row r="193" spans="1:24" ht="51" hidden="1" x14ac:dyDescent="0.25">
      <c r="A193" s="32">
        <v>42942</v>
      </c>
      <c r="B193" s="32">
        <v>42940</v>
      </c>
      <c r="C193" s="32">
        <v>42881</v>
      </c>
      <c r="D193" s="31" t="s">
        <v>3138</v>
      </c>
      <c r="E193" s="31" t="s">
        <v>340</v>
      </c>
      <c r="F193" s="44">
        <v>34657</v>
      </c>
      <c r="G193" s="31" t="s">
        <v>19</v>
      </c>
      <c r="H193" s="31" t="s">
        <v>69</v>
      </c>
      <c r="I193" s="31" t="s">
        <v>252</v>
      </c>
      <c r="J193" s="31">
        <v>34657</v>
      </c>
      <c r="K193" s="31">
        <v>4</v>
      </c>
      <c r="L193" s="31" t="s">
        <v>288</v>
      </c>
      <c r="M193" s="31" t="s">
        <v>3846</v>
      </c>
      <c r="N193" s="31" t="s">
        <v>3847</v>
      </c>
      <c r="O193" s="34">
        <v>117141734</v>
      </c>
      <c r="R193" s="62"/>
      <c r="S193" s="45"/>
      <c r="T193" s="31" t="s">
        <v>285</v>
      </c>
      <c r="V193" s="31" t="s">
        <v>2971</v>
      </c>
      <c r="W193" s="34" t="s">
        <v>3844</v>
      </c>
      <c r="X193" s="31" t="s">
        <v>3845</v>
      </c>
    </row>
    <row r="194" spans="1:24" ht="63.75" hidden="1" x14ac:dyDescent="0.25">
      <c r="A194" s="32">
        <v>42942</v>
      </c>
      <c r="B194" s="32">
        <v>42940</v>
      </c>
      <c r="C194" s="32">
        <v>42885</v>
      </c>
      <c r="D194" s="31" t="s">
        <v>3138</v>
      </c>
      <c r="E194" s="31" t="s">
        <v>340</v>
      </c>
      <c r="F194" s="44">
        <v>254180</v>
      </c>
      <c r="G194" s="31" t="s">
        <v>25</v>
      </c>
      <c r="H194" s="31" t="s">
        <v>199</v>
      </c>
      <c r="I194" s="31" t="s">
        <v>129</v>
      </c>
      <c r="J194" s="31">
        <v>15322</v>
      </c>
      <c r="K194" s="31">
        <v>1</v>
      </c>
      <c r="L194" s="31" t="s">
        <v>288</v>
      </c>
      <c r="M194" s="31" t="s">
        <v>3848</v>
      </c>
      <c r="N194" s="31" t="s">
        <v>3849</v>
      </c>
      <c r="O194" s="34">
        <v>117141944</v>
      </c>
      <c r="R194" s="62"/>
      <c r="S194" s="45"/>
      <c r="T194" s="31" t="s">
        <v>285</v>
      </c>
      <c r="V194" s="31" t="s">
        <v>6212</v>
      </c>
      <c r="W194" s="34" t="s">
        <v>6211</v>
      </c>
      <c r="X194" s="31" t="s">
        <v>3845</v>
      </c>
    </row>
    <row r="195" spans="1:24" ht="51" hidden="1" x14ac:dyDescent="0.25">
      <c r="A195" s="32">
        <v>42942</v>
      </c>
      <c r="B195" s="32">
        <v>42940</v>
      </c>
      <c r="C195" s="32">
        <v>42865</v>
      </c>
      <c r="D195" s="31" t="s">
        <v>3138</v>
      </c>
      <c r="E195" s="31" t="s">
        <v>344</v>
      </c>
      <c r="F195" s="44" t="s">
        <v>3850</v>
      </c>
      <c r="G195" s="31" t="s">
        <v>3851</v>
      </c>
      <c r="H195" s="31" t="s">
        <v>3852</v>
      </c>
      <c r="I195" s="31" t="s">
        <v>3853</v>
      </c>
      <c r="J195" s="31">
        <v>19760</v>
      </c>
      <c r="K195" s="31">
        <v>1</v>
      </c>
      <c r="L195" s="31" t="s">
        <v>355</v>
      </c>
      <c r="M195" s="31">
        <v>2431278</v>
      </c>
      <c r="O195" s="34" t="s">
        <v>3854</v>
      </c>
      <c r="T195" s="31" t="s">
        <v>285</v>
      </c>
      <c r="V195" s="31" t="s">
        <v>6212</v>
      </c>
      <c r="W195" s="34" t="s">
        <v>6215</v>
      </c>
      <c r="X195" s="31" t="s">
        <v>3855</v>
      </c>
    </row>
    <row r="196" spans="1:24" ht="63.75" hidden="1" x14ac:dyDescent="0.25">
      <c r="A196" s="32">
        <v>42942</v>
      </c>
      <c r="B196" s="32">
        <v>42941</v>
      </c>
      <c r="C196" s="32">
        <v>42879</v>
      </c>
      <c r="D196" s="31" t="s">
        <v>3138</v>
      </c>
      <c r="E196" s="31" t="s">
        <v>346</v>
      </c>
      <c r="F196" s="44">
        <v>1004716</v>
      </c>
      <c r="G196" s="31" t="s">
        <v>36</v>
      </c>
      <c r="H196" s="31" t="s">
        <v>166</v>
      </c>
      <c r="I196" s="31" t="s">
        <v>189</v>
      </c>
      <c r="J196" s="31">
        <v>30970</v>
      </c>
      <c r="K196" s="31">
        <v>1</v>
      </c>
      <c r="L196" s="31" t="s">
        <v>288</v>
      </c>
      <c r="M196" s="31" t="s">
        <v>3856</v>
      </c>
      <c r="N196" s="31" t="s">
        <v>3857</v>
      </c>
      <c r="O196" s="34">
        <v>117142857</v>
      </c>
      <c r="T196" s="31" t="s">
        <v>285</v>
      </c>
      <c r="V196" s="31" t="s">
        <v>295</v>
      </c>
      <c r="W196" s="34" t="s">
        <v>3858</v>
      </c>
      <c r="X196" s="31" t="s">
        <v>3845</v>
      </c>
    </row>
    <row r="197" spans="1:24" ht="63.75" hidden="1" x14ac:dyDescent="0.25">
      <c r="A197" s="32">
        <v>42942</v>
      </c>
      <c r="B197" s="32">
        <v>42941</v>
      </c>
      <c r="C197" s="32">
        <v>42875</v>
      </c>
      <c r="D197" s="31" t="s">
        <v>3138</v>
      </c>
      <c r="E197" s="31" t="s">
        <v>346</v>
      </c>
      <c r="F197" s="44">
        <v>1015386</v>
      </c>
      <c r="G197" s="31" t="s">
        <v>36</v>
      </c>
      <c r="H197" s="31" t="s">
        <v>467</v>
      </c>
      <c r="I197" s="31" t="s">
        <v>3859</v>
      </c>
      <c r="J197" s="31">
        <v>30812</v>
      </c>
      <c r="K197" s="31">
        <v>2</v>
      </c>
      <c r="L197" s="31" t="s">
        <v>288</v>
      </c>
      <c r="M197" s="31" t="s">
        <v>3860</v>
      </c>
      <c r="N197" s="31" t="s">
        <v>3861</v>
      </c>
      <c r="O197" s="34">
        <v>117142795</v>
      </c>
      <c r="T197" s="31" t="s">
        <v>285</v>
      </c>
      <c r="V197" s="31" t="s">
        <v>295</v>
      </c>
      <c r="W197" s="34" t="s">
        <v>3862</v>
      </c>
      <c r="X197" s="31" t="s">
        <v>3845</v>
      </c>
    </row>
    <row r="198" spans="1:24" ht="76.5" hidden="1" x14ac:dyDescent="0.25">
      <c r="A198" s="32">
        <v>42942</v>
      </c>
      <c r="B198" s="32">
        <v>42942</v>
      </c>
      <c r="D198" s="31" t="s">
        <v>3656</v>
      </c>
      <c r="E198" s="31" t="s">
        <v>419</v>
      </c>
      <c r="F198" s="44" t="s">
        <v>6678</v>
      </c>
      <c r="G198" s="31" t="s">
        <v>92</v>
      </c>
      <c r="H198" s="31" t="s">
        <v>266</v>
      </c>
      <c r="I198" s="31" t="s">
        <v>3863</v>
      </c>
      <c r="K198" s="31">
        <v>1</v>
      </c>
      <c r="L198" s="31" t="s">
        <v>357</v>
      </c>
      <c r="O198" s="34" t="s">
        <v>3864</v>
      </c>
      <c r="T198" s="31" t="s">
        <v>285</v>
      </c>
      <c r="V198" s="27" t="s">
        <v>295</v>
      </c>
      <c r="W198" s="34" t="s">
        <v>8589</v>
      </c>
    </row>
    <row r="199" spans="1:24" ht="76.5" hidden="1" x14ac:dyDescent="0.25">
      <c r="A199" s="32">
        <v>42943</v>
      </c>
      <c r="B199" s="32">
        <v>42930</v>
      </c>
      <c r="C199" s="32">
        <v>42923</v>
      </c>
      <c r="D199" s="31" t="s">
        <v>18</v>
      </c>
      <c r="E199" s="31" t="s">
        <v>331</v>
      </c>
      <c r="F199" s="44" t="s">
        <v>9369</v>
      </c>
      <c r="G199" s="31" t="s">
        <v>3865</v>
      </c>
      <c r="H199" s="31" t="s">
        <v>3866</v>
      </c>
      <c r="I199" s="31" t="s">
        <v>3867</v>
      </c>
      <c r="J199" s="31">
        <v>25055</v>
      </c>
      <c r="K199" s="31">
        <v>4</v>
      </c>
      <c r="L199" s="31" t="s">
        <v>518</v>
      </c>
      <c r="O199" s="34">
        <v>6080</v>
      </c>
      <c r="T199" s="31" t="s">
        <v>285</v>
      </c>
      <c r="V199" s="31" t="s">
        <v>6212</v>
      </c>
      <c r="W199" s="34" t="s">
        <v>9370</v>
      </c>
      <c r="X199" s="31" t="s">
        <v>3868</v>
      </c>
    </row>
    <row r="200" spans="1:24" ht="38.25" hidden="1" x14ac:dyDescent="0.25">
      <c r="A200" s="32">
        <v>42943</v>
      </c>
      <c r="B200" s="32">
        <v>42942</v>
      </c>
      <c r="C200" s="32">
        <v>42875</v>
      </c>
      <c r="D200" s="31" t="s">
        <v>3138</v>
      </c>
      <c r="E200" s="31" t="s">
        <v>358</v>
      </c>
      <c r="F200" s="44">
        <v>147680</v>
      </c>
      <c r="G200" s="31" t="s">
        <v>25</v>
      </c>
      <c r="H200" s="31" t="s">
        <v>3869</v>
      </c>
      <c r="I200" s="31" t="s">
        <v>187</v>
      </c>
      <c r="J200" s="31">
        <v>22859</v>
      </c>
      <c r="K200" s="31">
        <v>2</v>
      </c>
      <c r="L200" s="31" t="s">
        <v>357</v>
      </c>
      <c r="M200" s="31" t="s">
        <v>3870</v>
      </c>
      <c r="N200" s="31" t="s">
        <v>3871</v>
      </c>
      <c r="O200" s="34" t="s">
        <v>3872</v>
      </c>
      <c r="T200" s="31" t="s">
        <v>285</v>
      </c>
      <c r="V200" s="31" t="s">
        <v>2971</v>
      </c>
      <c r="W200" s="34" t="s">
        <v>3748</v>
      </c>
      <c r="X200" s="31" t="s">
        <v>3841</v>
      </c>
    </row>
    <row r="201" spans="1:24" ht="38.25" hidden="1" x14ac:dyDescent="0.25">
      <c r="A201" s="32">
        <v>42943</v>
      </c>
      <c r="B201" s="32">
        <v>42942</v>
      </c>
      <c r="C201" s="32">
        <v>42871</v>
      </c>
      <c r="D201" s="31" t="s">
        <v>3138</v>
      </c>
      <c r="E201" s="31" t="s">
        <v>360</v>
      </c>
      <c r="F201" s="44">
        <v>1200000130</v>
      </c>
      <c r="G201" s="31" t="s">
        <v>27</v>
      </c>
      <c r="H201" s="31" t="s">
        <v>473</v>
      </c>
      <c r="I201" s="31" t="s">
        <v>3873</v>
      </c>
      <c r="J201" s="31">
        <v>17898</v>
      </c>
      <c r="K201" s="31">
        <v>4</v>
      </c>
      <c r="L201" s="31" t="s">
        <v>357</v>
      </c>
      <c r="M201" s="31" t="s">
        <v>3874</v>
      </c>
      <c r="N201" s="31" t="s">
        <v>3875</v>
      </c>
      <c r="O201" s="34" t="s">
        <v>3876</v>
      </c>
      <c r="T201" s="31" t="s">
        <v>285</v>
      </c>
      <c r="V201" s="31" t="s">
        <v>333</v>
      </c>
      <c r="W201" s="34" t="s">
        <v>3877</v>
      </c>
      <c r="X201" s="31" t="s">
        <v>3841</v>
      </c>
    </row>
    <row r="202" spans="1:24" ht="63.75" hidden="1" x14ac:dyDescent="0.25">
      <c r="A202" s="32">
        <v>42943</v>
      </c>
      <c r="B202" s="32">
        <v>42942</v>
      </c>
      <c r="C202" s="32">
        <v>42880</v>
      </c>
      <c r="D202" s="31" t="s">
        <v>3138</v>
      </c>
      <c r="E202" s="31" t="s">
        <v>362</v>
      </c>
      <c r="F202" s="44">
        <v>352790</v>
      </c>
      <c r="G202" s="31" t="s">
        <v>25</v>
      </c>
      <c r="H202" s="31" t="s">
        <v>3878</v>
      </c>
      <c r="I202" s="31" t="s">
        <v>3879</v>
      </c>
      <c r="J202" s="31">
        <v>17220</v>
      </c>
      <c r="K202" s="31">
        <v>1</v>
      </c>
      <c r="L202" s="31" t="s">
        <v>357</v>
      </c>
      <c r="M202" s="31" t="s">
        <v>3880</v>
      </c>
      <c r="N202" s="31" t="s">
        <v>3881</v>
      </c>
      <c r="O202" s="34" t="s">
        <v>3882</v>
      </c>
      <c r="T202" s="31" t="s">
        <v>285</v>
      </c>
      <c r="V202" s="31" t="s">
        <v>295</v>
      </c>
      <c r="W202" s="34" t="s">
        <v>3883</v>
      </c>
      <c r="X202" s="31" t="s">
        <v>3841</v>
      </c>
    </row>
    <row r="203" spans="1:24" ht="76.5" hidden="1" x14ac:dyDescent="0.25">
      <c r="A203" s="32">
        <v>42944</v>
      </c>
      <c r="B203" s="32">
        <v>42942</v>
      </c>
      <c r="C203" s="32">
        <v>42943</v>
      </c>
      <c r="D203" s="31" t="s">
        <v>18</v>
      </c>
      <c r="E203" s="31" t="s">
        <v>331</v>
      </c>
      <c r="F203" s="44" t="s">
        <v>3884</v>
      </c>
      <c r="G203" s="31" t="s">
        <v>3885</v>
      </c>
      <c r="H203" s="31" t="s">
        <v>3886</v>
      </c>
      <c r="J203" s="31">
        <v>25775</v>
      </c>
      <c r="K203" s="31">
        <v>4</v>
      </c>
      <c r="L203" s="31" t="s">
        <v>329</v>
      </c>
      <c r="M203" s="31">
        <v>1361329</v>
      </c>
      <c r="O203" s="34" t="s">
        <v>3887</v>
      </c>
      <c r="T203" s="31" t="s">
        <v>285</v>
      </c>
      <c r="V203" s="27" t="s">
        <v>6212</v>
      </c>
      <c r="W203" s="34" t="s">
        <v>8982</v>
      </c>
      <c r="X203" s="34" t="s">
        <v>3888</v>
      </c>
    </row>
    <row r="204" spans="1:24" ht="38.25" hidden="1" x14ac:dyDescent="0.25">
      <c r="A204" s="32">
        <v>42944</v>
      </c>
      <c r="B204" s="32">
        <v>42943</v>
      </c>
      <c r="C204" s="32">
        <v>42866</v>
      </c>
      <c r="D204" s="31" t="s">
        <v>3138</v>
      </c>
      <c r="E204" s="31" t="s">
        <v>366</v>
      </c>
      <c r="F204" s="44">
        <v>109133366</v>
      </c>
      <c r="G204" s="31" t="s">
        <v>23</v>
      </c>
      <c r="H204" s="31" t="s">
        <v>198</v>
      </c>
      <c r="I204" s="31" t="s">
        <v>89</v>
      </c>
      <c r="J204" s="31">
        <v>30355</v>
      </c>
      <c r="K204" s="31">
        <v>1</v>
      </c>
      <c r="L204" s="31" t="s">
        <v>288</v>
      </c>
      <c r="M204" s="31" t="s">
        <v>3889</v>
      </c>
      <c r="N204" s="31" t="s">
        <v>3890</v>
      </c>
      <c r="O204" s="34">
        <v>117080999</v>
      </c>
      <c r="T204" s="31" t="s">
        <v>285</v>
      </c>
      <c r="V204" s="31" t="s">
        <v>2971</v>
      </c>
      <c r="W204" s="34" t="s">
        <v>3891</v>
      </c>
      <c r="X204" s="31" t="s">
        <v>3845</v>
      </c>
    </row>
    <row r="205" spans="1:24" ht="38.25" hidden="1" x14ac:dyDescent="0.25">
      <c r="A205" s="32">
        <v>42944</v>
      </c>
      <c r="B205" s="32">
        <v>42943</v>
      </c>
      <c r="C205" s="32">
        <v>42886</v>
      </c>
      <c r="D205" s="31" t="s">
        <v>3138</v>
      </c>
      <c r="E205" s="31" t="s">
        <v>364</v>
      </c>
      <c r="F205" s="44" t="s">
        <v>3892</v>
      </c>
      <c r="G205" s="31" t="s">
        <v>3851</v>
      </c>
      <c r="H205" s="31" t="s">
        <v>522</v>
      </c>
      <c r="I205" s="31" t="s">
        <v>3893</v>
      </c>
      <c r="J205" s="31">
        <v>18612</v>
      </c>
      <c r="K205" s="31">
        <v>1</v>
      </c>
      <c r="L205" s="31" t="s">
        <v>355</v>
      </c>
      <c r="M205" s="31">
        <v>2443986</v>
      </c>
      <c r="N205" s="31">
        <v>4290107</v>
      </c>
      <c r="O205" s="34">
        <v>51286</v>
      </c>
      <c r="T205" s="31" t="s">
        <v>285</v>
      </c>
      <c r="V205" s="31" t="s">
        <v>2971</v>
      </c>
      <c r="W205" s="34" t="s">
        <v>3728</v>
      </c>
      <c r="X205" s="31" t="s">
        <v>3894</v>
      </c>
    </row>
    <row r="206" spans="1:24" hidden="1" x14ac:dyDescent="0.25">
      <c r="A206" s="32">
        <v>42947</v>
      </c>
      <c r="B206" s="32">
        <v>42943</v>
      </c>
      <c r="C206" s="32">
        <v>42943</v>
      </c>
      <c r="D206" s="31" t="s">
        <v>18</v>
      </c>
      <c r="E206" s="31" t="s">
        <v>331</v>
      </c>
      <c r="F206" s="44" t="s">
        <v>3895</v>
      </c>
      <c r="G206" s="31" t="s">
        <v>74</v>
      </c>
      <c r="H206" s="31" t="s">
        <v>268</v>
      </c>
      <c r="I206" s="31" t="s">
        <v>3896</v>
      </c>
      <c r="J206" s="31">
        <v>25947</v>
      </c>
      <c r="K206" s="31">
        <v>2</v>
      </c>
      <c r="L206" s="31" t="s">
        <v>357</v>
      </c>
      <c r="M206" s="31" t="s">
        <v>3897</v>
      </c>
      <c r="N206" s="31" t="s">
        <v>3898</v>
      </c>
      <c r="O206" s="34" t="s">
        <v>3899</v>
      </c>
      <c r="T206" s="31" t="s">
        <v>285</v>
      </c>
      <c r="V206" s="31" t="s">
        <v>295</v>
      </c>
      <c r="W206" s="34" t="s">
        <v>6250</v>
      </c>
    </row>
    <row r="207" spans="1:24" ht="51" hidden="1" x14ac:dyDescent="0.25">
      <c r="A207" s="32">
        <v>42947</v>
      </c>
      <c r="B207" s="32">
        <v>42943</v>
      </c>
      <c r="C207" s="32">
        <v>42943</v>
      </c>
      <c r="D207" s="31" t="s">
        <v>18</v>
      </c>
      <c r="E207" s="31" t="s">
        <v>331</v>
      </c>
      <c r="F207" s="44" t="s">
        <v>3895</v>
      </c>
      <c r="G207" s="31" t="s">
        <v>74</v>
      </c>
      <c r="H207" s="31" t="s">
        <v>268</v>
      </c>
      <c r="I207" s="31" t="s">
        <v>3896</v>
      </c>
      <c r="J207" s="31">
        <v>25947</v>
      </c>
      <c r="K207" s="31">
        <v>2</v>
      </c>
      <c r="L207" s="31" t="s">
        <v>357</v>
      </c>
      <c r="M207" s="31" t="s">
        <v>3897</v>
      </c>
      <c r="N207" s="31" t="s">
        <v>3898</v>
      </c>
      <c r="O207" s="34" t="s">
        <v>3899</v>
      </c>
      <c r="T207" s="31" t="s">
        <v>285</v>
      </c>
      <c r="V207" s="27" t="s">
        <v>321</v>
      </c>
      <c r="W207" s="34" t="s">
        <v>3900</v>
      </c>
      <c r="X207" s="31" t="s">
        <v>3845</v>
      </c>
    </row>
    <row r="208" spans="1:24" ht="38.25" hidden="1" x14ac:dyDescent="0.25">
      <c r="A208" s="32">
        <v>42947</v>
      </c>
      <c r="B208" s="32">
        <v>42943</v>
      </c>
      <c r="C208" s="32">
        <v>42943</v>
      </c>
      <c r="D208" s="31" t="s">
        <v>18</v>
      </c>
      <c r="E208" s="31" t="s">
        <v>423</v>
      </c>
      <c r="F208" s="44" t="s">
        <v>6451</v>
      </c>
      <c r="G208" s="31" t="s">
        <v>56</v>
      </c>
      <c r="H208" s="31" t="s">
        <v>232</v>
      </c>
      <c r="I208" s="31" t="s">
        <v>3901</v>
      </c>
      <c r="J208" s="31">
        <v>5967</v>
      </c>
      <c r="K208" s="31">
        <v>2</v>
      </c>
      <c r="L208" s="31" t="s">
        <v>355</v>
      </c>
      <c r="M208" s="31">
        <v>4320068</v>
      </c>
      <c r="O208" s="34">
        <v>51326</v>
      </c>
      <c r="T208" s="31" t="s">
        <v>285</v>
      </c>
      <c r="V208" s="27" t="s">
        <v>321</v>
      </c>
      <c r="W208" s="34" t="s">
        <v>3902</v>
      </c>
      <c r="X208" s="31" t="s">
        <v>3894</v>
      </c>
    </row>
    <row r="209" spans="1:24" ht="38.25" hidden="1" x14ac:dyDescent="0.25">
      <c r="A209" s="32">
        <v>42947</v>
      </c>
      <c r="B209" s="32">
        <v>42943</v>
      </c>
      <c r="C209" s="32">
        <v>42866</v>
      </c>
      <c r="D209" s="31" t="s">
        <v>3138</v>
      </c>
      <c r="E209" s="31" t="s">
        <v>368</v>
      </c>
      <c r="F209" s="44">
        <v>1013373</v>
      </c>
      <c r="G209" s="31" t="s">
        <v>36</v>
      </c>
      <c r="H209" s="31" t="s">
        <v>109</v>
      </c>
      <c r="I209" s="31" t="s">
        <v>516</v>
      </c>
      <c r="J209" s="31">
        <v>18088</v>
      </c>
      <c r="K209" s="31">
        <v>1</v>
      </c>
      <c r="L209" s="31" t="s">
        <v>288</v>
      </c>
      <c r="M209" s="31" t="s">
        <v>3903</v>
      </c>
      <c r="N209" s="31" t="s">
        <v>3904</v>
      </c>
      <c r="O209" s="34">
        <v>117204070</v>
      </c>
      <c r="T209" s="31" t="s">
        <v>285</v>
      </c>
      <c r="V209" s="31" t="s">
        <v>2971</v>
      </c>
      <c r="W209" s="34" t="s">
        <v>3905</v>
      </c>
      <c r="X209" s="31" t="s">
        <v>3894</v>
      </c>
    </row>
    <row r="210" spans="1:24" ht="38.25" hidden="1" x14ac:dyDescent="0.25">
      <c r="A210" s="32">
        <v>42947</v>
      </c>
      <c r="B210" s="32">
        <v>42943</v>
      </c>
      <c r="C210" s="32">
        <v>42870</v>
      </c>
      <c r="D210" s="31" t="s">
        <v>3138</v>
      </c>
      <c r="E210" s="31" t="s">
        <v>375</v>
      </c>
      <c r="F210" s="44">
        <v>1010281</v>
      </c>
      <c r="G210" s="31" t="s">
        <v>36</v>
      </c>
      <c r="H210" s="31" t="s">
        <v>473</v>
      </c>
      <c r="I210" s="31" t="s">
        <v>160</v>
      </c>
      <c r="J210" s="31">
        <v>29574</v>
      </c>
      <c r="K210" s="31">
        <v>1</v>
      </c>
      <c r="L210" s="31" t="s">
        <v>288</v>
      </c>
      <c r="M210" s="31" t="s">
        <v>3906</v>
      </c>
      <c r="N210" s="31" t="s">
        <v>3907</v>
      </c>
      <c r="O210" s="34">
        <v>117203993</v>
      </c>
      <c r="T210" s="31" t="s">
        <v>285</v>
      </c>
      <c r="V210" s="31" t="s">
        <v>2971</v>
      </c>
      <c r="W210" s="34" t="s">
        <v>3908</v>
      </c>
      <c r="X210" s="31" t="s">
        <v>3894</v>
      </c>
    </row>
    <row r="211" spans="1:24" ht="38.25" hidden="1" x14ac:dyDescent="0.25">
      <c r="A211" s="32">
        <v>42947</v>
      </c>
      <c r="B211" s="32">
        <v>42944</v>
      </c>
      <c r="C211" s="32">
        <v>42865</v>
      </c>
      <c r="D211" s="31" t="s">
        <v>3138</v>
      </c>
      <c r="E211" s="31" t="s">
        <v>377</v>
      </c>
      <c r="F211" s="44">
        <v>31813</v>
      </c>
      <c r="G211" s="31" t="s">
        <v>60</v>
      </c>
      <c r="H211" s="31" t="s">
        <v>3909</v>
      </c>
      <c r="I211" s="31" t="s">
        <v>62</v>
      </c>
      <c r="J211" s="31">
        <v>17443</v>
      </c>
      <c r="K211" s="31">
        <v>4</v>
      </c>
      <c r="L211" s="31" t="s">
        <v>357</v>
      </c>
      <c r="M211" s="31" t="s">
        <v>3910</v>
      </c>
      <c r="N211" s="31" t="s">
        <v>3911</v>
      </c>
      <c r="O211" s="34" t="s">
        <v>3912</v>
      </c>
      <c r="T211" s="31" t="s">
        <v>285</v>
      </c>
      <c r="V211" s="31" t="s">
        <v>2971</v>
      </c>
      <c r="W211" s="34" t="s">
        <v>3748</v>
      </c>
      <c r="X211" s="31" t="s">
        <v>3894</v>
      </c>
    </row>
    <row r="212" spans="1:24" ht="51" hidden="1" x14ac:dyDescent="0.25">
      <c r="A212" s="32">
        <v>42949</v>
      </c>
      <c r="B212" s="32">
        <v>42945</v>
      </c>
      <c r="C212" s="32">
        <v>42935</v>
      </c>
      <c r="D212" s="31" t="s">
        <v>18</v>
      </c>
      <c r="E212" s="31" t="s">
        <v>403</v>
      </c>
      <c r="F212" s="44" t="s">
        <v>6452</v>
      </c>
      <c r="G212" s="31" t="s">
        <v>36</v>
      </c>
      <c r="H212" s="31" t="s">
        <v>201</v>
      </c>
      <c r="I212" s="31" t="s">
        <v>3913</v>
      </c>
      <c r="J212" s="31">
        <v>15749</v>
      </c>
      <c r="K212" s="31">
        <v>1</v>
      </c>
      <c r="L212" s="31" t="s">
        <v>355</v>
      </c>
      <c r="M212" s="31">
        <v>2473896</v>
      </c>
      <c r="O212" s="34">
        <v>51390</v>
      </c>
      <c r="T212" s="31" t="s">
        <v>285</v>
      </c>
      <c r="V212" s="27" t="s">
        <v>321</v>
      </c>
      <c r="W212" s="34" t="s">
        <v>3914</v>
      </c>
      <c r="X212" s="31" t="s">
        <v>3915</v>
      </c>
    </row>
    <row r="213" spans="1:24" ht="76.5" hidden="1" x14ac:dyDescent="0.25">
      <c r="A213" s="32">
        <v>42949</v>
      </c>
      <c r="B213" s="32">
        <v>42945</v>
      </c>
      <c r="C213" s="32">
        <v>42945</v>
      </c>
      <c r="D213" s="31" t="s">
        <v>18</v>
      </c>
      <c r="E213" s="31" t="s">
        <v>366</v>
      </c>
      <c r="F213" s="44">
        <v>436</v>
      </c>
      <c r="G213" s="31" t="s">
        <v>92</v>
      </c>
      <c r="H213" s="31" t="s">
        <v>78</v>
      </c>
      <c r="I213" s="31" t="s">
        <v>3916</v>
      </c>
      <c r="J213" s="31">
        <v>34151</v>
      </c>
      <c r="K213" s="31">
        <v>4</v>
      </c>
      <c r="L213" s="31" t="s">
        <v>288</v>
      </c>
      <c r="M213" s="31" t="s">
        <v>3917</v>
      </c>
      <c r="N213" s="31" t="s">
        <v>3918</v>
      </c>
      <c r="O213" s="34">
        <v>117391137</v>
      </c>
      <c r="P213" s="31">
        <v>4</v>
      </c>
      <c r="Q213" s="31" t="s">
        <v>3919</v>
      </c>
      <c r="R213" s="33">
        <v>614.52</v>
      </c>
      <c r="S213" s="32">
        <v>43033</v>
      </c>
      <c r="T213" s="31" t="s">
        <v>285</v>
      </c>
      <c r="U213" s="31" t="s">
        <v>567</v>
      </c>
      <c r="V213" s="31" t="s">
        <v>292</v>
      </c>
      <c r="W213" s="34" t="s">
        <v>3920</v>
      </c>
      <c r="X213" s="31" t="s">
        <v>3915</v>
      </c>
    </row>
    <row r="214" spans="1:24" ht="63.75" hidden="1" x14ac:dyDescent="0.25">
      <c r="A214" s="32">
        <v>42949</v>
      </c>
      <c r="B214" s="32">
        <v>42947</v>
      </c>
      <c r="C214" s="32">
        <v>42942</v>
      </c>
      <c r="D214" s="31" t="s">
        <v>3138</v>
      </c>
      <c r="E214" s="31" t="s">
        <v>346</v>
      </c>
      <c r="F214" s="44">
        <v>1905700</v>
      </c>
      <c r="G214" s="31" t="s">
        <v>32</v>
      </c>
      <c r="H214" s="31" t="s">
        <v>68</v>
      </c>
      <c r="I214" s="31" t="s">
        <v>3921</v>
      </c>
      <c r="J214" s="31">
        <v>33950</v>
      </c>
      <c r="K214" s="31">
        <v>2</v>
      </c>
      <c r="L214" s="31" t="s">
        <v>343</v>
      </c>
      <c r="M214" s="31">
        <v>8780439838</v>
      </c>
      <c r="N214" s="31">
        <v>8780439838</v>
      </c>
      <c r="O214" s="34">
        <v>8780442114</v>
      </c>
      <c r="T214" s="31" t="s">
        <v>285</v>
      </c>
      <c r="V214" s="31" t="s">
        <v>6212</v>
      </c>
      <c r="W214" s="34" t="s">
        <v>6217</v>
      </c>
      <c r="X214" s="31" t="s">
        <v>3922</v>
      </c>
    </row>
    <row r="215" spans="1:24" ht="51" hidden="1" x14ac:dyDescent="0.25">
      <c r="A215" s="32">
        <v>42951</v>
      </c>
      <c r="B215" s="32">
        <v>42951</v>
      </c>
      <c r="D215" s="31" t="s">
        <v>3656</v>
      </c>
      <c r="E215" s="31" t="s">
        <v>340</v>
      </c>
      <c r="F215" s="44">
        <v>127390</v>
      </c>
      <c r="G215" s="31" t="s">
        <v>92</v>
      </c>
      <c r="H215" s="31" t="s">
        <v>248</v>
      </c>
      <c r="I215" s="31" t="s">
        <v>3923</v>
      </c>
      <c r="K215" s="31">
        <v>3</v>
      </c>
      <c r="L215" s="31" t="s">
        <v>288</v>
      </c>
      <c r="O215" s="34">
        <v>117367029</v>
      </c>
      <c r="R215" s="62"/>
      <c r="S215" s="45"/>
      <c r="T215" s="31" t="s">
        <v>285</v>
      </c>
      <c r="V215" s="31" t="s">
        <v>295</v>
      </c>
      <c r="W215" s="34" t="s">
        <v>3924</v>
      </c>
      <c r="X215" s="31" t="s">
        <v>3915</v>
      </c>
    </row>
    <row r="216" spans="1:24" ht="89.25" hidden="1" x14ac:dyDescent="0.25">
      <c r="A216" s="32">
        <v>42951</v>
      </c>
      <c r="B216" s="32">
        <v>42951</v>
      </c>
      <c r="D216" s="31" t="s">
        <v>3656</v>
      </c>
      <c r="E216" s="31" t="s">
        <v>340</v>
      </c>
      <c r="F216" s="44">
        <v>8671</v>
      </c>
      <c r="H216" s="31" t="s">
        <v>186</v>
      </c>
      <c r="I216" s="31" t="s">
        <v>3925</v>
      </c>
      <c r="K216" s="31">
        <v>1</v>
      </c>
      <c r="L216" s="31" t="s">
        <v>288</v>
      </c>
      <c r="O216" s="34">
        <v>117365692</v>
      </c>
      <c r="R216" s="62"/>
      <c r="S216" s="45"/>
      <c r="T216" s="31" t="s">
        <v>285</v>
      </c>
      <c r="V216" s="31" t="s">
        <v>295</v>
      </c>
      <c r="W216" s="34" t="s">
        <v>3926</v>
      </c>
      <c r="X216" s="31" t="s">
        <v>3915</v>
      </c>
    </row>
    <row r="217" spans="1:24" ht="102" hidden="1" x14ac:dyDescent="0.25">
      <c r="A217" s="32">
        <v>42951</v>
      </c>
      <c r="B217" s="32">
        <v>42951</v>
      </c>
      <c r="D217" s="31" t="s">
        <v>3656</v>
      </c>
      <c r="E217" s="31" t="s">
        <v>340</v>
      </c>
      <c r="F217" s="44" t="s">
        <v>6453</v>
      </c>
      <c r="H217" s="31" t="s">
        <v>274</v>
      </c>
      <c r="I217" s="31" t="s">
        <v>3927</v>
      </c>
      <c r="K217" s="31">
        <v>1</v>
      </c>
      <c r="L217" s="31" t="s">
        <v>288</v>
      </c>
      <c r="O217" s="34" t="s">
        <v>3928</v>
      </c>
      <c r="R217" s="62"/>
      <c r="S217" s="45"/>
      <c r="T217" s="31" t="s">
        <v>285</v>
      </c>
      <c r="V217" s="31" t="s">
        <v>333</v>
      </c>
      <c r="W217" s="34" t="s">
        <v>6213</v>
      </c>
      <c r="X217" s="31" t="s">
        <v>3915</v>
      </c>
    </row>
    <row r="218" spans="1:24" ht="102" hidden="1" x14ac:dyDescent="0.25">
      <c r="A218" s="32">
        <v>42954</v>
      </c>
      <c r="B218" s="32">
        <v>42949</v>
      </c>
      <c r="C218" s="32">
        <v>42949</v>
      </c>
      <c r="D218" s="31" t="s">
        <v>18</v>
      </c>
      <c r="E218" s="31" t="s">
        <v>354</v>
      </c>
      <c r="F218" s="44" t="s">
        <v>3929</v>
      </c>
      <c r="G218" s="31" t="s">
        <v>3930</v>
      </c>
      <c r="H218" s="31" t="s">
        <v>110</v>
      </c>
      <c r="I218" s="31" t="s">
        <v>3931</v>
      </c>
      <c r="J218" s="31">
        <v>23668</v>
      </c>
      <c r="K218" s="31">
        <v>4</v>
      </c>
      <c r="L218" s="31" t="s">
        <v>291</v>
      </c>
      <c r="O218" s="34"/>
      <c r="T218" s="31" t="s">
        <v>285</v>
      </c>
      <c r="V218" s="31" t="s">
        <v>6212</v>
      </c>
      <c r="W218" s="34" t="s">
        <v>6454</v>
      </c>
      <c r="X218" s="31" t="s">
        <v>3932</v>
      </c>
    </row>
    <row r="219" spans="1:24" ht="25.5" hidden="1" x14ac:dyDescent="0.25">
      <c r="A219" s="32">
        <v>42954</v>
      </c>
      <c r="B219" s="32">
        <v>42951</v>
      </c>
      <c r="C219" s="32">
        <v>42947</v>
      </c>
      <c r="D219" s="31" t="s">
        <v>18</v>
      </c>
      <c r="E219" s="31" t="s">
        <v>331</v>
      </c>
      <c r="F219" s="44" t="s">
        <v>7899</v>
      </c>
      <c r="G219" s="31" t="s">
        <v>3298</v>
      </c>
      <c r="H219" s="31" t="s">
        <v>124</v>
      </c>
      <c r="I219" s="31" t="s">
        <v>3933</v>
      </c>
      <c r="J219" s="31">
        <v>26158</v>
      </c>
      <c r="K219" s="31">
        <v>3</v>
      </c>
      <c r="L219" s="31" t="s">
        <v>291</v>
      </c>
      <c r="M219" s="31">
        <v>26158</v>
      </c>
      <c r="O219" s="34"/>
      <c r="T219" s="31" t="s">
        <v>285</v>
      </c>
      <c r="V219" s="27" t="s">
        <v>321</v>
      </c>
      <c r="W219" s="34" t="s">
        <v>3934</v>
      </c>
      <c r="X219" s="31" t="s">
        <v>3932</v>
      </c>
    </row>
    <row r="220" spans="1:24" ht="63.75" hidden="1" x14ac:dyDescent="0.25">
      <c r="A220" s="32">
        <v>42954</v>
      </c>
      <c r="B220" s="32">
        <v>42949</v>
      </c>
      <c r="C220" s="32">
        <v>42867</v>
      </c>
      <c r="D220" s="31" t="s">
        <v>3138</v>
      </c>
      <c r="E220" s="31" t="s">
        <v>395</v>
      </c>
      <c r="F220" s="44">
        <v>1014367</v>
      </c>
      <c r="G220" s="31" t="s">
        <v>36</v>
      </c>
      <c r="H220" s="31" t="s">
        <v>3935</v>
      </c>
      <c r="I220" s="31" t="s">
        <v>213</v>
      </c>
      <c r="J220" s="31">
        <v>13696</v>
      </c>
      <c r="K220" s="31">
        <v>1</v>
      </c>
      <c r="L220" s="31" t="s">
        <v>288</v>
      </c>
      <c r="M220" s="31" t="s">
        <v>3936</v>
      </c>
      <c r="N220" s="31" t="s">
        <v>3937</v>
      </c>
      <c r="O220" s="34">
        <v>117663983</v>
      </c>
      <c r="T220" s="31" t="s">
        <v>285</v>
      </c>
      <c r="V220" s="31" t="s">
        <v>295</v>
      </c>
      <c r="W220" s="34" t="s">
        <v>3938</v>
      </c>
      <c r="X220" s="31" t="s">
        <v>3939</v>
      </c>
    </row>
    <row r="221" spans="1:24" ht="51" hidden="1" x14ac:dyDescent="0.25">
      <c r="A221" s="32">
        <v>42954</v>
      </c>
      <c r="B221" s="32">
        <v>42951</v>
      </c>
      <c r="C221" s="32">
        <v>42877</v>
      </c>
      <c r="D221" s="31" t="s">
        <v>3138</v>
      </c>
      <c r="E221" s="31" t="s">
        <v>397</v>
      </c>
      <c r="F221" s="44">
        <v>1007771</v>
      </c>
      <c r="G221" s="31" t="s">
        <v>36</v>
      </c>
      <c r="H221" s="31" t="s">
        <v>3940</v>
      </c>
      <c r="I221" s="31" t="s">
        <v>3941</v>
      </c>
      <c r="J221" s="31">
        <v>17086</v>
      </c>
      <c r="K221" s="31">
        <v>1</v>
      </c>
      <c r="L221" s="31" t="s">
        <v>288</v>
      </c>
      <c r="M221" s="31" t="s">
        <v>3942</v>
      </c>
      <c r="N221" s="31" t="s">
        <v>3943</v>
      </c>
      <c r="O221" s="34">
        <v>117664363</v>
      </c>
      <c r="T221" s="31" t="s">
        <v>285</v>
      </c>
      <c r="V221" s="31" t="s">
        <v>2971</v>
      </c>
      <c r="W221" s="34" t="s">
        <v>3944</v>
      </c>
      <c r="X221" s="31" t="s">
        <v>3939</v>
      </c>
    </row>
    <row r="222" spans="1:24" ht="51" hidden="1" x14ac:dyDescent="0.25">
      <c r="A222" s="32">
        <v>42954</v>
      </c>
      <c r="B222" s="32">
        <v>42951</v>
      </c>
      <c r="C222" s="32">
        <v>42873</v>
      </c>
      <c r="D222" s="31" t="s">
        <v>3138</v>
      </c>
      <c r="E222" s="31" t="s">
        <v>397</v>
      </c>
      <c r="F222" s="44" t="s">
        <v>6390</v>
      </c>
      <c r="G222" s="31" t="s">
        <v>48</v>
      </c>
      <c r="H222" s="31" t="s">
        <v>247</v>
      </c>
      <c r="I222" s="31" t="s">
        <v>250</v>
      </c>
      <c r="J222" s="31">
        <v>17007</v>
      </c>
      <c r="K222" s="31">
        <v>4</v>
      </c>
      <c r="L222" s="31" t="s">
        <v>288</v>
      </c>
      <c r="M222" s="31" t="s">
        <v>3945</v>
      </c>
      <c r="N222" s="31" t="s">
        <v>3946</v>
      </c>
      <c r="O222" s="34">
        <v>117664763</v>
      </c>
      <c r="T222" s="31" t="s">
        <v>285</v>
      </c>
      <c r="V222" s="31" t="s">
        <v>333</v>
      </c>
      <c r="W222" s="34" t="s">
        <v>3947</v>
      </c>
      <c r="X222" s="31" t="s">
        <v>3939</v>
      </c>
    </row>
    <row r="223" spans="1:24" ht="63.75" hidden="1" x14ac:dyDescent="0.25">
      <c r="A223" s="32">
        <v>42955</v>
      </c>
      <c r="B223" s="32">
        <v>42951</v>
      </c>
      <c r="C223" s="32">
        <v>42951</v>
      </c>
      <c r="D223" s="31" t="s">
        <v>18</v>
      </c>
      <c r="E223" s="31" t="s">
        <v>377</v>
      </c>
      <c r="F223" s="44">
        <v>6036</v>
      </c>
      <c r="G223" s="31" t="s">
        <v>92</v>
      </c>
      <c r="H223" s="31" t="s">
        <v>28</v>
      </c>
      <c r="I223" s="31" t="s">
        <v>156</v>
      </c>
      <c r="J223" s="31">
        <v>19875</v>
      </c>
      <c r="K223" s="31">
        <v>2</v>
      </c>
      <c r="L223" s="31" t="s">
        <v>288</v>
      </c>
      <c r="M223" s="31" t="s">
        <v>3948</v>
      </c>
      <c r="N223" s="31" t="s">
        <v>3949</v>
      </c>
      <c r="O223" s="34" t="s">
        <v>3950</v>
      </c>
      <c r="P223" s="31">
        <v>2</v>
      </c>
      <c r="Q223" s="31">
        <v>120151185</v>
      </c>
      <c r="R223" s="33">
        <v>17.579999999999998</v>
      </c>
      <c r="S223" s="32">
        <v>42999</v>
      </c>
      <c r="T223" s="31" t="s">
        <v>285</v>
      </c>
      <c r="U223" s="31" t="s">
        <v>567</v>
      </c>
      <c r="V223" s="31" t="s">
        <v>292</v>
      </c>
      <c r="W223" s="34" t="s">
        <v>3951</v>
      </c>
      <c r="X223" s="31" t="s">
        <v>3952</v>
      </c>
    </row>
    <row r="224" spans="1:24" ht="25.5" hidden="1" x14ac:dyDescent="0.25">
      <c r="A224" s="32">
        <v>42955</v>
      </c>
      <c r="B224" s="32">
        <v>42951</v>
      </c>
      <c r="C224" s="32">
        <v>42877</v>
      </c>
      <c r="D224" s="31" t="s">
        <v>3953</v>
      </c>
      <c r="E224" s="31" t="s">
        <v>399</v>
      </c>
      <c r="F224" s="44">
        <v>240</v>
      </c>
      <c r="G224" s="31" t="s">
        <v>118</v>
      </c>
      <c r="H224" s="31" t="s">
        <v>28</v>
      </c>
      <c r="I224" s="31" t="s">
        <v>3954</v>
      </c>
      <c r="J224" s="31">
        <v>26365</v>
      </c>
      <c r="K224" s="31">
        <v>2</v>
      </c>
      <c r="L224" s="31" t="s">
        <v>288</v>
      </c>
      <c r="M224" s="31" t="s">
        <v>3955</v>
      </c>
      <c r="N224" s="31" t="s">
        <v>3956</v>
      </c>
      <c r="O224" s="34">
        <v>118006502</v>
      </c>
      <c r="T224" s="31" t="s">
        <v>285</v>
      </c>
      <c r="V224" s="31" t="s">
        <v>2971</v>
      </c>
      <c r="W224" s="34" t="s">
        <v>3957</v>
      </c>
      <c r="X224" s="31" t="s">
        <v>3958</v>
      </c>
    </row>
    <row r="225" spans="1:24" ht="76.5" hidden="1" x14ac:dyDescent="0.25">
      <c r="A225" s="32">
        <v>42956</v>
      </c>
      <c r="B225" s="32">
        <v>42944</v>
      </c>
      <c r="C225" s="32">
        <v>42942</v>
      </c>
      <c r="D225" s="31" t="s">
        <v>18</v>
      </c>
      <c r="E225" s="31" t="s">
        <v>416</v>
      </c>
      <c r="F225" s="44" t="s">
        <v>6455</v>
      </c>
      <c r="G225" s="31" t="s">
        <v>92</v>
      </c>
      <c r="H225" s="31" t="s">
        <v>524</v>
      </c>
      <c r="I225" s="31" t="s">
        <v>3959</v>
      </c>
      <c r="J225" s="31">
        <v>8756</v>
      </c>
      <c r="K225" s="31">
        <v>4</v>
      </c>
      <c r="L225" s="31" t="s">
        <v>373</v>
      </c>
      <c r="M225" s="31" t="s">
        <v>3960</v>
      </c>
      <c r="N225" s="31" t="s">
        <v>3961</v>
      </c>
      <c r="O225" s="34" t="s">
        <v>3962</v>
      </c>
      <c r="T225" s="31" t="s">
        <v>285</v>
      </c>
      <c r="V225" s="27" t="s">
        <v>333</v>
      </c>
      <c r="W225" s="34" t="s">
        <v>6677</v>
      </c>
      <c r="X225" s="31" t="s">
        <v>3922</v>
      </c>
    </row>
    <row r="226" spans="1:24" ht="51" hidden="1" x14ac:dyDescent="0.25">
      <c r="A226" s="32">
        <v>42956</v>
      </c>
      <c r="B226" s="32">
        <v>42955</v>
      </c>
      <c r="C226" s="32">
        <v>42875</v>
      </c>
      <c r="D226" s="31" t="s">
        <v>3953</v>
      </c>
      <c r="E226" s="31" t="s">
        <v>411</v>
      </c>
      <c r="F226" s="44" t="s">
        <v>6456</v>
      </c>
      <c r="G226" s="31" t="s">
        <v>53</v>
      </c>
      <c r="H226" s="31" t="s">
        <v>80</v>
      </c>
      <c r="I226" s="31" t="s">
        <v>3963</v>
      </c>
      <c r="J226" s="31">
        <v>16910</v>
      </c>
      <c r="K226" s="31">
        <v>1</v>
      </c>
      <c r="L226" s="31" t="s">
        <v>288</v>
      </c>
      <c r="M226" s="31" t="s">
        <v>3964</v>
      </c>
      <c r="N226" s="31" t="s">
        <v>3965</v>
      </c>
      <c r="O226" s="34">
        <v>117825534</v>
      </c>
      <c r="T226" s="31" t="s">
        <v>285</v>
      </c>
      <c r="V226" s="31" t="s">
        <v>333</v>
      </c>
      <c r="W226" s="34" t="s">
        <v>3966</v>
      </c>
      <c r="X226" s="31" t="s">
        <v>3952</v>
      </c>
    </row>
    <row r="227" spans="1:24" ht="51" hidden="1" x14ac:dyDescent="0.25">
      <c r="A227" s="32">
        <v>42957</v>
      </c>
      <c r="B227" s="32">
        <v>42955</v>
      </c>
      <c r="C227" s="32">
        <v>42885</v>
      </c>
      <c r="D227" s="31" t="s">
        <v>3953</v>
      </c>
      <c r="E227" s="31" t="s">
        <v>417</v>
      </c>
      <c r="F227" s="44">
        <v>96388</v>
      </c>
      <c r="G227" s="31" t="s">
        <v>180</v>
      </c>
      <c r="H227" s="31" t="s">
        <v>61</v>
      </c>
      <c r="I227" s="31" t="s">
        <v>3967</v>
      </c>
      <c r="J227" s="31">
        <v>14050</v>
      </c>
      <c r="K227" s="31">
        <v>4</v>
      </c>
      <c r="L227" s="31" t="s">
        <v>343</v>
      </c>
      <c r="M227" s="31">
        <v>8920233474</v>
      </c>
      <c r="O227" s="34"/>
      <c r="T227" s="31" t="s">
        <v>285</v>
      </c>
      <c r="V227" s="31" t="s">
        <v>2971</v>
      </c>
      <c r="W227" s="34" t="s">
        <v>3968</v>
      </c>
      <c r="X227" s="31" t="s">
        <v>3969</v>
      </c>
    </row>
    <row r="228" spans="1:24" ht="25.5" hidden="1" x14ac:dyDescent="0.25">
      <c r="A228" s="32">
        <v>42957</v>
      </c>
      <c r="B228" s="32">
        <v>42956</v>
      </c>
      <c r="C228" s="32">
        <v>42878</v>
      </c>
      <c r="D228" s="31" t="s">
        <v>3953</v>
      </c>
      <c r="E228" s="31" t="s">
        <v>418</v>
      </c>
      <c r="F228" s="44">
        <v>81439</v>
      </c>
      <c r="G228" s="31" t="s">
        <v>92</v>
      </c>
      <c r="H228" s="31" t="s">
        <v>40</v>
      </c>
      <c r="I228" s="31" t="s">
        <v>3970</v>
      </c>
      <c r="J228" s="31">
        <v>10003</v>
      </c>
      <c r="K228" s="31">
        <v>4</v>
      </c>
      <c r="L228" s="31" t="s">
        <v>357</v>
      </c>
      <c r="M228" s="31" t="s">
        <v>3971</v>
      </c>
      <c r="N228" s="31" t="s">
        <v>3972</v>
      </c>
      <c r="O228" s="34" t="s">
        <v>3973</v>
      </c>
      <c r="P228" s="31">
        <v>4</v>
      </c>
      <c r="Q228" s="31" t="s">
        <v>3974</v>
      </c>
      <c r="R228" s="33">
        <v>654.04</v>
      </c>
      <c r="S228" s="32">
        <v>43004</v>
      </c>
      <c r="T228" s="31" t="s">
        <v>285</v>
      </c>
      <c r="U228" s="31" t="s">
        <v>567</v>
      </c>
      <c r="V228" s="31" t="s">
        <v>292</v>
      </c>
      <c r="W228" s="34" t="s">
        <v>3975</v>
      </c>
      <c r="X228" s="31" t="s">
        <v>3969</v>
      </c>
    </row>
    <row r="229" spans="1:24" ht="38.25" hidden="1" x14ac:dyDescent="0.25">
      <c r="A229" s="32">
        <v>42957</v>
      </c>
      <c r="B229" s="32">
        <v>42956</v>
      </c>
      <c r="C229" s="32">
        <v>42870</v>
      </c>
      <c r="D229" s="31" t="s">
        <v>3953</v>
      </c>
      <c r="E229" s="31" t="s">
        <v>425</v>
      </c>
      <c r="F229" s="44">
        <v>352780</v>
      </c>
      <c r="G229" s="31" t="s">
        <v>25</v>
      </c>
      <c r="H229" s="31" t="s">
        <v>3976</v>
      </c>
      <c r="I229" s="31" t="s">
        <v>3879</v>
      </c>
      <c r="J229" s="31">
        <v>458</v>
      </c>
      <c r="K229" s="31">
        <v>4</v>
      </c>
      <c r="L229" s="31" t="s">
        <v>357</v>
      </c>
      <c r="M229" s="31" t="s">
        <v>3977</v>
      </c>
      <c r="N229" s="31" t="s">
        <v>3978</v>
      </c>
      <c r="O229" s="34" t="s">
        <v>3979</v>
      </c>
      <c r="T229" s="31" t="s">
        <v>285</v>
      </c>
      <c r="V229" s="31" t="s">
        <v>2971</v>
      </c>
      <c r="W229" s="34" t="s">
        <v>3980</v>
      </c>
      <c r="X229" s="31" t="s">
        <v>3958</v>
      </c>
    </row>
    <row r="230" spans="1:24" ht="63.75" hidden="1" x14ac:dyDescent="0.25">
      <c r="A230" s="32">
        <v>42957</v>
      </c>
      <c r="B230" s="32">
        <v>42956</v>
      </c>
      <c r="C230" s="32">
        <v>42880</v>
      </c>
      <c r="D230" s="31" t="s">
        <v>3953</v>
      </c>
      <c r="E230" s="31" t="s">
        <v>425</v>
      </c>
      <c r="F230" s="44">
        <v>183558436</v>
      </c>
      <c r="G230" s="31" t="s">
        <v>23</v>
      </c>
      <c r="H230" s="31" t="s">
        <v>103</v>
      </c>
      <c r="I230" s="31" t="s">
        <v>133</v>
      </c>
      <c r="J230" s="31">
        <v>673</v>
      </c>
      <c r="K230" s="31">
        <v>2</v>
      </c>
      <c r="L230" s="31" t="s">
        <v>288</v>
      </c>
      <c r="M230" s="31" t="s">
        <v>3981</v>
      </c>
      <c r="N230" s="31" t="s">
        <v>3982</v>
      </c>
      <c r="O230" s="34">
        <v>117878180</v>
      </c>
      <c r="T230" s="31" t="s">
        <v>285</v>
      </c>
      <c r="V230" s="31" t="s">
        <v>2971</v>
      </c>
      <c r="W230" s="34" t="s">
        <v>3983</v>
      </c>
      <c r="X230" s="31" t="s">
        <v>3969</v>
      </c>
    </row>
    <row r="231" spans="1:24" ht="63.75" hidden="1" x14ac:dyDescent="0.25">
      <c r="A231" s="32">
        <v>42957</v>
      </c>
      <c r="B231" s="32">
        <v>42956</v>
      </c>
      <c r="C231" s="32">
        <v>42874</v>
      </c>
      <c r="D231" s="31" t="s">
        <v>3953</v>
      </c>
      <c r="E231" s="31" t="s">
        <v>505</v>
      </c>
      <c r="F231" s="44">
        <v>3522090000</v>
      </c>
      <c r="G231" s="31" t="s">
        <v>53</v>
      </c>
      <c r="H231" s="31" t="s">
        <v>28</v>
      </c>
      <c r="I231" s="31" t="s">
        <v>468</v>
      </c>
      <c r="J231" s="31">
        <v>592</v>
      </c>
      <c r="K231" s="31">
        <v>1</v>
      </c>
      <c r="L231" s="31" t="s">
        <v>288</v>
      </c>
      <c r="M231" s="31" t="s">
        <v>3984</v>
      </c>
      <c r="N231" s="31" t="s">
        <v>3985</v>
      </c>
      <c r="O231" s="34" t="s">
        <v>3986</v>
      </c>
      <c r="T231" s="31" t="s">
        <v>285</v>
      </c>
      <c r="V231" s="31" t="s">
        <v>2971</v>
      </c>
      <c r="W231" s="34" t="s">
        <v>3987</v>
      </c>
      <c r="X231" s="31" t="s">
        <v>3969</v>
      </c>
    </row>
    <row r="232" spans="1:24" ht="63.75" hidden="1" x14ac:dyDescent="0.25">
      <c r="A232" s="32">
        <v>42957</v>
      </c>
      <c r="B232" s="32">
        <v>42956</v>
      </c>
      <c r="C232" s="32">
        <v>42875</v>
      </c>
      <c r="D232" s="31" t="s">
        <v>3953</v>
      </c>
      <c r="E232" s="31" t="s">
        <v>505</v>
      </c>
      <c r="F232" s="44">
        <v>15494040000</v>
      </c>
      <c r="G232" s="31" t="s">
        <v>53</v>
      </c>
      <c r="H232" s="31" t="s">
        <v>125</v>
      </c>
      <c r="I232" s="31" t="s">
        <v>3963</v>
      </c>
      <c r="J232" s="31">
        <v>593</v>
      </c>
      <c r="K232" s="31">
        <v>1</v>
      </c>
      <c r="L232" s="31" t="s">
        <v>288</v>
      </c>
      <c r="M232" s="31" t="s">
        <v>3988</v>
      </c>
      <c r="N232" s="31" t="s">
        <v>3989</v>
      </c>
      <c r="O232" s="34" t="s">
        <v>3990</v>
      </c>
      <c r="T232" s="31" t="s">
        <v>285</v>
      </c>
      <c r="V232" s="31" t="s">
        <v>2971</v>
      </c>
      <c r="W232" s="34" t="s">
        <v>3987</v>
      </c>
      <c r="X232" s="31" t="s">
        <v>3969</v>
      </c>
    </row>
    <row r="233" spans="1:24" ht="76.5" hidden="1" x14ac:dyDescent="0.25">
      <c r="A233" s="32">
        <v>42957</v>
      </c>
      <c r="B233" s="32">
        <v>42956</v>
      </c>
      <c r="C233" s="32">
        <v>42884</v>
      </c>
      <c r="D233" s="31" t="s">
        <v>3953</v>
      </c>
      <c r="E233" s="31" t="s">
        <v>505</v>
      </c>
      <c r="F233" s="44">
        <v>3528830000</v>
      </c>
      <c r="G233" s="31" t="s">
        <v>53</v>
      </c>
      <c r="H233" s="31" t="s">
        <v>83</v>
      </c>
      <c r="I233" s="31" t="s">
        <v>468</v>
      </c>
      <c r="J233" s="31">
        <v>750</v>
      </c>
      <c r="K233" s="31">
        <v>2</v>
      </c>
      <c r="L233" s="31" t="s">
        <v>288</v>
      </c>
      <c r="M233" s="31" t="s">
        <v>3991</v>
      </c>
      <c r="N233" s="31" t="s">
        <v>3992</v>
      </c>
      <c r="O233" s="34" t="s">
        <v>3993</v>
      </c>
      <c r="T233" s="31" t="s">
        <v>285</v>
      </c>
      <c r="V233" s="31" t="s">
        <v>295</v>
      </c>
      <c r="W233" s="34" t="s">
        <v>3994</v>
      </c>
      <c r="X233" s="31" t="s">
        <v>3969</v>
      </c>
    </row>
    <row r="234" spans="1:24" ht="63.75" hidden="1" x14ac:dyDescent="0.25">
      <c r="A234" s="32">
        <v>42961</v>
      </c>
      <c r="B234" s="32">
        <v>42958</v>
      </c>
      <c r="C234" s="32">
        <v>42940</v>
      </c>
      <c r="D234" s="31" t="s">
        <v>18</v>
      </c>
      <c r="E234" s="31" t="s">
        <v>362</v>
      </c>
      <c r="F234" s="44" t="s">
        <v>6593</v>
      </c>
      <c r="G234" s="31" t="s">
        <v>92</v>
      </c>
      <c r="H234" s="31" t="s">
        <v>3995</v>
      </c>
      <c r="I234" s="31" t="s">
        <v>3996</v>
      </c>
      <c r="J234" s="31">
        <v>18780</v>
      </c>
      <c r="K234" s="31">
        <v>4</v>
      </c>
      <c r="L234" s="31" t="s">
        <v>357</v>
      </c>
      <c r="M234" s="31" t="s">
        <v>3997</v>
      </c>
      <c r="N234" s="31" t="s">
        <v>3998</v>
      </c>
      <c r="O234" s="34" t="s">
        <v>3999</v>
      </c>
      <c r="P234" s="31">
        <v>4</v>
      </c>
      <c r="Q234" s="31" t="s">
        <v>6665</v>
      </c>
      <c r="R234" s="31">
        <v>879.28</v>
      </c>
      <c r="S234" s="32">
        <v>42997</v>
      </c>
      <c r="T234" s="31" t="s">
        <v>285</v>
      </c>
      <c r="U234" s="31" t="s">
        <v>567</v>
      </c>
      <c r="V234" s="27" t="s">
        <v>292</v>
      </c>
      <c r="W234" s="34" t="s">
        <v>4000</v>
      </c>
      <c r="X234" s="31" t="s">
        <v>4001</v>
      </c>
    </row>
    <row r="235" spans="1:24" ht="38.25" hidden="1" x14ac:dyDescent="0.25">
      <c r="A235" s="32">
        <v>42962</v>
      </c>
      <c r="B235" s="32">
        <v>42961</v>
      </c>
      <c r="C235" s="32">
        <v>42872</v>
      </c>
      <c r="D235" s="31" t="s">
        <v>3138</v>
      </c>
      <c r="E235" s="31" t="s">
        <v>348</v>
      </c>
      <c r="F235" s="44" t="s">
        <v>4002</v>
      </c>
      <c r="G235" s="31" t="s">
        <v>4003</v>
      </c>
      <c r="H235" s="31" t="s">
        <v>4004</v>
      </c>
      <c r="I235" s="31" t="s">
        <v>4005</v>
      </c>
      <c r="J235" s="31">
        <v>20726</v>
      </c>
      <c r="K235" s="31">
        <v>4</v>
      </c>
      <c r="L235" s="31" t="s">
        <v>312</v>
      </c>
      <c r="N235" s="31">
        <v>343084</v>
      </c>
      <c r="O235" s="34"/>
      <c r="T235" s="31" t="s">
        <v>285</v>
      </c>
      <c r="V235" s="31" t="s">
        <v>2971</v>
      </c>
      <c r="W235" s="34" t="s">
        <v>4006</v>
      </c>
      <c r="X235" s="31" t="s">
        <v>4001</v>
      </c>
    </row>
    <row r="236" spans="1:24" ht="38.25" hidden="1" x14ac:dyDescent="0.25">
      <c r="A236" s="32">
        <v>42962</v>
      </c>
      <c r="B236" s="32">
        <v>42961</v>
      </c>
      <c r="C236" s="32">
        <v>42874</v>
      </c>
      <c r="D236" s="31" t="s">
        <v>3138</v>
      </c>
      <c r="E236" s="31" t="s">
        <v>348</v>
      </c>
      <c r="F236" s="44" t="s">
        <v>4007</v>
      </c>
      <c r="H236" s="31" t="s">
        <v>4008</v>
      </c>
      <c r="I236" s="31" t="s">
        <v>4009</v>
      </c>
      <c r="J236" s="31">
        <v>20726</v>
      </c>
      <c r="K236" s="31">
        <v>4</v>
      </c>
      <c r="L236" s="31" t="s">
        <v>312</v>
      </c>
      <c r="N236" s="31">
        <v>343334</v>
      </c>
      <c r="O236" s="34"/>
      <c r="T236" s="31" t="s">
        <v>285</v>
      </c>
      <c r="V236" s="31" t="s">
        <v>2971</v>
      </c>
      <c r="W236" s="34" t="s">
        <v>4006</v>
      </c>
      <c r="X236" s="31" t="s">
        <v>4001</v>
      </c>
    </row>
    <row r="237" spans="1:24" ht="51" hidden="1" x14ac:dyDescent="0.25">
      <c r="A237" s="32">
        <v>42962</v>
      </c>
      <c r="B237" s="32">
        <v>42961</v>
      </c>
      <c r="C237" s="32">
        <v>42865</v>
      </c>
      <c r="D237" s="31" t="s">
        <v>3138</v>
      </c>
      <c r="E237" s="31" t="s">
        <v>388</v>
      </c>
      <c r="F237" s="44" t="s">
        <v>4010</v>
      </c>
      <c r="G237" s="31" t="s">
        <v>3468</v>
      </c>
      <c r="H237" s="31" t="s">
        <v>206</v>
      </c>
      <c r="I237" s="31" t="s">
        <v>4011</v>
      </c>
      <c r="J237" s="31">
        <v>24363</v>
      </c>
      <c r="K237" s="31">
        <v>2</v>
      </c>
      <c r="L237" s="31" t="s">
        <v>317</v>
      </c>
      <c r="M237" s="31">
        <v>45600</v>
      </c>
      <c r="N237" s="31">
        <v>381038304</v>
      </c>
      <c r="O237" s="34">
        <v>54191</v>
      </c>
      <c r="T237" s="31" t="s">
        <v>285</v>
      </c>
      <c r="V237" s="31" t="s">
        <v>2971</v>
      </c>
      <c r="W237" s="34" t="s">
        <v>4012</v>
      </c>
      <c r="X237" s="31" t="s">
        <v>4001</v>
      </c>
    </row>
    <row r="238" spans="1:24" hidden="1" x14ac:dyDescent="0.25">
      <c r="A238" s="32">
        <v>42962</v>
      </c>
      <c r="B238" s="32">
        <v>42961</v>
      </c>
      <c r="C238" s="32">
        <v>42857</v>
      </c>
      <c r="D238" s="31" t="s">
        <v>3138</v>
      </c>
      <c r="E238" s="31" t="s">
        <v>409</v>
      </c>
      <c r="F238" s="44" t="s">
        <v>4013</v>
      </c>
      <c r="G238" s="31" t="s">
        <v>4014</v>
      </c>
      <c r="H238" s="31" t="s">
        <v>4015</v>
      </c>
      <c r="I238" s="31" t="s">
        <v>4016</v>
      </c>
      <c r="J238" s="31">
        <v>19537</v>
      </c>
      <c r="K238" s="31">
        <v>4</v>
      </c>
      <c r="L238" s="31" t="s">
        <v>363</v>
      </c>
      <c r="N238" s="31" t="s">
        <v>4017</v>
      </c>
      <c r="O238" s="34" t="s">
        <v>4018</v>
      </c>
      <c r="T238" s="31" t="s">
        <v>285</v>
      </c>
      <c r="V238" s="31" t="s">
        <v>2971</v>
      </c>
      <c r="X238" s="31" t="s">
        <v>4019</v>
      </c>
    </row>
    <row r="239" spans="1:24" ht="51" hidden="1" x14ac:dyDescent="0.25">
      <c r="A239" s="32">
        <v>42963</v>
      </c>
      <c r="B239" s="32">
        <v>42962</v>
      </c>
      <c r="C239" s="32">
        <v>42956</v>
      </c>
      <c r="D239" s="31" t="s">
        <v>18</v>
      </c>
      <c r="E239" s="31" t="s">
        <v>287</v>
      </c>
      <c r="F239" s="44">
        <v>28951479</v>
      </c>
      <c r="G239" s="31" t="s">
        <v>56</v>
      </c>
      <c r="H239" s="31" t="s">
        <v>47</v>
      </c>
      <c r="I239" s="31" t="s">
        <v>4020</v>
      </c>
      <c r="J239" s="31">
        <v>33318</v>
      </c>
      <c r="K239" s="31">
        <v>4</v>
      </c>
      <c r="L239" s="31" t="s">
        <v>355</v>
      </c>
      <c r="M239" s="31">
        <v>2486300</v>
      </c>
      <c r="O239" s="34">
        <v>51581</v>
      </c>
      <c r="P239" s="31">
        <v>4</v>
      </c>
      <c r="Q239" s="31">
        <v>4107071</v>
      </c>
      <c r="R239" s="33">
        <v>285.56</v>
      </c>
      <c r="S239" s="32">
        <v>42969</v>
      </c>
      <c r="T239" s="31" t="s">
        <v>285</v>
      </c>
      <c r="U239" s="31" t="s">
        <v>567</v>
      </c>
      <c r="V239" s="31" t="s">
        <v>292</v>
      </c>
      <c r="W239" s="34" t="s">
        <v>4021</v>
      </c>
      <c r="X239" s="31" t="s">
        <v>4022</v>
      </c>
    </row>
    <row r="240" spans="1:24" ht="51" hidden="1" x14ac:dyDescent="0.25">
      <c r="A240" s="32">
        <v>42963</v>
      </c>
      <c r="B240" s="32">
        <v>42962</v>
      </c>
      <c r="C240" s="32">
        <v>42877</v>
      </c>
      <c r="D240" s="31" t="s">
        <v>3138</v>
      </c>
      <c r="E240" s="31" t="s">
        <v>388</v>
      </c>
      <c r="F240" s="44">
        <v>63760</v>
      </c>
      <c r="G240" s="31" t="s">
        <v>19</v>
      </c>
      <c r="H240" s="31" t="s">
        <v>97</v>
      </c>
      <c r="I240" s="31" t="s">
        <v>174</v>
      </c>
      <c r="J240" s="31">
        <v>24788</v>
      </c>
      <c r="K240" s="31">
        <v>2</v>
      </c>
      <c r="L240" s="31" t="s">
        <v>317</v>
      </c>
      <c r="M240" s="31">
        <v>46726</v>
      </c>
      <c r="N240" s="31">
        <v>381039320</v>
      </c>
      <c r="O240" s="34">
        <v>54304</v>
      </c>
      <c r="T240" s="31" t="s">
        <v>285</v>
      </c>
      <c r="V240" s="31" t="s">
        <v>2971</v>
      </c>
      <c r="W240" s="34" t="s">
        <v>4012</v>
      </c>
      <c r="X240" s="31" t="s">
        <v>4022</v>
      </c>
    </row>
    <row r="241" spans="1:24" hidden="1" x14ac:dyDescent="0.25">
      <c r="A241" s="32">
        <v>42964</v>
      </c>
      <c r="B241" s="32">
        <v>42963</v>
      </c>
      <c r="C241" s="32">
        <v>42954</v>
      </c>
      <c r="D241" s="31" t="s">
        <v>18</v>
      </c>
      <c r="E241" s="31" t="s">
        <v>331</v>
      </c>
      <c r="F241" s="44" t="s">
        <v>4023</v>
      </c>
      <c r="G241" s="31" t="s">
        <v>4024</v>
      </c>
      <c r="H241" s="31" t="s">
        <v>171</v>
      </c>
      <c r="I241" s="31" t="s">
        <v>4025</v>
      </c>
      <c r="J241" s="31">
        <v>26434</v>
      </c>
      <c r="K241" s="31">
        <v>1</v>
      </c>
      <c r="L241" s="31" t="s">
        <v>291</v>
      </c>
      <c r="O241" s="34"/>
      <c r="T241" s="31" t="s">
        <v>285</v>
      </c>
      <c r="V241" s="31" t="s">
        <v>295</v>
      </c>
      <c r="W241" s="34" t="s">
        <v>6249</v>
      </c>
    </row>
    <row r="242" spans="1:24" ht="38.25" hidden="1" x14ac:dyDescent="0.25">
      <c r="A242" s="32">
        <v>42964</v>
      </c>
      <c r="B242" s="32">
        <v>42963</v>
      </c>
      <c r="C242" s="32">
        <v>42954</v>
      </c>
      <c r="D242" s="31" t="s">
        <v>18</v>
      </c>
      <c r="E242" s="31" t="s">
        <v>331</v>
      </c>
      <c r="F242" s="44" t="s">
        <v>4023</v>
      </c>
      <c r="G242" s="31" t="s">
        <v>4024</v>
      </c>
      <c r="H242" s="31" t="s">
        <v>171</v>
      </c>
      <c r="I242" s="31" t="s">
        <v>4025</v>
      </c>
      <c r="J242" s="31">
        <v>26434</v>
      </c>
      <c r="K242" s="31">
        <v>2</v>
      </c>
      <c r="L242" s="31" t="s">
        <v>291</v>
      </c>
      <c r="O242" s="34"/>
      <c r="T242" s="31" t="s">
        <v>285</v>
      </c>
      <c r="V242" s="27" t="s">
        <v>321</v>
      </c>
      <c r="W242" s="34" t="s">
        <v>4006</v>
      </c>
      <c r="X242" s="31" t="s">
        <v>4022</v>
      </c>
    </row>
    <row r="243" spans="1:24" ht="89.25" hidden="1" x14ac:dyDescent="0.25">
      <c r="A243" s="32">
        <v>42965</v>
      </c>
      <c r="B243" s="32">
        <v>42964</v>
      </c>
      <c r="C243" s="32">
        <v>42963</v>
      </c>
      <c r="D243" s="31" t="s">
        <v>18</v>
      </c>
      <c r="E243" s="31" t="s">
        <v>352</v>
      </c>
      <c r="F243" s="44" t="s">
        <v>4026</v>
      </c>
      <c r="G243" s="31" t="s">
        <v>4027</v>
      </c>
      <c r="H243" s="31" t="s">
        <v>4028</v>
      </c>
      <c r="I243" s="31" t="s">
        <v>4029</v>
      </c>
      <c r="J243" s="31">
        <v>25900</v>
      </c>
      <c r="K243" s="31">
        <v>4</v>
      </c>
      <c r="L243" s="31" t="s">
        <v>365</v>
      </c>
      <c r="M243" s="31">
        <v>93649888</v>
      </c>
      <c r="N243" s="31">
        <v>93649888</v>
      </c>
      <c r="O243" s="34">
        <v>60269827</v>
      </c>
      <c r="T243" s="31" t="s">
        <v>285</v>
      </c>
      <c r="V243" s="31" t="s">
        <v>298</v>
      </c>
      <c r="W243" s="34" t="s">
        <v>9373</v>
      </c>
      <c r="X243" s="31" t="s">
        <v>4030</v>
      </c>
    </row>
    <row r="244" spans="1:24" ht="51" hidden="1" x14ac:dyDescent="0.25">
      <c r="A244" s="32">
        <v>42965</v>
      </c>
      <c r="B244" s="32">
        <v>42964</v>
      </c>
      <c r="C244" s="32">
        <v>42963</v>
      </c>
      <c r="D244" s="31" t="s">
        <v>18</v>
      </c>
      <c r="E244" s="31" t="s">
        <v>352</v>
      </c>
      <c r="F244" s="44" t="s">
        <v>4031</v>
      </c>
      <c r="I244" s="31" t="s">
        <v>4032</v>
      </c>
      <c r="J244" s="31">
        <v>25900</v>
      </c>
      <c r="K244" s="31">
        <v>1</v>
      </c>
      <c r="L244" s="31" t="s">
        <v>365</v>
      </c>
      <c r="M244" s="31">
        <v>93649888</v>
      </c>
      <c r="N244" s="31">
        <v>93649888</v>
      </c>
      <c r="O244" s="34">
        <v>60269827</v>
      </c>
      <c r="T244" s="31" t="s">
        <v>285</v>
      </c>
      <c r="V244" s="27" t="s">
        <v>321</v>
      </c>
      <c r="W244" s="34" t="s">
        <v>4033</v>
      </c>
      <c r="X244" s="31" t="s">
        <v>4030</v>
      </c>
    </row>
    <row r="245" spans="1:24" ht="38.25" hidden="1" x14ac:dyDescent="0.25">
      <c r="A245" s="32">
        <v>42965</v>
      </c>
      <c r="B245" s="32">
        <v>42964</v>
      </c>
      <c r="C245" s="32">
        <v>42961</v>
      </c>
      <c r="D245" s="31" t="s">
        <v>3138</v>
      </c>
      <c r="E245" s="31" t="s">
        <v>390</v>
      </c>
      <c r="F245" s="44">
        <v>841623000000</v>
      </c>
      <c r="G245" s="31" t="s">
        <v>34</v>
      </c>
      <c r="H245" s="31" t="s">
        <v>167</v>
      </c>
      <c r="I245" s="31" t="s">
        <v>444</v>
      </c>
      <c r="J245" s="31">
        <v>15838</v>
      </c>
      <c r="K245" s="31">
        <v>2</v>
      </c>
      <c r="L245" s="31" t="s">
        <v>357</v>
      </c>
      <c r="M245" s="31" t="s">
        <v>4034</v>
      </c>
      <c r="N245" s="31" t="s">
        <v>4035</v>
      </c>
      <c r="O245" s="34" t="s">
        <v>4036</v>
      </c>
      <c r="T245" s="31" t="s">
        <v>285</v>
      </c>
      <c r="V245" s="31" t="s">
        <v>295</v>
      </c>
      <c r="W245" s="34" t="s">
        <v>4037</v>
      </c>
      <c r="X245" s="31" t="s">
        <v>4038</v>
      </c>
    </row>
    <row r="246" spans="1:24" ht="102" hidden="1" x14ac:dyDescent="0.25">
      <c r="A246" s="32">
        <v>42965</v>
      </c>
      <c r="B246" s="32">
        <v>42964</v>
      </c>
      <c r="C246" s="32">
        <v>42908</v>
      </c>
      <c r="D246" s="31" t="s">
        <v>3138</v>
      </c>
      <c r="E246" s="31" t="s">
        <v>308</v>
      </c>
      <c r="F246" s="44" t="s">
        <v>6457</v>
      </c>
      <c r="G246" s="31" t="s">
        <v>77</v>
      </c>
      <c r="H246" s="31" t="s">
        <v>159</v>
      </c>
      <c r="I246" s="31" t="s">
        <v>3274</v>
      </c>
      <c r="J246" s="31">
        <v>33148</v>
      </c>
      <c r="K246" s="31">
        <v>1</v>
      </c>
      <c r="L246" s="31" t="s">
        <v>288</v>
      </c>
      <c r="M246" s="31" t="s">
        <v>4039</v>
      </c>
      <c r="N246" s="31" t="s">
        <v>4040</v>
      </c>
      <c r="O246" s="34" t="s">
        <v>4041</v>
      </c>
      <c r="T246" s="31" t="s">
        <v>285</v>
      </c>
      <c r="V246" s="31" t="s">
        <v>333</v>
      </c>
      <c r="W246" s="34" t="s">
        <v>4042</v>
      </c>
      <c r="X246" s="31" t="s">
        <v>4038</v>
      </c>
    </row>
    <row r="247" spans="1:24" ht="76.5" hidden="1" x14ac:dyDescent="0.25">
      <c r="A247" s="32">
        <v>42965</v>
      </c>
      <c r="B247" s="32">
        <v>42964</v>
      </c>
      <c r="C247" s="32">
        <v>42894</v>
      </c>
      <c r="D247" s="31" t="s">
        <v>3138</v>
      </c>
      <c r="E247" s="31" t="s">
        <v>319</v>
      </c>
      <c r="F247" s="44" t="s">
        <v>6458</v>
      </c>
      <c r="G247" s="31" t="s">
        <v>23</v>
      </c>
      <c r="H247" s="31" t="s">
        <v>26</v>
      </c>
      <c r="I247" s="31" t="s">
        <v>147</v>
      </c>
      <c r="J247" s="31">
        <v>20474</v>
      </c>
      <c r="K247" s="31">
        <v>1</v>
      </c>
      <c r="L247" s="31" t="s">
        <v>288</v>
      </c>
      <c r="M247" s="31" t="s">
        <v>4043</v>
      </c>
      <c r="N247" s="31" t="s">
        <v>4044</v>
      </c>
      <c r="O247" s="34" t="s">
        <v>4045</v>
      </c>
      <c r="T247" s="31" t="s">
        <v>285</v>
      </c>
      <c r="V247" s="31" t="s">
        <v>333</v>
      </c>
      <c r="W247" s="34" t="s">
        <v>4046</v>
      </c>
      <c r="X247" s="31" t="s">
        <v>4038</v>
      </c>
    </row>
    <row r="248" spans="1:24" ht="89.25" hidden="1" x14ac:dyDescent="0.25">
      <c r="A248" s="32">
        <v>42965</v>
      </c>
      <c r="B248" s="32">
        <v>42965</v>
      </c>
      <c r="C248" s="32">
        <v>42907</v>
      </c>
      <c r="D248" s="31" t="s">
        <v>3138</v>
      </c>
      <c r="E248" s="31" t="s">
        <v>336</v>
      </c>
      <c r="F248" s="44">
        <v>136430</v>
      </c>
      <c r="G248" s="31" t="s">
        <v>25</v>
      </c>
      <c r="H248" s="31" t="s">
        <v>128</v>
      </c>
      <c r="I248" s="31" t="s">
        <v>4047</v>
      </c>
      <c r="J248" s="31">
        <v>23077</v>
      </c>
      <c r="K248" s="31">
        <v>2</v>
      </c>
      <c r="L248" s="31" t="s">
        <v>357</v>
      </c>
      <c r="M248" s="31" t="s">
        <v>4048</v>
      </c>
      <c r="N248" s="31" t="s">
        <v>4049</v>
      </c>
      <c r="O248" s="34" t="s">
        <v>4050</v>
      </c>
      <c r="P248" s="31">
        <v>2</v>
      </c>
      <c r="Q248" s="31" t="s">
        <v>4051</v>
      </c>
      <c r="R248" s="33">
        <v>199.62</v>
      </c>
      <c r="S248" s="32">
        <v>42979</v>
      </c>
      <c r="T248" s="31" t="s">
        <v>285</v>
      </c>
      <c r="U248" s="31" t="s">
        <v>567</v>
      </c>
      <c r="V248" s="31" t="s">
        <v>292</v>
      </c>
      <c r="W248" s="34" t="s">
        <v>4052</v>
      </c>
      <c r="X248" s="31" t="s">
        <v>4053</v>
      </c>
    </row>
    <row r="249" spans="1:24" s="27" customFormat="1" hidden="1" x14ac:dyDescent="0.25">
      <c r="A249" s="65">
        <v>42968</v>
      </c>
      <c r="B249" s="65">
        <v>42965</v>
      </c>
      <c r="C249" s="65">
        <v>42962</v>
      </c>
      <c r="D249" s="27" t="s">
        <v>3138</v>
      </c>
      <c r="E249" s="27" t="s">
        <v>358</v>
      </c>
      <c r="F249" s="29" t="s">
        <v>7900</v>
      </c>
      <c r="G249" s="27" t="s">
        <v>53</v>
      </c>
      <c r="H249" s="27" t="s">
        <v>117</v>
      </c>
      <c r="I249" s="27" t="s">
        <v>283</v>
      </c>
      <c r="J249" s="27">
        <v>26093</v>
      </c>
      <c r="K249" s="27">
        <v>1</v>
      </c>
      <c r="L249" s="27" t="s">
        <v>357</v>
      </c>
      <c r="M249" s="27" t="s">
        <v>4054</v>
      </c>
      <c r="N249" s="27" t="s">
        <v>4055</v>
      </c>
      <c r="O249" s="28" t="s">
        <v>4056</v>
      </c>
      <c r="P249" s="27">
        <v>1</v>
      </c>
      <c r="Q249" s="27" t="s">
        <v>9361</v>
      </c>
      <c r="R249" s="27">
        <v>214.29</v>
      </c>
      <c r="T249" s="27" t="s">
        <v>285</v>
      </c>
      <c r="V249" s="27" t="s">
        <v>292</v>
      </c>
      <c r="W249" s="28" t="s">
        <v>4056</v>
      </c>
      <c r="X249" s="27" t="s">
        <v>4057</v>
      </c>
    </row>
    <row r="250" spans="1:24" ht="89.25" hidden="1" x14ac:dyDescent="0.25">
      <c r="A250" s="32">
        <v>42968</v>
      </c>
      <c r="B250" s="32">
        <v>42965</v>
      </c>
      <c r="C250" s="32">
        <v>42907</v>
      </c>
      <c r="D250" s="31" t="s">
        <v>3138</v>
      </c>
      <c r="E250" s="31" t="s">
        <v>340</v>
      </c>
      <c r="F250" s="44">
        <v>93010</v>
      </c>
      <c r="G250" s="31" t="s">
        <v>21</v>
      </c>
      <c r="H250" s="31" t="s">
        <v>192</v>
      </c>
      <c r="I250" s="31" t="s">
        <v>79</v>
      </c>
      <c r="J250" s="31">
        <v>15977</v>
      </c>
      <c r="K250" s="31">
        <v>1</v>
      </c>
      <c r="L250" s="31" t="s">
        <v>288</v>
      </c>
      <c r="M250" s="31" t="s">
        <v>4058</v>
      </c>
      <c r="N250" s="31" t="s">
        <v>4059</v>
      </c>
      <c r="O250" s="34">
        <v>118511951</v>
      </c>
      <c r="R250" s="62"/>
      <c r="S250" s="45"/>
      <c r="T250" s="31" t="s">
        <v>285</v>
      </c>
      <c r="V250" s="31" t="s">
        <v>6212</v>
      </c>
      <c r="W250" s="34" t="s">
        <v>6214</v>
      </c>
      <c r="X250" s="31" t="s">
        <v>4030</v>
      </c>
    </row>
    <row r="251" spans="1:24" ht="89.25" hidden="1" x14ac:dyDescent="0.25">
      <c r="A251" s="32">
        <v>42968</v>
      </c>
      <c r="B251" s="32">
        <v>42965</v>
      </c>
      <c r="C251" s="32">
        <v>42907</v>
      </c>
      <c r="D251" s="31" t="s">
        <v>3138</v>
      </c>
      <c r="E251" s="31" t="s">
        <v>340</v>
      </c>
      <c r="F251" s="44">
        <v>2448500</v>
      </c>
      <c r="G251" s="31" t="s">
        <v>32</v>
      </c>
      <c r="H251" s="31" t="s">
        <v>249</v>
      </c>
      <c r="I251" s="31" t="s">
        <v>448</v>
      </c>
      <c r="J251" s="31">
        <v>15976</v>
      </c>
      <c r="K251" s="31">
        <v>4</v>
      </c>
      <c r="L251" s="31" t="s">
        <v>288</v>
      </c>
      <c r="M251" s="31" t="s">
        <v>4060</v>
      </c>
      <c r="N251" s="31" t="s">
        <v>4061</v>
      </c>
      <c r="O251" s="34">
        <v>118512116</v>
      </c>
      <c r="R251" s="62"/>
      <c r="S251" s="45"/>
      <c r="T251" s="31" t="s">
        <v>285</v>
      </c>
      <c r="V251" s="31" t="s">
        <v>295</v>
      </c>
      <c r="W251" s="34" t="s">
        <v>4062</v>
      </c>
      <c r="X251" s="31" t="s">
        <v>4030</v>
      </c>
    </row>
    <row r="252" spans="1:24" ht="89.25" hidden="1" x14ac:dyDescent="0.25">
      <c r="A252" s="32">
        <v>42968</v>
      </c>
      <c r="B252" s="32">
        <v>42965</v>
      </c>
      <c r="C252" s="32">
        <v>42907</v>
      </c>
      <c r="D252" s="31" t="s">
        <v>3138</v>
      </c>
      <c r="E252" s="31" t="s">
        <v>340</v>
      </c>
      <c r="F252" s="44">
        <v>2448500</v>
      </c>
      <c r="G252" s="31" t="s">
        <v>32</v>
      </c>
      <c r="H252" s="31" t="s">
        <v>249</v>
      </c>
      <c r="I252" s="31" t="s">
        <v>448</v>
      </c>
      <c r="J252" s="31">
        <v>15976</v>
      </c>
      <c r="K252" s="31">
        <v>4</v>
      </c>
      <c r="L252" s="31" t="s">
        <v>288</v>
      </c>
      <c r="M252" s="31" t="s">
        <v>4060</v>
      </c>
      <c r="N252" s="31" t="s">
        <v>4061</v>
      </c>
      <c r="O252" s="34">
        <v>118512116</v>
      </c>
      <c r="R252" s="62"/>
      <c r="S252" s="45"/>
      <c r="T252" s="31" t="s">
        <v>285</v>
      </c>
      <c r="V252" s="31" t="s">
        <v>295</v>
      </c>
      <c r="W252" s="34" t="s">
        <v>4062</v>
      </c>
      <c r="X252" s="31" t="s">
        <v>4030</v>
      </c>
    </row>
    <row r="253" spans="1:24" ht="76.5" hidden="1" x14ac:dyDescent="0.25">
      <c r="A253" s="32">
        <v>42968</v>
      </c>
      <c r="B253" s="32">
        <v>42965</v>
      </c>
      <c r="C253" s="32">
        <v>42910</v>
      </c>
      <c r="D253" s="31" t="s">
        <v>3138</v>
      </c>
      <c r="E253" s="31" t="s">
        <v>340</v>
      </c>
      <c r="F253" s="44">
        <v>15497340000</v>
      </c>
      <c r="G253" s="31" t="s">
        <v>53</v>
      </c>
      <c r="H253" s="31" t="s">
        <v>3869</v>
      </c>
      <c r="I253" s="31" t="s">
        <v>209</v>
      </c>
      <c r="J253" s="31">
        <v>16059</v>
      </c>
      <c r="K253" s="31">
        <v>4</v>
      </c>
      <c r="L253" s="31" t="s">
        <v>288</v>
      </c>
      <c r="M253" s="31" t="s">
        <v>4063</v>
      </c>
      <c r="N253" s="31" t="s">
        <v>4064</v>
      </c>
      <c r="O253" s="34">
        <v>118512447</v>
      </c>
      <c r="R253" s="62"/>
      <c r="S253" s="45"/>
      <c r="T253" s="31" t="s">
        <v>285</v>
      </c>
      <c r="V253" s="31" t="s">
        <v>295</v>
      </c>
      <c r="W253" s="34" t="s">
        <v>4065</v>
      </c>
      <c r="X253" s="31" t="s">
        <v>4030</v>
      </c>
    </row>
    <row r="254" spans="1:24" ht="89.25" hidden="1" x14ac:dyDescent="0.25">
      <c r="A254" s="32">
        <v>42968</v>
      </c>
      <c r="B254" s="32">
        <v>42965</v>
      </c>
      <c r="C254" s="32">
        <v>42963</v>
      </c>
      <c r="D254" s="31" t="s">
        <v>3138</v>
      </c>
      <c r="E254" s="31" t="s">
        <v>336</v>
      </c>
      <c r="F254" s="44" t="s">
        <v>6459</v>
      </c>
      <c r="G254" s="31" t="s">
        <v>25</v>
      </c>
      <c r="H254" s="31" t="s">
        <v>66</v>
      </c>
      <c r="I254" s="31" t="s">
        <v>4066</v>
      </c>
      <c r="J254" s="31">
        <v>25032</v>
      </c>
      <c r="K254" s="31">
        <v>1</v>
      </c>
      <c r="L254" s="31" t="s">
        <v>357</v>
      </c>
      <c r="M254" s="31" t="s">
        <v>4067</v>
      </c>
      <c r="N254" s="31" t="s">
        <v>4068</v>
      </c>
      <c r="O254" s="34" t="s">
        <v>4069</v>
      </c>
      <c r="T254" s="31" t="s">
        <v>285</v>
      </c>
      <c r="V254" s="27" t="s">
        <v>321</v>
      </c>
      <c r="W254" s="34" t="s">
        <v>4070</v>
      </c>
      <c r="X254" s="31" t="s">
        <v>4057</v>
      </c>
    </row>
    <row r="255" spans="1:24" ht="38.25" hidden="1" x14ac:dyDescent="0.25">
      <c r="A255" s="32">
        <v>42968</v>
      </c>
      <c r="B255" s="32">
        <v>42965</v>
      </c>
      <c r="C255" s="32">
        <v>42963</v>
      </c>
      <c r="D255" s="31" t="s">
        <v>3138</v>
      </c>
      <c r="E255" s="31" t="s">
        <v>354</v>
      </c>
      <c r="F255" s="44" t="s">
        <v>4071</v>
      </c>
      <c r="G255" s="31" t="s">
        <v>4072</v>
      </c>
      <c r="H255" s="31" t="s">
        <v>61</v>
      </c>
      <c r="I255" s="31" t="s">
        <v>4073</v>
      </c>
      <c r="J255" s="31">
        <v>24296</v>
      </c>
      <c r="K255" s="31">
        <v>4</v>
      </c>
      <c r="L255" s="31" t="s">
        <v>359</v>
      </c>
      <c r="O255" s="34" t="s">
        <v>4074</v>
      </c>
      <c r="T255" s="31" t="s">
        <v>285</v>
      </c>
      <c r="V255" s="27" t="s">
        <v>295</v>
      </c>
      <c r="W255" s="34" t="s">
        <v>6663</v>
      </c>
      <c r="X255" s="31" t="s">
        <v>4030</v>
      </c>
    </row>
    <row r="256" spans="1:24" hidden="1" x14ac:dyDescent="0.25">
      <c r="A256" s="32">
        <v>42969</v>
      </c>
      <c r="B256" s="32">
        <v>42965</v>
      </c>
      <c r="C256" s="32">
        <v>42964</v>
      </c>
      <c r="D256" s="31" t="s">
        <v>18</v>
      </c>
      <c r="E256" s="31" t="s">
        <v>390</v>
      </c>
      <c r="F256" s="44">
        <v>841623101084</v>
      </c>
      <c r="G256" s="31" t="s">
        <v>34</v>
      </c>
      <c r="H256" s="31" t="s">
        <v>78</v>
      </c>
      <c r="I256" s="31" t="s">
        <v>4075</v>
      </c>
      <c r="J256" s="31">
        <v>15917</v>
      </c>
      <c r="K256" s="31">
        <v>4</v>
      </c>
      <c r="L256" s="31" t="s">
        <v>357</v>
      </c>
      <c r="M256" s="31" t="s">
        <v>4076</v>
      </c>
      <c r="N256" s="31" t="s">
        <v>4077</v>
      </c>
      <c r="O256" s="34" t="s">
        <v>4078</v>
      </c>
      <c r="P256" s="31">
        <v>4</v>
      </c>
      <c r="Q256" s="31" t="s">
        <v>4079</v>
      </c>
      <c r="R256" s="33">
        <v>331</v>
      </c>
      <c r="S256" s="32">
        <v>42970</v>
      </c>
      <c r="T256" s="31" t="s">
        <v>285</v>
      </c>
      <c r="U256" s="31" t="s">
        <v>567</v>
      </c>
      <c r="V256" s="31" t="s">
        <v>292</v>
      </c>
      <c r="W256" s="34" t="s">
        <v>4080</v>
      </c>
      <c r="X256" s="31" t="s">
        <v>4057</v>
      </c>
    </row>
    <row r="257" spans="1:24" ht="51" hidden="1" x14ac:dyDescent="0.25">
      <c r="A257" s="32">
        <v>42969</v>
      </c>
      <c r="B257" s="32">
        <v>42965</v>
      </c>
      <c r="C257" s="32">
        <v>42908</v>
      </c>
      <c r="D257" s="31" t="s">
        <v>3138</v>
      </c>
      <c r="E257" s="31" t="s">
        <v>346</v>
      </c>
      <c r="F257" s="44">
        <v>841623100896</v>
      </c>
      <c r="G257" s="31" t="s">
        <v>34</v>
      </c>
      <c r="H257" s="31" t="s">
        <v>31</v>
      </c>
      <c r="I257" s="31" t="s">
        <v>477</v>
      </c>
      <c r="J257" s="31">
        <v>32288</v>
      </c>
      <c r="K257" s="31">
        <v>4</v>
      </c>
      <c r="L257" s="31" t="s">
        <v>357</v>
      </c>
      <c r="M257" s="31" t="s">
        <v>4081</v>
      </c>
      <c r="N257" s="31" t="s">
        <v>4082</v>
      </c>
      <c r="O257" s="34" t="s">
        <v>4083</v>
      </c>
      <c r="T257" s="31" t="s">
        <v>285</v>
      </c>
      <c r="V257" s="31" t="s">
        <v>2971</v>
      </c>
      <c r="W257" s="34" t="s">
        <v>4084</v>
      </c>
    </row>
    <row r="258" spans="1:24" ht="63.75" hidden="1" x14ac:dyDescent="0.25">
      <c r="A258" s="32">
        <v>42969</v>
      </c>
      <c r="B258" s="32">
        <v>42965</v>
      </c>
      <c r="C258" s="32">
        <v>42901</v>
      </c>
      <c r="D258" s="31" t="s">
        <v>3138</v>
      </c>
      <c r="E258" s="31" t="s">
        <v>350</v>
      </c>
      <c r="F258" s="44">
        <v>6631</v>
      </c>
      <c r="G258" s="31" t="s">
        <v>92</v>
      </c>
      <c r="H258" s="31" t="s">
        <v>120</v>
      </c>
      <c r="I258" s="31" t="s">
        <v>156</v>
      </c>
      <c r="J258" s="31">
        <v>20057</v>
      </c>
      <c r="K258" s="31">
        <v>4</v>
      </c>
      <c r="L258" s="31" t="s">
        <v>288</v>
      </c>
      <c r="M258" s="31" t="s">
        <v>4085</v>
      </c>
      <c r="N258" s="31" t="s">
        <v>4086</v>
      </c>
      <c r="O258" s="34">
        <v>118567193</v>
      </c>
      <c r="T258" s="31" t="s">
        <v>285</v>
      </c>
      <c r="V258" s="31" t="s">
        <v>2971</v>
      </c>
      <c r="W258" s="34" t="s">
        <v>4000</v>
      </c>
      <c r="X258" s="31" t="s">
        <v>4087</v>
      </c>
    </row>
    <row r="259" spans="1:24" ht="63.75" hidden="1" x14ac:dyDescent="0.25">
      <c r="A259" s="32">
        <v>42969</v>
      </c>
      <c r="B259" s="32">
        <v>42965</v>
      </c>
      <c r="C259" s="32">
        <v>42912</v>
      </c>
      <c r="D259" s="31" t="s">
        <v>3138</v>
      </c>
      <c r="E259" s="31" t="s">
        <v>350</v>
      </c>
      <c r="F259" s="44">
        <v>183934470</v>
      </c>
      <c r="G259" s="31" t="s">
        <v>23</v>
      </c>
      <c r="H259" s="31" t="s">
        <v>221</v>
      </c>
      <c r="I259" s="31" t="s">
        <v>133</v>
      </c>
      <c r="J259" s="31">
        <v>20315</v>
      </c>
      <c r="K259" s="31">
        <v>1</v>
      </c>
      <c r="L259" s="31" t="s">
        <v>288</v>
      </c>
      <c r="M259" s="31" t="s">
        <v>4088</v>
      </c>
      <c r="N259" s="31" t="s">
        <v>4089</v>
      </c>
      <c r="O259" s="34">
        <v>118567315</v>
      </c>
      <c r="T259" s="31" t="s">
        <v>285</v>
      </c>
      <c r="V259" s="31" t="s">
        <v>2971</v>
      </c>
      <c r="W259" s="34" t="s">
        <v>4000</v>
      </c>
      <c r="X259" s="31" t="s">
        <v>4087</v>
      </c>
    </row>
    <row r="260" spans="1:24" ht="63.75" hidden="1" x14ac:dyDescent="0.25">
      <c r="A260" s="32">
        <v>42969</v>
      </c>
      <c r="B260" s="32">
        <v>42965</v>
      </c>
      <c r="C260" s="32">
        <v>42898</v>
      </c>
      <c r="D260" s="31" t="s">
        <v>3138</v>
      </c>
      <c r="E260" s="31" t="s">
        <v>356</v>
      </c>
      <c r="F260" s="44">
        <v>16681</v>
      </c>
      <c r="G260" s="31" t="s">
        <v>4090</v>
      </c>
      <c r="H260" s="31" t="s">
        <v>228</v>
      </c>
      <c r="I260" s="31" t="s">
        <v>148</v>
      </c>
      <c r="J260" s="31">
        <v>20432</v>
      </c>
      <c r="K260" s="31">
        <v>4</v>
      </c>
      <c r="L260" s="31" t="s">
        <v>288</v>
      </c>
      <c r="M260" s="31" t="s">
        <v>4091</v>
      </c>
      <c r="N260" s="31" t="s">
        <v>4092</v>
      </c>
      <c r="O260" s="34">
        <v>118567255</v>
      </c>
      <c r="T260" s="31" t="s">
        <v>285</v>
      </c>
      <c r="V260" s="31" t="s">
        <v>295</v>
      </c>
      <c r="W260" s="34" t="s">
        <v>4093</v>
      </c>
      <c r="X260" s="31" t="s">
        <v>4087</v>
      </c>
    </row>
    <row r="261" spans="1:24" ht="76.5" hidden="1" x14ac:dyDescent="0.25">
      <c r="A261" s="32">
        <v>42969</v>
      </c>
      <c r="B261" s="32">
        <v>42968</v>
      </c>
      <c r="C261" s="32">
        <v>42916</v>
      </c>
      <c r="D261" s="31" t="s">
        <v>3138</v>
      </c>
      <c r="E261" s="31" t="s">
        <v>366</v>
      </c>
      <c r="F261" s="44">
        <v>407785374</v>
      </c>
      <c r="G261" s="31" t="s">
        <v>23</v>
      </c>
      <c r="H261" s="31" t="s">
        <v>113</v>
      </c>
      <c r="I261" s="31" t="s">
        <v>82</v>
      </c>
      <c r="J261" s="31">
        <v>32844</v>
      </c>
      <c r="K261" s="31">
        <v>1</v>
      </c>
      <c r="L261" s="31" t="s">
        <v>288</v>
      </c>
      <c r="M261" s="31" t="s">
        <v>4094</v>
      </c>
      <c r="N261" s="31" t="s">
        <v>4095</v>
      </c>
      <c r="O261" s="34">
        <v>118567389</v>
      </c>
      <c r="T261" s="31" t="s">
        <v>285</v>
      </c>
      <c r="V261" s="31" t="s">
        <v>2971</v>
      </c>
      <c r="W261" s="34" t="s">
        <v>4096</v>
      </c>
      <c r="X261" s="31" t="s">
        <v>4087</v>
      </c>
    </row>
    <row r="262" spans="1:24" ht="102" hidden="1" x14ac:dyDescent="0.25">
      <c r="A262" s="32">
        <v>42969</v>
      </c>
      <c r="B262" s="32">
        <v>42968</v>
      </c>
      <c r="C262" s="32">
        <v>42908</v>
      </c>
      <c r="D262" s="31" t="s">
        <v>3138</v>
      </c>
      <c r="E262" s="31" t="s">
        <v>362</v>
      </c>
      <c r="F262" s="44">
        <v>5532</v>
      </c>
      <c r="G262" s="31" t="s">
        <v>60</v>
      </c>
      <c r="H262" s="31" t="s">
        <v>242</v>
      </c>
      <c r="I262" s="31" t="s">
        <v>4097</v>
      </c>
      <c r="J262" s="31">
        <v>17964</v>
      </c>
      <c r="K262" s="31">
        <v>4</v>
      </c>
      <c r="L262" s="31" t="s">
        <v>357</v>
      </c>
      <c r="M262" s="31" t="s">
        <v>4098</v>
      </c>
      <c r="N262" s="31" t="s">
        <v>4099</v>
      </c>
      <c r="O262" s="34" t="s">
        <v>4100</v>
      </c>
      <c r="T262" s="31" t="s">
        <v>285</v>
      </c>
      <c r="V262" s="31" t="s">
        <v>2971</v>
      </c>
      <c r="W262" s="34" t="s">
        <v>4101</v>
      </c>
      <c r="X262" s="31" t="s">
        <v>4057</v>
      </c>
    </row>
    <row r="263" spans="1:24" ht="51" hidden="1" x14ac:dyDescent="0.25">
      <c r="A263" s="32">
        <v>42969</v>
      </c>
      <c r="B263" s="32">
        <v>42968</v>
      </c>
      <c r="C263" s="32">
        <v>42893</v>
      </c>
      <c r="D263" s="31" t="s">
        <v>3138</v>
      </c>
      <c r="E263" s="31" t="s">
        <v>358</v>
      </c>
      <c r="F263" s="44">
        <v>5536</v>
      </c>
      <c r="G263" s="31" t="s">
        <v>60</v>
      </c>
      <c r="H263" s="31" t="s">
        <v>4102</v>
      </c>
      <c r="I263" s="31" t="s">
        <v>4097</v>
      </c>
      <c r="J263" s="31">
        <v>23521</v>
      </c>
      <c r="K263" s="31">
        <v>4</v>
      </c>
      <c r="L263" s="31" t="s">
        <v>357</v>
      </c>
      <c r="M263" s="31" t="s">
        <v>4103</v>
      </c>
      <c r="N263" s="31" t="s">
        <v>4104</v>
      </c>
      <c r="O263" s="34" t="s">
        <v>4105</v>
      </c>
      <c r="P263" s="31">
        <v>4</v>
      </c>
      <c r="Q263" s="31" t="s">
        <v>4106</v>
      </c>
      <c r="R263" s="33">
        <v>509.12</v>
      </c>
      <c r="S263" s="32">
        <v>42976</v>
      </c>
      <c r="T263" s="31" t="s">
        <v>285</v>
      </c>
      <c r="U263" s="31" t="s">
        <v>567</v>
      </c>
      <c r="V263" s="31" t="s">
        <v>292</v>
      </c>
      <c r="W263" s="34" t="s">
        <v>4107</v>
      </c>
      <c r="X263" s="31" t="s">
        <v>4057</v>
      </c>
    </row>
    <row r="264" spans="1:24" ht="89.25" hidden="1" x14ac:dyDescent="0.25">
      <c r="A264" s="32">
        <v>42969</v>
      </c>
      <c r="B264" s="32">
        <v>42968</v>
      </c>
      <c r="C264" s="32">
        <v>42916</v>
      </c>
      <c r="D264" s="31" t="s">
        <v>3138</v>
      </c>
      <c r="E264" s="31" t="s">
        <v>375</v>
      </c>
      <c r="F264" s="44">
        <v>738274571</v>
      </c>
      <c r="G264" s="31" t="s">
        <v>23</v>
      </c>
      <c r="H264" s="31" t="s">
        <v>28</v>
      </c>
      <c r="I264" s="31" t="s">
        <v>222</v>
      </c>
      <c r="J264" s="31">
        <v>32112</v>
      </c>
      <c r="K264" s="31">
        <v>1</v>
      </c>
      <c r="L264" s="31" t="s">
        <v>288</v>
      </c>
      <c r="M264" s="31" t="s">
        <v>4108</v>
      </c>
      <c r="N264" s="31" t="s">
        <v>4109</v>
      </c>
      <c r="O264" s="34">
        <v>118645639</v>
      </c>
      <c r="T264" s="31" t="s">
        <v>285</v>
      </c>
      <c r="V264" s="31" t="s">
        <v>295</v>
      </c>
      <c r="W264" s="34" t="s">
        <v>4110</v>
      </c>
      <c r="X264" s="31" t="s">
        <v>4057</v>
      </c>
    </row>
    <row r="265" spans="1:24" ht="89.25" hidden="1" x14ac:dyDescent="0.25">
      <c r="A265" s="32">
        <v>42969</v>
      </c>
      <c r="B265" s="32">
        <v>42968</v>
      </c>
      <c r="C265" s="32">
        <v>42893</v>
      </c>
      <c r="D265" s="31" t="s">
        <v>3138</v>
      </c>
      <c r="E265" s="31" t="s">
        <v>375</v>
      </c>
      <c r="F265" s="44">
        <v>1012773</v>
      </c>
      <c r="G265" s="31" t="s">
        <v>36</v>
      </c>
      <c r="H265" s="31" t="s">
        <v>70</v>
      </c>
      <c r="I265" s="31" t="s">
        <v>160</v>
      </c>
      <c r="J265" s="31">
        <v>30804</v>
      </c>
      <c r="K265" s="31">
        <v>1</v>
      </c>
      <c r="L265" s="31" t="s">
        <v>288</v>
      </c>
      <c r="M265" s="31" t="s">
        <v>4111</v>
      </c>
      <c r="N265" s="31" t="s">
        <v>4112</v>
      </c>
      <c r="O265" s="34">
        <v>118645643</v>
      </c>
      <c r="T265" s="31" t="s">
        <v>285</v>
      </c>
      <c r="V265" s="31" t="s">
        <v>295</v>
      </c>
      <c r="W265" s="34" t="s">
        <v>4113</v>
      </c>
      <c r="X265" s="31" t="s">
        <v>4057</v>
      </c>
    </row>
    <row r="266" spans="1:24" ht="102" hidden="1" x14ac:dyDescent="0.25">
      <c r="A266" s="32">
        <v>42969</v>
      </c>
      <c r="B266" s="32">
        <v>42968</v>
      </c>
      <c r="C266" s="32">
        <v>42889</v>
      </c>
      <c r="D266" s="31" t="s">
        <v>3138</v>
      </c>
      <c r="E266" s="31" t="s">
        <v>375</v>
      </c>
      <c r="F266" s="44">
        <v>200010</v>
      </c>
      <c r="G266" s="31" t="s">
        <v>41</v>
      </c>
      <c r="H266" s="31" t="s">
        <v>98</v>
      </c>
      <c r="I266" s="31" t="s">
        <v>239</v>
      </c>
      <c r="J266" s="31">
        <v>18315</v>
      </c>
      <c r="K266" s="31">
        <v>2</v>
      </c>
      <c r="L266" s="31" t="s">
        <v>288</v>
      </c>
      <c r="M266" s="31" t="s">
        <v>4114</v>
      </c>
      <c r="N266" s="31" t="s">
        <v>4115</v>
      </c>
      <c r="O266" s="34" t="s">
        <v>4116</v>
      </c>
      <c r="T266" s="31" t="s">
        <v>285</v>
      </c>
      <c r="V266" s="31" t="s">
        <v>2971</v>
      </c>
      <c r="W266" s="34" t="s">
        <v>4117</v>
      </c>
      <c r="X266" s="31" t="s">
        <v>4057</v>
      </c>
    </row>
    <row r="267" spans="1:24" ht="63.75" hidden="1" x14ac:dyDescent="0.25">
      <c r="A267" s="32">
        <v>42970</v>
      </c>
      <c r="B267" s="32">
        <v>42969</v>
      </c>
      <c r="C267" s="32">
        <v>42963</v>
      </c>
      <c r="D267" s="31" t="s">
        <v>18</v>
      </c>
      <c r="E267" s="31" t="s">
        <v>396</v>
      </c>
      <c r="F267" s="44" t="s">
        <v>4118</v>
      </c>
      <c r="G267" s="31" t="s">
        <v>3468</v>
      </c>
      <c r="H267" s="31" t="s">
        <v>46</v>
      </c>
      <c r="I267" s="31" t="s">
        <v>4119</v>
      </c>
      <c r="J267" s="31">
        <v>11863</v>
      </c>
      <c r="K267" s="31">
        <v>4</v>
      </c>
      <c r="L267" s="31" t="s">
        <v>317</v>
      </c>
      <c r="M267" s="31">
        <v>54306</v>
      </c>
      <c r="N267" s="31">
        <v>381045918</v>
      </c>
      <c r="O267" s="34">
        <v>54941</v>
      </c>
      <c r="T267" s="31" t="s">
        <v>285</v>
      </c>
      <c r="V267" s="31" t="s">
        <v>289</v>
      </c>
      <c r="W267" s="34" t="s">
        <v>9457</v>
      </c>
      <c r="X267" s="31" t="s">
        <v>4057</v>
      </c>
    </row>
    <row r="268" spans="1:24" ht="51" hidden="1" x14ac:dyDescent="0.25">
      <c r="A268" s="32">
        <v>42970</v>
      </c>
      <c r="B268" s="32">
        <v>42969</v>
      </c>
      <c r="C268" s="32">
        <v>42965</v>
      </c>
      <c r="D268" s="31" t="s">
        <v>18</v>
      </c>
      <c r="E268" s="31" t="s">
        <v>415</v>
      </c>
      <c r="F268" s="44" t="s">
        <v>6594</v>
      </c>
      <c r="G268" s="31" t="s">
        <v>92</v>
      </c>
      <c r="H268" s="31" t="s">
        <v>4120</v>
      </c>
      <c r="I268" s="31" t="s">
        <v>4121</v>
      </c>
      <c r="J268" s="31">
        <v>9154</v>
      </c>
      <c r="K268" s="31">
        <v>2</v>
      </c>
      <c r="L268" s="31" t="s">
        <v>357</v>
      </c>
      <c r="M268" s="31" t="s">
        <v>4122</v>
      </c>
      <c r="N268" s="31" t="s">
        <v>4123</v>
      </c>
      <c r="O268" s="34" t="s">
        <v>4124</v>
      </c>
      <c r="T268" s="31" t="s">
        <v>285</v>
      </c>
      <c r="V268" s="27" t="s">
        <v>321</v>
      </c>
      <c r="W268" s="34" t="s">
        <v>4125</v>
      </c>
      <c r="X268" s="31" t="s">
        <v>4057</v>
      </c>
    </row>
    <row r="269" spans="1:24" ht="76.5" hidden="1" x14ac:dyDescent="0.25">
      <c r="A269" s="32">
        <v>42970</v>
      </c>
      <c r="B269" s="32">
        <v>42968</v>
      </c>
      <c r="C269" s="32">
        <v>42963</v>
      </c>
      <c r="D269" s="31" t="s">
        <v>3138</v>
      </c>
      <c r="E269" s="31" t="s">
        <v>388</v>
      </c>
      <c r="F269" s="44">
        <v>93033</v>
      </c>
      <c r="G269" s="31" t="s">
        <v>21</v>
      </c>
      <c r="H269" s="31" t="s">
        <v>194</v>
      </c>
      <c r="I269" s="31" t="s">
        <v>79</v>
      </c>
      <c r="J269" s="31">
        <v>28299</v>
      </c>
      <c r="K269" s="31">
        <v>1</v>
      </c>
      <c r="L269" s="31" t="s">
        <v>288</v>
      </c>
      <c r="M269" s="31" t="s">
        <v>4126</v>
      </c>
      <c r="N269" s="31" t="s">
        <v>4127</v>
      </c>
      <c r="O269" s="34">
        <v>118645740</v>
      </c>
      <c r="T269" s="31" t="s">
        <v>285</v>
      </c>
      <c r="V269" s="31" t="s">
        <v>295</v>
      </c>
      <c r="W269" s="34" t="s">
        <v>4128</v>
      </c>
      <c r="X269" s="31" t="s">
        <v>4057</v>
      </c>
    </row>
    <row r="270" spans="1:24" ht="38.25" hidden="1" x14ac:dyDescent="0.25">
      <c r="A270" s="32">
        <v>42970</v>
      </c>
      <c r="B270" s="32">
        <v>42969</v>
      </c>
      <c r="C270" s="32">
        <v>42913</v>
      </c>
      <c r="D270" s="31" t="s">
        <v>3138</v>
      </c>
      <c r="E270" s="31" t="s">
        <v>383</v>
      </c>
      <c r="F270" s="44">
        <v>841623105679</v>
      </c>
      <c r="G270" s="31" t="s">
        <v>34</v>
      </c>
      <c r="H270" s="31" t="s">
        <v>455</v>
      </c>
      <c r="I270" s="31" t="s">
        <v>479</v>
      </c>
      <c r="J270" s="31">
        <v>22781</v>
      </c>
      <c r="K270" s="31">
        <v>2</v>
      </c>
      <c r="L270" s="31" t="s">
        <v>357</v>
      </c>
      <c r="M270" s="31" t="s">
        <v>4129</v>
      </c>
      <c r="N270" s="31" t="s">
        <v>4130</v>
      </c>
      <c r="O270" s="34" t="s">
        <v>4131</v>
      </c>
      <c r="T270" s="31" t="s">
        <v>285</v>
      </c>
      <c r="V270" s="31" t="s">
        <v>2971</v>
      </c>
      <c r="W270" s="34" t="s">
        <v>4132</v>
      </c>
      <c r="X270" s="31" t="s">
        <v>4057</v>
      </c>
    </row>
    <row r="271" spans="1:24" ht="38.25" hidden="1" x14ac:dyDescent="0.25">
      <c r="A271" s="32">
        <v>42970</v>
      </c>
      <c r="B271" s="32">
        <v>42969</v>
      </c>
      <c r="C271" s="32">
        <v>42894</v>
      </c>
      <c r="D271" s="31" t="s">
        <v>3138</v>
      </c>
      <c r="E271" s="31" t="s">
        <v>389</v>
      </c>
      <c r="F271" s="44">
        <v>841623000000</v>
      </c>
      <c r="G271" s="31" t="s">
        <v>34</v>
      </c>
      <c r="H271" s="31" t="s">
        <v>119</v>
      </c>
      <c r="I271" s="31" t="s">
        <v>477</v>
      </c>
      <c r="J271" s="31">
        <v>20509</v>
      </c>
      <c r="K271" s="31">
        <v>1</v>
      </c>
      <c r="L271" s="31" t="s">
        <v>357</v>
      </c>
      <c r="M271" s="31" t="s">
        <v>4133</v>
      </c>
      <c r="N271" s="31" t="s">
        <v>4134</v>
      </c>
      <c r="O271" s="34" t="s">
        <v>4135</v>
      </c>
      <c r="P271" s="31">
        <v>1</v>
      </c>
      <c r="Q271" s="31" t="s">
        <v>4136</v>
      </c>
      <c r="R271" s="33">
        <v>50.59</v>
      </c>
      <c r="S271" s="32">
        <v>42971</v>
      </c>
      <c r="T271" s="31" t="s">
        <v>285</v>
      </c>
      <c r="U271" s="31" t="s">
        <v>567</v>
      </c>
      <c r="V271" s="31" t="s">
        <v>292</v>
      </c>
      <c r="W271" s="34" t="s">
        <v>4137</v>
      </c>
      <c r="X271" s="31" t="s">
        <v>4057</v>
      </c>
    </row>
    <row r="272" spans="1:24" ht="76.5" hidden="1" x14ac:dyDescent="0.25">
      <c r="A272" s="32">
        <v>42971</v>
      </c>
      <c r="B272" s="32">
        <v>42970</v>
      </c>
      <c r="C272" s="32">
        <v>42968</v>
      </c>
      <c r="D272" s="31" t="s">
        <v>18</v>
      </c>
      <c r="E272" s="31" t="s">
        <v>385</v>
      </c>
      <c r="F272" s="44">
        <v>2167633</v>
      </c>
      <c r="G272" s="31" t="s">
        <v>30</v>
      </c>
      <c r="H272" s="31" t="s">
        <v>4138</v>
      </c>
      <c r="I272" s="31" t="s">
        <v>4139</v>
      </c>
      <c r="J272" s="31">
        <v>23725</v>
      </c>
      <c r="K272" s="31">
        <v>4</v>
      </c>
      <c r="L272" s="31" t="s">
        <v>357</v>
      </c>
      <c r="M272" s="31" t="s">
        <v>4140</v>
      </c>
      <c r="N272" s="31" t="s">
        <v>4141</v>
      </c>
      <c r="O272" s="34" t="s">
        <v>4142</v>
      </c>
      <c r="T272" s="31" t="s">
        <v>285</v>
      </c>
      <c r="V272" s="31" t="s">
        <v>295</v>
      </c>
      <c r="W272" s="34" t="s">
        <v>4143</v>
      </c>
      <c r="X272" s="31" t="s">
        <v>4057</v>
      </c>
    </row>
    <row r="273" spans="1:24" ht="51" hidden="1" x14ac:dyDescent="0.25">
      <c r="A273" s="32">
        <v>42971</v>
      </c>
      <c r="B273" s="32">
        <v>42970</v>
      </c>
      <c r="C273" s="32">
        <v>42965</v>
      </c>
      <c r="D273" s="31" t="s">
        <v>18</v>
      </c>
      <c r="E273" s="31" t="s">
        <v>415</v>
      </c>
      <c r="F273" s="44" t="s">
        <v>515</v>
      </c>
      <c r="G273" s="31" t="s">
        <v>74</v>
      </c>
      <c r="H273" s="31" t="s">
        <v>211</v>
      </c>
      <c r="I273" s="31" t="s">
        <v>447</v>
      </c>
      <c r="J273" s="31">
        <v>9154</v>
      </c>
      <c r="K273" s="31">
        <v>4</v>
      </c>
      <c r="L273" s="31" t="s">
        <v>357</v>
      </c>
      <c r="M273" s="31" t="s">
        <v>4144</v>
      </c>
      <c r="N273" s="31" t="s">
        <v>4145</v>
      </c>
      <c r="O273" s="34" t="s">
        <v>4146</v>
      </c>
      <c r="T273" s="31" t="s">
        <v>285</v>
      </c>
      <c r="V273" s="27" t="s">
        <v>321</v>
      </c>
      <c r="W273" s="34" t="s">
        <v>4125</v>
      </c>
      <c r="X273" s="31" t="s">
        <v>4057</v>
      </c>
    </row>
    <row r="274" spans="1:24" ht="76.5" hidden="1" x14ac:dyDescent="0.25">
      <c r="A274" s="32">
        <v>42971</v>
      </c>
      <c r="B274" s="32">
        <v>42970</v>
      </c>
      <c r="C274" s="32">
        <v>42908</v>
      </c>
      <c r="D274" s="31" t="s">
        <v>3138</v>
      </c>
      <c r="E274" s="31" t="s">
        <v>385</v>
      </c>
      <c r="F274" s="44" t="s">
        <v>4147</v>
      </c>
      <c r="G274" s="31" t="s">
        <v>74</v>
      </c>
      <c r="H274" s="31" t="s">
        <v>4148</v>
      </c>
      <c r="I274" s="31" t="s">
        <v>4149</v>
      </c>
      <c r="J274" s="31">
        <v>21756</v>
      </c>
      <c r="K274" s="31">
        <v>4</v>
      </c>
      <c r="L274" s="31" t="s">
        <v>357</v>
      </c>
      <c r="M274" s="31" t="s">
        <v>4150</v>
      </c>
      <c r="N274" s="31" t="s">
        <v>4151</v>
      </c>
      <c r="O274" s="34" t="s">
        <v>4152</v>
      </c>
      <c r="T274" s="31" t="s">
        <v>285</v>
      </c>
      <c r="V274" s="31" t="s">
        <v>2971</v>
      </c>
      <c r="W274" s="34" t="s">
        <v>4153</v>
      </c>
      <c r="X274" s="31" t="s">
        <v>4057</v>
      </c>
    </row>
    <row r="275" spans="1:24" ht="76.5" hidden="1" x14ac:dyDescent="0.25">
      <c r="A275" s="32">
        <v>42971</v>
      </c>
      <c r="B275" s="32">
        <v>42970</v>
      </c>
      <c r="C275" s="32">
        <v>42887</v>
      </c>
      <c r="D275" s="31" t="s">
        <v>3138</v>
      </c>
      <c r="E275" s="31" t="s">
        <v>388</v>
      </c>
      <c r="F275" s="44">
        <v>211100</v>
      </c>
      <c r="G275" s="31" t="s">
        <v>41</v>
      </c>
      <c r="H275" s="31" t="s">
        <v>90</v>
      </c>
      <c r="I275" s="31" t="s">
        <v>255</v>
      </c>
      <c r="J275" s="31">
        <v>25372</v>
      </c>
      <c r="K275" s="31">
        <v>2</v>
      </c>
      <c r="L275" s="31" t="s">
        <v>288</v>
      </c>
      <c r="M275" s="31" t="s">
        <v>4154</v>
      </c>
      <c r="N275" s="31" t="s">
        <v>4155</v>
      </c>
      <c r="O275" s="34">
        <v>118723883</v>
      </c>
      <c r="T275" s="31" t="s">
        <v>285</v>
      </c>
      <c r="V275" s="31" t="s">
        <v>295</v>
      </c>
      <c r="W275" s="34" t="s">
        <v>4128</v>
      </c>
      <c r="X275" s="31" t="s">
        <v>4156</v>
      </c>
    </row>
    <row r="276" spans="1:24" ht="76.5" hidden="1" x14ac:dyDescent="0.25">
      <c r="A276" s="32">
        <v>42971</v>
      </c>
      <c r="B276" s="32">
        <v>42970</v>
      </c>
      <c r="C276" s="32">
        <v>42888</v>
      </c>
      <c r="D276" s="31" t="s">
        <v>3138</v>
      </c>
      <c r="E276" s="31" t="s">
        <v>388</v>
      </c>
      <c r="F276" s="44">
        <v>1014364</v>
      </c>
      <c r="G276" s="31" t="s">
        <v>36</v>
      </c>
      <c r="H276" s="31" t="s">
        <v>20</v>
      </c>
      <c r="I276" s="31" t="s">
        <v>4157</v>
      </c>
      <c r="J276" s="31">
        <v>25407</v>
      </c>
      <c r="K276" s="31">
        <v>1</v>
      </c>
      <c r="L276" s="31" t="s">
        <v>288</v>
      </c>
      <c r="M276" s="31" t="s">
        <v>4158</v>
      </c>
      <c r="N276" s="31" t="s">
        <v>4159</v>
      </c>
      <c r="O276" s="34">
        <v>118723884</v>
      </c>
      <c r="T276" s="31" t="s">
        <v>285</v>
      </c>
      <c r="V276" s="31" t="s">
        <v>295</v>
      </c>
      <c r="W276" s="34" t="s">
        <v>4160</v>
      </c>
      <c r="X276" s="31" t="s">
        <v>4156</v>
      </c>
    </row>
    <row r="277" spans="1:24" ht="63.75" hidden="1" x14ac:dyDescent="0.25">
      <c r="A277" s="32">
        <v>42971</v>
      </c>
      <c r="B277" s="32">
        <v>42970</v>
      </c>
      <c r="C277" s="32">
        <v>42892</v>
      </c>
      <c r="D277" s="31" t="s">
        <v>3138</v>
      </c>
      <c r="E277" s="31" t="s">
        <v>388</v>
      </c>
      <c r="F277" s="44">
        <v>92610</v>
      </c>
      <c r="G277" s="31" t="s">
        <v>21</v>
      </c>
      <c r="H277" s="31" t="s">
        <v>201</v>
      </c>
      <c r="I277" s="31" t="s">
        <v>22</v>
      </c>
      <c r="J277" s="31">
        <v>25591</v>
      </c>
      <c r="K277" s="31">
        <v>2</v>
      </c>
      <c r="L277" s="31" t="s">
        <v>288</v>
      </c>
      <c r="M277" s="31" t="s">
        <v>4161</v>
      </c>
      <c r="N277" s="31" t="s">
        <v>4162</v>
      </c>
      <c r="O277" s="34">
        <v>118723885</v>
      </c>
      <c r="T277" s="31" t="s">
        <v>285</v>
      </c>
      <c r="V277" s="31" t="s">
        <v>295</v>
      </c>
      <c r="W277" s="34" t="s">
        <v>4163</v>
      </c>
      <c r="X277" s="31" t="s">
        <v>4156</v>
      </c>
    </row>
    <row r="278" spans="1:24" ht="76.5" hidden="1" x14ac:dyDescent="0.25">
      <c r="A278" s="32">
        <v>42971</v>
      </c>
      <c r="B278" s="32">
        <v>42970</v>
      </c>
      <c r="C278" s="32">
        <v>42892</v>
      </c>
      <c r="D278" s="31" t="s">
        <v>3138</v>
      </c>
      <c r="E278" s="31" t="s">
        <v>388</v>
      </c>
      <c r="F278" s="44">
        <v>1570100</v>
      </c>
      <c r="G278" s="31" t="s">
        <v>32</v>
      </c>
      <c r="H278" s="31" t="s">
        <v>116</v>
      </c>
      <c r="I278" s="31" t="s">
        <v>3644</v>
      </c>
      <c r="J278" s="31">
        <v>25633</v>
      </c>
      <c r="K278" s="31">
        <v>4</v>
      </c>
      <c r="L278" s="31" t="s">
        <v>288</v>
      </c>
      <c r="M278" s="31" t="s">
        <v>4164</v>
      </c>
      <c r="N278" s="31" t="s">
        <v>4165</v>
      </c>
      <c r="O278" s="34">
        <v>118723886</v>
      </c>
      <c r="T278" s="31" t="s">
        <v>285</v>
      </c>
      <c r="V278" s="31" t="s">
        <v>295</v>
      </c>
      <c r="W278" s="34" t="s">
        <v>4128</v>
      </c>
      <c r="X278" s="31" t="s">
        <v>4156</v>
      </c>
    </row>
    <row r="279" spans="1:24" ht="89.25" hidden="1" x14ac:dyDescent="0.25">
      <c r="A279" s="32">
        <v>42971</v>
      </c>
      <c r="B279" s="32">
        <v>42970</v>
      </c>
      <c r="C279" s="32">
        <v>42890</v>
      </c>
      <c r="D279" s="31" t="s">
        <v>3138</v>
      </c>
      <c r="E279" s="31" t="s">
        <v>390</v>
      </c>
      <c r="F279" s="44">
        <v>2185253</v>
      </c>
      <c r="G279" s="31" t="s">
        <v>30</v>
      </c>
      <c r="H279" s="31" t="s">
        <v>37</v>
      </c>
      <c r="I279" s="31" t="s">
        <v>4166</v>
      </c>
      <c r="J279" s="31">
        <v>13902</v>
      </c>
      <c r="K279" s="31">
        <v>2</v>
      </c>
      <c r="L279" s="31" t="s">
        <v>357</v>
      </c>
      <c r="M279" s="31" t="s">
        <v>4167</v>
      </c>
      <c r="N279" s="31" t="s">
        <v>4168</v>
      </c>
      <c r="O279" s="34" t="s">
        <v>4169</v>
      </c>
      <c r="T279" s="31" t="s">
        <v>285</v>
      </c>
      <c r="V279" s="31" t="s">
        <v>295</v>
      </c>
      <c r="W279" s="34" t="s">
        <v>4170</v>
      </c>
      <c r="X279" s="31" t="s">
        <v>4057</v>
      </c>
    </row>
    <row r="280" spans="1:24" ht="51" hidden="1" x14ac:dyDescent="0.25">
      <c r="A280" s="32">
        <v>42971</v>
      </c>
      <c r="B280" s="32">
        <v>42970</v>
      </c>
      <c r="C280" s="32">
        <v>42900</v>
      </c>
      <c r="D280" s="31" t="s">
        <v>3138</v>
      </c>
      <c r="E280" s="31" t="s">
        <v>390</v>
      </c>
      <c r="F280" s="44" t="s">
        <v>4171</v>
      </c>
      <c r="G280" s="31" t="s">
        <v>74</v>
      </c>
      <c r="H280" s="31" t="s">
        <v>240</v>
      </c>
      <c r="I280" s="31" t="s">
        <v>76</v>
      </c>
      <c r="J280" s="31">
        <v>14227</v>
      </c>
      <c r="K280" s="31">
        <v>1</v>
      </c>
      <c r="L280" s="31" t="s">
        <v>288</v>
      </c>
      <c r="M280" s="31" t="s">
        <v>4172</v>
      </c>
      <c r="N280" s="31" t="s">
        <v>4173</v>
      </c>
      <c r="O280" s="34">
        <v>118724007</v>
      </c>
      <c r="T280" s="31" t="s">
        <v>285</v>
      </c>
      <c r="V280" s="31" t="s">
        <v>333</v>
      </c>
      <c r="W280" s="34" t="s">
        <v>4174</v>
      </c>
      <c r="X280" s="31" t="s">
        <v>4156</v>
      </c>
    </row>
    <row r="281" spans="1:24" ht="76.5" hidden="1" x14ac:dyDescent="0.25">
      <c r="A281" s="32">
        <v>42971</v>
      </c>
      <c r="B281" s="32">
        <v>42970</v>
      </c>
      <c r="C281" s="32">
        <v>42906</v>
      </c>
      <c r="D281" s="31" t="s">
        <v>3138</v>
      </c>
      <c r="E281" s="31" t="s">
        <v>390</v>
      </c>
      <c r="F281" s="44">
        <v>795698918</v>
      </c>
      <c r="G281" s="31" t="s">
        <v>23</v>
      </c>
      <c r="H281" s="31" t="s">
        <v>54</v>
      </c>
      <c r="I281" s="31" t="s">
        <v>472</v>
      </c>
      <c r="J281" s="31">
        <v>14330</v>
      </c>
      <c r="K281" s="31">
        <v>3</v>
      </c>
      <c r="L281" s="31" t="s">
        <v>288</v>
      </c>
      <c r="M281" s="31" t="s">
        <v>4175</v>
      </c>
      <c r="N281" s="31" t="s">
        <v>4176</v>
      </c>
      <c r="O281" s="34" t="s">
        <v>4177</v>
      </c>
      <c r="T281" s="31" t="s">
        <v>285</v>
      </c>
      <c r="V281" s="31" t="s">
        <v>2971</v>
      </c>
      <c r="W281" s="34" t="s">
        <v>4178</v>
      </c>
      <c r="X281" s="31" t="s">
        <v>4156</v>
      </c>
    </row>
    <row r="282" spans="1:24" s="27" customFormat="1" hidden="1" x14ac:dyDescent="0.25">
      <c r="A282" s="64">
        <v>42972</v>
      </c>
      <c r="B282" s="64">
        <v>42971</v>
      </c>
      <c r="C282" s="64">
        <v>42940</v>
      </c>
      <c r="D282" s="27" t="s">
        <v>18</v>
      </c>
      <c r="E282" s="27" t="s">
        <v>328</v>
      </c>
      <c r="F282" s="29" t="s">
        <v>4179</v>
      </c>
      <c r="G282" s="27" t="s">
        <v>4180</v>
      </c>
      <c r="H282" s="27" t="s">
        <v>485</v>
      </c>
      <c r="I282" s="27" t="s">
        <v>4181</v>
      </c>
      <c r="J282" s="27">
        <v>15876</v>
      </c>
      <c r="K282" s="27">
        <v>4</v>
      </c>
      <c r="L282" s="27" t="s">
        <v>320</v>
      </c>
      <c r="N282" s="27" t="s">
        <v>4182</v>
      </c>
      <c r="O282" s="28" t="s">
        <v>4183</v>
      </c>
      <c r="P282" s="27">
        <v>4</v>
      </c>
      <c r="Q282" s="23" t="s">
        <v>9368</v>
      </c>
      <c r="R282" s="27">
        <v>396</v>
      </c>
      <c r="S282" s="65">
        <v>42991</v>
      </c>
      <c r="T282" s="27" t="s">
        <v>285</v>
      </c>
      <c r="V282" s="31" t="s">
        <v>292</v>
      </c>
      <c r="W282" s="28" t="s">
        <v>9367</v>
      </c>
      <c r="X282" s="27" t="s">
        <v>4184</v>
      </c>
    </row>
    <row r="283" spans="1:24" ht="38.25" hidden="1" x14ac:dyDescent="0.25">
      <c r="A283" s="32">
        <v>42972</v>
      </c>
      <c r="B283" s="32">
        <v>42970</v>
      </c>
      <c r="C283" s="32">
        <v>42893</v>
      </c>
      <c r="D283" s="31" t="s">
        <v>3138</v>
      </c>
      <c r="E283" s="31" t="s">
        <v>401</v>
      </c>
      <c r="F283" s="44">
        <v>238900</v>
      </c>
      <c r="G283" s="31" t="s">
        <v>25</v>
      </c>
      <c r="H283" s="31" t="s">
        <v>525</v>
      </c>
      <c r="I283" s="31" t="s">
        <v>4185</v>
      </c>
      <c r="J283" s="31">
        <v>18415</v>
      </c>
      <c r="K283" s="31">
        <v>2</v>
      </c>
      <c r="L283" s="31" t="s">
        <v>357</v>
      </c>
      <c r="M283" s="31" t="s">
        <v>4186</v>
      </c>
      <c r="N283" s="31" t="s">
        <v>4187</v>
      </c>
      <c r="O283" s="34" t="s">
        <v>4188</v>
      </c>
      <c r="T283" s="31" t="s">
        <v>285</v>
      </c>
      <c r="V283" s="31" t="s">
        <v>2971</v>
      </c>
      <c r="W283" s="34" t="s">
        <v>4189</v>
      </c>
      <c r="X283" s="31" t="s">
        <v>4190</v>
      </c>
    </row>
    <row r="284" spans="1:24" ht="51" hidden="1" x14ac:dyDescent="0.25">
      <c r="A284" s="32">
        <v>42972</v>
      </c>
      <c r="B284" s="32">
        <v>42970</v>
      </c>
      <c r="C284" s="32">
        <v>42902</v>
      </c>
      <c r="D284" s="31" t="s">
        <v>3138</v>
      </c>
      <c r="E284" s="31" t="s">
        <v>401</v>
      </c>
      <c r="F284" s="44">
        <v>6036</v>
      </c>
      <c r="G284" s="31" t="s">
        <v>92</v>
      </c>
      <c r="H284" s="31" t="s">
        <v>28</v>
      </c>
      <c r="I284" s="31" t="s">
        <v>507</v>
      </c>
      <c r="J284" s="31">
        <v>18694</v>
      </c>
      <c r="K284" s="31">
        <v>2</v>
      </c>
      <c r="L284" s="31" t="s">
        <v>357</v>
      </c>
      <c r="M284" s="31" t="s">
        <v>4191</v>
      </c>
      <c r="N284" s="31" t="s">
        <v>4192</v>
      </c>
      <c r="O284" s="34" t="s">
        <v>4193</v>
      </c>
      <c r="T284" s="31" t="s">
        <v>285</v>
      </c>
      <c r="V284" s="31" t="s">
        <v>2971</v>
      </c>
      <c r="W284" s="34" t="s">
        <v>4194</v>
      </c>
      <c r="X284" s="31" t="s">
        <v>4190</v>
      </c>
    </row>
    <row r="285" spans="1:24" ht="51" hidden="1" x14ac:dyDescent="0.25">
      <c r="A285" s="32">
        <v>42972</v>
      </c>
      <c r="B285" s="32">
        <v>42970</v>
      </c>
      <c r="C285" s="32">
        <v>42914</v>
      </c>
      <c r="D285" s="31" t="s">
        <v>3138</v>
      </c>
      <c r="E285" s="31" t="s">
        <v>401</v>
      </c>
      <c r="F285" s="44">
        <v>841623100575</v>
      </c>
      <c r="G285" s="31" t="s">
        <v>34</v>
      </c>
      <c r="H285" s="31" t="s">
        <v>110</v>
      </c>
      <c r="I285" s="31" t="s">
        <v>185</v>
      </c>
      <c r="J285" s="31">
        <v>19152</v>
      </c>
      <c r="K285" s="31">
        <v>4</v>
      </c>
      <c r="L285" s="31" t="s">
        <v>357</v>
      </c>
      <c r="M285" s="31" t="s">
        <v>4195</v>
      </c>
      <c r="N285" s="31" t="s">
        <v>4196</v>
      </c>
      <c r="O285" s="34" t="s">
        <v>4197</v>
      </c>
      <c r="T285" s="31" t="s">
        <v>285</v>
      </c>
      <c r="V285" s="31" t="s">
        <v>2971</v>
      </c>
      <c r="W285" s="34" t="s">
        <v>4194</v>
      </c>
      <c r="X285" s="31" t="s">
        <v>4190</v>
      </c>
    </row>
    <row r="286" spans="1:24" ht="63.75" hidden="1" x14ac:dyDescent="0.25">
      <c r="A286" s="32">
        <v>42972</v>
      </c>
      <c r="B286" s="32">
        <v>42971</v>
      </c>
      <c r="C286" s="32">
        <v>42907</v>
      </c>
      <c r="D286" s="31" t="s">
        <v>3138</v>
      </c>
      <c r="E286" s="31" t="s">
        <v>408</v>
      </c>
      <c r="F286" s="44">
        <v>142469</v>
      </c>
      <c r="G286" s="31" t="s">
        <v>92</v>
      </c>
      <c r="H286" s="31" t="s">
        <v>4102</v>
      </c>
      <c r="I286" s="31" t="s">
        <v>4198</v>
      </c>
      <c r="J286" s="31">
        <v>15769</v>
      </c>
      <c r="K286" s="31">
        <v>4</v>
      </c>
      <c r="L286" s="31" t="s">
        <v>357</v>
      </c>
      <c r="M286" s="31" t="s">
        <v>4199</v>
      </c>
      <c r="N286" s="31" t="s">
        <v>4200</v>
      </c>
      <c r="O286" s="34" t="s">
        <v>4201</v>
      </c>
      <c r="T286" s="31" t="s">
        <v>285</v>
      </c>
      <c r="V286" s="31" t="s">
        <v>295</v>
      </c>
      <c r="W286" s="34" t="s">
        <v>4202</v>
      </c>
      <c r="X286" s="31" t="s">
        <v>4203</v>
      </c>
    </row>
    <row r="287" spans="1:24" ht="38.25" hidden="1" x14ac:dyDescent="0.25">
      <c r="A287" s="32">
        <v>42972</v>
      </c>
      <c r="B287" s="32">
        <v>42971</v>
      </c>
      <c r="C287" s="32">
        <v>42915</v>
      </c>
      <c r="D287" s="31" t="s">
        <v>3138</v>
      </c>
      <c r="E287" s="31" t="s">
        <v>410</v>
      </c>
      <c r="F287" s="44">
        <v>744821900</v>
      </c>
      <c r="G287" s="31" t="s">
        <v>23</v>
      </c>
      <c r="H287" s="31" t="s">
        <v>234</v>
      </c>
      <c r="I287" s="31" t="s">
        <v>4204</v>
      </c>
      <c r="J287" s="31">
        <v>20343</v>
      </c>
      <c r="K287" s="31">
        <v>2</v>
      </c>
      <c r="L287" s="31" t="s">
        <v>288</v>
      </c>
      <c r="M287" s="31" t="s">
        <v>4205</v>
      </c>
      <c r="N287" s="31" t="s">
        <v>4206</v>
      </c>
      <c r="O287" s="34">
        <v>118794090</v>
      </c>
      <c r="T287" s="31" t="s">
        <v>285</v>
      </c>
      <c r="V287" s="31" t="s">
        <v>295</v>
      </c>
      <c r="W287" s="34" t="s">
        <v>4207</v>
      </c>
      <c r="X287" s="31" t="s">
        <v>4203</v>
      </c>
    </row>
    <row r="288" spans="1:24" ht="89.25" hidden="1" x14ac:dyDescent="0.25">
      <c r="A288" s="32">
        <v>42975</v>
      </c>
      <c r="B288" s="32">
        <v>42975</v>
      </c>
      <c r="D288" s="31" t="s">
        <v>3656</v>
      </c>
      <c r="E288" s="31" t="s">
        <v>362</v>
      </c>
      <c r="F288" s="44" t="s">
        <v>6664</v>
      </c>
      <c r="G288" s="31" t="s">
        <v>36</v>
      </c>
      <c r="H288" s="31" t="s">
        <v>4208</v>
      </c>
      <c r="I288" s="31" t="s">
        <v>4209</v>
      </c>
      <c r="K288" s="31">
        <v>1</v>
      </c>
      <c r="L288" s="31" t="s">
        <v>357</v>
      </c>
      <c r="O288" s="34" t="s">
        <v>4210</v>
      </c>
      <c r="P288" s="31">
        <v>1</v>
      </c>
      <c r="Q288" s="31" t="s">
        <v>6666</v>
      </c>
      <c r="R288" s="31">
        <v>45.32</v>
      </c>
      <c r="S288" s="32">
        <v>42983</v>
      </c>
      <c r="T288" s="31" t="s">
        <v>285</v>
      </c>
      <c r="U288" s="31" t="s">
        <v>567</v>
      </c>
      <c r="V288" s="27" t="s">
        <v>292</v>
      </c>
      <c r="W288" s="34" t="s">
        <v>4211</v>
      </c>
      <c r="X288" s="31" t="s">
        <v>4203</v>
      </c>
    </row>
    <row r="289" spans="1:24" ht="102" hidden="1" x14ac:dyDescent="0.25">
      <c r="A289" s="32">
        <v>42976</v>
      </c>
      <c r="B289" s="32">
        <v>42975</v>
      </c>
      <c r="C289" s="32">
        <v>42955</v>
      </c>
      <c r="D289" s="31" t="s">
        <v>18</v>
      </c>
      <c r="E289" s="31" t="s">
        <v>377</v>
      </c>
      <c r="F289" s="44">
        <v>84684</v>
      </c>
      <c r="G289" s="31" t="s">
        <v>273</v>
      </c>
      <c r="H289" s="31" t="s">
        <v>3169</v>
      </c>
      <c r="I289" s="31" t="s">
        <v>4212</v>
      </c>
      <c r="J289" s="31">
        <v>19973</v>
      </c>
      <c r="K289" s="31">
        <v>4</v>
      </c>
      <c r="L289" s="31" t="s">
        <v>288</v>
      </c>
      <c r="M289" s="31" t="s">
        <v>4213</v>
      </c>
      <c r="N289" s="31" t="s">
        <v>4214</v>
      </c>
      <c r="O289" s="34" t="s">
        <v>4215</v>
      </c>
      <c r="T289" s="31" t="s">
        <v>285</v>
      </c>
      <c r="V289" s="31" t="s">
        <v>295</v>
      </c>
      <c r="W289" s="34" t="s">
        <v>4216</v>
      </c>
      <c r="X289" s="31" t="s">
        <v>4217</v>
      </c>
    </row>
    <row r="290" spans="1:24" ht="38.25" hidden="1" x14ac:dyDescent="0.25">
      <c r="A290" s="32">
        <v>42976</v>
      </c>
      <c r="B290" s="32">
        <v>42976</v>
      </c>
      <c r="D290" s="31" t="s">
        <v>18</v>
      </c>
      <c r="E290" s="31" t="s">
        <v>348</v>
      </c>
      <c r="F290" s="44">
        <v>39615</v>
      </c>
      <c r="G290" s="31" t="s">
        <v>77</v>
      </c>
      <c r="H290" s="31" t="s">
        <v>460</v>
      </c>
      <c r="I290" s="31" t="s">
        <v>4218</v>
      </c>
      <c r="J290" s="31">
        <v>24909</v>
      </c>
      <c r="K290" s="31">
        <v>2</v>
      </c>
      <c r="L290" s="31" t="s">
        <v>312</v>
      </c>
      <c r="N290" s="31">
        <v>39565</v>
      </c>
      <c r="O290" s="34"/>
      <c r="T290" s="31" t="s">
        <v>285</v>
      </c>
      <c r="V290" s="31" t="s">
        <v>295</v>
      </c>
      <c r="W290" s="34" t="s">
        <v>4219</v>
      </c>
      <c r="X290" s="31" t="s">
        <v>4220</v>
      </c>
    </row>
    <row r="291" spans="1:24" ht="38.25" hidden="1" x14ac:dyDescent="0.25">
      <c r="A291" s="32">
        <v>42978</v>
      </c>
      <c r="B291" s="32">
        <v>42977</v>
      </c>
      <c r="C291" s="32">
        <v>42976</v>
      </c>
      <c r="D291" s="31" t="s">
        <v>18</v>
      </c>
      <c r="E291" s="31" t="s">
        <v>396</v>
      </c>
      <c r="F291" s="44">
        <v>350210</v>
      </c>
      <c r="G291" s="31" t="s">
        <v>25</v>
      </c>
      <c r="H291" s="31" t="s">
        <v>4221</v>
      </c>
      <c r="I291" s="31" t="s">
        <v>4222</v>
      </c>
      <c r="J291" s="31">
        <v>12199</v>
      </c>
      <c r="K291" s="31">
        <v>4</v>
      </c>
      <c r="L291" s="31" t="s">
        <v>317</v>
      </c>
      <c r="M291" s="31">
        <v>55345</v>
      </c>
      <c r="N291" s="31">
        <v>381046850</v>
      </c>
      <c r="O291" s="34">
        <v>381047092</v>
      </c>
      <c r="T291" s="31" t="s">
        <v>285</v>
      </c>
      <c r="V291" s="31" t="s">
        <v>333</v>
      </c>
      <c r="W291" s="34" t="s">
        <v>4223</v>
      </c>
      <c r="X291" s="31" t="s">
        <v>4224</v>
      </c>
    </row>
    <row r="292" spans="1:24" ht="38.25" hidden="1" x14ac:dyDescent="0.25">
      <c r="A292" s="32">
        <v>42978</v>
      </c>
      <c r="B292" s="32">
        <v>42977</v>
      </c>
      <c r="C292" s="32">
        <v>42915</v>
      </c>
      <c r="D292" s="31" t="s">
        <v>3138</v>
      </c>
      <c r="E292" s="31" t="s">
        <v>395</v>
      </c>
      <c r="F292" s="44" t="s">
        <v>6460</v>
      </c>
      <c r="G292" s="31" t="s">
        <v>25</v>
      </c>
      <c r="H292" s="31" t="s">
        <v>3818</v>
      </c>
      <c r="I292" s="31" t="s">
        <v>4225</v>
      </c>
      <c r="J292" s="31">
        <v>14996</v>
      </c>
      <c r="K292" s="31">
        <v>2</v>
      </c>
      <c r="L292" s="31" t="s">
        <v>317</v>
      </c>
      <c r="M292" s="31">
        <v>50200</v>
      </c>
      <c r="N292" s="31">
        <v>381042374</v>
      </c>
      <c r="O292" s="34">
        <v>381047141</v>
      </c>
      <c r="T292" s="31" t="s">
        <v>285</v>
      </c>
      <c r="V292" s="31" t="s">
        <v>333</v>
      </c>
      <c r="W292" s="34" t="s">
        <v>4226</v>
      </c>
      <c r="X292" s="31" t="s">
        <v>4224</v>
      </c>
    </row>
    <row r="293" spans="1:24" ht="51" hidden="1" x14ac:dyDescent="0.25">
      <c r="A293" s="32">
        <v>42979</v>
      </c>
      <c r="B293" s="32">
        <v>42978</v>
      </c>
      <c r="C293" s="32">
        <v>42919</v>
      </c>
      <c r="D293" s="31" t="s">
        <v>18</v>
      </c>
      <c r="E293" s="31" t="s">
        <v>423</v>
      </c>
      <c r="F293" s="44">
        <v>15481210000</v>
      </c>
      <c r="G293" s="31" t="s">
        <v>53</v>
      </c>
      <c r="H293" s="31" t="s">
        <v>68</v>
      </c>
      <c r="I293" s="31" t="s">
        <v>4227</v>
      </c>
      <c r="J293" s="31">
        <v>7254</v>
      </c>
      <c r="K293" s="31">
        <v>1</v>
      </c>
      <c r="L293" s="31" t="s">
        <v>357</v>
      </c>
      <c r="M293" s="31" t="s">
        <v>4228</v>
      </c>
      <c r="N293" s="31" t="s">
        <v>4229</v>
      </c>
      <c r="O293" s="34" t="s">
        <v>4230</v>
      </c>
      <c r="T293" s="31" t="s">
        <v>285</v>
      </c>
      <c r="V293" s="31" t="s">
        <v>295</v>
      </c>
      <c r="W293" s="34" t="s">
        <v>4231</v>
      </c>
      <c r="X293" s="31" t="s">
        <v>4232</v>
      </c>
    </row>
    <row r="294" spans="1:24" ht="76.5" hidden="1" x14ac:dyDescent="0.25">
      <c r="A294" s="32">
        <v>42979</v>
      </c>
      <c r="B294" s="32">
        <v>42978</v>
      </c>
      <c r="C294" s="32">
        <v>42887</v>
      </c>
      <c r="D294" s="31" t="s">
        <v>3138</v>
      </c>
      <c r="E294" s="31" t="s">
        <v>376</v>
      </c>
      <c r="F294" s="44">
        <v>32111</v>
      </c>
      <c r="G294" s="31" t="s">
        <v>60</v>
      </c>
      <c r="H294" s="31" t="s">
        <v>151</v>
      </c>
      <c r="I294" s="31" t="s">
        <v>4233</v>
      </c>
      <c r="J294" s="31">
        <v>16623</v>
      </c>
      <c r="K294" s="31">
        <v>1</v>
      </c>
      <c r="L294" s="31" t="s">
        <v>335</v>
      </c>
      <c r="N294" s="31">
        <v>89491341</v>
      </c>
      <c r="O294" s="34">
        <v>4360</v>
      </c>
      <c r="T294" s="31" t="s">
        <v>285</v>
      </c>
      <c r="V294" s="31" t="s">
        <v>2971</v>
      </c>
      <c r="W294" s="34" t="s">
        <v>4234</v>
      </c>
      <c r="X294" s="31" t="s">
        <v>3868</v>
      </c>
    </row>
    <row r="295" spans="1:24" ht="89.25" hidden="1" x14ac:dyDescent="0.25">
      <c r="A295" s="32">
        <v>42983</v>
      </c>
      <c r="B295" s="32">
        <v>42983</v>
      </c>
      <c r="C295" s="32">
        <v>42975</v>
      </c>
      <c r="D295" s="31" t="s">
        <v>18</v>
      </c>
      <c r="E295" s="31" t="s">
        <v>388</v>
      </c>
      <c r="F295" s="44" t="s">
        <v>6461</v>
      </c>
      <c r="G295" s="31" t="s">
        <v>210</v>
      </c>
      <c r="H295" s="31" t="s">
        <v>127</v>
      </c>
      <c r="I295" s="31" t="s">
        <v>4235</v>
      </c>
      <c r="J295" s="31">
        <v>28761</v>
      </c>
      <c r="K295" s="31">
        <v>1</v>
      </c>
      <c r="L295" s="31" t="s">
        <v>288</v>
      </c>
      <c r="M295" s="31" t="s">
        <v>4236</v>
      </c>
      <c r="N295" s="31" t="s">
        <v>4237</v>
      </c>
      <c r="O295" s="34" t="s">
        <v>4238</v>
      </c>
      <c r="T295" s="31" t="s">
        <v>285</v>
      </c>
      <c r="V295" s="27" t="s">
        <v>321</v>
      </c>
      <c r="W295" s="34" t="s">
        <v>6462</v>
      </c>
      <c r="X295" s="31" t="s">
        <v>4239</v>
      </c>
    </row>
    <row r="296" spans="1:24" ht="38.25" hidden="1" x14ac:dyDescent="0.25">
      <c r="A296" s="32">
        <v>42983</v>
      </c>
      <c r="B296" s="32">
        <v>42982</v>
      </c>
      <c r="C296" s="32">
        <v>42978</v>
      </c>
      <c r="D296" s="31" t="s">
        <v>3138</v>
      </c>
      <c r="E296" s="31" t="s">
        <v>338</v>
      </c>
      <c r="F296" s="44" t="s">
        <v>4240</v>
      </c>
      <c r="G296" s="31" t="s">
        <v>4241</v>
      </c>
      <c r="H296" s="31" t="s">
        <v>218</v>
      </c>
      <c r="I296" s="31" t="s">
        <v>4242</v>
      </c>
      <c r="J296" s="31">
        <v>25852</v>
      </c>
      <c r="K296" s="31">
        <v>1</v>
      </c>
      <c r="L296" s="31" t="s">
        <v>355</v>
      </c>
      <c r="M296" s="31">
        <v>2498829</v>
      </c>
      <c r="N296" s="31">
        <v>4340052</v>
      </c>
      <c r="O296" s="34">
        <v>51837</v>
      </c>
      <c r="T296" s="31" t="s">
        <v>285</v>
      </c>
      <c r="V296" s="27" t="s">
        <v>321</v>
      </c>
      <c r="W296" s="34" t="s">
        <v>4243</v>
      </c>
      <c r="X296" s="31" t="s">
        <v>4244</v>
      </c>
    </row>
    <row r="297" spans="1:24" ht="51" hidden="1" x14ac:dyDescent="0.25">
      <c r="A297" s="32">
        <v>42983</v>
      </c>
      <c r="B297" s="32">
        <v>42982</v>
      </c>
      <c r="C297" s="32">
        <v>42978</v>
      </c>
      <c r="D297" s="31" t="s">
        <v>3138</v>
      </c>
      <c r="E297" s="31" t="s">
        <v>423</v>
      </c>
      <c r="F297" s="44" t="s">
        <v>6463</v>
      </c>
      <c r="G297" s="31" t="s">
        <v>4245</v>
      </c>
      <c r="H297" s="31" t="s">
        <v>95</v>
      </c>
      <c r="I297" s="31" t="s">
        <v>4246</v>
      </c>
      <c r="J297" s="31">
        <v>7267</v>
      </c>
      <c r="K297" s="31">
        <v>4</v>
      </c>
      <c r="L297" s="31" t="s">
        <v>373</v>
      </c>
      <c r="M297" s="31" t="s">
        <v>4247</v>
      </c>
      <c r="N297" s="31">
        <v>656922</v>
      </c>
      <c r="O297" s="34" t="s">
        <v>4248</v>
      </c>
      <c r="T297" s="31" t="s">
        <v>285</v>
      </c>
      <c r="V297" s="27" t="s">
        <v>321</v>
      </c>
      <c r="W297" s="34" t="s">
        <v>4249</v>
      </c>
      <c r="X297" s="31" t="s">
        <v>4244</v>
      </c>
    </row>
    <row r="298" spans="1:24" ht="25.5" hidden="1" x14ac:dyDescent="0.25">
      <c r="A298" s="32">
        <v>42983</v>
      </c>
      <c r="B298" s="32">
        <v>42982</v>
      </c>
      <c r="C298" s="32">
        <v>42977</v>
      </c>
      <c r="D298" s="31" t="s">
        <v>3138</v>
      </c>
      <c r="E298" s="31" t="s">
        <v>425</v>
      </c>
      <c r="F298" s="44">
        <v>90000002527</v>
      </c>
      <c r="G298" s="31" t="s">
        <v>77</v>
      </c>
      <c r="H298" s="31" t="s">
        <v>243</v>
      </c>
      <c r="I298" s="31" t="s">
        <v>481</v>
      </c>
      <c r="J298" s="31">
        <v>3561</v>
      </c>
      <c r="K298" s="31">
        <v>2</v>
      </c>
      <c r="L298" s="31" t="s">
        <v>288</v>
      </c>
      <c r="M298" s="31" t="s">
        <v>4250</v>
      </c>
      <c r="N298" s="31" t="s">
        <v>4251</v>
      </c>
      <c r="O298" s="34">
        <v>119388718</v>
      </c>
      <c r="P298" s="31">
        <v>2</v>
      </c>
      <c r="Q298" s="31">
        <v>148002073</v>
      </c>
      <c r="R298" s="33">
        <v>200.84</v>
      </c>
      <c r="S298" s="32">
        <v>42983</v>
      </c>
      <c r="T298" s="31" t="s">
        <v>285</v>
      </c>
      <c r="U298" s="31" t="s">
        <v>567</v>
      </c>
      <c r="V298" s="31" t="s">
        <v>292</v>
      </c>
      <c r="W298" s="34" t="s">
        <v>4252</v>
      </c>
      <c r="X298" s="31" t="s">
        <v>4239</v>
      </c>
    </row>
    <row r="299" spans="1:24" ht="102" hidden="1" x14ac:dyDescent="0.25">
      <c r="A299" s="32">
        <v>42984</v>
      </c>
      <c r="B299" s="32">
        <v>42983</v>
      </c>
      <c r="C299" s="32">
        <v>42983</v>
      </c>
      <c r="D299" s="31" t="s">
        <v>18</v>
      </c>
      <c r="E299" s="31" t="s">
        <v>336</v>
      </c>
      <c r="F299" s="44">
        <v>1200028838</v>
      </c>
      <c r="G299" s="31" t="s">
        <v>27</v>
      </c>
      <c r="H299" s="31" t="s">
        <v>162</v>
      </c>
      <c r="I299" s="31" t="s">
        <v>163</v>
      </c>
      <c r="J299" s="31">
        <v>25640</v>
      </c>
      <c r="K299" s="31">
        <v>2</v>
      </c>
      <c r="L299" s="31" t="s">
        <v>357</v>
      </c>
      <c r="M299" s="31" t="s">
        <v>4253</v>
      </c>
      <c r="N299" s="31" t="s">
        <v>4254</v>
      </c>
      <c r="O299" s="34" t="s">
        <v>4255</v>
      </c>
      <c r="T299" s="31" t="s">
        <v>285</v>
      </c>
      <c r="V299" s="31" t="s">
        <v>295</v>
      </c>
      <c r="W299" s="34" t="s">
        <v>4256</v>
      </c>
      <c r="X299" s="31" t="s">
        <v>4224</v>
      </c>
    </row>
    <row r="300" spans="1:24" hidden="1" x14ac:dyDescent="0.25">
      <c r="A300" s="32">
        <v>42984</v>
      </c>
      <c r="B300" s="32">
        <v>42975</v>
      </c>
      <c r="C300" s="32">
        <v>42971</v>
      </c>
      <c r="D300" s="31" t="s">
        <v>18</v>
      </c>
      <c r="E300" s="31" t="s">
        <v>331</v>
      </c>
      <c r="F300" s="44" t="s">
        <v>6208</v>
      </c>
      <c r="G300" s="31" t="s">
        <v>474</v>
      </c>
      <c r="H300" s="31" t="s">
        <v>59</v>
      </c>
      <c r="I300" s="31" t="s">
        <v>4257</v>
      </c>
      <c r="J300" s="31">
        <v>27239</v>
      </c>
      <c r="K300" s="31">
        <v>2</v>
      </c>
      <c r="L300" s="31" t="s">
        <v>291</v>
      </c>
      <c r="M300" s="31">
        <v>39378</v>
      </c>
      <c r="O300" s="34"/>
      <c r="T300" s="31" t="s">
        <v>285</v>
      </c>
      <c r="V300" s="31" t="s">
        <v>295</v>
      </c>
      <c r="W300" s="34" t="s">
        <v>6248</v>
      </c>
    </row>
    <row r="301" spans="1:24" ht="102" hidden="1" x14ac:dyDescent="0.25">
      <c r="A301" s="32">
        <v>42984</v>
      </c>
      <c r="B301" s="32">
        <v>42975</v>
      </c>
      <c r="C301" s="32">
        <v>42971</v>
      </c>
      <c r="D301" s="31" t="s">
        <v>18</v>
      </c>
      <c r="E301" s="31" t="s">
        <v>331</v>
      </c>
      <c r="F301" s="44" t="s">
        <v>6208</v>
      </c>
      <c r="G301" s="31" t="s">
        <v>474</v>
      </c>
      <c r="H301" s="31" t="s">
        <v>59</v>
      </c>
      <c r="I301" s="31" t="s">
        <v>4257</v>
      </c>
      <c r="J301" s="31">
        <v>27239</v>
      </c>
      <c r="K301" s="31">
        <v>2</v>
      </c>
      <c r="L301" s="31" t="s">
        <v>291</v>
      </c>
      <c r="M301" s="31">
        <v>39378</v>
      </c>
      <c r="O301" s="34"/>
      <c r="T301" s="31" t="s">
        <v>285</v>
      </c>
      <c r="V301" s="10" t="s">
        <v>295</v>
      </c>
      <c r="W301" s="34" t="s">
        <v>9189</v>
      </c>
      <c r="X301" s="31" t="s">
        <v>4239</v>
      </c>
    </row>
    <row r="302" spans="1:24" ht="63.75" hidden="1" x14ac:dyDescent="0.25">
      <c r="A302" s="32">
        <v>42986</v>
      </c>
      <c r="B302" s="32">
        <v>42986</v>
      </c>
      <c r="C302" s="32">
        <v>42956</v>
      </c>
      <c r="D302" s="31" t="s">
        <v>18</v>
      </c>
      <c r="E302" s="31" t="s">
        <v>387</v>
      </c>
      <c r="F302" s="44" t="s">
        <v>4258</v>
      </c>
      <c r="G302" s="31" t="s">
        <v>4027</v>
      </c>
      <c r="H302" s="31" t="s">
        <v>3384</v>
      </c>
      <c r="I302" s="31" t="s">
        <v>527</v>
      </c>
      <c r="J302" s="31">
        <v>16991</v>
      </c>
      <c r="K302" s="31">
        <v>4</v>
      </c>
      <c r="L302" s="31" t="s">
        <v>365</v>
      </c>
      <c r="M302" s="31" t="s">
        <v>4259</v>
      </c>
      <c r="N302" s="31" t="s">
        <v>4259</v>
      </c>
      <c r="O302" s="34">
        <v>60272510</v>
      </c>
      <c r="T302" s="31" t="s">
        <v>285</v>
      </c>
      <c r="V302" s="31" t="s">
        <v>298</v>
      </c>
      <c r="W302" s="34" t="s">
        <v>9455</v>
      </c>
      <c r="X302" s="31" t="s">
        <v>4184</v>
      </c>
    </row>
    <row r="303" spans="1:24" ht="25.5" hidden="1" x14ac:dyDescent="0.25">
      <c r="A303" s="32">
        <v>42986</v>
      </c>
      <c r="B303" s="32">
        <v>42986</v>
      </c>
      <c r="C303" s="32">
        <v>42912</v>
      </c>
      <c r="D303" s="31" t="s">
        <v>18</v>
      </c>
      <c r="E303" s="31" t="s">
        <v>387</v>
      </c>
      <c r="F303" s="44" t="s">
        <v>3774</v>
      </c>
      <c r="G303" s="31" t="s">
        <v>3775</v>
      </c>
      <c r="H303" s="31" t="s">
        <v>3776</v>
      </c>
      <c r="I303" s="31" t="s">
        <v>4260</v>
      </c>
      <c r="J303" s="31">
        <v>15715</v>
      </c>
      <c r="K303" s="31">
        <v>4</v>
      </c>
      <c r="L303" s="31" t="s">
        <v>517</v>
      </c>
      <c r="M303" s="31">
        <v>410679</v>
      </c>
      <c r="O303" s="34">
        <v>26014</v>
      </c>
      <c r="T303" s="31" t="s">
        <v>285</v>
      </c>
      <c r="V303" s="31" t="s">
        <v>2971</v>
      </c>
      <c r="W303" s="34" t="s">
        <v>4261</v>
      </c>
    </row>
    <row r="304" spans="1:24" ht="38.25" hidden="1" x14ac:dyDescent="0.25">
      <c r="A304" s="32">
        <v>42989</v>
      </c>
      <c r="B304" s="32">
        <v>42983</v>
      </c>
      <c r="C304" s="32">
        <v>42979</v>
      </c>
      <c r="D304" s="31" t="s">
        <v>18</v>
      </c>
      <c r="E304" s="31" t="s">
        <v>405</v>
      </c>
      <c r="F304" s="44">
        <v>3549160000</v>
      </c>
      <c r="G304" s="31" t="s">
        <v>53</v>
      </c>
      <c r="H304" s="31" t="s">
        <v>43</v>
      </c>
      <c r="I304" s="31" t="s">
        <v>4262</v>
      </c>
      <c r="J304" s="31">
        <v>20644</v>
      </c>
      <c r="K304" s="31">
        <v>2</v>
      </c>
      <c r="L304" s="31" t="s">
        <v>357</v>
      </c>
      <c r="M304" s="31" t="s">
        <v>4263</v>
      </c>
      <c r="N304" s="31" t="s">
        <v>4264</v>
      </c>
      <c r="O304" s="34" t="s">
        <v>4265</v>
      </c>
      <c r="P304" s="31">
        <v>2</v>
      </c>
      <c r="Q304" s="31" t="s">
        <v>4266</v>
      </c>
      <c r="R304" s="33">
        <v>444.22</v>
      </c>
      <c r="S304" s="32">
        <v>43130</v>
      </c>
      <c r="T304" s="31" t="s">
        <v>285</v>
      </c>
      <c r="U304" s="31" t="s">
        <v>567</v>
      </c>
      <c r="V304" s="31" t="s">
        <v>292</v>
      </c>
      <c r="W304" s="34" t="s">
        <v>4267</v>
      </c>
      <c r="X304" s="31" t="s">
        <v>4184</v>
      </c>
    </row>
    <row r="305" spans="1:24" ht="38.25" hidden="1" x14ac:dyDescent="0.25">
      <c r="A305" s="32">
        <v>42989</v>
      </c>
      <c r="B305" s="32">
        <v>42986</v>
      </c>
      <c r="C305" s="32">
        <v>42979</v>
      </c>
      <c r="D305" s="31" t="s">
        <v>3138</v>
      </c>
      <c r="E305" s="31" t="s">
        <v>420</v>
      </c>
      <c r="F305" s="44">
        <v>24750005</v>
      </c>
      <c r="G305" s="31" t="s">
        <v>4268</v>
      </c>
      <c r="H305" s="31" t="s">
        <v>100</v>
      </c>
      <c r="I305" s="31" t="s">
        <v>4269</v>
      </c>
      <c r="J305" s="31">
        <v>7467</v>
      </c>
      <c r="K305" s="31">
        <v>1</v>
      </c>
      <c r="L305" s="31" t="s">
        <v>373</v>
      </c>
      <c r="M305" s="31" t="s">
        <v>4270</v>
      </c>
      <c r="N305" s="31" t="s">
        <v>4271</v>
      </c>
      <c r="O305" s="34" t="s">
        <v>4272</v>
      </c>
      <c r="T305" s="31" t="s">
        <v>285</v>
      </c>
      <c r="V305" s="31" t="s">
        <v>295</v>
      </c>
      <c r="W305" s="34" t="s">
        <v>4273</v>
      </c>
      <c r="X305" s="31" t="s">
        <v>4184</v>
      </c>
    </row>
    <row r="306" spans="1:24" s="27" customFormat="1" ht="76.5" hidden="1" x14ac:dyDescent="0.25">
      <c r="A306" s="64">
        <v>42990</v>
      </c>
      <c r="B306" s="64">
        <v>42989</v>
      </c>
      <c r="C306" s="64">
        <v>42968</v>
      </c>
      <c r="D306" s="27" t="s">
        <v>18</v>
      </c>
      <c r="E306" s="27" t="s">
        <v>290</v>
      </c>
      <c r="F306" s="29" t="s">
        <v>4274</v>
      </c>
      <c r="G306" s="27" t="s">
        <v>4275</v>
      </c>
      <c r="H306" s="27" t="s">
        <v>4276</v>
      </c>
      <c r="I306" s="27" t="s">
        <v>4277</v>
      </c>
      <c r="J306" s="27">
        <v>33616</v>
      </c>
      <c r="K306" s="27">
        <v>4</v>
      </c>
      <c r="L306" s="27" t="s">
        <v>365</v>
      </c>
      <c r="M306" s="27">
        <v>93658489</v>
      </c>
      <c r="N306" s="27">
        <v>93658489</v>
      </c>
      <c r="O306" s="28">
        <v>60272732</v>
      </c>
      <c r="P306" s="27">
        <v>4</v>
      </c>
      <c r="Q306" s="27">
        <v>93716910</v>
      </c>
      <c r="R306" s="27">
        <v>650.08000000000004</v>
      </c>
      <c r="S306" s="64">
        <v>42997</v>
      </c>
      <c r="T306" s="27" t="s">
        <v>285</v>
      </c>
      <c r="U306" s="27" t="s">
        <v>497</v>
      </c>
      <c r="V306" s="31" t="s">
        <v>292</v>
      </c>
      <c r="W306" s="28" t="s">
        <v>4278</v>
      </c>
      <c r="X306" s="31" t="s">
        <v>4279</v>
      </c>
    </row>
    <row r="307" spans="1:24" ht="51" hidden="1" x14ac:dyDescent="0.25">
      <c r="A307" s="32">
        <v>42996</v>
      </c>
      <c r="B307" s="32">
        <v>42993</v>
      </c>
      <c r="C307" s="32">
        <v>42889</v>
      </c>
      <c r="D307" s="31" t="s">
        <v>3138</v>
      </c>
      <c r="E307" s="31" t="s">
        <v>352</v>
      </c>
      <c r="F307" s="44">
        <v>4504690000</v>
      </c>
      <c r="G307" s="31" t="s">
        <v>48</v>
      </c>
      <c r="H307" s="31" t="s">
        <v>159</v>
      </c>
      <c r="I307" s="31" t="s">
        <v>501</v>
      </c>
      <c r="J307" s="31">
        <v>22772</v>
      </c>
      <c r="K307" s="31">
        <v>2</v>
      </c>
      <c r="L307" s="31" t="s">
        <v>357</v>
      </c>
      <c r="M307" s="31" t="s">
        <v>4280</v>
      </c>
      <c r="N307" s="31" t="s">
        <v>4281</v>
      </c>
      <c r="O307" s="34" t="s">
        <v>4282</v>
      </c>
      <c r="T307" s="31" t="s">
        <v>285</v>
      </c>
      <c r="V307" s="31" t="s">
        <v>2971</v>
      </c>
      <c r="W307" s="34" t="s">
        <v>4283</v>
      </c>
    </row>
    <row r="308" spans="1:24" ht="51" hidden="1" x14ac:dyDescent="0.25">
      <c r="A308" s="48">
        <v>42996</v>
      </c>
      <c r="B308" s="48">
        <v>42996</v>
      </c>
      <c r="C308" s="48">
        <v>42992</v>
      </c>
      <c r="D308" s="27" t="s">
        <v>3138</v>
      </c>
      <c r="E308" s="27" t="s">
        <v>316</v>
      </c>
      <c r="F308" s="41" t="s">
        <v>7901</v>
      </c>
      <c r="G308" s="27" t="s">
        <v>34</v>
      </c>
      <c r="H308" s="27" t="s">
        <v>204</v>
      </c>
      <c r="I308" s="27" t="s">
        <v>4284</v>
      </c>
      <c r="J308" s="27">
        <v>26075</v>
      </c>
      <c r="K308" s="27">
        <v>4</v>
      </c>
      <c r="L308" s="27" t="s">
        <v>357</v>
      </c>
      <c r="M308" s="27" t="s">
        <v>4285</v>
      </c>
      <c r="N308" s="27" t="s">
        <v>4286</v>
      </c>
      <c r="O308" s="28" t="s">
        <v>4287</v>
      </c>
      <c r="P308" s="27">
        <v>4</v>
      </c>
      <c r="Q308" s="27" t="s">
        <v>7956</v>
      </c>
      <c r="R308" s="27">
        <v>287.32</v>
      </c>
      <c r="S308" s="48">
        <v>42999</v>
      </c>
      <c r="T308" s="27" t="s">
        <v>285</v>
      </c>
      <c r="U308" s="27" t="s">
        <v>567</v>
      </c>
      <c r="V308" s="27" t="s">
        <v>292</v>
      </c>
      <c r="W308" s="28" t="s">
        <v>7902</v>
      </c>
    </row>
    <row r="309" spans="1:24" hidden="1" x14ac:dyDescent="0.25">
      <c r="A309" s="32">
        <v>42996</v>
      </c>
      <c r="B309" s="32">
        <v>42993</v>
      </c>
      <c r="C309" s="32">
        <v>42991</v>
      </c>
      <c r="D309" s="31" t="s">
        <v>18</v>
      </c>
      <c r="E309" s="31" t="s">
        <v>410</v>
      </c>
      <c r="F309" s="44">
        <v>458</v>
      </c>
      <c r="G309" s="31" t="s">
        <v>92</v>
      </c>
      <c r="H309" s="31" t="s">
        <v>248</v>
      </c>
      <c r="I309" s="31" t="s">
        <v>4288</v>
      </c>
      <c r="J309" s="31">
        <v>22740</v>
      </c>
      <c r="K309" s="31">
        <v>4</v>
      </c>
      <c r="L309" s="31" t="s">
        <v>373</v>
      </c>
      <c r="N309" s="31" t="s">
        <v>4289</v>
      </c>
      <c r="O309" s="34" t="s">
        <v>4290</v>
      </c>
      <c r="P309" s="31">
        <v>4</v>
      </c>
      <c r="Q309" s="31" t="s">
        <v>4291</v>
      </c>
      <c r="R309" s="33">
        <v>616.88</v>
      </c>
      <c r="S309" s="32">
        <v>43014</v>
      </c>
      <c r="T309" s="31" t="s">
        <v>285</v>
      </c>
      <c r="U309" s="31" t="s">
        <v>567</v>
      </c>
      <c r="V309" s="31" t="s">
        <v>292</v>
      </c>
      <c r="W309" s="34" t="s">
        <v>4292</v>
      </c>
      <c r="X309" s="31" t="s">
        <v>4293</v>
      </c>
    </row>
    <row r="310" spans="1:24" ht="25.5" hidden="1" x14ac:dyDescent="0.25">
      <c r="A310" s="32">
        <v>42999</v>
      </c>
      <c r="B310" s="32">
        <v>42996</v>
      </c>
      <c r="C310" s="32">
        <v>42896</v>
      </c>
      <c r="D310" s="31" t="s">
        <v>3138</v>
      </c>
      <c r="E310" s="31" t="s">
        <v>425</v>
      </c>
      <c r="F310" s="44">
        <v>147580</v>
      </c>
      <c r="G310" s="31" t="s">
        <v>25</v>
      </c>
      <c r="H310" s="31" t="s">
        <v>142</v>
      </c>
      <c r="I310" s="31" t="s">
        <v>187</v>
      </c>
      <c r="J310" s="31">
        <v>1086</v>
      </c>
      <c r="K310" s="31">
        <v>1</v>
      </c>
      <c r="L310" s="31" t="s">
        <v>357</v>
      </c>
      <c r="M310" s="31" t="s">
        <v>4294</v>
      </c>
      <c r="N310" s="31" t="s">
        <v>4295</v>
      </c>
      <c r="O310" s="34" t="s">
        <v>4296</v>
      </c>
      <c r="T310" s="31" t="s">
        <v>285</v>
      </c>
      <c r="V310" s="31" t="s">
        <v>2971</v>
      </c>
      <c r="W310" s="34" t="s">
        <v>4297</v>
      </c>
      <c r="X310" s="31" t="s">
        <v>3779</v>
      </c>
    </row>
    <row r="311" spans="1:24" ht="25.5" hidden="1" x14ac:dyDescent="0.25">
      <c r="A311" s="32">
        <v>42999</v>
      </c>
      <c r="B311" s="32">
        <v>42997</v>
      </c>
      <c r="C311" s="32">
        <v>42993</v>
      </c>
      <c r="D311" s="31" t="s">
        <v>3138</v>
      </c>
      <c r="E311" s="31" t="s">
        <v>399</v>
      </c>
      <c r="F311" s="44">
        <v>28951542</v>
      </c>
      <c r="G311" s="31" t="s">
        <v>56</v>
      </c>
      <c r="H311" s="31" t="s">
        <v>151</v>
      </c>
      <c r="I311" s="31" t="s">
        <v>4298</v>
      </c>
      <c r="J311" s="31">
        <v>29717</v>
      </c>
      <c r="K311" s="31">
        <v>2</v>
      </c>
      <c r="L311" s="31" t="s">
        <v>357</v>
      </c>
      <c r="M311" s="31" t="s">
        <v>4299</v>
      </c>
      <c r="N311" s="31" t="s">
        <v>4300</v>
      </c>
      <c r="O311" s="34" t="s">
        <v>4301</v>
      </c>
      <c r="T311" s="31" t="s">
        <v>285</v>
      </c>
      <c r="V311" s="31" t="s">
        <v>295</v>
      </c>
      <c r="W311" s="34" t="s">
        <v>4302</v>
      </c>
      <c r="X311" s="31" t="s">
        <v>4303</v>
      </c>
    </row>
    <row r="312" spans="1:24" ht="51" hidden="1" x14ac:dyDescent="0.25">
      <c r="A312" s="32">
        <v>43006</v>
      </c>
      <c r="B312" s="32">
        <v>43006</v>
      </c>
      <c r="C312" s="32">
        <v>42910</v>
      </c>
      <c r="D312" s="31" t="s">
        <v>3138</v>
      </c>
      <c r="E312" s="31" t="s">
        <v>418</v>
      </c>
      <c r="F312" s="44" t="s">
        <v>4304</v>
      </c>
      <c r="G312" s="31" t="s">
        <v>164</v>
      </c>
      <c r="H312" s="31" t="s">
        <v>224</v>
      </c>
      <c r="I312" s="31" t="s">
        <v>4305</v>
      </c>
      <c r="J312" s="31">
        <v>11015</v>
      </c>
      <c r="K312" s="31">
        <v>1</v>
      </c>
      <c r="L312" s="31" t="s">
        <v>288</v>
      </c>
      <c r="M312" s="31" t="s">
        <v>4306</v>
      </c>
      <c r="N312" s="31" t="s">
        <v>4307</v>
      </c>
      <c r="O312" s="34">
        <v>120870515</v>
      </c>
      <c r="T312" s="31" t="s">
        <v>285</v>
      </c>
      <c r="V312" s="31" t="s">
        <v>333</v>
      </c>
      <c r="W312" s="34" t="s">
        <v>4308</v>
      </c>
      <c r="X312" s="31" t="s">
        <v>3779</v>
      </c>
    </row>
    <row r="313" spans="1:24" ht="25.5" hidden="1" x14ac:dyDescent="0.25">
      <c r="A313" s="32">
        <v>43007</v>
      </c>
      <c r="B313" s="32">
        <v>43007</v>
      </c>
      <c r="C313" s="32">
        <v>42895</v>
      </c>
      <c r="D313" s="31" t="s">
        <v>3138</v>
      </c>
      <c r="E313" s="31" t="s">
        <v>430</v>
      </c>
      <c r="F313" s="44">
        <v>2362000</v>
      </c>
      <c r="G313" s="31" t="s">
        <v>32</v>
      </c>
      <c r="H313" s="31" t="s">
        <v>20</v>
      </c>
      <c r="I313" s="31" t="s">
        <v>229</v>
      </c>
      <c r="J313" s="31">
        <v>16734</v>
      </c>
      <c r="K313" s="31">
        <v>4</v>
      </c>
      <c r="L313" s="31" t="s">
        <v>355</v>
      </c>
      <c r="M313" s="31">
        <v>2450299</v>
      </c>
      <c r="N313" s="31">
        <v>4296047</v>
      </c>
      <c r="O313" s="34"/>
      <c r="T313" s="31" t="s">
        <v>285</v>
      </c>
      <c r="V313" s="31" t="s">
        <v>431</v>
      </c>
      <c r="W313" s="34" t="s">
        <v>2972</v>
      </c>
    </row>
    <row r="314" spans="1:24" ht="25.5" hidden="1" x14ac:dyDescent="0.25">
      <c r="A314" s="32">
        <v>43007</v>
      </c>
      <c r="B314" s="32">
        <v>43007</v>
      </c>
      <c r="C314" s="32">
        <v>42891</v>
      </c>
      <c r="D314" s="31" t="s">
        <v>3138</v>
      </c>
      <c r="E314" s="31" t="s">
        <v>430</v>
      </c>
      <c r="F314" s="44">
        <v>2038100</v>
      </c>
      <c r="G314" s="31" t="s">
        <v>32</v>
      </c>
      <c r="H314" s="31" t="s">
        <v>125</v>
      </c>
      <c r="I314" s="31" t="s">
        <v>4309</v>
      </c>
      <c r="J314" s="31">
        <v>16570</v>
      </c>
      <c r="K314" s="31">
        <v>2</v>
      </c>
      <c r="L314" s="31" t="s">
        <v>355</v>
      </c>
      <c r="M314" s="31">
        <v>2447237</v>
      </c>
      <c r="N314" s="31">
        <v>4293322</v>
      </c>
      <c r="O314" s="34"/>
      <c r="T314" s="31" t="s">
        <v>285</v>
      </c>
      <c r="V314" s="31" t="s">
        <v>431</v>
      </c>
      <c r="W314" s="34" t="s">
        <v>2972</v>
      </c>
    </row>
    <row r="315" spans="1:24" ht="102" hidden="1" x14ac:dyDescent="0.25">
      <c r="A315" s="32">
        <v>43010</v>
      </c>
      <c r="B315" s="32">
        <v>43010</v>
      </c>
      <c r="C315" s="32">
        <v>42919</v>
      </c>
      <c r="D315" s="31" t="s">
        <v>3138</v>
      </c>
      <c r="E315" s="31" t="s">
        <v>325</v>
      </c>
      <c r="F315" s="44">
        <v>28800608</v>
      </c>
      <c r="G315" s="31" t="s">
        <v>56</v>
      </c>
      <c r="H315" s="31" t="s">
        <v>46</v>
      </c>
      <c r="I315" s="31" t="s">
        <v>4310</v>
      </c>
      <c r="J315" s="31">
        <v>17518</v>
      </c>
      <c r="K315" s="31">
        <v>4</v>
      </c>
      <c r="L315" s="31" t="s">
        <v>288</v>
      </c>
      <c r="M315" s="31" t="s">
        <v>6464</v>
      </c>
      <c r="N315" s="31" t="s">
        <v>4311</v>
      </c>
      <c r="O315" s="34">
        <v>121074197</v>
      </c>
      <c r="T315" s="31" t="s">
        <v>285</v>
      </c>
      <c r="V315" s="31" t="s">
        <v>333</v>
      </c>
      <c r="W315" s="34" t="s">
        <v>4312</v>
      </c>
      <c r="X315" s="31" t="s">
        <v>4313</v>
      </c>
    </row>
    <row r="316" spans="1:24" ht="25.5" hidden="1" x14ac:dyDescent="0.25">
      <c r="A316" s="32">
        <v>43010</v>
      </c>
      <c r="B316" s="32">
        <v>43008</v>
      </c>
      <c r="C316" s="32">
        <v>42993</v>
      </c>
      <c r="D316" s="31" t="s">
        <v>18</v>
      </c>
      <c r="E316" s="31" t="s">
        <v>424</v>
      </c>
      <c r="F316" s="44" t="s">
        <v>4314</v>
      </c>
      <c r="G316" s="31" t="s">
        <v>4315</v>
      </c>
      <c r="H316" s="31" t="s">
        <v>3089</v>
      </c>
      <c r="I316" s="31" t="s">
        <v>4316</v>
      </c>
      <c r="J316" s="31">
        <v>3010</v>
      </c>
      <c r="K316" s="31">
        <v>4</v>
      </c>
      <c r="L316" s="31" t="s">
        <v>363</v>
      </c>
      <c r="M316" s="31" t="s">
        <v>4317</v>
      </c>
      <c r="O316" s="34" t="s">
        <v>4318</v>
      </c>
      <c r="T316" s="31" t="s">
        <v>285</v>
      </c>
      <c r="V316" s="27" t="s">
        <v>321</v>
      </c>
      <c r="W316" s="34" t="s">
        <v>4319</v>
      </c>
      <c r="X316" s="34" t="s">
        <v>9359</v>
      </c>
    </row>
    <row r="317" spans="1:24" ht="25.5" hidden="1" x14ac:dyDescent="0.25">
      <c r="A317" s="32">
        <v>43012</v>
      </c>
      <c r="B317" s="32">
        <v>43012</v>
      </c>
      <c r="C317" s="32">
        <v>43008</v>
      </c>
      <c r="D317" s="31" t="s">
        <v>18</v>
      </c>
      <c r="E317" s="31" t="s">
        <v>519</v>
      </c>
      <c r="F317" s="44">
        <v>2489900</v>
      </c>
      <c r="G317" s="31" t="s">
        <v>32</v>
      </c>
      <c r="H317" s="31" t="s">
        <v>198</v>
      </c>
      <c r="I317" s="31" t="s">
        <v>4321</v>
      </c>
      <c r="J317" s="31">
        <v>1551</v>
      </c>
      <c r="K317" s="31">
        <v>4</v>
      </c>
      <c r="L317" s="31" t="s">
        <v>355</v>
      </c>
      <c r="M317" s="31">
        <v>4356270</v>
      </c>
      <c r="O317" s="34"/>
      <c r="T317" s="31" t="s">
        <v>285</v>
      </c>
      <c r="V317" s="31" t="s">
        <v>431</v>
      </c>
      <c r="W317" s="34" t="s">
        <v>2972</v>
      </c>
    </row>
    <row r="318" spans="1:24" ht="114.75" hidden="1" x14ac:dyDescent="0.25">
      <c r="A318" s="32">
        <v>43012</v>
      </c>
      <c r="B318" s="32">
        <v>43011</v>
      </c>
      <c r="C318" s="32">
        <v>42947</v>
      </c>
      <c r="D318" s="31" t="s">
        <v>3138</v>
      </c>
      <c r="E318" s="31" t="s">
        <v>336</v>
      </c>
      <c r="F318" s="44" t="s">
        <v>6465</v>
      </c>
      <c r="G318" s="31" t="s">
        <v>489</v>
      </c>
      <c r="H318" s="31" t="s">
        <v>485</v>
      </c>
      <c r="I318" s="31" t="s">
        <v>4322</v>
      </c>
      <c r="J318" s="31">
        <v>24395</v>
      </c>
      <c r="K318" s="31">
        <v>1</v>
      </c>
      <c r="L318" s="31" t="s">
        <v>288</v>
      </c>
      <c r="M318" s="31" t="s">
        <v>4323</v>
      </c>
      <c r="N318" s="31" t="s">
        <v>4324</v>
      </c>
      <c r="O318" s="34">
        <v>121356325</v>
      </c>
      <c r="T318" s="31" t="s">
        <v>285</v>
      </c>
      <c r="V318" s="27" t="s">
        <v>321</v>
      </c>
      <c r="W318" s="34" t="s">
        <v>4325</v>
      </c>
      <c r="X318" s="31" t="s">
        <v>4326</v>
      </c>
    </row>
    <row r="319" spans="1:24" ht="114.75" hidden="1" x14ac:dyDescent="0.25">
      <c r="A319" s="32">
        <v>43012</v>
      </c>
      <c r="B319" s="32">
        <v>43011</v>
      </c>
      <c r="C319" s="32">
        <v>42947</v>
      </c>
      <c r="D319" s="31" t="s">
        <v>3138</v>
      </c>
      <c r="E319" s="31" t="s">
        <v>340</v>
      </c>
      <c r="F319" s="44">
        <v>2510800</v>
      </c>
      <c r="G319" s="31" t="s">
        <v>32</v>
      </c>
      <c r="H319" s="31" t="s">
        <v>206</v>
      </c>
      <c r="I319" s="31" t="s">
        <v>4327</v>
      </c>
      <c r="J319" s="31">
        <v>17027</v>
      </c>
      <c r="K319" s="31">
        <v>4</v>
      </c>
      <c r="L319" s="31" t="s">
        <v>288</v>
      </c>
      <c r="M319" s="31" t="s">
        <v>4328</v>
      </c>
      <c r="N319" s="31" t="s">
        <v>4329</v>
      </c>
      <c r="O319" s="34">
        <v>121358491</v>
      </c>
      <c r="R319" s="62"/>
      <c r="S319" s="45"/>
      <c r="T319" s="31" t="s">
        <v>285</v>
      </c>
      <c r="V319" s="31" t="s">
        <v>295</v>
      </c>
      <c r="W319" s="34" t="s">
        <v>4330</v>
      </c>
      <c r="X319" s="31" t="s">
        <v>4326</v>
      </c>
    </row>
    <row r="320" spans="1:24" ht="102" hidden="1" x14ac:dyDescent="0.25">
      <c r="A320" s="32">
        <v>43012</v>
      </c>
      <c r="B320" s="32">
        <v>43011</v>
      </c>
      <c r="C320" s="32">
        <v>42930</v>
      </c>
      <c r="D320" s="31" t="s">
        <v>3138</v>
      </c>
      <c r="E320" s="31" t="s">
        <v>346</v>
      </c>
      <c r="F320" s="44" t="s">
        <v>6403</v>
      </c>
      <c r="G320" s="31" t="s">
        <v>53</v>
      </c>
      <c r="H320" s="31" t="s">
        <v>4331</v>
      </c>
      <c r="I320" s="31" t="s">
        <v>4332</v>
      </c>
      <c r="J320" s="31">
        <v>33342</v>
      </c>
      <c r="K320" s="31">
        <v>1</v>
      </c>
      <c r="L320" s="31" t="s">
        <v>288</v>
      </c>
      <c r="M320" s="31" t="s">
        <v>4333</v>
      </c>
      <c r="N320" s="31" t="s">
        <v>4334</v>
      </c>
      <c r="O320" s="34" t="s">
        <v>9287</v>
      </c>
      <c r="T320" s="31" t="s">
        <v>285</v>
      </c>
      <c r="V320" s="27" t="s">
        <v>321</v>
      </c>
      <c r="W320" s="34" t="s">
        <v>9288</v>
      </c>
      <c r="X320" s="31" t="s">
        <v>4335</v>
      </c>
    </row>
    <row r="321" spans="1:24" ht="102" hidden="1" x14ac:dyDescent="0.25">
      <c r="A321" s="32">
        <v>43013</v>
      </c>
      <c r="B321" s="32">
        <v>43013</v>
      </c>
      <c r="C321" s="32">
        <v>42933</v>
      </c>
      <c r="D321" s="31" t="s">
        <v>3138</v>
      </c>
      <c r="E321" s="31" t="s">
        <v>366</v>
      </c>
      <c r="F321" s="44" t="s">
        <v>6466</v>
      </c>
      <c r="G321" s="31" t="s">
        <v>23</v>
      </c>
      <c r="H321" s="31" t="s">
        <v>20</v>
      </c>
      <c r="I321" s="31" t="s">
        <v>3124</v>
      </c>
      <c r="J321" s="31">
        <v>33628</v>
      </c>
      <c r="K321" s="31">
        <v>1</v>
      </c>
      <c r="L321" s="31" t="s">
        <v>288</v>
      </c>
      <c r="M321" s="31" t="s">
        <v>4336</v>
      </c>
      <c r="N321" s="31" t="s">
        <v>4337</v>
      </c>
      <c r="O321" s="34" t="s">
        <v>4338</v>
      </c>
      <c r="T321" s="31" t="s">
        <v>285</v>
      </c>
      <c r="V321" s="31" t="s">
        <v>333</v>
      </c>
      <c r="W321" s="34" t="s">
        <v>4339</v>
      </c>
      <c r="X321" s="31" t="s">
        <v>4340</v>
      </c>
    </row>
    <row r="322" spans="1:24" ht="102" hidden="1" x14ac:dyDescent="0.25">
      <c r="A322" s="32">
        <v>43013</v>
      </c>
      <c r="B322" s="32">
        <v>43013</v>
      </c>
      <c r="C322" s="32">
        <v>42923</v>
      </c>
      <c r="D322" s="31" t="s">
        <v>3138</v>
      </c>
      <c r="E322" s="31" t="s">
        <v>368</v>
      </c>
      <c r="F322" s="44">
        <v>1006838</v>
      </c>
      <c r="G322" s="31" t="s">
        <v>36</v>
      </c>
      <c r="H322" s="31" t="s">
        <v>186</v>
      </c>
      <c r="I322" s="31" t="s">
        <v>3181</v>
      </c>
      <c r="J322" s="31">
        <v>20153</v>
      </c>
      <c r="K322" s="31">
        <v>2</v>
      </c>
      <c r="L322" s="31" t="s">
        <v>288</v>
      </c>
      <c r="M322" s="31" t="s">
        <v>4341</v>
      </c>
      <c r="N322" s="31" t="s">
        <v>4342</v>
      </c>
      <c r="O322" s="34" t="s">
        <v>4343</v>
      </c>
      <c r="P322" s="31">
        <v>2</v>
      </c>
      <c r="Q322" s="31">
        <v>125867347</v>
      </c>
      <c r="R322" s="33">
        <v>166.92</v>
      </c>
      <c r="S322" s="32">
        <v>43154</v>
      </c>
      <c r="T322" s="31" t="s">
        <v>285</v>
      </c>
      <c r="U322" s="32">
        <v>43157</v>
      </c>
      <c r="V322" s="31" t="s">
        <v>292</v>
      </c>
      <c r="W322" s="34" t="s">
        <v>4344</v>
      </c>
      <c r="X322" s="31" t="s">
        <v>4340</v>
      </c>
    </row>
    <row r="323" spans="1:24" ht="127.5" hidden="1" x14ac:dyDescent="0.25">
      <c r="A323" s="32">
        <v>43013</v>
      </c>
      <c r="B323" s="32">
        <v>43013</v>
      </c>
      <c r="C323" s="32">
        <v>42933</v>
      </c>
      <c r="D323" s="31" t="s">
        <v>3138</v>
      </c>
      <c r="E323" s="31" t="s">
        <v>375</v>
      </c>
      <c r="F323" s="44" t="s">
        <v>6467</v>
      </c>
      <c r="G323" s="31" t="s">
        <v>92</v>
      </c>
      <c r="H323" s="31" t="s">
        <v>68</v>
      </c>
      <c r="I323" s="31" t="s">
        <v>4345</v>
      </c>
      <c r="J323" s="31">
        <v>32987</v>
      </c>
      <c r="K323" s="31">
        <v>2</v>
      </c>
      <c r="L323" s="31" t="s">
        <v>288</v>
      </c>
      <c r="M323" s="31" t="s">
        <v>4346</v>
      </c>
      <c r="N323" s="31" t="s">
        <v>4347</v>
      </c>
      <c r="O323" s="34" t="s">
        <v>4348</v>
      </c>
      <c r="T323" s="31" t="s">
        <v>285</v>
      </c>
      <c r="V323" s="27" t="s">
        <v>295</v>
      </c>
      <c r="W323" s="34" t="s">
        <v>7903</v>
      </c>
      <c r="X323" s="31" t="s">
        <v>4340</v>
      </c>
    </row>
    <row r="324" spans="1:24" ht="114.75" hidden="1" x14ac:dyDescent="0.25">
      <c r="A324" s="32">
        <v>43013</v>
      </c>
      <c r="B324" s="32">
        <v>43013</v>
      </c>
      <c r="C324" s="32">
        <v>42943</v>
      </c>
      <c r="D324" s="31" t="s">
        <v>3138</v>
      </c>
      <c r="E324" s="31" t="s">
        <v>375</v>
      </c>
      <c r="F324" s="44">
        <v>15493320000</v>
      </c>
      <c r="G324" s="31" t="s">
        <v>53</v>
      </c>
      <c r="H324" s="31" t="s">
        <v>64</v>
      </c>
      <c r="I324" s="31" t="s">
        <v>260</v>
      </c>
      <c r="J324" s="31">
        <v>33487</v>
      </c>
      <c r="K324" s="31">
        <v>1</v>
      </c>
      <c r="L324" s="31" t="s">
        <v>288</v>
      </c>
      <c r="M324" s="31" t="s">
        <v>4350</v>
      </c>
      <c r="N324" s="31" t="s">
        <v>4351</v>
      </c>
      <c r="O324" s="34" t="s">
        <v>4352</v>
      </c>
      <c r="T324" s="31" t="s">
        <v>285</v>
      </c>
      <c r="V324" s="31" t="s">
        <v>295</v>
      </c>
      <c r="W324" s="34" t="s">
        <v>4353</v>
      </c>
      <c r="X324" s="31" t="s">
        <v>4340</v>
      </c>
    </row>
    <row r="325" spans="1:24" ht="114.75" hidden="1" x14ac:dyDescent="0.25">
      <c r="A325" s="32">
        <v>43013</v>
      </c>
      <c r="B325" s="32">
        <v>43013</v>
      </c>
      <c r="C325" s="32">
        <v>42945</v>
      </c>
      <c r="D325" s="31" t="s">
        <v>3138</v>
      </c>
      <c r="E325" s="31" t="s">
        <v>375</v>
      </c>
      <c r="F325" s="44" t="s">
        <v>6468</v>
      </c>
      <c r="G325" s="31" t="s">
        <v>180</v>
      </c>
      <c r="H325" s="31" t="s">
        <v>173</v>
      </c>
      <c r="I325" s="31" t="s">
        <v>4354</v>
      </c>
      <c r="J325" s="31">
        <v>33499</v>
      </c>
      <c r="K325" s="31">
        <v>1</v>
      </c>
      <c r="L325" s="31" t="s">
        <v>288</v>
      </c>
      <c r="M325" s="31" t="s">
        <v>4355</v>
      </c>
      <c r="N325" s="31" t="s">
        <v>4356</v>
      </c>
      <c r="O325" s="34" t="s">
        <v>4357</v>
      </c>
      <c r="T325" s="31" t="s">
        <v>285</v>
      </c>
      <c r="V325" s="27" t="s">
        <v>321</v>
      </c>
      <c r="W325" s="34" t="s">
        <v>4349</v>
      </c>
      <c r="X325" s="31" t="s">
        <v>4340</v>
      </c>
    </row>
    <row r="326" spans="1:24" ht="127.5" hidden="1" x14ac:dyDescent="0.25">
      <c r="A326" s="32">
        <v>43013</v>
      </c>
      <c r="B326" s="32">
        <v>43013</v>
      </c>
      <c r="C326" s="32">
        <v>42947</v>
      </c>
      <c r="D326" s="31" t="s">
        <v>3138</v>
      </c>
      <c r="E326" s="31" t="s">
        <v>375</v>
      </c>
      <c r="F326" s="44" t="s">
        <v>6469</v>
      </c>
      <c r="G326" s="31" t="s">
        <v>21</v>
      </c>
      <c r="H326" s="31" t="s">
        <v>26</v>
      </c>
      <c r="I326" s="31" t="s">
        <v>4305</v>
      </c>
      <c r="J326" s="31">
        <v>33618</v>
      </c>
      <c r="K326" s="31">
        <v>2</v>
      </c>
      <c r="L326" s="31" t="s">
        <v>288</v>
      </c>
      <c r="M326" s="31" t="s">
        <v>4358</v>
      </c>
      <c r="N326" s="31" t="s">
        <v>4359</v>
      </c>
      <c r="O326" s="34" t="s">
        <v>4360</v>
      </c>
      <c r="T326" s="31" t="s">
        <v>285</v>
      </c>
      <c r="V326" s="27" t="s">
        <v>295</v>
      </c>
      <c r="W326" s="34" t="s">
        <v>7903</v>
      </c>
      <c r="X326" s="31" t="s">
        <v>4340</v>
      </c>
    </row>
    <row r="327" spans="1:24" ht="89.25" hidden="1" x14ac:dyDescent="0.25">
      <c r="A327" s="32">
        <v>43013</v>
      </c>
      <c r="B327" s="32">
        <v>43013</v>
      </c>
      <c r="C327" s="32">
        <v>42928</v>
      </c>
      <c r="D327" s="31" t="s">
        <v>3138</v>
      </c>
      <c r="E327" s="31" t="s">
        <v>381</v>
      </c>
      <c r="F327" s="44" t="s">
        <v>6470</v>
      </c>
      <c r="G327" s="31" t="s">
        <v>32</v>
      </c>
      <c r="H327" s="31" t="s">
        <v>43</v>
      </c>
      <c r="I327" s="31" t="s">
        <v>4361</v>
      </c>
      <c r="J327" s="31">
        <v>17817</v>
      </c>
      <c r="K327" s="31">
        <v>1</v>
      </c>
      <c r="L327" s="31" t="s">
        <v>288</v>
      </c>
      <c r="M327" s="31" t="s">
        <v>4362</v>
      </c>
      <c r="N327" s="31" t="s">
        <v>4363</v>
      </c>
      <c r="O327" s="34">
        <v>121406045</v>
      </c>
      <c r="T327" s="31" t="s">
        <v>285</v>
      </c>
      <c r="V327" s="31" t="s">
        <v>333</v>
      </c>
      <c r="W327" s="34" t="s">
        <v>4364</v>
      </c>
      <c r="X327" s="31" t="s">
        <v>4340</v>
      </c>
    </row>
    <row r="328" spans="1:24" ht="102" hidden="1" x14ac:dyDescent="0.25">
      <c r="A328" s="32">
        <v>43013</v>
      </c>
      <c r="B328" s="32">
        <v>43013</v>
      </c>
      <c r="C328" s="32">
        <v>42920</v>
      </c>
      <c r="D328" s="31" t="s">
        <v>3138</v>
      </c>
      <c r="E328" s="31" t="s">
        <v>381</v>
      </c>
      <c r="F328" s="44">
        <v>312019027</v>
      </c>
      <c r="G328" s="31" t="s">
        <v>23</v>
      </c>
      <c r="H328" s="31" t="s">
        <v>26</v>
      </c>
      <c r="I328" s="31" t="s">
        <v>4365</v>
      </c>
      <c r="J328" s="31">
        <v>17690</v>
      </c>
      <c r="K328" s="31">
        <v>1</v>
      </c>
      <c r="L328" s="31" t="s">
        <v>288</v>
      </c>
      <c r="M328" s="31" t="s">
        <v>4366</v>
      </c>
      <c r="N328" s="31" t="s">
        <v>4367</v>
      </c>
      <c r="O328" s="34" t="s">
        <v>4368</v>
      </c>
      <c r="T328" s="31" t="s">
        <v>285</v>
      </c>
      <c r="V328" s="31" t="s">
        <v>295</v>
      </c>
      <c r="W328" s="34" t="s">
        <v>4369</v>
      </c>
      <c r="X328" s="31" t="s">
        <v>4340</v>
      </c>
    </row>
    <row r="329" spans="1:24" ht="25.5" hidden="1" x14ac:dyDescent="0.25">
      <c r="A329" s="32">
        <v>43013</v>
      </c>
      <c r="B329" s="32">
        <v>43013</v>
      </c>
      <c r="C329" s="32">
        <v>43003</v>
      </c>
      <c r="D329" s="31" t="s">
        <v>3138</v>
      </c>
      <c r="E329" s="31" t="s">
        <v>399</v>
      </c>
      <c r="F329" s="44">
        <v>92592</v>
      </c>
      <c r="G329" s="31" t="s">
        <v>21</v>
      </c>
      <c r="H329" s="31" t="s">
        <v>140</v>
      </c>
      <c r="I329" s="31" t="s">
        <v>22</v>
      </c>
      <c r="J329" s="31">
        <v>30013</v>
      </c>
      <c r="K329" s="31">
        <v>1</v>
      </c>
      <c r="L329" s="31" t="s">
        <v>288</v>
      </c>
      <c r="M329" s="31" t="s">
        <v>4370</v>
      </c>
      <c r="N329" s="31" t="s">
        <v>4371</v>
      </c>
      <c r="O329" s="34">
        <v>121445332</v>
      </c>
      <c r="T329" s="31" t="s">
        <v>285</v>
      </c>
      <c r="V329" s="31" t="s">
        <v>295</v>
      </c>
      <c r="W329" s="34" t="s">
        <v>4372</v>
      </c>
      <c r="X329" s="31" t="s">
        <v>4340</v>
      </c>
    </row>
    <row r="330" spans="1:24" ht="89.25" hidden="1" x14ac:dyDescent="0.25">
      <c r="A330" s="32">
        <v>43014</v>
      </c>
      <c r="B330" s="32">
        <v>43014</v>
      </c>
      <c r="C330" s="32">
        <v>42921</v>
      </c>
      <c r="D330" s="31" t="s">
        <v>3138</v>
      </c>
      <c r="E330" s="31" t="s">
        <v>385</v>
      </c>
      <c r="F330" s="44">
        <v>1957400</v>
      </c>
      <c r="G330" s="31" t="s">
        <v>32</v>
      </c>
      <c r="H330" s="31" t="s">
        <v>123</v>
      </c>
      <c r="I330" s="31" t="s">
        <v>233</v>
      </c>
      <c r="J330" s="31">
        <v>22156</v>
      </c>
      <c r="K330" s="31">
        <v>2</v>
      </c>
      <c r="L330" s="31" t="s">
        <v>288</v>
      </c>
      <c r="M330" s="31" t="s">
        <v>4373</v>
      </c>
      <c r="N330" s="31" t="s">
        <v>4374</v>
      </c>
      <c r="O330" s="34" t="s">
        <v>4375</v>
      </c>
      <c r="P330" s="31">
        <v>2</v>
      </c>
      <c r="Q330" s="31" t="s">
        <v>4376</v>
      </c>
      <c r="R330" s="33">
        <v>278</v>
      </c>
      <c r="S330" s="32">
        <v>43111</v>
      </c>
      <c r="T330" s="31" t="s">
        <v>285</v>
      </c>
      <c r="U330" s="32">
        <v>43129</v>
      </c>
      <c r="V330" s="31" t="s">
        <v>292</v>
      </c>
      <c r="W330" s="34" t="s">
        <v>4377</v>
      </c>
      <c r="X330" s="31" t="s">
        <v>4340</v>
      </c>
    </row>
    <row r="331" spans="1:24" ht="89.25" hidden="1" x14ac:dyDescent="0.25">
      <c r="A331" s="32">
        <v>43014</v>
      </c>
      <c r="B331" s="32">
        <v>43014</v>
      </c>
      <c r="C331" s="32">
        <v>42922</v>
      </c>
      <c r="D331" s="31" t="s">
        <v>3138</v>
      </c>
      <c r="E331" s="31" t="s">
        <v>385</v>
      </c>
      <c r="F331" s="44">
        <v>1015366</v>
      </c>
      <c r="G331" s="31" t="s">
        <v>36</v>
      </c>
      <c r="H331" s="31" t="s">
        <v>85</v>
      </c>
      <c r="I331" s="31" t="s">
        <v>3295</v>
      </c>
      <c r="J331" s="31">
        <v>22060</v>
      </c>
      <c r="K331" s="31">
        <v>1</v>
      </c>
      <c r="L331" s="31" t="s">
        <v>288</v>
      </c>
      <c r="M331" s="31" t="s">
        <v>3738</v>
      </c>
      <c r="N331" s="31" t="s">
        <v>4378</v>
      </c>
      <c r="O331" s="34" t="s">
        <v>4379</v>
      </c>
      <c r="P331" s="31">
        <v>1</v>
      </c>
      <c r="Q331" s="31" t="s">
        <v>4380</v>
      </c>
      <c r="R331" s="33">
        <v>126.15</v>
      </c>
      <c r="S331" s="32">
        <v>43111</v>
      </c>
      <c r="T331" s="31" t="s">
        <v>285</v>
      </c>
      <c r="U331" s="32">
        <v>43129</v>
      </c>
      <c r="V331" s="31" t="s">
        <v>292</v>
      </c>
      <c r="W331" s="34" t="s">
        <v>4377</v>
      </c>
      <c r="X331" s="31" t="s">
        <v>4340</v>
      </c>
    </row>
    <row r="332" spans="1:24" ht="89.25" hidden="1" x14ac:dyDescent="0.25">
      <c r="A332" s="32">
        <v>43014</v>
      </c>
      <c r="B332" s="32">
        <v>43014</v>
      </c>
      <c r="C332" s="32">
        <v>42933</v>
      </c>
      <c r="D332" s="31" t="s">
        <v>3138</v>
      </c>
      <c r="E332" s="31" t="s">
        <v>385</v>
      </c>
      <c r="F332" s="44">
        <v>185030</v>
      </c>
      <c r="G332" s="31" t="s">
        <v>41</v>
      </c>
      <c r="H332" s="31" t="s">
        <v>520</v>
      </c>
      <c r="I332" s="31" t="s">
        <v>4381</v>
      </c>
      <c r="J332" s="31">
        <v>22546</v>
      </c>
      <c r="K332" s="31">
        <v>2</v>
      </c>
      <c r="L332" s="31" t="s">
        <v>288</v>
      </c>
      <c r="M332" s="31" t="s">
        <v>4382</v>
      </c>
      <c r="N332" s="31" t="s">
        <v>4383</v>
      </c>
      <c r="O332" s="34" t="s">
        <v>4384</v>
      </c>
      <c r="P332" s="31">
        <v>2</v>
      </c>
      <c r="Q332" s="31" t="s">
        <v>4385</v>
      </c>
      <c r="R332" s="33">
        <v>139.69999999999999</v>
      </c>
      <c r="S332" s="32">
        <v>43111</v>
      </c>
      <c r="T332" s="31" t="s">
        <v>285</v>
      </c>
      <c r="U332" s="32">
        <v>43129</v>
      </c>
      <c r="V332" s="31" t="s">
        <v>292</v>
      </c>
      <c r="W332" s="34" t="s">
        <v>4377</v>
      </c>
      <c r="X332" s="31" t="s">
        <v>4340</v>
      </c>
    </row>
    <row r="333" spans="1:24" ht="89.25" hidden="1" x14ac:dyDescent="0.25">
      <c r="A333" s="32">
        <v>43014</v>
      </c>
      <c r="B333" s="32">
        <v>43014</v>
      </c>
      <c r="C333" s="32">
        <v>42933</v>
      </c>
      <c r="D333" s="31" t="s">
        <v>3138</v>
      </c>
      <c r="E333" s="31" t="s">
        <v>385</v>
      </c>
      <c r="F333" s="44">
        <v>11374</v>
      </c>
      <c r="G333" s="31" t="s">
        <v>92</v>
      </c>
      <c r="H333" s="31" t="s">
        <v>24</v>
      </c>
      <c r="I333" s="31" t="s">
        <v>4386</v>
      </c>
      <c r="J333" s="31">
        <v>22461</v>
      </c>
      <c r="K333" s="31">
        <v>2</v>
      </c>
      <c r="L333" s="31" t="s">
        <v>288</v>
      </c>
      <c r="M333" s="31" t="s">
        <v>4387</v>
      </c>
      <c r="N333" s="31" t="s">
        <v>4388</v>
      </c>
      <c r="O333" s="34" t="s">
        <v>4389</v>
      </c>
      <c r="P333" s="31">
        <v>2</v>
      </c>
      <c r="Q333" s="31" t="s">
        <v>4390</v>
      </c>
      <c r="R333" s="33">
        <v>320.72000000000003</v>
      </c>
      <c r="S333" s="32">
        <v>43111</v>
      </c>
      <c r="T333" s="31" t="s">
        <v>285</v>
      </c>
      <c r="U333" s="32">
        <v>43137</v>
      </c>
      <c r="V333" s="31" t="s">
        <v>292</v>
      </c>
      <c r="W333" s="34" t="s">
        <v>4377</v>
      </c>
      <c r="X333" s="31" t="s">
        <v>4340</v>
      </c>
    </row>
    <row r="334" spans="1:24" ht="89.25" hidden="1" x14ac:dyDescent="0.25">
      <c r="A334" s="32">
        <v>43014</v>
      </c>
      <c r="B334" s="32">
        <v>43014</v>
      </c>
      <c r="C334" s="32">
        <v>42926</v>
      </c>
      <c r="D334" s="31" t="s">
        <v>3138</v>
      </c>
      <c r="E334" s="31" t="s">
        <v>388</v>
      </c>
      <c r="F334" s="44">
        <v>15482650000</v>
      </c>
      <c r="G334" s="31" t="s">
        <v>53</v>
      </c>
      <c r="H334" s="31" t="s">
        <v>64</v>
      </c>
      <c r="I334" s="31" t="s">
        <v>4391</v>
      </c>
      <c r="J334" s="31">
        <v>26829</v>
      </c>
      <c r="K334" s="31">
        <v>2</v>
      </c>
      <c r="L334" s="31" t="s">
        <v>288</v>
      </c>
      <c r="M334" s="31" t="s">
        <v>4392</v>
      </c>
      <c r="N334" s="31" t="s">
        <v>4393</v>
      </c>
      <c r="O334" s="34">
        <v>121445947</v>
      </c>
      <c r="T334" s="31" t="s">
        <v>285</v>
      </c>
      <c r="V334" s="31" t="s">
        <v>295</v>
      </c>
      <c r="W334" s="34" t="s">
        <v>6269</v>
      </c>
      <c r="X334" s="31" t="s">
        <v>4340</v>
      </c>
    </row>
    <row r="335" spans="1:24" ht="25.5" hidden="1" x14ac:dyDescent="0.25">
      <c r="A335" s="32">
        <v>43017</v>
      </c>
      <c r="B335" s="32">
        <v>43017</v>
      </c>
      <c r="C335" s="32">
        <v>42997</v>
      </c>
      <c r="D335" s="31" t="s">
        <v>18</v>
      </c>
      <c r="E335" s="31" t="s">
        <v>419</v>
      </c>
      <c r="F335" s="44" t="s">
        <v>6471</v>
      </c>
      <c r="G335" s="31" t="s">
        <v>19</v>
      </c>
      <c r="H335" s="31" t="s">
        <v>4394</v>
      </c>
      <c r="I335" s="31" t="s">
        <v>4395</v>
      </c>
      <c r="J335" s="31">
        <v>13594</v>
      </c>
      <c r="K335" s="31">
        <v>1</v>
      </c>
      <c r="L335" s="31" t="s">
        <v>309</v>
      </c>
      <c r="O335" s="34" t="s">
        <v>4396</v>
      </c>
      <c r="T335" s="31" t="s">
        <v>285</v>
      </c>
      <c r="V335" s="31" t="s">
        <v>292</v>
      </c>
      <c r="W335" s="34" t="s">
        <v>6472</v>
      </c>
      <c r="X335" s="31" t="s">
        <v>4398</v>
      </c>
    </row>
    <row r="336" spans="1:24" ht="76.5" hidden="1" x14ac:dyDescent="0.25">
      <c r="A336" s="32">
        <v>43017</v>
      </c>
      <c r="B336" s="32">
        <v>43014</v>
      </c>
      <c r="C336" s="32">
        <v>42921</v>
      </c>
      <c r="D336" s="31" t="s">
        <v>3138</v>
      </c>
      <c r="E336" s="31" t="s">
        <v>394</v>
      </c>
      <c r="F336" s="44" t="s">
        <v>6473</v>
      </c>
      <c r="G336" s="31" t="s">
        <v>77</v>
      </c>
      <c r="H336" s="31" t="s">
        <v>112</v>
      </c>
      <c r="I336" s="31" t="s">
        <v>4399</v>
      </c>
      <c r="J336" s="31">
        <v>14777</v>
      </c>
      <c r="K336" s="31">
        <v>4</v>
      </c>
      <c r="L336" s="31" t="s">
        <v>288</v>
      </c>
      <c r="M336" s="31" t="s">
        <v>4400</v>
      </c>
      <c r="N336" s="31" t="s">
        <v>4401</v>
      </c>
      <c r="O336" s="34">
        <v>121543346</v>
      </c>
      <c r="T336" s="31" t="s">
        <v>285</v>
      </c>
      <c r="V336" s="27" t="s">
        <v>295</v>
      </c>
      <c r="W336" s="34" t="s">
        <v>6674</v>
      </c>
      <c r="X336" s="31" t="s">
        <v>4398</v>
      </c>
    </row>
    <row r="337" spans="1:24" ht="76.5" hidden="1" x14ac:dyDescent="0.25">
      <c r="A337" s="32">
        <v>43017</v>
      </c>
      <c r="B337" s="32">
        <v>43014</v>
      </c>
      <c r="C337" s="32">
        <v>42931</v>
      </c>
      <c r="D337" s="31" t="s">
        <v>3138</v>
      </c>
      <c r="E337" s="31" t="s">
        <v>394</v>
      </c>
      <c r="F337" s="44">
        <v>28952479</v>
      </c>
      <c r="G337" s="31" t="s">
        <v>56</v>
      </c>
      <c r="H337" s="31" t="s">
        <v>47</v>
      </c>
      <c r="I337" s="31" t="s">
        <v>4402</v>
      </c>
      <c r="J337" s="31">
        <v>15106</v>
      </c>
      <c r="K337" s="31">
        <v>1</v>
      </c>
      <c r="L337" s="31" t="s">
        <v>288</v>
      </c>
      <c r="M337" s="31" t="s">
        <v>4403</v>
      </c>
      <c r="N337" s="31" t="s">
        <v>4404</v>
      </c>
      <c r="O337" s="34">
        <v>121543711</v>
      </c>
      <c r="T337" s="31" t="s">
        <v>285</v>
      </c>
      <c r="V337" s="31" t="s">
        <v>295</v>
      </c>
      <c r="W337" s="34" t="s">
        <v>4405</v>
      </c>
      <c r="X337" s="31" t="s">
        <v>4398</v>
      </c>
    </row>
    <row r="338" spans="1:24" ht="89.25" hidden="1" x14ac:dyDescent="0.25">
      <c r="A338" s="32">
        <v>43017</v>
      </c>
      <c r="B338" s="32">
        <v>43014</v>
      </c>
      <c r="C338" s="32">
        <v>42937</v>
      </c>
      <c r="D338" s="31" t="s">
        <v>3138</v>
      </c>
      <c r="E338" s="31" t="s">
        <v>394</v>
      </c>
      <c r="F338" s="44">
        <v>58157</v>
      </c>
      <c r="G338" s="31" t="s">
        <v>21</v>
      </c>
      <c r="H338" s="31" t="s">
        <v>55</v>
      </c>
      <c r="I338" s="31" t="s">
        <v>4305</v>
      </c>
      <c r="J338" s="31">
        <v>15283</v>
      </c>
      <c r="K338" s="31">
        <v>1</v>
      </c>
      <c r="L338" s="31" t="s">
        <v>288</v>
      </c>
      <c r="M338" s="31" t="s">
        <v>4406</v>
      </c>
      <c r="N338" s="31" t="s">
        <v>4407</v>
      </c>
      <c r="O338" s="34">
        <v>121543837</v>
      </c>
      <c r="T338" s="31" t="s">
        <v>285</v>
      </c>
      <c r="V338" s="31" t="s">
        <v>295</v>
      </c>
      <c r="W338" s="34" t="s">
        <v>4408</v>
      </c>
      <c r="X338" s="31" t="s">
        <v>4398</v>
      </c>
    </row>
    <row r="339" spans="1:24" ht="63.75" hidden="1" x14ac:dyDescent="0.25">
      <c r="A339" s="32">
        <v>43017</v>
      </c>
      <c r="B339" s="32">
        <v>43014</v>
      </c>
      <c r="C339" s="32">
        <v>42928</v>
      </c>
      <c r="D339" s="31" t="s">
        <v>3138</v>
      </c>
      <c r="E339" s="31" t="s">
        <v>395</v>
      </c>
      <c r="F339" s="44" t="s">
        <v>6474</v>
      </c>
      <c r="G339" s="31" t="s">
        <v>39</v>
      </c>
      <c r="H339" s="31" t="s">
        <v>63</v>
      </c>
      <c r="I339" s="31" t="s">
        <v>4305</v>
      </c>
      <c r="J339" s="31">
        <v>15347</v>
      </c>
      <c r="K339" s="31">
        <v>2</v>
      </c>
      <c r="L339" s="31" t="s">
        <v>288</v>
      </c>
      <c r="M339" s="31" t="s">
        <v>4409</v>
      </c>
      <c r="N339" s="31" t="s">
        <v>4410</v>
      </c>
      <c r="O339" s="34" t="s">
        <v>4411</v>
      </c>
      <c r="T339" s="31" t="s">
        <v>285</v>
      </c>
      <c r="V339" s="27" t="s">
        <v>321</v>
      </c>
      <c r="W339" s="34" t="s">
        <v>4412</v>
      </c>
      <c r="X339" s="31" t="s">
        <v>4398</v>
      </c>
    </row>
    <row r="340" spans="1:24" ht="76.5" hidden="1" x14ac:dyDescent="0.25">
      <c r="A340" s="32">
        <v>43017</v>
      </c>
      <c r="B340" s="32">
        <v>43014</v>
      </c>
      <c r="C340" s="32">
        <v>42929</v>
      </c>
      <c r="D340" s="31" t="s">
        <v>3138</v>
      </c>
      <c r="E340" s="31" t="s">
        <v>395</v>
      </c>
      <c r="F340" s="44" t="s">
        <v>4413</v>
      </c>
      <c r="G340" s="31" t="s">
        <v>74</v>
      </c>
      <c r="H340" s="31" t="s">
        <v>4414</v>
      </c>
      <c r="I340" s="31" t="s">
        <v>4415</v>
      </c>
      <c r="J340" s="31">
        <v>15347</v>
      </c>
      <c r="K340" s="31">
        <v>2</v>
      </c>
      <c r="L340" s="31" t="s">
        <v>288</v>
      </c>
      <c r="M340" s="31" t="s">
        <v>4416</v>
      </c>
      <c r="N340" s="31" t="s">
        <v>4417</v>
      </c>
      <c r="O340" s="34" t="s">
        <v>4418</v>
      </c>
      <c r="T340" s="31" t="s">
        <v>285</v>
      </c>
      <c r="V340" s="31" t="s">
        <v>295</v>
      </c>
      <c r="W340" s="34" t="s">
        <v>4419</v>
      </c>
      <c r="X340" s="31" t="s">
        <v>4398</v>
      </c>
    </row>
    <row r="341" spans="1:24" ht="76.5" hidden="1" x14ac:dyDescent="0.25">
      <c r="A341" s="32">
        <v>43017</v>
      </c>
      <c r="B341" s="32">
        <v>43014</v>
      </c>
      <c r="C341" s="32">
        <v>42936</v>
      </c>
      <c r="D341" s="31" t="s">
        <v>3138</v>
      </c>
      <c r="E341" s="31" t="s">
        <v>395</v>
      </c>
      <c r="F341" s="44">
        <v>207160</v>
      </c>
      <c r="G341" s="31" t="s">
        <v>41</v>
      </c>
      <c r="H341" s="31" t="s">
        <v>115</v>
      </c>
      <c r="I341" s="31" t="s">
        <v>4420</v>
      </c>
      <c r="J341" s="31">
        <v>15556</v>
      </c>
      <c r="K341" s="31">
        <v>1</v>
      </c>
      <c r="L341" s="31" t="s">
        <v>288</v>
      </c>
      <c r="M341" s="31" t="s">
        <v>4421</v>
      </c>
      <c r="N341" s="31" t="s">
        <v>4422</v>
      </c>
      <c r="O341" s="34" t="s">
        <v>4423</v>
      </c>
      <c r="T341" s="31" t="s">
        <v>285</v>
      </c>
      <c r="V341" s="31" t="s">
        <v>295</v>
      </c>
      <c r="W341" s="34" t="s">
        <v>4419</v>
      </c>
      <c r="X341" s="31" t="s">
        <v>4398</v>
      </c>
    </row>
    <row r="342" spans="1:24" ht="63.75" hidden="1" x14ac:dyDescent="0.25">
      <c r="A342" s="32">
        <v>43017</v>
      </c>
      <c r="B342" s="32">
        <v>43014</v>
      </c>
      <c r="C342" s="32">
        <v>42927</v>
      </c>
      <c r="D342" s="31" t="s">
        <v>3138</v>
      </c>
      <c r="E342" s="31" t="s">
        <v>397</v>
      </c>
      <c r="F342" s="44" t="s">
        <v>6475</v>
      </c>
      <c r="G342" s="31" t="s">
        <v>56</v>
      </c>
      <c r="H342" s="31" t="s">
        <v>94</v>
      </c>
      <c r="I342" s="31" t="s">
        <v>4424</v>
      </c>
      <c r="J342" s="31">
        <v>18567</v>
      </c>
      <c r="K342" s="31">
        <v>2</v>
      </c>
      <c r="L342" s="31" t="s">
        <v>288</v>
      </c>
      <c r="M342" s="31" t="s">
        <v>4425</v>
      </c>
      <c r="N342" s="31" t="s">
        <v>4426</v>
      </c>
      <c r="O342" s="34">
        <v>121545293</v>
      </c>
      <c r="T342" s="31" t="s">
        <v>285</v>
      </c>
      <c r="V342" s="31" t="s">
        <v>333</v>
      </c>
      <c r="W342" s="34" t="s">
        <v>6476</v>
      </c>
      <c r="X342" s="31" t="s">
        <v>4398</v>
      </c>
    </row>
    <row r="343" spans="1:24" ht="38.25" hidden="1" x14ac:dyDescent="0.25">
      <c r="A343" s="32">
        <v>43017</v>
      </c>
      <c r="B343" s="32">
        <v>43014</v>
      </c>
      <c r="C343" s="32">
        <v>42924</v>
      </c>
      <c r="D343" s="31" t="s">
        <v>3138</v>
      </c>
      <c r="E343" s="31" t="s">
        <v>399</v>
      </c>
      <c r="F343" s="44" t="s">
        <v>6477</v>
      </c>
      <c r="G343" s="31" t="s">
        <v>21</v>
      </c>
      <c r="H343" s="31" t="s">
        <v>66</v>
      </c>
      <c r="I343" s="31" t="s">
        <v>4427</v>
      </c>
      <c r="J343" s="31">
        <v>27591</v>
      </c>
      <c r="K343" s="31">
        <v>2</v>
      </c>
      <c r="L343" s="31" t="s">
        <v>288</v>
      </c>
      <c r="M343" s="31" t="s">
        <v>4428</v>
      </c>
      <c r="N343" s="31" t="s">
        <v>4429</v>
      </c>
      <c r="O343" s="34">
        <v>121545691</v>
      </c>
      <c r="T343" s="31" t="s">
        <v>285</v>
      </c>
      <c r="V343" s="27" t="s">
        <v>321</v>
      </c>
      <c r="W343" s="34" t="s">
        <v>4430</v>
      </c>
      <c r="X343" s="31" t="s">
        <v>4398</v>
      </c>
    </row>
    <row r="344" spans="1:24" ht="38.25" hidden="1" x14ac:dyDescent="0.25">
      <c r="A344" s="32">
        <v>43018</v>
      </c>
      <c r="B344" s="32">
        <v>42986</v>
      </c>
      <c r="C344" s="32">
        <v>42983</v>
      </c>
      <c r="D344" s="31" t="s">
        <v>18</v>
      </c>
      <c r="E344" s="31" t="s">
        <v>398</v>
      </c>
      <c r="F344" s="44">
        <v>90000023794</v>
      </c>
      <c r="G344" s="31" t="s">
        <v>77</v>
      </c>
      <c r="H344" s="31" t="s">
        <v>214</v>
      </c>
      <c r="I344" s="31" t="s">
        <v>491</v>
      </c>
      <c r="J344" s="31">
        <v>19215</v>
      </c>
      <c r="K344" s="31">
        <v>1</v>
      </c>
      <c r="L344" s="31" t="s">
        <v>288</v>
      </c>
      <c r="M344" s="31" t="s">
        <v>4431</v>
      </c>
      <c r="N344" s="31" t="s">
        <v>4432</v>
      </c>
      <c r="O344" s="34">
        <v>121602805</v>
      </c>
      <c r="T344" s="31" t="s">
        <v>285</v>
      </c>
      <c r="V344" s="31" t="s">
        <v>333</v>
      </c>
      <c r="W344" s="34" t="s">
        <v>4433</v>
      </c>
      <c r="X344" s="31" t="s">
        <v>4434</v>
      </c>
    </row>
    <row r="345" spans="1:24" ht="51" hidden="1" x14ac:dyDescent="0.25">
      <c r="A345" s="32">
        <v>43018</v>
      </c>
      <c r="B345" s="32">
        <v>43018</v>
      </c>
      <c r="C345" s="32">
        <v>42926</v>
      </c>
      <c r="D345" s="31" t="s">
        <v>3138</v>
      </c>
      <c r="E345" s="31" t="s">
        <v>408</v>
      </c>
      <c r="F345" s="44">
        <v>265029800</v>
      </c>
      <c r="G345" s="31" t="s">
        <v>50</v>
      </c>
      <c r="H345" s="31" t="s">
        <v>4435</v>
      </c>
      <c r="I345" s="31" t="s">
        <v>4436</v>
      </c>
      <c r="J345" s="31">
        <v>16286</v>
      </c>
      <c r="K345" s="31">
        <v>2</v>
      </c>
      <c r="L345" s="31" t="s">
        <v>288</v>
      </c>
      <c r="M345" s="31" t="s">
        <v>4437</v>
      </c>
      <c r="N345" s="31" t="s">
        <v>4438</v>
      </c>
      <c r="O345" s="34">
        <v>121603602</v>
      </c>
      <c r="T345" s="31" t="s">
        <v>285</v>
      </c>
      <c r="V345" s="31" t="s">
        <v>295</v>
      </c>
      <c r="W345" s="34" t="s">
        <v>4439</v>
      </c>
      <c r="X345" s="31" t="s">
        <v>4434</v>
      </c>
    </row>
    <row r="346" spans="1:24" ht="51" hidden="1" x14ac:dyDescent="0.25">
      <c r="A346" s="32">
        <v>43019</v>
      </c>
      <c r="B346" s="32">
        <v>43019</v>
      </c>
      <c r="C346" s="32">
        <v>43017</v>
      </c>
      <c r="D346" s="31" t="s">
        <v>18</v>
      </c>
      <c r="E346" s="31" t="s">
        <v>408</v>
      </c>
      <c r="F346" s="44">
        <v>1006986</v>
      </c>
      <c r="G346" s="31" t="s">
        <v>36</v>
      </c>
      <c r="H346" s="31" t="s">
        <v>176</v>
      </c>
      <c r="I346" s="31" t="s">
        <v>4440</v>
      </c>
      <c r="J346" s="31">
        <v>18737</v>
      </c>
      <c r="K346" s="31">
        <v>2</v>
      </c>
      <c r="L346" s="31" t="s">
        <v>357</v>
      </c>
      <c r="M346" s="31" t="s">
        <v>4441</v>
      </c>
      <c r="N346" s="31" t="s">
        <v>4442</v>
      </c>
      <c r="O346" s="34" t="s">
        <v>4443</v>
      </c>
      <c r="T346" s="31" t="s">
        <v>285</v>
      </c>
      <c r="V346" s="31" t="s">
        <v>295</v>
      </c>
      <c r="W346" s="34" t="s">
        <v>4444</v>
      </c>
      <c r="X346" s="31" t="s">
        <v>4445</v>
      </c>
    </row>
    <row r="347" spans="1:24" ht="51" hidden="1" x14ac:dyDescent="0.25">
      <c r="A347" s="32">
        <v>43020</v>
      </c>
      <c r="B347" s="32">
        <v>43020</v>
      </c>
      <c r="C347" s="32">
        <v>43019</v>
      </c>
      <c r="D347" s="31" t="s">
        <v>18</v>
      </c>
      <c r="E347" s="31" t="s">
        <v>405</v>
      </c>
      <c r="F347" s="44" t="s">
        <v>4446</v>
      </c>
      <c r="G347" s="31" t="s">
        <v>74</v>
      </c>
      <c r="H347" s="31" t="s">
        <v>3199</v>
      </c>
      <c r="I347" s="31" t="s">
        <v>4447</v>
      </c>
      <c r="J347" s="31">
        <v>25624</v>
      </c>
      <c r="K347" s="31">
        <v>1</v>
      </c>
      <c r="L347" s="31" t="s">
        <v>357</v>
      </c>
      <c r="M347" s="31" t="s">
        <v>4448</v>
      </c>
      <c r="N347" s="31" t="s">
        <v>4449</v>
      </c>
      <c r="O347" s="34" t="s">
        <v>4450</v>
      </c>
      <c r="T347" s="31" t="s">
        <v>285</v>
      </c>
      <c r="V347" s="31" t="s">
        <v>295</v>
      </c>
      <c r="W347" s="34" t="s">
        <v>4451</v>
      </c>
      <c r="X347" s="31" t="s">
        <v>4445</v>
      </c>
    </row>
    <row r="348" spans="1:24" ht="76.5" hidden="1" x14ac:dyDescent="0.25">
      <c r="A348" s="32">
        <v>43020</v>
      </c>
      <c r="B348" s="32">
        <v>43020</v>
      </c>
      <c r="C348" s="32">
        <v>43017</v>
      </c>
      <c r="D348" s="31" t="s">
        <v>3138</v>
      </c>
      <c r="E348" s="31" t="s">
        <v>377</v>
      </c>
      <c r="F348" s="44" t="s">
        <v>6478</v>
      </c>
      <c r="G348" s="31" t="s">
        <v>32</v>
      </c>
      <c r="H348" s="31" t="s">
        <v>125</v>
      </c>
      <c r="I348" s="31" t="s">
        <v>215</v>
      </c>
      <c r="J348" s="31">
        <v>21703</v>
      </c>
      <c r="K348" s="31">
        <v>3</v>
      </c>
      <c r="L348" s="31" t="s">
        <v>288</v>
      </c>
      <c r="M348" s="31" t="s">
        <v>4452</v>
      </c>
      <c r="N348" s="31" t="s">
        <v>4453</v>
      </c>
      <c r="O348" s="34">
        <v>121775098</v>
      </c>
      <c r="T348" s="31" t="s">
        <v>285</v>
      </c>
      <c r="V348" s="27" t="s">
        <v>321</v>
      </c>
      <c r="W348" s="34" t="s">
        <v>4454</v>
      </c>
      <c r="X348" s="31" t="s">
        <v>4455</v>
      </c>
    </row>
    <row r="349" spans="1:24" ht="38.25" hidden="1" x14ac:dyDescent="0.25">
      <c r="A349" s="32">
        <v>43020</v>
      </c>
      <c r="B349" s="32">
        <v>43020</v>
      </c>
      <c r="C349" s="32">
        <v>42925</v>
      </c>
      <c r="D349" s="31" t="s">
        <v>3138</v>
      </c>
      <c r="E349" s="31" t="s">
        <v>505</v>
      </c>
      <c r="F349" s="44" t="s">
        <v>6479</v>
      </c>
      <c r="G349" s="31" t="s">
        <v>21</v>
      </c>
      <c r="H349" s="31" t="s">
        <v>120</v>
      </c>
      <c r="I349" s="31" t="s">
        <v>4427</v>
      </c>
      <c r="J349" s="31">
        <v>1681</v>
      </c>
      <c r="K349" s="31">
        <v>1</v>
      </c>
      <c r="L349" s="31" t="s">
        <v>288</v>
      </c>
      <c r="M349" s="31" t="s">
        <v>4456</v>
      </c>
      <c r="N349" s="31" t="s">
        <v>4457</v>
      </c>
      <c r="O349" s="34">
        <v>121775135</v>
      </c>
      <c r="T349" s="31" t="s">
        <v>285</v>
      </c>
      <c r="V349" s="31" t="s">
        <v>333</v>
      </c>
      <c r="W349" s="34" t="s">
        <v>4458</v>
      </c>
      <c r="X349" s="31" t="s">
        <v>4455</v>
      </c>
    </row>
    <row r="350" spans="1:24" ht="38.25" hidden="1" x14ac:dyDescent="0.25">
      <c r="A350" s="32">
        <v>43021</v>
      </c>
      <c r="B350" s="32">
        <v>43020</v>
      </c>
      <c r="C350" s="32">
        <v>43010</v>
      </c>
      <c r="D350" s="31" t="s">
        <v>18</v>
      </c>
      <c r="E350" s="31" t="s">
        <v>396</v>
      </c>
      <c r="F350" s="44">
        <v>352180</v>
      </c>
      <c r="G350" s="31" t="s">
        <v>25</v>
      </c>
      <c r="H350" s="31" t="s">
        <v>244</v>
      </c>
      <c r="I350" s="31" t="s">
        <v>4459</v>
      </c>
      <c r="J350" s="31">
        <v>13002</v>
      </c>
      <c r="K350" s="31">
        <v>4</v>
      </c>
      <c r="L350" s="31" t="s">
        <v>317</v>
      </c>
      <c r="M350" s="31">
        <v>58137</v>
      </c>
      <c r="N350" s="31">
        <v>381049316</v>
      </c>
      <c r="O350" s="34">
        <v>59275</v>
      </c>
      <c r="T350" s="31" t="s">
        <v>285</v>
      </c>
      <c r="V350" s="31" t="s">
        <v>333</v>
      </c>
      <c r="W350" s="34" t="s">
        <v>4460</v>
      </c>
      <c r="X350" s="31" t="s">
        <v>4455</v>
      </c>
    </row>
    <row r="351" spans="1:24" ht="38.25" hidden="1" x14ac:dyDescent="0.25">
      <c r="A351" s="32">
        <v>43021</v>
      </c>
      <c r="B351" s="32">
        <v>43020</v>
      </c>
      <c r="C351" s="32">
        <v>43008</v>
      </c>
      <c r="D351" s="31" t="s">
        <v>18</v>
      </c>
      <c r="E351" s="31" t="s">
        <v>396</v>
      </c>
      <c r="F351" s="44">
        <v>352490</v>
      </c>
      <c r="G351" s="31" t="s">
        <v>25</v>
      </c>
      <c r="H351" s="31" t="s">
        <v>146</v>
      </c>
      <c r="I351" s="31" t="s">
        <v>4459</v>
      </c>
      <c r="J351" s="31">
        <v>12974</v>
      </c>
      <c r="K351" s="31">
        <v>4</v>
      </c>
      <c r="L351" s="31" t="s">
        <v>317</v>
      </c>
      <c r="M351" s="31">
        <v>58074</v>
      </c>
      <c r="N351" s="31">
        <v>381049250</v>
      </c>
      <c r="O351" s="34">
        <v>59275</v>
      </c>
      <c r="T351" s="31" t="s">
        <v>285</v>
      </c>
      <c r="V351" s="31" t="s">
        <v>333</v>
      </c>
      <c r="W351" s="34" t="s">
        <v>4460</v>
      </c>
      <c r="X351" s="31" t="s">
        <v>4455</v>
      </c>
    </row>
    <row r="352" spans="1:24" ht="38.25" hidden="1" x14ac:dyDescent="0.25">
      <c r="A352" s="32">
        <v>43021</v>
      </c>
      <c r="B352" s="32">
        <v>43020</v>
      </c>
      <c r="C352" s="32">
        <v>43013</v>
      </c>
      <c r="D352" s="31" t="s">
        <v>18</v>
      </c>
      <c r="E352" s="31" t="s">
        <v>423</v>
      </c>
      <c r="F352" s="44">
        <v>1788400</v>
      </c>
      <c r="G352" s="31" t="s">
        <v>32</v>
      </c>
      <c r="H352" s="31" t="s">
        <v>195</v>
      </c>
      <c r="I352" s="31" t="s">
        <v>4461</v>
      </c>
      <c r="J352" s="31">
        <v>8318</v>
      </c>
      <c r="K352" s="31">
        <v>4</v>
      </c>
      <c r="L352" s="31" t="s">
        <v>343</v>
      </c>
      <c r="M352" s="31">
        <v>8630330141</v>
      </c>
      <c r="O352" s="34">
        <v>8630332702</v>
      </c>
      <c r="T352" s="31" t="s">
        <v>285</v>
      </c>
      <c r="V352" s="31" t="s">
        <v>295</v>
      </c>
      <c r="W352" s="34" t="s">
        <v>4462</v>
      </c>
      <c r="X352" s="31" t="s">
        <v>4463</v>
      </c>
    </row>
    <row r="353" spans="1:24" hidden="1" x14ac:dyDescent="0.25">
      <c r="A353" s="32">
        <v>43021</v>
      </c>
      <c r="B353" s="32">
        <v>43021</v>
      </c>
      <c r="C353" s="32">
        <v>42923</v>
      </c>
      <c r="D353" s="31" t="s">
        <v>3138</v>
      </c>
      <c r="E353" s="31" t="s">
        <v>426</v>
      </c>
      <c r="F353" s="44" t="s">
        <v>6480</v>
      </c>
      <c r="G353" s="31" t="s">
        <v>4464</v>
      </c>
      <c r="H353" s="31" t="s">
        <v>4465</v>
      </c>
      <c r="I353" s="31" t="s">
        <v>4466</v>
      </c>
      <c r="J353" s="31">
        <v>1714</v>
      </c>
      <c r="K353" s="31">
        <v>1</v>
      </c>
      <c r="L353" s="31" t="s">
        <v>288</v>
      </c>
      <c r="M353" s="31" t="s">
        <v>4467</v>
      </c>
      <c r="N353" s="31" t="s">
        <v>4468</v>
      </c>
      <c r="O353" s="34">
        <v>121930775</v>
      </c>
      <c r="T353" s="31" t="s">
        <v>285</v>
      </c>
      <c r="V353" s="27" t="s">
        <v>321</v>
      </c>
      <c r="W353" s="34" t="s">
        <v>4397</v>
      </c>
      <c r="X353" s="31" t="s">
        <v>4469</v>
      </c>
    </row>
    <row r="354" spans="1:24" hidden="1" x14ac:dyDescent="0.25">
      <c r="A354" s="32">
        <v>43021</v>
      </c>
      <c r="B354" s="32">
        <v>43021</v>
      </c>
      <c r="C354" s="32">
        <v>42923</v>
      </c>
      <c r="D354" s="31" t="s">
        <v>3138</v>
      </c>
      <c r="E354" s="31" t="s">
        <v>426</v>
      </c>
      <c r="F354" s="44" t="s">
        <v>6481</v>
      </c>
      <c r="G354" s="31" t="s">
        <v>4464</v>
      </c>
      <c r="H354" s="31" t="s">
        <v>4465</v>
      </c>
      <c r="I354" s="31" t="s">
        <v>4466</v>
      </c>
      <c r="J354" s="31">
        <v>1714</v>
      </c>
      <c r="K354" s="31">
        <v>1</v>
      </c>
      <c r="L354" s="31" t="s">
        <v>288</v>
      </c>
      <c r="M354" s="31" t="s">
        <v>4467</v>
      </c>
      <c r="N354" s="31" t="s">
        <v>4468</v>
      </c>
      <c r="O354" s="34">
        <v>121930776</v>
      </c>
      <c r="T354" s="31" t="s">
        <v>285</v>
      </c>
      <c r="V354" s="27" t="s">
        <v>321</v>
      </c>
      <c r="W354" s="34" t="s">
        <v>4397</v>
      </c>
      <c r="X354" s="31" t="s">
        <v>4469</v>
      </c>
    </row>
    <row r="355" spans="1:24" hidden="1" x14ac:dyDescent="0.25">
      <c r="A355" s="32">
        <v>43021</v>
      </c>
      <c r="B355" s="32">
        <v>43021</v>
      </c>
      <c r="C355" s="32">
        <v>42923</v>
      </c>
      <c r="D355" s="31" t="s">
        <v>3138</v>
      </c>
      <c r="E355" s="31" t="s">
        <v>426</v>
      </c>
      <c r="F355" s="44" t="s">
        <v>6482</v>
      </c>
      <c r="G355" s="31" t="s">
        <v>4464</v>
      </c>
      <c r="H355" s="31" t="s">
        <v>4465</v>
      </c>
      <c r="I355" s="31" t="s">
        <v>4466</v>
      </c>
      <c r="J355" s="31">
        <v>1714</v>
      </c>
      <c r="K355" s="31">
        <v>1</v>
      </c>
      <c r="L355" s="31" t="s">
        <v>288</v>
      </c>
      <c r="M355" s="31" t="s">
        <v>4467</v>
      </c>
      <c r="N355" s="31" t="s">
        <v>4470</v>
      </c>
      <c r="O355" s="34">
        <v>121930777</v>
      </c>
      <c r="T355" s="31" t="s">
        <v>285</v>
      </c>
      <c r="V355" s="27" t="s">
        <v>321</v>
      </c>
      <c r="W355" s="34" t="s">
        <v>4397</v>
      </c>
      <c r="X355" s="31" t="s">
        <v>4469</v>
      </c>
    </row>
    <row r="356" spans="1:24" ht="63.75" hidden="1" x14ac:dyDescent="0.25">
      <c r="A356" s="32">
        <v>43024</v>
      </c>
      <c r="B356" s="32">
        <v>43024</v>
      </c>
      <c r="C356" s="32">
        <v>42936</v>
      </c>
      <c r="D356" s="31" t="s">
        <v>3138</v>
      </c>
      <c r="E356" s="31" t="s">
        <v>428</v>
      </c>
      <c r="F356" s="44" t="s">
        <v>6483</v>
      </c>
      <c r="G356" s="31" t="s">
        <v>32</v>
      </c>
      <c r="H356" s="31" t="s">
        <v>85</v>
      </c>
      <c r="I356" s="31" t="s">
        <v>233</v>
      </c>
      <c r="J356" s="31">
        <v>30390</v>
      </c>
      <c r="K356" s="31">
        <v>1</v>
      </c>
      <c r="L356" s="31" t="s">
        <v>288</v>
      </c>
      <c r="M356" s="31" t="s">
        <v>4471</v>
      </c>
      <c r="N356" s="31" t="s">
        <v>4472</v>
      </c>
      <c r="O356" s="34" t="s">
        <v>4473</v>
      </c>
      <c r="T356" s="31" t="s">
        <v>285</v>
      </c>
      <c r="V356" s="31" t="s">
        <v>333</v>
      </c>
      <c r="W356" s="34" t="s">
        <v>4474</v>
      </c>
      <c r="X356" s="31" t="s">
        <v>4475</v>
      </c>
    </row>
    <row r="357" spans="1:24" ht="38.25" hidden="1" x14ac:dyDescent="0.25">
      <c r="A357" s="32">
        <v>43024</v>
      </c>
      <c r="B357" s="32">
        <v>43024</v>
      </c>
      <c r="C357" s="32">
        <v>42942</v>
      </c>
      <c r="D357" s="31" t="s">
        <v>3138</v>
      </c>
      <c r="E357" s="31" t="s">
        <v>519</v>
      </c>
      <c r="F357" s="44" t="s">
        <v>6484</v>
      </c>
      <c r="G357" s="31" t="s">
        <v>92</v>
      </c>
      <c r="H357" s="31" t="s">
        <v>120</v>
      </c>
      <c r="I357" s="31" t="s">
        <v>4476</v>
      </c>
      <c r="J357" s="31">
        <v>393</v>
      </c>
      <c r="K357" s="31">
        <v>4</v>
      </c>
      <c r="L357" s="31" t="s">
        <v>288</v>
      </c>
      <c r="M357" s="31" t="s">
        <v>4477</v>
      </c>
      <c r="N357" s="31" t="s">
        <v>4478</v>
      </c>
      <c r="O357" s="34">
        <v>122031911</v>
      </c>
      <c r="T357" s="31" t="s">
        <v>285</v>
      </c>
      <c r="V357" s="27" t="s">
        <v>321</v>
      </c>
      <c r="W357" s="34" t="s">
        <v>4479</v>
      </c>
      <c r="X357" s="31" t="s">
        <v>4480</v>
      </c>
    </row>
    <row r="358" spans="1:24" ht="51" hidden="1" x14ac:dyDescent="0.25">
      <c r="A358" s="32">
        <v>43024</v>
      </c>
      <c r="B358" s="32">
        <v>43024</v>
      </c>
      <c r="C358" s="32">
        <v>42936</v>
      </c>
      <c r="D358" s="31" t="s">
        <v>3138</v>
      </c>
      <c r="E358" s="31" t="s">
        <v>427</v>
      </c>
      <c r="F358" s="44" t="s">
        <v>6485</v>
      </c>
      <c r="G358" s="31" t="s">
        <v>19</v>
      </c>
      <c r="H358" s="31" t="s">
        <v>198</v>
      </c>
      <c r="I358" s="31" t="s">
        <v>4481</v>
      </c>
      <c r="J358" s="31">
        <v>19118</v>
      </c>
      <c r="K358" s="31">
        <v>2</v>
      </c>
      <c r="L358" s="31" t="s">
        <v>288</v>
      </c>
      <c r="M358" s="31" t="s">
        <v>4482</v>
      </c>
      <c r="N358" s="31" t="s">
        <v>4483</v>
      </c>
      <c r="O358" s="34">
        <v>122032071</v>
      </c>
      <c r="T358" s="31" t="s">
        <v>285</v>
      </c>
      <c r="V358" s="31" t="s">
        <v>333</v>
      </c>
      <c r="W358" s="34" t="s">
        <v>4484</v>
      </c>
      <c r="X358" s="31" t="s">
        <v>4480</v>
      </c>
    </row>
    <row r="359" spans="1:24" ht="25.5" hidden="1" x14ac:dyDescent="0.25">
      <c r="A359" s="32">
        <v>43024</v>
      </c>
      <c r="B359" s="32">
        <v>43024</v>
      </c>
      <c r="C359" s="32">
        <v>42938</v>
      </c>
      <c r="D359" s="31" t="s">
        <v>3138</v>
      </c>
      <c r="E359" s="31" t="s">
        <v>427</v>
      </c>
      <c r="F359" s="44" t="s">
        <v>6486</v>
      </c>
      <c r="G359" s="31" t="s">
        <v>50</v>
      </c>
      <c r="H359" s="31" t="s">
        <v>194</v>
      </c>
      <c r="I359" s="31" t="s">
        <v>4485</v>
      </c>
      <c r="J359" s="31">
        <v>19184</v>
      </c>
      <c r="K359" s="31">
        <v>1</v>
      </c>
      <c r="L359" s="31" t="s">
        <v>288</v>
      </c>
      <c r="M359" s="31" t="s">
        <v>4486</v>
      </c>
      <c r="N359" s="31" t="s">
        <v>4487</v>
      </c>
      <c r="O359" s="34">
        <v>122032072</v>
      </c>
      <c r="T359" s="31" t="s">
        <v>285</v>
      </c>
      <c r="V359" s="31" t="s">
        <v>315</v>
      </c>
      <c r="W359" s="34" t="s">
        <v>6487</v>
      </c>
      <c r="X359" s="31" t="s">
        <v>4480</v>
      </c>
    </row>
    <row r="360" spans="1:24" ht="51" hidden="1" x14ac:dyDescent="0.25">
      <c r="A360" s="32">
        <v>43024</v>
      </c>
      <c r="B360" s="32">
        <v>43024</v>
      </c>
      <c r="C360" s="32">
        <v>42922</v>
      </c>
      <c r="D360" s="31" t="s">
        <v>3138</v>
      </c>
      <c r="E360" s="31" t="s">
        <v>334</v>
      </c>
      <c r="F360" s="44" t="s">
        <v>7904</v>
      </c>
      <c r="G360" s="31" t="s">
        <v>4488</v>
      </c>
      <c r="H360" s="31" t="s">
        <v>4489</v>
      </c>
      <c r="I360" s="31" t="s">
        <v>4490</v>
      </c>
      <c r="J360" s="31">
        <v>23087</v>
      </c>
      <c r="K360" s="31">
        <v>1</v>
      </c>
      <c r="L360" s="31" t="s">
        <v>291</v>
      </c>
      <c r="M360" s="31" t="s">
        <v>4491</v>
      </c>
      <c r="N360" s="31">
        <v>22573</v>
      </c>
      <c r="O360" s="34"/>
      <c r="T360" s="31" t="s">
        <v>285</v>
      </c>
      <c r="V360" s="27" t="s">
        <v>321</v>
      </c>
      <c r="W360" s="34" t="s">
        <v>4492</v>
      </c>
      <c r="X360" s="31" t="s">
        <v>4480</v>
      </c>
    </row>
    <row r="361" spans="1:24" ht="25.5" hidden="1" x14ac:dyDescent="0.25">
      <c r="A361" s="32">
        <v>43025</v>
      </c>
      <c r="B361" s="32">
        <v>43024</v>
      </c>
      <c r="C361" s="32">
        <v>43024</v>
      </c>
      <c r="D361" s="31" t="s">
        <v>18</v>
      </c>
      <c r="E361" s="31" t="s">
        <v>354</v>
      </c>
      <c r="F361" s="44" t="s">
        <v>6488</v>
      </c>
      <c r="G361" s="31" t="s">
        <v>72</v>
      </c>
      <c r="H361" s="31" t="s">
        <v>499</v>
      </c>
      <c r="I361" s="31" t="s">
        <v>4493</v>
      </c>
      <c r="J361" s="31">
        <v>26533</v>
      </c>
      <c r="K361" s="31">
        <v>3</v>
      </c>
      <c r="L361" s="31" t="s">
        <v>291</v>
      </c>
      <c r="M361" s="31">
        <v>43091</v>
      </c>
      <c r="O361" s="34"/>
      <c r="T361" s="31" t="s">
        <v>285</v>
      </c>
      <c r="V361" s="31" t="s">
        <v>6212</v>
      </c>
      <c r="W361" s="34" t="s">
        <v>6489</v>
      </c>
      <c r="X361" s="31" t="s">
        <v>4475</v>
      </c>
    </row>
    <row r="362" spans="1:24" hidden="1" x14ac:dyDescent="0.25">
      <c r="A362" s="32">
        <v>43025</v>
      </c>
      <c r="B362" s="32">
        <v>43025</v>
      </c>
      <c r="C362" s="32">
        <v>42941</v>
      </c>
      <c r="D362" s="31" t="s">
        <v>3138</v>
      </c>
      <c r="E362" s="31" t="s">
        <v>388</v>
      </c>
      <c r="F362" s="44">
        <v>221005266</v>
      </c>
      <c r="G362" s="31" t="s">
        <v>139</v>
      </c>
      <c r="H362" s="31" t="s">
        <v>26</v>
      </c>
      <c r="I362" s="31" t="s">
        <v>4494</v>
      </c>
      <c r="J362" s="31">
        <v>27514</v>
      </c>
      <c r="K362" s="31">
        <v>1</v>
      </c>
      <c r="L362" s="31" t="s">
        <v>317</v>
      </c>
      <c r="M362" s="31">
        <v>52418</v>
      </c>
      <c r="N362" s="31">
        <v>381044327</v>
      </c>
      <c r="O362" s="34">
        <v>66324</v>
      </c>
      <c r="T362" s="31" t="s">
        <v>285</v>
      </c>
      <c r="V362" s="31" t="s">
        <v>295</v>
      </c>
      <c r="W362" s="34" t="s">
        <v>4495</v>
      </c>
      <c r="X362" s="31" t="s">
        <v>682</v>
      </c>
    </row>
    <row r="363" spans="1:24" ht="51" hidden="1" x14ac:dyDescent="0.25">
      <c r="A363" s="32">
        <v>43025</v>
      </c>
      <c r="B363" s="32">
        <v>43025</v>
      </c>
      <c r="C363" s="32">
        <v>42936</v>
      </c>
      <c r="D363" s="31" t="s">
        <v>3138</v>
      </c>
      <c r="E363" s="31" t="s">
        <v>344</v>
      </c>
      <c r="F363" s="44" t="s">
        <v>4496</v>
      </c>
      <c r="G363" s="31" t="s">
        <v>4497</v>
      </c>
      <c r="H363" s="31" t="s">
        <v>170</v>
      </c>
      <c r="I363" s="31" t="s">
        <v>4498</v>
      </c>
      <c r="J363" s="31">
        <v>22809</v>
      </c>
      <c r="K363" s="31">
        <v>4</v>
      </c>
      <c r="L363" s="31" t="s">
        <v>312</v>
      </c>
      <c r="M363" s="31">
        <v>1000593</v>
      </c>
      <c r="O363" s="34"/>
      <c r="T363" s="31" t="s">
        <v>285</v>
      </c>
      <c r="V363" s="31" t="s">
        <v>295</v>
      </c>
      <c r="W363" s="34" t="s">
        <v>6251</v>
      </c>
      <c r="X363" s="31" t="s">
        <v>4475</v>
      </c>
    </row>
    <row r="364" spans="1:24" ht="38.25" hidden="1" x14ac:dyDescent="0.25">
      <c r="A364" s="32">
        <v>43025</v>
      </c>
      <c r="B364" s="32">
        <v>43025</v>
      </c>
      <c r="C364" s="32">
        <v>42943</v>
      </c>
      <c r="D364" s="31" t="s">
        <v>3138</v>
      </c>
      <c r="E364" s="31" t="s">
        <v>344</v>
      </c>
      <c r="F364" s="44" t="s">
        <v>6216</v>
      </c>
      <c r="G364" s="31" t="s">
        <v>4499</v>
      </c>
      <c r="H364" s="31" t="s">
        <v>484</v>
      </c>
      <c r="I364" s="31" t="s">
        <v>4500</v>
      </c>
      <c r="J364" s="31">
        <v>23042</v>
      </c>
      <c r="K364" s="31">
        <v>4</v>
      </c>
      <c r="L364" s="31" t="s">
        <v>312</v>
      </c>
      <c r="M364" s="31">
        <v>1000793</v>
      </c>
      <c r="O364" s="34"/>
      <c r="T364" s="31" t="s">
        <v>285</v>
      </c>
      <c r="V364" s="31" t="s">
        <v>333</v>
      </c>
      <c r="W364" s="34" t="s">
        <v>6490</v>
      </c>
      <c r="X364" s="31" t="s">
        <v>4475</v>
      </c>
    </row>
    <row r="365" spans="1:24" ht="102" hidden="1" x14ac:dyDescent="0.25">
      <c r="A365" s="32">
        <v>43026</v>
      </c>
      <c r="B365" s="32">
        <v>43025</v>
      </c>
      <c r="C365" s="32">
        <v>43024</v>
      </c>
      <c r="D365" s="31" t="s">
        <v>18</v>
      </c>
      <c r="E365" s="31" t="s">
        <v>334</v>
      </c>
      <c r="F365" s="44">
        <v>2116043</v>
      </c>
      <c r="G365" s="31" t="s">
        <v>30</v>
      </c>
      <c r="H365" s="31" t="s">
        <v>128</v>
      </c>
      <c r="I365" s="31" t="s">
        <v>4501</v>
      </c>
      <c r="J365" s="31">
        <v>27272</v>
      </c>
      <c r="K365" s="31">
        <v>2</v>
      </c>
      <c r="L365" s="31" t="s">
        <v>288</v>
      </c>
      <c r="M365" s="31" t="s">
        <v>4502</v>
      </c>
      <c r="N365" s="31" t="s">
        <v>4503</v>
      </c>
      <c r="O365" s="34">
        <v>122150425</v>
      </c>
      <c r="T365" s="31" t="s">
        <v>285</v>
      </c>
      <c r="V365" s="31" t="s">
        <v>295</v>
      </c>
      <c r="W365" s="34" t="s">
        <v>4504</v>
      </c>
      <c r="X365" s="31" t="s">
        <v>4505</v>
      </c>
    </row>
    <row r="366" spans="1:24" ht="51" hidden="1" x14ac:dyDescent="0.25">
      <c r="A366" s="32">
        <v>43026</v>
      </c>
      <c r="B366" s="32">
        <v>43025</v>
      </c>
      <c r="C366" s="32">
        <v>42942</v>
      </c>
      <c r="D366" s="31" t="s">
        <v>3138</v>
      </c>
      <c r="E366" s="31" t="s">
        <v>395</v>
      </c>
      <c r="F366" s="44" t="s">
        <v>4506</v>
      </c>
      <c r="H366" s="31" t="s">
        <v>70</v>
      </c>
      <c r="I366" s="31" t="s">
        <v>4507</v>
      </c>
      <c r="J366" s="31">
        <v>15675</v>
      </c>
      <c r="K366" s="31">
        <v>1</v>
      </c>
      <c r="L366" s="31" t="s">
        <v>317</v>
      </c>
      <c r="M366" s="31">
        <v>52434</v>
      </c>
      <c r="N366" s="31">
        <v>381044343</v>
      </c>
      <c r="O366" s="34" t="s">
        <v>4508</v>
      </c>
      <c r="T366" s="31" t="s">
        <v>285</v>
      </c>
      <c r="V366" s="31" t="s">
        <v>333</v>
      </c>
      <c r="W366" s="34" t="s">
        <v>6491</v>
      </c>
      <c r="X366" s="31" t="s">
        <v>4463</v>
      </c>
    </row>
    <row r="367" spans="1:24" ht="38.25" hidden="1" x14ac:dyDescent="0.25">
      <c r="A367" s="32">
        <v>43026</v>
      </c>
      <c r="B367" s="32">
        <v>43025</v>
      </c>
      <c r="C367" s="32">
        <v>43021</v>
      </c>
      <c r="D367" s="31" t="s">
        <v>3138</v>
      </c>
      <c r="E367" s="31" t="s">
        <v>396</v>
      </c>
      <c r="F367" s="44">
        <v>350220</v>
      </c>
      <c r="G367" s="31" t="s">
        <v>25</v>
      </c>
      <c r="H367" s="31" t="s">
        <v>4509</v>
      </c>
      <c r="I367" s="31" t="s">
        <v>4459</v>
      </c>
      <c r="J367" s="31">
        <v>13258</v>
      </c>
      <c r="K367" s="31">
        <v>2</v>
      </c>
      <c r="L367" s="31" t="s">
        <v>317</v>
      </c>
      <c r="M367" s="31">
        <v>59217</v>
      </c>
      <c r="N367" s="31">
        <v>381050284</v>
      </c>
      <c r="O367" s="34" t="s">
        <v>4510</v>
      </c>
      <c r="T367" s="31" t="s">
        <v>285</v>
      </c>
      <c r="V367" s="31" t="s">
        <v>333</v>
      </c>
      <c r="W367" s="34" t="s">
        <v>4511</v>
      </c>
      <c r="X367" s="31" t="s">
        <v>4463</v>
      </c>
    </row>
    <row r="368" spans="1:24" ht="51" hidden="1" x14ac:dyDescent="0.25">
      <c r="A368" s="32">
        <v>43026</v>
      </c>
      <c r="B368" s="32">
        <v>43026</v>
      </c>
      <c r="C368" s="32">
        <v>42934</v>
      </c>
      <c r="D368" s="31" t="s">
        <v>3138</v>
      </c>
      <c r="E368" s="31" t="s">
        <v>396</v>
      </c>
      <c r="F368" s="44" t="s">
        <v>7905</v>
      </c>
      <c r="G368" s="31" t="s">
        <v>25</v>
      </c>
      <c r="H368" s="31" t="s">
        <v>124</v>
      </c>
      <c r="I368" s="31" t="s">
        <v>4512</v>
      </c>
      <c r="J368" s="31">
        <v>11111</v>
      </c>
      <c r="K368" s="31">
        <v>4</v>
      </c>
      <c r="L368" s="31" t="s">
        <v>317</v>
      </c>
      <c r="M368" s="31">
        <v>51777</v>
      </c>
      <c r="N368" s="31">
        <v>381043740</v>
      </c>
      <c r="O368" s="34" t="s">
        <v>4510</v>
      </c>
      <c r="T368" s="31" t="s">
        <v>285</v>
      </c>
      <c r="V368" s="27" t="s">
        <v>523</v>
      </c>
      <c r="W368" s="34" t="s">
        <v>7906</v>
      </c>
      <c r="X368" s="31" t="s">
        <v>4463</v>
      </c>
    </row>
    <row r="369" spans="1:24" ht="114.75" hidden="1" x14ac:dyDescent="0.25">
      <c r="A369" s="32">
        <v>43027</v>
      </c>
      <c r="B369" s="32">
        <v>43027</v>
      </c>
      <c r="C369" s="32">
        <v>43020</v>
      </c>
      <c r="D369" s="31" t="s">
        <v>18</v>
      </c>
      <c r="E369" s="31" t="s">
        <v>377</v>
      </c>
      <c r="F369" s="44">
        <v>593</v>
      </c>
      <c r="G369" s="31" t="s">
        <v>118</v>
      </c>
      <c r="H369" s="31" t="s">
        <v>4513</v>
      </c>
      <c r="I369" s="31" t="s">
        <v>217</v>
      </c>
      <c r="J369" s="31">
        <v>21778</v>
      </c>
      <c r="K369" s="31">
        <v>2</v>
      </c>
      <c r="L369" s="31" t="s">
        <v>357</v>
      </c>
      <c r="M369" s="31" t="s">
        <v>4514</v>
      </c>
      <c r="N369" s="31" t="s">
        <v>4515</v>
      </c>
      <c r="O369" s="34" t="s">
        <v>4516</v>
      </c>
      <c r="T369" s="31" t="s">
        <v>285</v>
      </c>
      <c r="V369" s="31" t="s">
        <v>295</v>
      </c>
      <c r="W369" s="34" t="s">
        <v>4517</v>
      </c>
      <c r="X369" s="31" t="s">
        <v>4518</v>
      </c>
    </row>
    <row r="370" spans="1:24" ht="25.5" hidden="1" x14ac:dyDescent="0.25">
      <c r="A370" s="32">
        <v>43028</v>
      </c>
      <c r="B370" s="32">
        <v>43028</v>
      </c>
      <c r="C370" s="32">
        <v>43013</v>
      </c>
      <c r="D370" s="31" t="s">
        <v>3138</v>
      </c>
      <c r="E370" s="31" t="s">
        <v>375</v>
      </c>
      <c r="F370" s="44">
        <v>15499910000</v>
      </c>
      <c r="G370" s="31" t="s">
        <v>53</v>
      </c>
      <c r="H370" s="31" t="s">
        <v>83</v>
      </c>
      <c r="I370" s="31" t="s">
        <v>227</v>
      </c>
      <c r="J370" s="31">
        <v>37143</v>
      </c>
      <c r="K370" s="31">
        <v>1</v>
      </c>
      <c r="L370" s="31" t="s">
        <v>288</v>
      </c>
      <c r="M370" s="31" t="s">
        <v>4519</v>
      </c>
      <c r="N370" s="31" t="s">
        <v>4520</v>
      </c>
      <c r="O370" s="34">
        <v>122436976</v>
      </c>
      <c r="T370" s="31" t="s">
        <v>286</v>
      </c>
      <c r="V370" s="31" t="s">
        <v>295</v>
      </c>
      <c r="W370" s="34" t="s">
        <v>4521</v>
      </c>
    </row>
    <row r="371" spans="1:24" ht="114.75" hidden="1" x14ac:dyDescent="0.25">
      <c r="A371" s="32">
        <v>43028</v>
      </c>
      <c r="B371" s="32">
        <v>43028</v>
      </c>
      <c r="C371" s="32">
        <v>43013</v>
      </c>
      <c r="D371" s="31" t="s">
        <v>3138</v>
      </c>
      <c r="E371" s="31" t="s">
        <v>375</v>
      </c>
      <c r="F371" s="44">
        <v>15499910000</v>
      </c>
      <c r="G371" s="31" t="s">
        <v>53</v>
      </c>
      <c r="H371" s="31" t="s">
        <v>83</v>
      </c>
      <c r="I371" s="31" t="s">
        <v>227</v>
      </c>
      <c r="J371" s="31">
        <v>37143</v>
      </c>
      <c r="K371" s="31">
        <v>1</v>
      </c>
      <c r="L371" s="31" t="s">
        <v>288</v>
      </c>
      <c r="M371" s="31" t="s">
        <v>4519</v>
      </c>
      <c r="N371" s="31" t="s">
        <v>4520</v>
      </c>
      <c r="O371" s="34" t="s">
        <v>4522</v>
      </c>
      <c r="T371" s="31" t="s">
        <v>285</v>
      </c>
      <c r="V371" s="31" t="s">
        <v>295</v>
      </c>
      <c r="W371" s="34" t="s">
        <v>4523</v>
      </c>
      <c r="X371" s="31" t="s">
        <v>4463</v>
      </c>
    </row>
    <row r="372" spans="1:24" ht="114.75" hidden="1" x14ac:dyDescent="0.25">
      <c r="A372" s="32">
        <v>43028</v>
      </c>
      <c r="B372" s="32">
        <v>43028</v>
      </c>
      <c r="C372" s="32">
        <v>43017</v>
      </c>
      <c r="D372" s="31" t="s">
        <v>3138</v>
      </c>
      <c r="E372" s="31" t="s">
        <v>376</v>
      </c>
      <c r="F372" s="44">
        <v>15484690000</v>
      </c>
      <c r="G372" s="31" t="s">
        <v>53</v>
      </c>
      <c r="H372" s="31" t="s">
        <v>141</v>
      </c>
      <c r="I372" s="31" t="s">
        <v>452</v>
      </c>
      <c r="J372" s="31">
        <v>21207</v>
      </c>
      <c r="K372" s="31">
        <v>2</v>
      </c>
      <c r="L372" s="31" t="s">
        <v>288</v>
      </c>
      <c r="M372" s="31" t="s">
        <v>4524</v>
      </c>
      <c r="N372" s="31" t="s">
        <v>4525</v>
      </c>
      <c r="O372" s="34" t="s">
        <v>4526</v>
      </c>
      <c r="T372" s="31" t="s">
        <v>285</v>
      </c>
      <c r="V372" s="31" t="s">
        <v>295</v>
      </c>
      <c r="W372" s="34" t="s">
        <v>4527</v>
      </c>
      <c r="X372" s="31" t="s">
        <v>4463</v>
      </c>
    </row>
    <row r="373" spans="1:24" hidden="1" x14ac:dyDescent="0.25">
      <c r="A373" s="32">
        <v>43031</v>
      </c>
      <c r="B373" s="32">
        <v>43031</v>
      </c>
      <c r="C373" s="32">
        <v>43024</v>
      </c>
      <c r="D373" s="31" t="s">
        <v>18</v>
      </c>
      <c r="E373" s="31" t="s">
        <v>420</v>
      </c>
      <c r="F373" s="44" t="s">
        <v>6492</v>
      </c>
      <c r="G373" s="31" t="s">
        <v>4268</v>
      </c>
      <c r="H373" s="31" t="s">
        <v>4528</v>
      </c>
      <c r="I373" s="31" t="s">
        <v>4529</v>
      </c>
      <c r="J373" s="31">
        <v>7997</v>
      </c>
      <c r="K373" s="31">
        <v>1</v>
      </c>
      <c r="L373" s="31" t="s">
        <v>373</v>
      </c>
      <c r="N373" s="31" t="s">
        <v>4530</v>
      </c>
      <c r="O373" s="34" t="s">
        <v>4531</v>
      </c>
      <c r="T373" s="31" t="s">
        <v>285</v>
      </c>
      <c r="V373" s="27" t="s">
        <v>321</v>
      </c>
      <c r="W373" s="34" t="s">
        <v>4319</v>
      </c>
      <c r="X373" s="31" t="s">
        <v>4463</v>
      </c>
    </row>
    <row r="374" spans="1:24" ht="102" hidden="1" x14ac:dyDescent="0.25">
      <c r="A374" s="32">
        <v>43031</v>
      </c>
      <c r="B374" s="32">
        <v>43031</v>
      </c>
      <c r="C374" s="32">
        <v>43019</v>
      </c>
      <c r="D374" s="31" t="s">
        <v>3138</v>
      </c>
      <c r="E374" s="31" t="s">
        <v>334</v>
      </c>
      <c r="F374" s="44">
        <v>93702</v>
      </c>
      <c r="G374" s="31" t="s">
        <v>21</v>
      </c>
      <c r="H374" s="31" t="s">
        <v>127</v>
      </c>
      <c r="I374" s="31" t="s">
        <v>4532</v>
      </c>
      <c r="J374" s="31">
        <v>27136</v>
      </c>
      <c r="K374" s="31">
        <v>2</v>
      </c>
      <c r="L374" s="31" t="s">
        <v>288</v>
      </c>
      <c r="M374" s="31" t="s">
        <v>4533</v>
      </c>
      <c r="N374" s="31" t="s">
        <v>4534</v>
      </c>
      <c r="O374" s="34">
        <v>122440199</v>
      </c>
      <c r="T374" s="31" t="s">
        <v>285</v>
      </c>
      <c r="V374" s="31" t="s">
        <v>333</v>
      </c>
      <c r="W374" s="34" t="s">
        <v>4535</v>
      </c>
      <c r="X374" s="31" t="s">
        <v>4463</v>
      </c>
    </row>
    <row r="375" spans="1:24" ht="114.75" hidden="1" x14ac:dyDescent="0.25">
      <c r="A375" s="32">
        <v>43031</v>
      </c>
      <c r="B375" s="32">
        <v>43031</v>
      </c>
      <c r="C375" s="32">
        <v>43020</v>
      </c>
      <c r="D375" s="31" t="s">
        <v>3138</v>
      </c>
      <c r="E375" s="31" t="s">
        <v>340</v>
      </c>
      <c r="F375" s="44">
        <v>92607</v>
      </c>
      <c r="G375" s="31" t="s">
        <v>21</v>
      </c>
      <c r="H375" s="31" t="s">
        <v>57</v>
      </c>
      <c r="I375" s="31" t="s">
        <v>22</v>
      </c>
      <c r="J375" s="31">
        <v>18926</v>
      </c>
      <c r="K375" s="31">
        <v>1</v>
      </c>
      <c r="L375" s="31" t="s">
        <v>288</v>
      </c>
      <c r="N375" s="31" t="s">
        <v>4536</v>
      </c>
      <c r="O375" s="34">
        <v>122440250</v>
      </c>
      <c r="R375" s="62"/>
      <c r="S375" s="45"/>
      <c r="T375" s="31" t="s">
        <v>285</v>
      </c>
      <c r="V375" s="31" t="s">
        <v>295</v>
      </c>
      <c r="W375" s="34" t="s">
        <v>4537</v>
      </c>
      <c r="X375" s="31" t="s">
        <v>4463</v>
      </c>
    </row>
    <row r="376" spans="1:24" ht="114.75" hidden="1" x14ac:dyDescent="0.25">
      <c r="A376" s="32">
        <v>43031</v>
      </c>
      <c r="B376" s="32">
        <v>43031</v>
      </c>
      <c r="C376" s="32">
        <v>43021</v>
      </c>
      <c r="D376" s="31" t="s">
        <v>3138</v>
      </c>
      <c r="E376" s="31" t="s">
        <v>340</v>
      </c>
      <c r="F376" s="44">
        <v>2103243</v>
      </c>
      <c r="G376" s="31" t="s">
        <v>30</v>
      </c>
      <c r="H376" s="31" t="s">
        <v>4538</v>
      </c>
      <c r="I376" s="31" t="s">
        <v>4539</v>
      </c>
      <c r="J376" s="31">
        <v>18952</v>
      </c>
      <c r="K376" s="31">
        <v>4</v>
      </c>
      <c r="L376" s="31" t="s">
        <v>288</v>
      </c>
      <c r="M376" s="31" t="s">
        <v>4540</v>
      </c>
      <c r="N376" s="31" t="s">
        <v>4541</v>
      </c>
      <c r="O376" s="34">
        <v>122440251</v>
      </c>
      <c r="R376" s="62"/>
      <c r="S376" s="45"/>
      <c r="T376" s="31" t="s">
        <v>285</v>
      </c>
      <c r="V376" s="31" t="s">
        <v>295</v>
      </c>
      <c r="W376" s="34" t="s">
        <v>4537</v>
      </c>
      <c r="X376" s="31" t="s">
        <v>4463</v>
      </c>
    </row>
    <row r="377" spans="1:24" hidden="1" x14ac:dyDescent="0.25">
      <c r="A377" s="32">
        <v>43032</v>
      </c>
      <c r="B377" s="32">
        <v>43032</v>
      </c>
      <c r="C377" s="32">
        <v>43021</v>
      </c>
      <c r="D377" s="31" t="s">
        <v>3138</v>
      </c>
      <c r="E377" s="31" t="s">
        <v>399</v>
      </c>
      <c r="F377" s="44" t="s">
        <v>6493</v>
      </c>
      <c r="G377" s="31" t="s">
        <v>23</v>
      </c>
      <c r="H377" s="31" t="s">
        <v>221</v>
      </c>
      <c r="I377" s="31" t="s">
        <v>133</v>
      </c>
      <c r="J377" s="31">
        <v>30555</v>
      </c>
      <c r="K377" s="31">
        <v>1</v>
      </c>
      <c r="L377" s="31" t="s">
        <v>288</v>
      </c>
      <c r="M377" s="31" t="s">
        <v>4542</v>
      </c>
      <c r="N377" s="31" t="s">
        <v>4543</v>
      </c>
      <c r="O377" s="34">
        <v>122527965</v>
      </c>
      <c r="T377" s="31" t="s">
        <v>285</v>
      </c>
      <c r="V377" s="31" t="s">
        <v>315</v>
      </c>
      <c r="W377" s="34" t="s">
        <v>542</v>
      </c>
      <c r="X377" s="31" t="s">
        <v>4544</v>
      </c>
    </row>
    <row r="378" spans="1:24" ht="25.5" hidden="1" x14ac:dyDescent="0.25">
      <c r="A378" s="32">
        <v>43032</v>
      </c>
      <c r="B378" s="32">
        <v>43032</v>
      </c>
      <c r="C378" s="32">
        <v>42928</v>
      </c>
      <c r="D378" s="31" t="s">
        <v>3138</v>
      </c>
      <c r="E378" s="31" t="s">
        <v>392</v>
      </c>
      <c r="F378" s="44">
        <v>28294629</v>
      </c>
      <c r="G378" s="31" t="s">
        <v>56</v>
      </c>
      <c r="H378" s="31" t="s">
        <v>201</v>
      </c>
      <c r="I378" s="31" t="s">
        <v>4545</v>
      </c>
      <c r="J378" s="31">
        <v>17967</v>
      </c>
      <c r="K378" s="31">
        <v>4</v>
      </c>
      <c r="L378" s="31" t="s">
        <v>355</v>
      </c>
      <c r="M378" s="31">
        <v>246379</v>
      </c>
      <c r="N378" s="31">
        <v>4313209</v>
      </c>
      <c r="O378" s="34">
        <v>52634</v>
      </c>
      <c r="P378" s="31">
        <v>4</v>
      </c>
      <c r="Q378" s="31">
        <v>4109430</v>
      </c>
      <c r="R378" s="33">
        <v>294.2</v>
      </c>
      <c r="S378" s="32">
        <v>43033</v>
      </c>
      <c r="T378" s="31" t="s">
        <v>285</v>
      </c>
      <c r="U378" s="31" t="s">
        <v>567</v>
      </c>
      <c r="V378" s="31" t="s">
        <v>292</v>
      </c>
      <c r="W378" s="34" t="s">
        <v>4546</v>
      </c>
      <c r="X378" s="31" t="s">
        <v>4547</v>
      </c>
    </row>
    <row r="379" spans="1:24" ht="25.5" hidden="1" x14ac:dyDescent="0.25">
      <c r="A379" s="32">
        <v>43032</v>
      </c>
      <c r="B379" s="32">
        <v>43032</v>
      </c>
      <c r="C379" s="32">
        <v>42921</v>
      </c>
      <c r="D379" s="31" t="s">
        <v>3138</v>
      </c>
      <c r="E379" s="31" t="s">
        <v>425</v>
      </c>
      <c r="F379" s="44">
        <v>1587000</v>
      </c>
      <c r="G379" s="31" t="s">
        <v>32</v>
      </c>
      <c r="H379" s="31" t="s">
        <v>123</v>
      </c>
      <c r="I379" s="31" t="s">
        <v>233</v>
      </c>
      <c r="J379" s="31">
        <v>1687</v>
      </c>
      <c r="K379" s="31">
        <v>1</v>
      </c>
      <c r="L379" s="31" t="s">
        <v>355</v>
      </c>
      <c r="M379" s="31">
        <v>246771</v>
      </c>
      <c r="O379" s="34"/>
      <c r="T379" s="31" t="s">
        <v>285</v>
      </c>
      <c r="V379" s="31" t="s">
        <v>431</v>
      </c>
      <c r="W379" s="34" t="s">
        <v>2972</v>
      </c>
    </row>
    <row r="380" spans="1:24" ht="89.25" hidden="1" x14ac:dyDescent="0.25">
      <c r="A380" s="32">
        <v>43033</v>
      </c>
      <c r="B380" s="32">
        <v>43032</v>
      </c>
      <c r="C380" s="32">
        <v>43021</v>
      </c>
      <c r="D380" s="31" t="s">
        <v>18</v>
      </c>
      <c r="E380" s="31" t="s">
        <v>377</v>
      </c>
      <c r="F380" s="44">
        <v>28034003</v>
      </c>
      <c r="G380" s="31" t="s">
        <v>56</v>
      </c>
      <c r="H380" s="31" t="s">
        <v>221</v>
      </c>
      <c r="I380" s="31" t="s">
        <v>4548</v>
      </c>
      <c r="J380" s="31">
        <v>21833</v>
      </c>
      <c r="K380" s="31">
        <v>4</v>
      </c>
      <c r="L380" s="31" t="s">
        <v>355</v>
      </c>
      <c r="O380" s="34">
        <v>52643</v>
      </c>
      <c r="P380" s="31">
        <v>4</v>
      </c>
      <c r="Q380" s="31">
        <v>4109627</v>
      </c>
      <c r="R380" s="33">
        <v>523.79999999999995</v>
      </c>
      <c r="S380" s="32">
        <v>43034</v>
      </c>
      <c r="T380" s="31" t="s">
        <v>285</v>
      </c>
      <c r="U380" s="31" t="s">
        <v>567</v>
      </c>
      <c r="V380" s="31" t="s">
        <v>292</v>
      </c>
      <c r="W380" s="34" t="s">
        <v>4549</v>
      </c>
      <c r="X380" s="31" t="s">
        <v>4547</v>
      </c>
    </row>
    <row r="381" spans="1:24" ht="38.25" hidden="1" x14ac:dyDescent="0.25">
      <c r="A381" s="32">
        <v>43033</v>
      </c>
      <c r="B381" s="32">
        <v>43033</v>
      </c>
      <c r="C381" s="32">
        <v>43032</v>
      </c>
      <c r="D381" s="31" t="s">
        <v>18</v>
      </c>
      <c r="E381" s="31" t="s">
        <v>519</v>
      </c>
      <c r="F381" s="44" t="s">
        <v>6494</v>
      </c>
      <c r="G381" s="31" t="s">
        <v>32</v>
      </c>
      <c r="H381" s="31" t="s">
        <v>128</v>
      </c>
      <c r="I381" s="31" t="s">
        <v>4550</v>
      </c>
      <c r="J381" s="31">
        <v>2139</v>
      </c>
      <c r="K381" s="31">
        <v>4</v>
      </c>
      <c r="L381" s="31" t="s">
        <v>355</v>
      </c>
      <c r="M381" s="31">
        <v>2531335</v>
      </c>
      <c r="O381" s="34">
        <v>52642</v>
      </c>
      <c r="T381" s="31" t="s">
        <v>285</v>
      </c>
      <c r="V381" s="10" t="s">
        <v>295</v>
      </c>
      <c r="W381" s="34" t="s">
        <v>9190</v>
      </c>
      <c r="X381" s="31" t="s">
        <v>4547</v>
      </c>
    </row>
    <row r="382" spans="1:24" ht="51" hidden="1" x14ac:dyDescent="0.25">
      <c r="A382" s="32">
        <v>43033</v>
      </c>
      <c r="B382" s="32">
        <v>43033</v>
      </c>
      <c r="C382" s="32">
        <v>43032</v>
      </c>
      <c r="D382" s="31" t="s">
        <v>18</v>
      </c>
      <c r="E382" s="31" t="s">
        <v>354</v>
      </c>
      <c r="F382" s="44" t="s">
        <v>6495</v>
      </c>
      <c r="G382" s="31" t="s">
        <v>4552</v>
      </c>
      <c r="H382" s="31" t="s">
        <v>194</v>
      </c>
      <c r="I382" s="31" t="s">
        <v>4553</v>
      </c>
      <c r="J382" s="31">
        <v>26931</v>
      </c>
      <c r="K382" s="31">
        <v>4</v>
      </c>
      <c r="L382" s="31" t="s">
        <v>291</v>
      </c>
      <c r="M382" s="31">
        <v>43706</v>
      </c>
      <c r="O382" s="34"/>
      <c r="T382" s="31" t="s">
        <v>285</v>
      </c>
      <c r="V382" s="31" t="s">
        <v>6212</v>
      </c>
      <c r="W382" s="34" t="s">
        <v>6496</v>
      </c>
      <c r="X382" s="31" t="s">
        <v>4554</v>
      </c>
    </row>
    <row r="383" spans="1:24" ht="102" hidden="1" x14ac:dyDescent="0.25">
      <c r="A383" s="32">
        <v>43033</v>
      </c>
      <c r="B383" s="32">
        <v>43032</v>
      </c>
      <c r="C383" s="32">
        <v>42947</v>
      </c>
      <c r="D383" s="31" t="s">
        <v>18</v>
      </c>
      <c r="E383" s="31" t="s">
        <v>290</v>
      </c>
      <c r="F383" s="44" t="s">
        <v>4555</v>
      </c>
      <c r="G383" s="31" t="s">
        <v>92</v>
      </c>
      <c r="H383" s="31" t="s">
        <v>131</v>
      </c>
      <c r="I383" s="31" t="s">
        <v>4556</v>
      </c>
      <c r="J383" s="31">
        <v>32801</v>
      </c>
      <c r="K383" s="31">
        <v>4</v>
      </c>
      <c r="L383" s="31" t="s">
        <v>357</v>
      </c>
      <c r="M383" s="31" t="s">
        <v>4557</v>
      </c>
      <c r="N383" s="31" t="s">
        <v>4558</v>
      </c>
      <c r="O383" s="34" t="s">
        <v>4559</v>
      </c>
      <c r="T383" s="31" t="s">
        <v>285</v>
      </c>
      <c r="V383" s="31" t="s">
        <v>333</v>
      </c>
      <c r="W383" s="34" t="s">
        <v>6497</v>
      </c>
      <c r="X383" s="31" t="s">
        <v>4554</v>
      </c>
    </row>
    <row r="384" spans="1:24" ht="25.5" hidden="1" x14ac:dyDescent="0.25">
      <c r="A384" s="32">
        <v>43033</v>
      </c>
      <c r="B384" s="32">
        <v>43032</v>
      </c>
      <c r="C384" s="32">
        <v>43011</v>
      </c>
      <c r="D384" s="31" t="s">
        <v>18</v>
      </c>
      <c r="E384" s="31" t="s">
        <v>392</v>
      </c>
      <c r="F384" s="44">
        <v>755625383</v>
      </c>
      <c r="G384" s="31" t="s">
        <v>23</v>
      </c>
      <c r="H384" s="31" t="s">
        <v>198</v>
      </c>
      <c r="I384" s="31" t="s">
        <v>4560</v>
      </c>
      <c r="J384" s="31">
        <v>20588</v>
      </c>
      <c r="K384" s="31">
        <v>4</v>
      </c>
      <c r="L384" s="31" t="s">
        <v>288</v>
      </c>
      <c r="N384" s="31" t="s">
        <v>4561</v>
      </c>
      <c r="O384" s="34">
        <v>122724087</v>
      </c>
      <c r="P384" s="31">
        <v>4</v>
      </c>
      <c r="Q384" s="31">
        <v>122724087</v>
      </c>
      <c r="R384" s="33">
        <v>609.4</v>
      </c>
      <c r="S384" s="32">
        <v>43038</v>
      </c>
      <c r="T384" s="31" t="s">
        <v>285</v>
      </c>
      <c r="U384" s="31" t="s">
        <v>567</v>
      </c>
      <c r="V384" s="31" t="s">
        <v>292</v>
      </c>
      <c r="W384" s="34" t="s">
        <v>4546</v>
      </c>
      <c r="X384" s="31" t="s">
        <v>4562</v>
      </c>
    </row>
    <row r="385" spans="1:24" hidden="1" x14ac:dyDescent="0.25">
      <c r="A385" s="32">
        <v>43033</v>
      </c>
      <c r="B385" s="32">
        <v>43032</v>
      </c>
      <c r="C385" s="32">
        <v>43032</v>
      </c>
      <c r="D385" s="31" t="s">
        <v>18</v>
      </c>
      <c r="E385" s="31" t="s">
        <v>496</v>
      </c>
      <c r="F385" s="44" t="s">
        <v>6498</v>
      </c>
      <c r="G385" s="31" t="s">
        <v>56</v>
      </c>
      <c r="H385" s="31" t="s">
        <v>54</v>
      </c>
      <c r="I385" s="31" t="s">
        <v>4563</v>
      </c>
      <c r="J385" s="31">
        <v>17691</v>
      </c>
      <c r="K385" s="31">
        <v>4</v>
      </c>
      <c r="L385" s="31" t="s">
        <v>355</v>
      </c>
      <c r="M385" s="31">
        <v>2530836</v>
      </c>
      <c r="O385" s="34">
        <v>52649</v>
      </c>
      <c r="T385" s="31" t="s">
        <v>285</v>
      </c>
      <c r="V385" s="27" t="s">
        <v>321</v>
      </c>
      <c r="W385" s="34" t="s">
        <v>4319</v>
      </c>
      <c r="X385" s="31" t="s">
        <v>4547</v>
      </c>
    </row>
    <row r="386" spans="1:24" hidden="1" x14ac:dyDescent="0.25">
      <c r="A386" s="32">
        <v>43033</v>
      </c>
      <c r="B386" s="32">
        <v>43033</v>
      </c>
      <c r="C386" s="32">
        <v>43013</v>
      </c>
      <c r="D386" s="31" t="s">
        <v>3138</v>
      </c>
      <c r="E386" s="31" t="s">
        <v>418</v>
      </c>
      <c r="F386" s="44">
        <v>732401500</v>
      </c>
      <c r="G386" s="31" t="s">
        <v>23</v>
      </c>
      <c r="H386" s="31" t="s">
        <v>59</v>
      </c>
      <c r="I386" s="31" t="s">
        <v>453</v>
      </c>
      <c r="J386" s="31">
        <v>13908</v>
      </c>
      <c r="K386" s="31">
        <v>2</v>
      </c>
      <c r="L386" s="31" t="s">
        <v>288</v>
      </c>
      <c r="M386" s="31" t="s">
        <v>4564</v>
      </c>
      <c r="N386" s="31" t="s">
        <v>4565</v>
      </c>
      <c r="O386" s="34">
        <v>122725456</v>
      </c>
      <c r="P386" s="31">
        <v>2</v>
      </c>
      <c r="Q386" s="31" t="s">
        <v>4566</v>
      </c>
      <c r="R386" s="33">
        <v>116</v>
      </c>
      <c r="S386" s="32">
        <v>43040</v>
      </c>
      <c r="T386" s="31" t="s">
        <v>285</v>
      </c>
      <c r="U386" s="31" t="s">
        <v>567</v>
      </c>
      <c r="V386" s="31" t="s">
        <v>292</v>
      </c>
      <c r="W386" s="34" t="s">
        <v>4319</v>
      </c>
      <c r="X386" s="31" t="s">
        <v>4562</v>
      </c>
    </row>
    <row r="387" spans="1:24" ht="102" hidden="1" x14ac:dyDescent="0.25">
      <c r="A387" s="32">
        <v>43033</v>
      </c>
      <c r="B387" s="32">
        <v>43033</v>
      </c>
      <c r="C387" s="32">
        <v>42917</v>
      </c>
      <c r="D387" s="31" t="s">
        <v>3138</v>
      </c>
      <c r="E387" s="31" t="s">
        <v>308</v>
      </c>
      <c r="F387" s="44">
        <v>1200000087</v>
      </c>
      <c r="G387" s="31" t="s">
        <v>27</v>
      </c>
      <c r="H387" s="31" t="s">
        <v>4567</v>
      </c>
      <c r="I387" s="31" t="s">
        <v>163</v>
      </c>
      <c r="J387" s="31">
        <v>33708</v>
      </c>
      <c r="K387" s="31">
        <v>4</v>
      </c>
      <c r="L387" s="31" t="s">
        <v>357</v>
      </c>
      <c r="M387" s="31" t="s">
        <v>4568</v>
      </c>
      <c r="N387" s="31" t="s">
        <v>4569</v>
      </c>
      <c r="O387" s="34" t="s">
        <v>4570</v>
      </c>
      <c r="T387" s="31" t="s">
        <v>285</v>
      </c>
      <c r="V387" s="31" t="s">
        <v>333</v>
      </c>
      <c r="W387" s="34" t="s">
        <v>4571</v>
      </c>
      <c r="X387" s="31" t="s">
        <v>4554</v>
      </c>
    </row>
    <row r="388" spans="1:24" ht="89.25" hidden="1" x14ac:dyDescent="0.25">
      <c r="A388" s="32">
        <v>43033</v>
      </c>
      <c r="B388" s="32">
        <v>43033</v>
      </c>
      <c r="C388" s="32">
        <v>43025</v>
      </c>
      <c r="D388" s="31" t="s">
        <v>3138</v>
      </c>
      <c r="E388" s="31" t="s">
        <v>331</v>
      </c>
      <c r="F388" s="44">
        <v>1012645</v>
      </c>
      <c r="G388" s="31" t="s">
        <v>36</v>
      </c>
      <c r="H388" s="31" t="s">
        <v>4572</v>
      </c>
      <c r="I388" s="31" t="s">
        <v>279</v>
      </c>
      <c r="J388" s="31">
        <v>29219</v>
      </c>
      <c r="K388" s="31">
        <v>4</v>
      </c>
      <c r="L388" s="31" t="s">
        <v>288</v>
      </c>
      <c r="N388" s="31" t="s">
        <v>4573</v>
      </c>
      <c r="O388" s="34" t="s">
        <v>4574</v>
      </c>
      <c r="T388" s="31" t="s">
        <v>285</v>
      </c>
      <c r="V388" s="31" t="s">
        <v>295</v>
      </c>
      <c r="W388" s="34" t="s">
        <v>4575</v>
      </c>
      <c r="X388" s="31" t="s">
        <v>4576</v>
      </c>
    </row>
    <row r="389" spans="1:24" ht="63.75" hidden="1" x14ac:dyDescent="0.25">
      <c r="A389" s="32">
        <v>43033</v>
      </c>
      <c r="B389" s="32">
        <v>43033</v>
      </c>
      <c r="C389" s="32">
        <v>42919</v>
      </c>
      <c r="D389" s="31" t="s">
        <v>3138</v>
      </c>
      <c r="E389" s="31" t="s">
        <v>316</v>
      </c>
      <c r="F389" s="44">
        <v>1011710</v>
      </c>
      <c r="G389" s="31" t="s">
        <v>36</v>
      </c>
      <c r="H389" s="31" t="s">
        <v>3680</v>
      </c>
      <c r="I389" s="31" t="s">
        <v>3181</v>
      </c>
      <c r="J389" s="31">
        <v>22942</v>
      </c>
      <c r="K389" s="31">
        <v>3</v>
      </c>
      <c r="L389" s="31" t="s">
        <v>357</v>
      </c>
      <c r="M389" s="31" t="s">
        <v>4577</v>
      </c>
      <c r="N389" s="31" t="s">
        <v>4578</v>
      </c>
      <c r="O389" s="34" t="s">
        <v>4579</v>
      </c>
      <c r="P389" s="31">
        <v>3</v>
      </c>
      <c r="Q389" s="31" t="s">
        <v>4580</v>
      </c>
      <c r="R389" s="33">
        <v>180.03</v>
      </c>
      <c r="S389" s="32">
        <v>43119</v>
      </c>
      <c r="T389" s="31" t="s">
        <v>285</v>
      </c>
      <c r="U389" s="31" t="s">
        <v>567</v>
      </c>
      <c r="V389" s="31" t="s">
        <v>292</v>
      </c>
      <c r="W389" s="34" t="s">
        <v>4581</v>
      </c>
      <c r="X389" s="31" t="s">
        <v>4576</v>
      </c>
    </row>
    <row r="390" spans="1:24" ht="63.75" hidden="1" x14ac:dyDescent="0.25">
      <c r="A390" s="32">
        <v>43033</v>
      </c>
      <c r="B390" s="32">
        <v>43033</v>
      </c>
      <c r="C390" s="32">
        <v>42937</v>
      </c>
      <c r="D390" s="31" t="s">
        <v>3138</v>
      </c>
      <c r="E390" s="31" t="s">
        <v>316</v>
      </c>
      <c r="F390" s="44" t="s">
        <v>4582</v>
      </c>
      <c r="G390" s="31" t="s">
        <v>175</v>
      </c>
      <c r="H390" s="31" t="s">
        <v>158</v>
      </c>
      <c r="I390" s="31" t="s">
        <v>4583</v>
      </c>
      <c r="J390" s="31">
        <v>23827</v>
      </c>
      <c r="K390" s="31">
        <v>1</v>
      </c>
      <c r="L390" s="31" t="s">
        <v>357</v>
      </c>
      <c r="M390" s="31" t="s">
        <v>4584</v>
      </c>
      <c r="N390" s="31" t="s">
        <v>4585</v>
      </c>
      <c r="O390" s="34" t="s">
        <v>4579</v>
      </c>
      <c r="P390" s="31">
        <v>1</v>
      </c>
      <c r="Q390" s="31" t="s">
        <v>4580</v>
      </c>
      <c r="R390" s="33">
        <v>95.6</v>
      </c>
      <c r="S390" s="32">
        <v>43119</v>
      </c>
      <c r="T390" s="31" t="s">
        <v>285</v>
      </c>
      <c r="U390" s="31" t="s">
        <v>567</v>
      </c>
      <c r="V390" s="31" t="s">
        <v>292</v>
      </c>
      <c r="W390" s="34" t="s">
        <v>4581</v>
      </c>
      <c r="X390" s="31" t="s">
        <v>4576</v>
      </c>
    </row>
    <row r="391" spans="1:24" ht="89.25" hidden="1" x14ac:dyDescent="0.25">
      <c r="A391" s="32">
        <v>43033</v>
      </c>
      <c r="B391" s="32">
        <v>43033</v>
      </c>
      <c r="C391" s="32">
        <v>42937</v>
      </c>
      <c r="D391" s="31" t="s">
        <v>3138</v>
      </c>
      <c r="E391" s="31" t="s">
        <v>316</v>
      </c>
      <c r="F391" s="44">
        <v>1200035479</v>
      </c>
      <c r="G391" s="31" t="s">
        <v>27</v>
      </c>
      <c r="H391" s="31" t="s">
        <v>61</v>
      </c>
      <c r="I391" s="31" t="s">
        <v>4586</v>
      </c>
      <c r="J391" s="31">
        <v>23869</v>
      </c>
      <c r="K391" s="31">
        <v>2</v>
      </c>
      <c r="L391" s="31" t="s">
        <v>357</v>
      </c>
      <c r="M391" s="31" t="s">
        <v>4587</v>
      </c>
      <c r="N391" s="31" t="s">
        <v>4588</v>
      </c>
      <c r="O391" s="34" t="s">
        <v>4579</v>
      </c>
      <c r="T391" s="31" t="s">
        <v>285</v>
      </c>
      <c r="V391" s="31" t="s">
        <v>295</v>
      </c>
      <c r="W391" s="34" t="s">
        <v>4589</v>
      </c>
      <c r="X391" s="31" t="s">
        <v>4576</v>
      </c>
    </row>
    <row r="392" spans="1:24" ht="51" hidden="1" x14ac:dyDescent="0.25">
      <c r="A392" s="32">
        <v>43034</v>
      </c>
      <c r="B392" s="32">
        <v>43034</v>
      </c>
      <c r="C392" s="32">
        <v>43033</v>
      </c>
      <c r="D392" s="31" t="s">
        <v>18</v>
      </c>
      <c r="E392" s="31" t="s">
        <v>356</v>
      </c>
      <c r="F392" s="44" t="s">
        <v>6499</v>
      </c>
      <c r="G392" s="31" t="s">
        <v>56</v>
      </c>
      <c r="H392" s="31" t="s">
        <v>117</v>
      </c>
      <c r="I392" s="31" t="s">
        <v>4590</v>
      </c>
      <c r="J392" s="31">
        <v>24262</v>
      </c>
      <c r="K392" s="31">
        <v>1</v>
      </c>
      <c r="L392" s="31" t="s">
        <v>355</v>
      </c>
      <c r="M392" s="31">
        <v>2531431</v>
      </c>
      <c r="O392" s="34">
        <v>52657</v>
      </c>
      <c r="T392" s="31" t="s">
        <v>285</v>
      </c>
      <c r="V392" s="31" t="s">
        <v>333</v>
      </c>
      <c r="W392" s="34" t="s">
        <v>6500</v>
      </c>
      <c r="X392" s="31" t="s">
        <v>4547</v>
      </c>
    </row>
    <row r="393" spans="1:24" ht="102" hidden="1" x14ac:dyDescent="0.25">
      <c r="A393" s="32">
        <v>43034</v>
      </c>
      <c r="B393" s="32">
        <v>43034</v>
      </c>
      <c r="C393" s="32">
        <v>43024</v>
      </c>
      <c r="D393" s="31" t="s">
        <v>3138</v>
      </c>
      <c r="E393" s="31" t="s">
        <v>376</v>
      </c>
      <c r="F393" s="44" t="s">
        <v>6501</v>
      </c>
      <c r="G393" s="31" t="s">
        <v>4591</v>
      </c>
      <c r="H393" s="31" t="s">
        <v>4592</v>
      </c>
      <c r="I393" s="31" t="s">
        <v>4593</v>
      </c>
      <c r="J393" s="31">
        <v>21299</v>
      </c>
      <c r="K393" s="31">
        <v>6</v>
      </c>
      <c r="L393" s="31" t="s">
        <v>288</v>
      </c>
      <c r="M393" s="31" t="s">
        <v>4594</v>
      </c>
      <c r="N393" s="31" t="s">
        <v>4595</v>
      </c>
      <c r="O393" s="34" t="s">
        <v>4596</v>
      </c>
      <c r="T393" s="31" t="s">
        <v>285</v>
      </c>
      <c r="V393" s="27" t="s">
        <v>321</v>
      </c>
      <c r="W393" s="34" t="s">
        <v>4597</v>
      </c>
      <c r="X393" s="31" t="s">
        <v>4562</v>
      </c>
    </row>
    <row r="394" spans="1:24" ht="38.25" hidden="1" x14ac:dyDescent="0.25">
      <c r="A394" s="32">
        <v>43034</v>
      </c>
      <c r="B394" s="32">
        <v>43033</v>
      </c>
      <c r="C394" s="32">
        <v>43024</v>
      </c>
      <c r="D394" s="31" t="s">
        <v>3138</v>
      </c>
      <c r="E394" s="31" t="s">
        <v>385</v>
      </c>
      <c r="F394" s="44">
        <v>1003968</v>
      </c>
      <c r="G394" s="31" t="s">
        <v>36</v>
      </c>
      <c r="H394" s="31" t="s">
        <v>261</v>
      </c>
      <c r="I394" s="31" t="s">
        <v>482</v>
      </c>
      <c r="J394" s="31">
        <v>25381</v>
      </c>
      <c r="K394" s="31">
        <v>4</v>
      </c>
      <c r="L394" s="31" t="s">
        <v>288</v>
      </c>
      <c r="M394" s="31" t="s">
        <v>4598</v>
      </c>
      <c r="N394" s="31" t="s">
        <v>4599</v>
      </c>
      <c r="O394" s="34">
        <v>122753631</v>
      </c>
      <c r="P394" s="31">
        <v>4</v>
      </c>
      <c r="Q394" s="31" t="s">
        <v>4600</v>
      </c>
      <c r="R394" s="33">
        <v>481.12</v>
      </c>
      <c r="S394" s="32">
        <v>43039</v>
      </c>
      <c r="T394" s="31" t="s">
        <v>285</v>
      </c>
      <c r="U394" s="32">
        <v>43129</v>
      </c>
      <c r="V394" s="31" t="s">
        <v>292</v>
      </c>
      <c r="W394" s="34" t="s">
        <v>4601</v>
      </c>
      <c r="X394" s="31" t="s">
        <v>4562</v>
      </c>
    </row>
    <row r="395" spans="1:24" hidden="1" x14ac:dyDescent="0.25">
      <c r="A395" s="32">
        <v>43034</v>
      </c>
      <c r="B395" s="32">
        <v>43033</v>
      </c>
      <c r="C395" s="32">
        <v>43024</v>
      </c>
      <c r="D395" s="31" t="s">
        <v>3138</v>
      </c>
      <c r="E395" s="31" t="s">
        <v>421</v>
      </c>
      <c r="F395" s="44" t="s">
        <v>6502</v>
      </c>
      <c r="G395" s="31" t="s">
        <v>36</v>
      </c>
      <c r="H395" s="31" t="s">
        <v>90</v>
      </c>
      <c r="I395" s="31" t="s">
        <v>276</v>
      </c>
      <c r="J395" s="31">
        <v>6962</v>
      </c>
      <c r="K395" s="31">
        <v>1</v>
      </c>
      <c r="L395" s="31" t="s">
        <v>288</v>
      </c>
      <c r="M395" s="31" t="s">
        <v>4602</v>
      </c>
      <c r="N395" s="31" t="s">
        <v>4603</v>
      </c>
      <c r="O395" s="34">
        <v>122760280</v>
      </c>
      <c r="T395" s="31" t="s">
        <v>285</v>
      </c>
      <c r="V395" s="27" t="s">
        <v>321</v>
      </c>
      <c r="W395" s="34" t="s">
        <v>4319</v>
      </c>
      <c r="X395" s="31" t="s">
        <v>4562</v>
      </c>
    </row>
    <row r="396" spans="1:24" ht="114.75" hidden="1" x14ac:dyDescent="0.25">
      <c r="A396" s="32">
        <v>43035</v>
      </c>
      <c r="B396" s="32">
        <v>43034</v>
      </c>
      <c r="C396" s="32">
        <v>43033</v>
      </c>
      <c r="D396" s="31" t="s">
        <v>18</v>
      </c>
      <c r="E396" s="31" t="s">
        <v>377</v>
      </c>
      <c r="F396" s="44" t="s">
        <v>4604</v>
      </c>
      <c r="G396" s="31" t="s">
        <v>74</v>
      </c>
      <c r="H396" s="31" t="s">
        <v>4605</v>
      </c>
      <c r="I396" s="31" t="s">
        <v>4606</v>
      </c>
      <c r="J396" s="31">
        <v>22142</v>
      </c>
      <c r="K396" s="31">
        <v>2</v>
      </c>
      <c r="L396" s="31" t="s">
        <v>357</v>
      </c>
      <c r="M396" s="31" t="s">
        <v>4607</v>
      </c>
      <c r="N396" s="31" t="s">
        <v>4608</v>
      </c>
      <c r="O396" s="34" t="s">
        <v>4609</v>
      </c>
      <c r="T396" s="31" t="s">
        <v>285</v>
      </c>
      <c r="V396" s="31" t="s">
        <v>295</v>
      </c>
      <c r="W396" s="34" t="s">
        <v>4610</v>
      </c>
      <c r="X396" s="31" t="s">
        <v>4562</v>
      </c>
    </row>
    <row r="397" spans="1:24" ht="25.5" hidden="1" x14ac:dyDescent="0.25">
      <c r="A397" s="32">
        <v>43035</v>
      </c>
      <c r="B397" s="32">
        <v>43035</v>
      </c>
      <c r="C397" s="32">
        <v>43033</v>
      </c>
      <c r="D397" s="31" t="s">
        <v>18</v>
      </c>
      <c r="E397" s="31" t="s">
        <v>410</v>
      </c>
      <c r="F397" s="44">
        <v>1514800</v>
      </c>
      <c r="G397" s="31" t="s">
        <v>32</v>
      </c>
      <c r="H397" s="31" t="s">
        <v>4611</v>
      </c>
      <c r="I397" s="31" t="s">
        <v>4612</v>
      </c>
      <c r="J397" s="31">
        <v>24040</v>
      </c>
      <c r="K397" s="31">
        <v>2</v>
      </c>
      <c r="L397" s="31" t="s">
        <v>355</v>
      </c>
      <c r="O397" s="34"/>
      <c r="T397" s="31" t="s">
        <v>285</v>
      </c>
      <c r="V397" s="31" t="s">
        <v>431</v>
      </c>
      <c r="W397" s="34" t="s">
        <v>2972</v>
      </c>
    </row>
    <row r="398" spans="1:24" ht="102" hidden="1" x14ac:dyDescent="0.25">
      <c r="A398" s="32">
        <v>43035</v>
      </c>
      <c r="B398" s="32">
        <v>43035</v>
      </c>
      <c r="C398" s="32">
        <v>43027</v>
      </c>
      <c r="D398" s="31" t="s">
        <v>3138</v>
      </c>
      <c r="E398" s="31" t="s">
        <v>287</v>
      </c>
      <c r="F398" s="44">
        <v>210670</v>
      </c>
      <c r="G398" s="31" t="s">
        <v>41</v>
      </c>
      <c r="H398" s="31" t="s">
        <v>232</v>
      </c>
      <c r="I398" s="31" t="s">
        <v>3418</v>
      </c>
      <c r="J398" s="31">
        <v>35935</v>
      </c>
      <c r="K398" s="31">
        <v>4</v>
      </c>
      <c r="L398" s="31" t="s">
        <v>288</v>
      </c>
      <c r="M398" s="31" t="s">
        <v>4613</v>
      </c>
      <c r="N398" s="31" t="s">
        <v>4614</v>
      </c>
      <c r="O398" s="34" t="s">
        <v>4615</v>
      </c>
      <c r="P398" s="31">
        <v>4</v>
      </c>
      <c r="Q398" s="31" t="s">
        <v>4616</v>
      </c>
      <c r="R398" s="33">
        <v>439.64</v>
      </c>
      <c r="S398" s="32">
        <v>43105</v>
      </c>
      <c r="T398" s="31" t="s">
        <v>285</v>
      </c>
      <c r="U398" s="31" t="s">
        <v>567</v>
      </c>
      <c r="V398" s="31" t="s">
        <v>292</v>
      </c>
      <c r="W398" s="34" t="s">
        <v>4617</v>
      </c>
      <c r="X398" s="31" t="s">
        <v>4576</v>
      </c>
    </row>
    <row r="399" spans="1:24" ht="38.25" hidden="1" x14ac:dyDescent="0.25">
      <c r="A399" s="32">
        <v>43035</v>
      </c>
      <c r="B399" s="32">
        <v>43035</v>
      </c>
      <c r="C399" s="32">
        <v>43027</v>
      </c>
      <c r="D399" s="31" t="s">
        <v>3138</v>
      </c>
      <c r="E399" s="31" t="s">
        <v>316</v>
      </c>
      <c r="F399" s="44">
        <v>1012483</v>
      </c>
      <c r="G399" s="31" t="s">
        <v>36</v>
      </c>
      <c r="H399" s="31" t="s">
        <v>37</v>
      </c>
      <c r="I399" s="31" t="s">
        <v>279</v>
      </c>
      <c r="J399" s="31">
        <v>27490</v>
      </c>
      <c r="K399" s="31">
        <v>4</v>
      </c>
      <c r="L399" s="31" t="s">
        <v>288</v>
      </c>
      <c r="N399" s="31" t="s">
        <v>4618</v>
      </c>
      <c r="O399" s="34">
        <v>122938949</v>
      </c>
      <c r="P399" s="31">
        <v>4</v>
      </c>
      <c r="Q399" s="31" t="s">
        <v>4619</v>
      </c>
      <c r="R399" s="33">
        <v>320.39999999999998</v>
      </c>
      <c r="S399" s="32">
        <v>43040</v>
      </c>
      <c r="T399" s="31" t="s">
        <v>285</v>
      </c>
      <c r="U399" s="31" t="s">
        <v>567</v>
      </c>
      <c r="V399" s="31" t="s">
        <v>292</v>
      </c>
      <c r="W399" s="34" t="s">
        <v>4620</v>
      </c>
      <c r="X399" s="31" t="s">
        <v>4576</v>
      </c>
    </row>
    <row r="400" spans="1:24" ht="102" hidden="1" x14ac:dyDescent="0.25">
      <c r="A400" s="32">
        <v>43035</v>
      </c>
      <c r="B400" s="32">
        <v>43035</v>
      </c>
      <c r="C400" s="32">
        <v>43027</v>
      </c>
      <c r="D400" s="31" t="s">
        <v>3138</v>
      </c>
      <c r="E400" s="31" t="s">
        <v>366</v>
      </c>
      <c r="F400" s="44" t="s">
        <v>6503</v>
      </c>
      <c r="G400" s="31" t="s">
        <v>36</v>
      </c>
      <c r="H400" s="31" t="s">
        <v>52</v>
      </c>
      <c r="I400" s="31" t="s">
        <v>107</v>
      </c>
      <c r="J400" s="31">
        <v>37858</v>
      </c>
      <c r="K400" s="31">
        <v>2</v>
      </c>
      <c r="L400" s="31" t="s">
        <v>288</v>
      </c>
      <c r="M400" s="31" t="s">
        <v>4621</v>
      </c>
      <c r="N400" s="31" t="s">
        <v>4622</v>
      </c>
      <c r="O400" s="34">
        <v>122939274</v>
      </c>
      <c r="T400" s="31" t="s">
        <v>285</v>
      </c>
      <c r="V400" s="31" t="s">
        <v>333</v>
      </c>
      <c r="W400" s="34" t="s">
        <v>4623</v>
      </c>
      <c r="X400" s="31" t="s">
        <v>4576</v>
      </c>
    </row>
    <row r="401" spans="1:24" ht="89.25" hidden="1" x14ac:dyDescent="0.25">
      <c r="A401" s="32">
        <v>43035</v>
      </c>
      <c r="B401" s="32">
        <v>43035</v>
      </c>
      <c r="C401" s="32">
        <v>42923</v>
      </c>
      <c r="D401" s="31" t="s">
        <v>3138</v>
      </c>
      <c r="E401" s="31" t="s">
        <v>340</v>
      </c>
      <c r="F401" s="44">
        <v>144458</v>
      </c>
      <c r="G401" s="31" t="s">
        <v>92</v>
      </c>
      <c r="H401" s="31" t="s">
        <v>4624</v>
      </c>
      <c r="I401" s="31" t="s">
        <v>4556</v>
      </c>
      <c r="J401" s="31">
        <v>16402</v>
      </c>
      <c r="K401" s="31">
        <v>1</v>
      </c>
      <c r="L401" s="31" t="s">
        <v>357</v>
      </c>
      <c r="M401" s="31" t="s">
        <v>4625</v>
      </c>
      <c r="N401" s="31" t="s">
        <v>4626</v>
      </c>
      <c r="O401" s="34" t="s">
        <v>4627</v>
      </c>
      <c r="P401" s="31">
        <v>1</v>
      </c>
      <c r="Q401" s="31" t="s">
        <v>4628</v>
      </c>
      <c r="R401" s="62">
        <v>151.69999999999999</v>
      </c>
      <c r="S401" s="45">
        <v>43108</v>
      </c>
      <c r="T401" s="31" t="s">
        <v>285</v>
      </c>
      <c r="U401" s="32">
        <v>43111</v>
      </c>
      <c r="V401" s="31" t="s">
        <v>292</v>
      </c>
      <c r="W401" s="34" t="s">
        <v>4629</v>
      </c>
      <c r="X401" s="31" t="s">
        <v>4562</v>
      </c>
    </row>
    <row r="402" spans="1:24" hidden="1" x14ac:dyDescent="0.25">
      <c r="A402" s="32">
        <v>43038</v>
      </c>
      <c r="B402" s="32">
        <v>43035</v>
      </c>
      <c r="C402" s="32">
        <v>43032</v>
      </c>
      <c r="D402" s="31" t="s">
        <v>18</v>
      </c>
      <c r="E402" s="31" t="s">
        <v>405</v>
      </c>
      <c r="F402" s="44">
        <v>1013908</v>
      </c>
      <c r="G402" s="31" t="s">
        <v>36</v>
      </c>
      <c r="H402" s="31" t="s">
        <v>63</v>
      </c>
      <c r="I402" s="31" t="s">
        <v>99</v>
      </c>
      <c r="J402" s="31">
        <v>26073</v>
      </c>
      <c r="K402" s="31">
        <v>2</v>
      </c>
      <c r="L402" s="31" t="s">
        <v>288</v>
      </c>
      <c r="M402" s="31" t="s">
        <v>4630</v>
      </c>
      <c r="N402" s="31" t="s">
        <v>4631</v>
      </c>
      <c r="O402" s="34">
        <v>122910559</v>
      </c>
      <c r="P402" s="31">
        <v>2</v>
      </c>
      <c r="Q402" s="31" t="s">
        <v>4632</v>
      </c>
      <c r="R402" s="33">
        <v>115.94</v>
      </c>
      <c r="S402" s="32">
        <v>43404</v>
      </c>
      <c r="T402" s="31" t="s">
        <v>285</v>
      </c>
      <c r="U402" s="31" t="s">
        <v>567</v>
      </c>
      <c r="V402" s="31" t="s">
        <v>292</v>
      </c>
      <c r="W402" s="34" t="s">
        <v>4319</v>
      </c>
      <c r="X402" s="31" t="s">
        <v>4633</v>
      </c>
    </row>
    <row r="403" spans="1:24" ht="89.25" hidden="1" x14ac:dyDescent="0.25">
      <c r="A403" s="32">
        <v>43038</v>
      </c>
      <c r="B403" s="32">
        <v>43036</v>
      </c>
      <c r="C403" s="32">
        <v>43036</v>
      </c>
      <c r="D403" s="31" t="s">
        <v>18</v>
      </c>
      <c r="E403" s="31" t="s">
        <v>308</v>
      </c>
      <c r="F403" s="44">
        <v>93010</v>
      </c>
      <c r="G403" s="31" t="s">
        <v>21</v>
      </c>
      <c r="H403" s="31" t="s">
        <v>192</v>
      </c>
      <c r="I403" s="31" t="s">
        <v>79</v>
      </c>
      <c r="J403" s="31">
        <v>39585</v>
      </c>
      <c r="K403" s="31">
        <v>4</v>
      </c>
      <c r="L403" s="31" t="s">
        <v>288</v>
      </c>
      <c r="M403" s="31" t="s">
        <v>4634</v>
      </c>
      <c r="N403" s="31" t="s">
        <v>4635</v>
      </c>
      <c r="O403" s="34">
        <v>122910586</v>
      </c>
      <c r="P403" s="31">
        <v>4</v>
      </c>
      <c r="Q403" s="31" t="s">
        <v>4636</v>
      </c>
      <c r="R403" s="33">
        <v>214.04</v>
      </c>
      <c r="S403" s="32">
        <v>43040</v>
      </c>
      <c r="T403" s="31" t="s">
        <v>285</v>
      </c>
      <c r="U403" s="32">
        <v>43118</v>
      </c>
      <c r="V403" s="31" t="s">
        <v>292</v>
      </c>
      <c r="W403" s="34" t="s">
        <v>4549</v>
      </c>
      <c r="X403" s="31" t="s">
        <v>4633</v>
      </c>
    </row>
    <row r="404" spans="1:24" ht="89.25" hidden="1" x14ac:dyDescent="0.25">
      <c r="A404" s="32">
        <v>43038</v>
      </c>
      <c r="B404" s="32">
        <v>43038</v>
      </c>
      <c r="C404" s="32">
        <v>43034</v>
      </c>
      <c r="D404" s="31" t="s">
        <v>18</v>
      </c>
      <c r="E404" s="31" t="s">
        <v>308</v>
      </c>
      <c r="F404" s="44">
        <v>1015282</v>
      </c>
      <c r="G404" s="31" t="s">
        <v>36</v>
      </c>
      <c r="H404" s="31" t="s">
        <v>4637</v>
      </c>
      <c r="I404" s="31" t="s">
        <v>276</v>
      </c>
      <c r="J404" s="31">
        <v>39471</v>
      </c>
      <c r="K404" s="31">
        <v>2</v>
      </c>
      <c r="L404" s="31" t="s">
        <v>288</v>
      </c>
      <c r="M404" s="31" t="s">
        <v>4638</v>
      </c>
      <c r="N404" s="31" t="s">
        <v>4639</v>
      </c>
      <c r="O404" s="34">
        <v>122910587</v>
      </c>
      <c r="P404" s="31">
        <v>2</v>
      </c>
      <c r="Q404" s="31" t="s">
        <v>4640</v>
      </c>
      <c r="R404" s="33">
        <v>265.27999999999997</v>
      </c>
      <c r="S404" s="32">
        <v>43040</v>
      </c>
      <c r="T404" s="31" t="s">
        <v>285</v>
      </c>
      <c r="U404" s="32">
        <v>43118</v>
      </c>
      <c r="V404" s="31" t="s">
        <v>292</v>
      </c>
      <c r="W404" s="34" t="s">
        <v>4549</v>
      </c>
      <c r="X404" s="31" t="s">
        <v>4633</v>
      </c>
    </row>
    <row r="405" spans="1:24" hidden="1" x14ac:dyDescent="0.25">
      <c r="A405" s="32">
        <v>43038</v>
      </c>
      <c r="B405" s="32">
        <v>43038</v>
      </c>
      <c r="C405" s="32">
        <v>43024</v>
      </c>
      <c r="D405" s="31" t="s">
        <v>18</v>
      </c>
      <c r="E405" s="31" t="s">
        <v>421</v>
      </c>
      <c r="F405" s="44">
        <v>90000002681</v>
      </c>
      <c r="G405" s="31" t="s">
        <v>77</v>
      </c>
      <c r="H405" s="31" t="s">
        <v>98</v>
      </c>
      <c r="I405" s="31" t="s">
        <v>493</v>
      </c>
      <c r="J405" s="31">
        <v>6968</v>
      </c>
      <c r="K405" s="31">
        <v>1</v>
      </c>
      <c r="L405" s="31" t="s">
        <v>288</v>
      </c>
      <c r="M405" s="31" t="s">
        <v>4641</v>
      </c>
      <c r="N405" s="31" t="s">
        <v>4642</v>
      </c>
      <c r="O405" s="34">
        <v>126574827</v>
      </c>
      <c r="P405" s="31">
        <v>1</v>
      </c>
      <c r="Q405" s="31" t="s">
        <v>4643</v>
      </c>
      <c r="R405" s="33">
        <v>109.91</v>
      </c>
      <c r="S405" s="32">
        <v>43103</v>
      </c>
      <c r="T405" s="31" t="s">
        <v>285</v>
      </c>
      <c r="U405" s="31" t="s">
        <v>567</v>
      </c>
      <c r="V405" s="31" t="s">
        <v>292</v>
      </c>
    </row>
    <row r="406" spans="1:24" hidden="1" x14ac:dyDescent="0.25">
      <c r="A406" s="32">
        <v>43038</v>
      </c>
      <c r="B406" s="32">
        <v>43038</v>
      </c>
      <c r="C406" s="32">
        <v>43029</v>
      </c>
      <c r="D406" s="31" t="s">
        <v>18</v>
      </c>
      <c r="E406" s="31" t="s">
        <v>424</v>
      </c>
      <c r="F406" s="44" t="s">
        <v>6682</v>
      </c>
      <c r="G406" s="31" t="s">
        <v>30</v>
      </c>
      <c r="H406" s="31" t="s">
        <v>4644</v>
      </c>
      <c r="I406" s="31" t="s">
        <v>4645</v>
      </c>
      <c r="J406" s="31">
        <v>3850</v>
      </c>
      <c r="K406" s="31">
        <v>4</v>
      </c>
      <c r="L406" s="31" t="s">
        <v>357</v>
      </c>
      <c r="M406" s="31" t="s">
        <v>4646</v>
      </c>
      <c r="N406" s="31" t="s">
        <v>4647</v>
      </c>
      <c r="O406" s="34" t="s">
        <v>4648</v>
      </c>
      <c r="P406" s="31">
        <v>4</v>
      </c>
      <c r="Q406" s="31" t="s">
        <v>9263</v>
      </c>
      <c r="R406" s="31">
        <v>445.96</v>
      </c>
      <c r="S406" s="31">
        <v>43039</v>
      </c>
      <c r="T406" s="31" t="s">
        <v>285</v>
      </c>
      <c r="U406" s="31" t="s">
        <v>497</v>
      </c>
      <c r="V406" s="27" t="s">
        <v>292</v>
      </c>
      <c r="W406" s="34" t="s">
        <v>4319</v>
      </c>
      <c r="X406" s="31" t="s">
        <v>4633</v>
      </c>
    </row>
    <row r="407" spans="1:24" ht="51" hidden="1" x14ac:dyDescent="0.25">
      <c r="A407" s="32">
        <v>43038</v>
      </c>
      <c r="B407" s="32">
        <v>43024</v>
      </c>
      <c r="C407" s="32">
        <v>43024</v>
      </c>
      <c r="D407" s="31" t="s">
        <v>18</v>
      </c>
      <c r="E407" s="31" t="s">
        <v>348</v>
      </c>
      <c r="F407" s="44">
        <v>1010991</v>
      </c>
      <c r="G407" s="31" t="s">
        <v>36</v>
      </c>
      <c r="H407" s="31" t="s">
        <v>224</v>
      </c>
      <c r="I407" s="31" t="s">
        <v>99</v>
      </c>
      <c r="J407" s="31">
        <v>17291</v>
      </c>
      <c r="K407" s="31">
        <v>2</v>
      </c>
      <c r="L407" s="31" t="s">
        <v>288</v>
      </c>
      <c r="M407" s="31" t="s">
        <v>4649</v>
      </c>
      <c r="N407" s="31" t="s">
        <v>4650</v>
      </c>
      <c r="O407" s="34">
        <v>122910548</v>
      </c>
      <c r="T407" s="31" t="s">
        <v>285</v>
      </c>
      <c r="V407" s="31" t="s">
        <v>295</v>
      </c>
      <c r="W407" s="34" t="s">
        <v>4651</v>
      </c>
      <c r="X407" s="31" t="s">
        <v>4633</v>
      </c>
    </row>
    <row r="408" spans="1:24" ht="38.25" hidden="1" x14ac:dyDescent="0.25">
      <c r="A408" s="32">
        <v>43038</v>
      </c>
      <c r="B408" s="32">
        <v>43038</v>
      </c>
      <c r="C408" s="32">
        <v>43031</v>
      </c>
      <c r="D408" s="31" t="s">
        <v>18</v>
      </c>
      <c r="E408" s="31" t="s">
        <v>348</v>
      </c>
      <c r="F408" s="44">
        <v>24855</v>
      </c>
      <c r="G408" s="31" t="s">
        <v>92</v>
      </c>
      <c r="H408" s="31" t="s">
        <v>275</v>
      </c>
      <c r="I408" s="31" t="s">
        <v>451</v>
      </c>
      <c r="J408" s="31">
        <v>26910</v>
      </c>
      <c r="K408" s="31">
        <v>2</v>
      </c>
      <c r="L408" s="31" t="s">
        <v>288</v>
      </c>
      <c r="M408" s="31" t="s">
        <v>4652</v>
      </c>
      <c r="N408" s="31" t="s">
        <v>4653</v>
      </c>
      <c r="O408" s="34" t="s">
        <v>4654</v>
      </c>
      <c r="T408" s="31" t="s">
        <v>285</v>
      </c>
      <c r="V408" s="31" t="s">
        <v>295</v>
      </c>
      <c r="W408" s="34" t="s">
        <v>4655</v>
      </c>
      <c r="X408" s="31" t="s">
        <v>4633</v>
      </c>
    </row>
    <row r="409" spans="1:24" ht="38.25" hidden="1" x14ac:dyDescent="0.25">
      <c r="A409" s="32">
        <v>43038</v>
      </c>
      <c r="B409" s="32">
        <v>43038</v>
      </c>
      <c r="C409" s="32">
        <v>43031</v>
      </c>
      <c r="D409" s="31" t="s">
        <v>18</v>
      </c>
      <c r="E409" s="31" t="s">
        <v>348</v>
      </c>
      <c r="F409" s="44">
        <v>24838</v>
      </c>
      <c r="G409" s="31" t="s">
        <v>92</v>
      </c>
      <c r="H409" s="31" t="s">
        <v>117</v>
      </c>
      <c r="I409" s="31" t="s">
        <v>451</v>
      </c>
      <c r="J409" s="31">
        <v>26910</v>
      </c>
      <c r="K409" s="31">
        <v>2</v>
      </c>
      <c r="L409" s="31" t="s">
        <v>288</v>
      </c>
      <c r="M409" s="31" t="s">
        <v>4656</v>
      </c>
      <c r="N409" s="31" t="s">
        <v>4653</v>
      </c>
      <c r="O409" s="34" t="s">
        <v>4657</v>
      </c>
      <c r="T409" s="31" t="s">
        <v>285</v>
      </c>
      <c r="V409" s="31" t="s">
        <v>295</v>
      </c>
      <c r="W409" s="34" t="s">
        <v>4655</v>
      </c>
      <c r="X409" s="31" t="s">
        <v>4633</v>
      </c>
    </row>
    <row r="410" spans="1:24" ht="25.5" hidden="1" x14ac:dyDescent="0.25">
      <c r="A410" s="32">
        <v>43038</v>
      </c>
      <c r="B410" s="32">
        <v>43035</v>
      </c>
      <c r="C410" s="32">
        <v>43011</v>
      </c>
      <c r="D410" s="31" t="s">
        <v>3138</v>
      </c>
      <c r="E410" s="31" t="s">
        <v>399</v>
      </c>
      <c r="F410" s="44">
        <v>15498030000</v>
      </c>
      <c r="G410" s="31" t="s">
        <v>48</v>
      </c>
      <c r="H410" s="31" t="s">
        <v>151</v>
      </c>
      <c r="I410" s="31" t="s">
        <v>250</v>
      </c>
      <c r="J410" s="31">
        <v>30255</v>
      </c>
      <c r="K410" s="31">
        <v>4</v>
      </c>
      <c r="L410" s="31" t="s">
        <v>288</v>
      </c>
      <c r="M410" s="31" t="s">
        <v>4658</v>
      </c>
      <c r="N410" s="31" t="s">
        <v>4659</v>
      </c>
      <c r="O410" s="34">
        <v>122911002</v>
      </c>
      <c r="T410" s="31" t="s">
        <v>285</v>
      </c>
      <c r="V410" s="31" t="s">
        <v>295</v>
      </c>
      <c r="W410" s="34" t="s">
        <v>4660</v>
      </c>
      <c r="X410" s="31" t="s">
        <v>4633</v>
      </c>
    </row>
    <row r="411" spans="1:24" hidden="1" x14ac:dyDescent="0.25">
      <c r="A411" s="32">
        <v>43038</v>
      </c>
      <c r="B411" s="32">
        <v>43035</v>
      </c>
      <c r="C411" s="32">
        <v>43013</v>
      </c>
      <c r="D411" s="31" t="s">
        <v>3138</v>
      </c>
      <c r="E411" s="31" t="s">
        <v>402</v>
      </c>
      <c r="F411" s="44">
        <v>579</v>
      </c>
      <c r="G411" s="31" t="s">
        <v>92</v>
      </c>
      <c r="H411" s="31" t="s">
        <v>150</v>
      </c>
      <c r="I411" s="31" t="s">
        <v>4661</v>
      </c>
      <c r="J411" s="31">
        <v>25030</v>
      </c>
      <c r="K411" s="31">
        <v>1</v>
      </c>
      <c r="L411" s="31" t="s">
        <v>288</v>
      </c>
      <c r="M411" s="31" t="s">
        <v>4662</v>
      </c>
      <c r="N411" s="31" t="s">
        <v>4663</v>
      </c>
      <c r="O411" s="34">
        <v>122911039</v>
      </c>
      <c r="P411" s="31">
        <v>1</v>
      </c>
      <c r="Q411" s="31" t="s">
        <v>4664</v>
      </c>
      <c r="R411" s="33">
        <v>151.88</v>
      </c>
      <c r="S411" s="32">
        <v>43039</v>
      </c>
      <c r="T411" s="31" t="s">
        <v>285</v>
      </c>
      <c r="U411" s="31" t="s">
        <v>567</v>
      </c>
      <c r="V411" s="31" t="s">
        <v>292</v>
      </c>
      <c r="W411" s="34" t="s">
        <v>4319</v>
      </c>
      <c r="X411" s="31" t="s">
        <v>4633</v>
      </c>
    </row>
    <row r="412" spans="1:24" ht="25.5" hidden="1" x14ac:dyDescent="0.25">
      <c r="A412" s="32">
        <v>43038</v>
      </c>
      <c r="B412" s="32">
        <v>43038</v>
      </c>
      <c r="C412" s="32">
        <v>43016</v>
      </c>
      <c r="D412" s="31" t="s">
        <v>3138</v>
      </c>
      <c r="E412" s="31" t="s">
        <v>505</v>
      </c>
      <c r="F412" s="44">
        <v>1011292</v>
      </c>
      <c r="G412" s="31" t="s">
        <v>36</v>
      </c>
      <c r="H412" s="31" t="s">
        <v>102</v>
      </c>
      <c r="I412" s="31" t="s">
        <v>160</v>
      </c>
      <c r="J412" s="31">
        <v>4048</v>
      </c>
      <c r="K412" s="31">
        <v>2</v>
      </c>
      <c r="L412" s="31" t="s">
        <v>288</v>
      </c>
      <c r="M412" s="31" t="s">
        <v>4665</v>
      </c>
      <c r="N412" s="31" t="s">
        <v>4666</v>
      </c>
      <c r="O412" s="34">
        <v>122911105</v>
      </c>
      <c r="T412" s="31" t="s">
        <v>285</v>
      </c>
      <c r="V412" s="31" t="s">
        <v>295</v>
      </c>
      <c r="W412" s="34" t="s">
        <v>4667</v>
      </c>
      <c r="X412" s="31" t="s">
        <v>4633</v>
      </c>
    </row>
    <row r="413" spans="1:24" s="67" customFormat="1" ht="51" hidden="1" x14ac:dyDescent="0.25">
      <c r="A413" s="66">
        <v>43038</v>
      </c>
      <c r="B413" s="66">
        <v>43038</v>
      </c>
      <c r="C413" s="66">
        <v>42940</v>
      </c>
      <c r="D413" s="67" t="s">
        <v>3138</v>
      </c>
      <c r="E413" s="67" t="s">
        <v>352</v>
      </c>
      <c r="F413" s="68" t="s">
        <v>6504</v>
      </c>
      <c r="G413" s="67" t="s">
        <v>36</v>
      </c>
      <c r="H413" s="67" t="s">
        <v>167</v>
      </c>
      <c r="I413" s="67" t="s">
        <v>3181</v>
      </c>
      <c r="J413" s="67">
        <v>24930</v>
      </c>
      <c r="K413" s="67">
        <v>1</v>
      </c>
      <c r="L413" s="67" t="s">
        <v>357</v>
      </c>
      <c r="M413" s="67" t="s">
        <v>4668</v>
      </c>
      <c r="N413" s="67" t="s">
        <v>4669</v>
      </c>
      <c r="O413" s="69" t="s">
        <v>4670</v>
      </c>
      <c r="T413" s="67" t="s">
        <v>285</v>
      </c>
      <c r="U413" s="31"/>
      <c r="V413" s="67" t="s">
        <v>321</v>
      </c>
      <c r="W413" s="69" t="s">
        <v>4671</v>
      </c>
      <c r="X413" s="67" t="s">
        <v>4576</v>
      </c>
    </row>
    <row r="414" spans="1:24" ht="102" hidden="1" x14ac:dyDescent="0.25">
      <c r="A414" s="32">
        <v>43039</v>
      </c>
      <c r="B414" s="32">
        <v>43038</v>
      </c>
      <c r="C414" s="32">
        <v>43027</v>
      </c>
      <c r="D414" s="31" t="s">
        <v>18</v>
      </c>
      <c r="E414" s="31" t="s">
        <v>334</v>
      </c>
      <c r="F414" s="44" t="s">
        <v>6505</v>
      </c>
      <c r="G414" s="31" t="s">
        <v>4672</v>
      </c>
      <c r="H414" s="31" t="s">
        <v>4673</v>
      </c>
      <c r="I414" s="31" t="s">
        <v>4674</v>
      </c>
      <c r="J414" s="31">
        <v>27451</v>
      </c>
      <c r="K414" s="31">
        <v>2</v>
      </c>
      <c r="L414" s="31" t="s">
        <v>288</v>
      </c>
      <c r="M414" s="31" t="s">
        <v>4675</v>
      </c>
      <c r="N414" s="31" t="s">
        <v>4676</v>
      </c>
      <c r="O414" s="34">
        <v>122118044</v>
      </c>
      <c r="T414" s="31" t="s">
        <v>285</v>
      </c>
      <c r="V414" s="31" t="s">
        <v>333</v>
      </c>
      <c r="W414" s="34" t="s">
        <v>6506</v>
      </c>
      <c r="X414" s="31" t="s">
        <v>4677</v>
      </c>
    </row>
    <row r="415" spans="1:24" ht="25.5" hidden="1" x14ac:dyDescent="0.25">
      <c r="A415" s="32">
        <v>43039</v>
      </c>
      <c r="B415" s="32">
        <v>43039</v>
      </c>
      <c r="C415" s="32">
        <v>43038</v>
      </c>
      <c r="D415" s="31" t="s">
        <v>18</v>
      </c>
      <c r="E415" s="31" t="s">
        <v>534</v>
      </c>
      <c r="F415" s="44">
        <v>15500260000</v>
      </c>
      <c r="G415" s="31" t="s">
        <v>53</v>
      </c>
      <c r="H415" s="31" t="s">
        <v>236</v>
      </c>
      <c r="I415" s="31" t="s">
        <v>227</v>
      </c>
      <c r="J415" s="31">
        <v>3149</v>
      </c>
      <c r="K415" s="31">
        <v>2</v>
      </c>
      <c r="L415" s="31" t="s">
        <v>288</v>
      </c>
      <c r="M415" s="31" t="s">
        <v>4678</v>
      </c>
      <c r="N415" s="31" t="s">
        <v>4679</v>
      </c>
      <c r="O415" s="34">
        <v>123118638</v>
      </c>
      <c r="P415" s="31">
        <v>2</v>
      </c>
      <c r="Q415" s="31" t="s">
        <v>4680</v>
      </c>
      <c r="R415" s="33">
        <v>365.64</v>
      </c>
      <c r="S415" s="32">
        <v>43048</v>
      </c>
      <c r="T415" s="31" t="s">
        <v>285</v>
      </c>
      <c r="U415" s="32">
        <v>43129</v>
      </c>
      <c r="V415" s="31" t="s">
        <v>292</v>
      </c>
      <c r="W415" s="34" t="s">
        <v>4551</v>
      </c>
      <c r="X415" s="31" t="s">
        <v>4677</v>
      </c>
    </row>
    <row r="416" spans="1:24" ht="89.25" hidden="1" x14ac:dyDescent="0.25">
      <c r="A416" s="32">
        <v>43039</v>
      </c>
      <c r="B416" s="32">
        <v>43039</v>
      </c>
      <c r="C416" s="32">
        <v>43028</v>
      </c>
      <c r="D416" s="31" t="s">
        <v>3138</v>
      </c>
      <c r="E416" s="31" t="s">
        <v>375</v>
      </c>
      <c r="F416" s="44" t="s">
        <v>6507</v>
      </c>
      <c r="G416" s="31" t="s">
        <v>21</v>
      </c>
      <c r="H416" s="31" t="s">
        <v>90</v>
      </c>
      <c r="I416" s="31">
        <v>93752</v>
      </c>
      <c r="J416" s="31">
        <v>37997</v>
      </c>
      <c r="K416" s="31">
        <v>2</v>
      </c>
      <c r="L416" s="31" t="s">
        <v>288</v>
      </c>
      <c r="M416" s="31" t="s">
        <v>4681</v>
      </c>
      <c r="N416" s="31" t="s">
        <v>4682</v>
      </c>
      <c r="O416" s="34">
        <v>123119600</v>
      </c>
      <c r="T416" s="31" t="s">
        <v>285</v>
      </c>
      <c r="V416" s="27" t="s">
        <v>295</v>
      </c>
      <c r="W416" s="34" t="s">
        <v>7907</v>
      </c>
      <c r="X416" s="31" t="s">
        <v>4677</v>
      </c>
    </row>
    <row r="417" spans="1:24" ht="102" hidden="1" x14ac:dyDescent="0.25">
      <c r="A417" s="32">
        <v>43039</v>
      </c>
      <c r="B417" s="32">
        <v>43039</v>
      </c>
      <c r="C417" s="32">
        <v>43028</v>
      </c>
      <c r="D417" s="31" t="s">
        <v>3138</v>
      </c>
      <c r="E417" s="31" t="s">
        <v>375</v>
      </c>
      <c r="F417" s="44" t="s">
        <v>6508</v>
      </c>
      <c r="G417" s="31" t="s">
        <v>41</v>
      </c>
      <c r="H417" s="31" t="s">
        <v>135</v>
      </c>
      <c r="I417" s="31" t="s">
        <v>255</v>
      </c>
      <c r="J417" s="31">
        <v>37997</v>
      </c>
      <c r="K417" s="31">
        <v>2</v>
      </c>
      <c r="L417" s="31" t="s">
        <v>288</v>
      </c>
      <c r="M417" s="31" t="s">
        <v>4681</v>
      </c>
      <c r="N417" s="31" t="s">
        <v>4682</v>
      </c>
      <c r="O417" s="34" t="s">
        <v>4683</v>
      </c>
      <c r="T417" s="31" t="s">
        <v>285</v>
      </c>
      <c r="V417" s="27" t="s">
        <v>295</v>
      </c>
      <c r="W417" s="34" t="s">
        <v>7908</v>
      </c>
      <c r="X417" s="31" t="s">
        <v>4677</v>
      </c>
    </row>
    <row r="418" spans="1:24" hidden="1" x14ac:dyDescent="0.25">
      <c r="A418" s="32">
        <v>43039</v>
      </c>
      <c r="B418" s="32">
        <v>43039</v>
      </c>
      <c r="C418" s="32">
        <v>43018</v>
      </c>
      <c r="D418" s="31" t="s">
        <v>3138</v>
      </c>
      <c r="E418" s="31" t="s">
        <v>375</v>
      </c>
      <c r="F418" s="44">
        <v>5985</v>
      </c>
      <c r="G418" s="31" t="s">
        <v>92</v>
      </c>
      <c r="H418" s="31" t="s">
        <v>47</v>
      </c>
      <c r="I418" s="31" t="s">
        <v>156</v>
      </c>
      <c r="J418" s="31">
        <v>37463</v>
      </c>
      <c r="K418" s="31">
        <v>3</v>
      </c>
      <c r="L418" s="31" t="s">
        <v>288</v>
      </c>
      <c r="M418" s="31" t="s">
        <v>4684</v>
      </c>
      <c r="N418" s="31" t="s">
        <v>4685</v>
      </c>
      <c r="O418" s="34">
        <v>123120174</v>
      </c>
      <c r="T418" s="31" t="s">
        <v>286</v>
      </c>
      <c r="V418" s="31" t="s">
        <v>295</v>
      </c>
      <c r="W418" s="34" t="s">
        <v>4686</v>
      </c>
    </row>
    <row r="419" spans="1:24" ht="89.25" hidden="1" x14ac:dyDescent="0.25">
      <c r="A419" s="32">
        <v>43039</v>
      </c>
      <c r="B419" s="32">
        <v>43039</v>
      </c>
      <c r="C419" s="32">
        <v>43018</v>
      </c>
      <c r="D419" s="31" t="s">
        <v>3138</v>
      </c>
      <c r="E419" s="31" t="s">
        <v>375</v>
      </c>
      <c r="F419" s="44" t="s">
        <v>6509</v>
      </c>
      <c r="G419" s="31" t="s">
        <v>92</v>
      </c>
      <c r="H419" s="31" t="s">
        <v>47</v>
      </c>
      <c r="I419" s="31" t="s">
        <v>156</v>
      </c>
      <c r="J419" s="31">
        <v>37463</v>
      </c>
      <c r="K419" s="31">
        <v>1</v>
      </c>
      <c r="L419" s="31" t="s">
        <v>288</v>
      </c>
      <c r="M419" s="31" t="s">
        <v>4684</v>
      </c>
      <c r="N419" s="31" t="s">
        <v>4685</v>
      </c>
      <c r="O419" s="34">
        <v>123120174</v>
      </c>
      <c r="T419" s="31" t="s">
        <v>285</v>
      </c>
      <c r="V419" s="27" t="s">
        <v>295</v>
      </c>
      <c r="W419" s="34" t="s">
        <v>7907</v>
      </c>
      <c r="X419" s="31" t="s">
        <v>4677</v>
      </c>
    </row>
    <row r="420" spans="1:24" hidden="1" x14ac:dyDescent="0.25">
      <c r="A420" s="32">
        <v>43039</v>
      </c>
      <c r="B420" s="32">
        <v>43039</v>
      </c>
      <c r="C420" s="32">
        <v>43039</v>
      </c>
      <c r="D420" s="31" t="s">
        <v>3138</v>
      </c>
      <c r="E420" s="31" t="s">
        <v>418</v>
      </c>
      <c r="F420" s="44">
        <v>1014509</v>
      </c>
      <c r="G420" s="31" t="s">
        <v>36</v>
      </c>
      <c r="H420" s="31" t="s">
        <v>110</v>
      </c>
      <c r="I420" s="31" t="s">
        <v>107</v>
      </c>
      <c r="J420" s="31">
        <v>14051</v>
      </c>
      <c r="K420" s="31">
        <v>1</v>
      </c>
      <c r="L420" s="31" t="s">
        <v>288</v>
      </c>
      <c r="M420" s="31" t="s">
        <v>4687</v>
      </c>
      <c r="N420" s="31" t="s">
        <v>4688</v>
      </c>
      <c r="O420" s="34">
        <v>123120507</v>
      </c>
      <c r="P420" s="31">
        <v>1</v>
      </c>
      <c r="Q420" s="31">
        <v>123120507</v>
      </c>
      <c r="R420" s="33">
        <v>86.88</v>
      </c>
      <c r="S420" s="32">
        <v>43041</v>
      </c>
      <c r="T420" s="31" t="s">
        <v>285</v>
      </c>
      <c r="U420" s="31" t="s">
        <v>567</v>
      </c>
      <c r="V420" s="31" t="s">
        <v>292</v>
      </c>
      <c r="W420" s="34" t="s">
        <v>4319</v>
      </c>
      <c r="X420" s="31" t="s">
        <v>4677</v>
      </c>
    </row>
    <row r="421" spans="1:24" ht="38.25" hidden="1" x14ac:dyDescent="0.25">
      <c r="A421" s="32">
        <v>43040</v>
      </c>
      <c r="B421" s="32">
        <v>43039</v>
      </c>
      <c r="C421" s="32">
        <v>43038</v>
      </c>
      <c r="D421" s="31" t="s">
        <v>18</v>
      </c>
      <c r="E421" s="31" t="s">
        <v>386</v>
      </c>
      <c r="F421" s="44" t="s">
        <v>6510</v>
      </c>
      <c r="G421" s="31" t="s">
        <v>4689</v>
      </c>
      <c r="H421" s="31" t="s">
        <v>4690</v>
      </c>
      <c r="I421" s="31" t="s">
        <v>4691</v>
      </c>
      <c r="J421" s="31">
        <v>17825</v>
      </c>
      <c r="K421" s="31">
        <v>1</v>
      </c>
      <c r="L421" s="31" t="s">
        <v>4692</v>
      </c>
      <c r="O421" s="34" t="s">
        <v>4693</v>
      </c>
      <c r="T421" s="31" t="s">
        <v>285</v>
      </c>
      <c r="V421" s="27" t="s">
        <v>295</v>
      </c>
      <c r="W421" s="34" t="s">
        <v>6672</v>
      </c>
      <c r="X421" s="31" t="s">
        <v>4694</v>
      </c>
    </row>
    <row r="422" spans="1:24" ht="89.25" hidden="1" x14ac:dyDescent="0.25">
      <c r="A422" s="32">
        <v>43040</v>
      </c>
      <c r="B422" s="32">
        <v>43039</v>
      </c>
      <c r="C422" s="32">
        <v>43038</v>
      </c>
      <c r="D422" s="31" t="s">
        <v>18</v>
      </c>
      <c r="E422" s="31" t="s">
        <v>416</v>
      </c>
      <c r="F422" s="44">
        <v>15497750000</v>
      </c>
      <c r="G422" s="31" t="s">
        <v>48</v>
      </c>
      <c r="H422" s="31" t="s">
        <v>165</v>
      </c>
      <c r="I422" s="31" t="s">
        <v>454</v>
      </c>
      <c r="J422" s="31">
        <v>17119</v>
      </c>
      <c r="K422" s="31">
        <v>4</v>
      </c>
      <c r="L422" s="31" t="s">
        <v>357</v>
      </c>
      <c r="M422" s="31" t="s">
        <v>4695</v>
      </c>
      <c r="N422" s="31" t="s">
        <v>4696</v>
      </c>
      <c r="O422" s="34" t="s">
        <v>4697</v>
      </c>
      <c r="T422" s="31" t="s">
        <v>285</v>
      </c>
      <c r="V422" s="31" t="s">
        <v>295</v>
      </c>
      <c r="W422" s="34" t="s">
        <v>6274</v>
      </c>
      <c r="X422" s="31" t="s">
        <v>4698</v>
      </c>
    </row>
    <row r="423" spans="1:24" ht="76.5" hidden="1" x14ac:dyDescent="0.25">
      <c r="A423" s="32">
        <v>43040</v>
      </c>
      <c r="B423" s="32">
        <v>43039</v>
      </c>
      <c r="C423" s="32">
        <v>43028</v>
      </c>
      <c r="D423" s="31" t="s">
        <v>3138</v>
      </c>
      <c r="E423" s="31" t="s">
        <v>375</v>
      </c>
      <c r="F423" s="44" t="s">
        <v>6507</v>
      </c>
      <c r="G423" s="31" t="s">
        <v>21</v>
      </c>
      <c r="H423" s="31" t="s">
        <v>90</v>
      </c>
      <c r="I423" s="31" t="s">
        <v>202</v>
      </c>
      <c r="J423" s="31">
        <v>37997</v>
      </c>
      <c r="K423" s="31">
        <v>2</v>
      </c>
      <c r="L423" s="31" t="s">
        <v>288</v>
      </c>
      <c r="M423" s="31" t="s">
        <v>4699</v>
      </c>
      <c r="N423" s="31" t="s">
        <v>4700</v>
      </c>
      <c r="O423" s="34" t="s">
        <v>4701</v>
      </c>
      <c r="T423" s="31" t="s">
        <v>285</v>
      </c>
      <c r="V423" s="27" t="s">
        <v>295</v>
      </c>
      <c r="W423" s="34" t="s">
        <v>7909</v>
      </c>
      <c r="X423" s="31" t="s">
        <v>4677</v>
      </c>
    </row>
    <row r="424" spans="1:24" ht="76.5" hidden="1" x14ac:dyDescent="0.25">
      <c r="A424" s="32">
        <v>43040</v>
      </c>
      <c r="B424" s="32">
        <v>43039</v>
      </c>
      <c r="C424" s="32">
        <v>43028</v>
      </c>
      <c r="D424" s="31" t="s">
        <v>3138</v>
      </c>
      <c r="E424" s="31" t="s">
        <v>375</v>
      </c>
      <c r="F424" s="44" t="s">
        <v>6508</v>
      </c>
      <c r="G424" s="31" t="s">
        <v>41</v>
      </c>
      <c r="H424" s="31" t="s">
        <v>135</v>
      </c>
      <c r="I424" s="31" t="s">
        <v>255</v>
      </c>
      <c r="J424" s="31">
        <v>37997</v>
      </c>
      <c r="K424" s="31">
        <v>2</v>
      </c>
      <c r="L424" s="31" t="s">
        <v>288</v>
      </c>
      <c r="M424" s="31" t="s">
        <v>4699</v>
      </c>
      <c r="N424" s="31" t="s">
        <v>4700</v>
      </c>
      <c r="O424" s="34" t="s">
        <v>4702</v>
      </c>
      <c r="T424" s="31" t="s">
        <v>285</v>
      </c>
      <c r="V424" s="27" t="s">
        <v>295</v>
      </c>
      <c r="W424" s="34" t="s">
        <v>7909</v>
      </c>
      <c r="X424" s="31" t="s">
        <v>4677</v>
      </c>
    </row>
    <row r="425" spans="1:24" ht="76.5" hidden="1" x14ac:dyDescent="0.25">
      <c r="A425" s="32">
        <v>43040</v>
      </c>
      <c r="B425" s="32">
        <v>43040</v>
      </c>
      <c r="C425" s="32">
        <v>43031</v>
      </c>
      <c r="D425" s="31" t="s">
        <v>3138</v>
      </c>
      <c r="E425" s="31" t="s">
        <v>331</v>
      </c>
      <c r="F425" s="44" t="s">
        <v>4703</v>
      </c>
      <c r="G425" s="31" t="s">
        <v>74</v>
      </c>
      <c r="H425" s="31" t="s">
        <v>4704</v>
      </c>
      <c r="I425" s="31" t="s">
        <v>259</v>
      </c>
      <c r="J425" s="31">
        <v>29462</v>
      </c>
      <c r="K425" s="31">
        <v>1</v>
      </c>
      <c r="L425" s="31" t="s">
        <v>288</v>
      </c>
      <c r="M425" s="31" t="s">
        <v>4705</v>
      </c>
      <c r="N425" s="31" t="s">
        <v>4706</v>
      </c>
      <c r="O425" s="34">
        <v>123091538</v>
      </c>
      <c r="T425" s="31" t="s">
        <v>285</v>
      </c>
      <c r="V425" s="31" t="s">
        <v>333</v>
      </c>
      <c r="W425" s="34" t="s">
        <v>4707</v>
      </c>
      <c r="X425" s="31" t="s">
        <v>4677</v>
      </c>
    </row>
    <row r="426" spans="1:24" ht="38.25" hidden="1" x14ac:dyDescent="0.25">
      <c r="A426" s="32">
        <v>43040</v>
      </c>
      <c r="B426" s="32">
        <v>43040</v>
      </c>
      <c r="C426" s="32">
        <v>42941</v>
      </c>
      <c r="D426" s="31" t="s">
        <v>3138</v>
      </c>
      <c r="E426" s="31" t="s">
        <v>378</v>
      </c>
      <c r="F426" s="44" t="s">
        <v>4708</v>
      </c>
      <c r="G426" s="31" t="s">
        <v>74</v>
      </c>
      <c r="H426" s="31" t="s">
        <v>4709</v>
      </c>
      <c r="I426" s="31" t="s">
        <v>4710</v>
      </c>
      <c r="J426" s="31">
        <v>25915</v>
      </c>
      <c r="K426" s="31">
        <v>1</v>
      </c>
      <c r="L426" s="31" t="s">
        <v>357</v>
      </c>
      <c r="M426" s="31" t="s">
        <v>4711</v>
      </c>
      <c r="N426" s="31" t="s">
        <v>4712</v>
      </c>
      <c r="O426" s="34" t="s">
        <v>4713</v>
      </c>
      <c r="T426" s="31" t="s">
        <v>285</v>
      </c>
      <c r="V426" s="31" t="s">
        <v>295</v>
      </c>
      <c r="W426" s="34" t="s">
        <v>4714</v>
      </c>
      <c r="X426" s="31" t="s">
        <v>4715</v>
      </c>
    </row>
    <row r="427" spans="1:24" ht="102" hidden="1" x14ac:dyDescent="0.25">
      <c r="A427" s="32">
        <v>43040</v>
      </c>
      <c r="B427" s="32">
        <v>43040</v>
      </c>
      <c r="C427" s="32">
        <v>42943</v>
      </c>
      <c r="D427" s="31" t="s">
        <v>3138</v>
      </c>
      <c r="E427" s="31" t="s">
        <v>381</v>
      </c>
      <c r="F427" s="44">
        <v>126404</v>
      </c>
      <c r="G427" s="31" t="s">
        <v>92</v>
      </c>
      <c r="H427" s="31" t="s">
        <v>4716</v>
      </c>
      <c r="I427" s="31" t="s">
        <v>4556</v>
      </c>
      <c r="J427" s="31">
        <v>18131</v>
      </c>
      <c r="K427" s="31">
        <v>1</v>
      </c>
      <c r="L427" s="31" t="s">
        <v>357</v>
      </c>
      <c r="M427" s="31" t="s">
        <v>4717</v>
      </c>
      <c r="N427" s="31" t="s">
        <v>4718</v>
      </c>
      <c r="O427" s="34" t="s">
        <v>4719</v>
      </c>
      <c r="P427" s="31">
        <v>1</v>
      </c>
      <c r="Q427" s="31" t="s">
        <v>4720</v>
      </c>
      <c r="R427" s="33">
        <v>188.3</v>
      </c>
      <c r="S427" s="32">
        <v>43144</v>
      </c>
      <c r="T427" s="31" t="s">
        <v>285</v>
      </c>
      <c r="U427" s="32">
        <v>43153</v>
      </c>
      <c r="V427" s="31" t="s">
        <v>292</v>
      </c>
      <c r="W427" s="34" t="s">
        <v>4721</v>
      </c>
      <c r="X427" s="31" t="s">
        <v>4698</v>
      </c>
    </row>
    <row r="428" spans="1:24" ht="76.5" hidden="1" x14ac:dyDescent="0.25">
      <c r="A428" s="32">
        <v>43040</v>
      </c>
      <c r="B428" s="32">
        <v>43040</v>
      </c>
      <c r="C428" s="32">
        <v>43032</v>
      </c>
      <c r="D428" s="31" t="s">
        <v>3138</v>
      </c>
      <c r="E428" s="31" t="s">
        <v>376</v>
      </c>
      <c r="F428" s="44">
        <v>15494730000</v>
      </c>
      <c r="G428" s="31" t="s">
        <v>48</v>
      </c>
      <c r="H428" s="31" t="s">
        <v>69</v>
      </c>
      <c r="I428" s="31" t="s">
        <v>250</v>
      </c>
      <c r="J428" s="31">
        <v>21685</v>
      </c>
      <c r="K428" s="31">
        <v>2</v>
      </c>
      <c r="L428" s="31" t="s">
        <v>288</v>
      </c>
      <c r="M428" s="31" t="s">
        <v>4722</v>
      </c>
      <c r="N428" s="31" t="s">
        <v>4723</v>
      </c>
      <c r="O428" s="34" t="s">
        <v>4724</v>
      </c>
      <c r="T428" s="31" t="s">
        <v>285</v>
      </c>
      <c r="V428" s="31" t="s">
        <v>295</v>
      </c>
      <c r="W428" s="34" t="s">
        <v>4725</v>
      </c>
      <c r="X428" s="31" t="s">
        <v>4677</v>
      </c>
    </row>
    <row r="429" spans="1:24" ht="102" hidden="1" x14ac:dyDescent="0.25">
      <c r="A429" s="32">
        <v>43041</v>
      </c>
      <c r="B429" s="32">
        <v>43041</v>
      </c>
      <c r="C429" s="32">
        <v>43040</v>
      </c>
      <c r="D429" s="31" t="s">
        <v>18</v>
      </c>
      <c r="E429" s="31" t="s">
        <v>377</v>
      </c>
      <c r="F429" s="44">
        <v>146906</v>
      </c>
      <c r="G429" s="31" t="s">
        <v>92</v>
      </c>
      <c r="H429" s="31" t="s">
        <v>128</v>
      </c>
      <c r="I429" s="31" t="s">
        <v>4726</v>
      </c>
      <c r="J429" s="31">
        <v>22354</v>
      </c>
      <c r="K429" s="31">
        <v>2</v>
      </c>
      <c r="L429" s="31" t="s">
        <v>288</v>
      </c>
      <c r="M429" s="31" t="s">
        <v>4727</v>
      </c>
      <c r="N429" s="31" t="s">
        <v>4728</v>
      </c>
      <c r="O429" s="34" t="s">
        <v>4729</v>
      </c>
      <c r="T429" s="31" t="s">
        <v>285</v>
      </c>
      <c r="V429" s="31" t="s">
        <v>295</v>
      </c>
      <c r="W429" s="34" t="s">
        <v>4730</v>
      </c>
      <c r="X429" s="31" t="s">
        <v>4731</v>
      </c>
    </row>
    <row r="430" spans="1:24" ht="63.75" hidden="1" x14ac:dyDescent="0.25">
      <c r="A430" s="32">
        <v>43041</v>
      </c>
      <c r="B430" s="32">
        <v>43040</v>
      </c>
      <c r="C430" s="32">
        <v>43033</v>
      </c>
      <c r="D430" s="31" t="s">
        <v>3138</v>
      </c>
      <c r="E430" s="31" t="s">
        <v>398</v>
      </c>
      <c r="F430" s="44">
        <v>2171893</v>
      </c>
      <c r="G430" s="31" t="s">
        <v>30</v>
      </c>
      <c r="H430" s="31" t="s">
        <v>57</v>
      </c>
      <c r="I430" s="31" t="s">
        <v>254</v>
      </c>
      <c r="J430" s="31">
        <v>20927</v>
      </c>
      <c r="K430" s="31">
        <v>1</v>
      </c>
      <c r="L430" s="31" t="s">
        <v>288</v>
      </c>
      <c r="M430" s="31" t="s">
        <v>4732</v>
      </c>
      <c r="N430" s="31" t="s">
        <v>4733</v>
      </c>
      <c r="O430" s="34">
        <v>123206898</v>
      </c>
      <c r="T430" s="31" t="s">
        <v>285</v>
      </c>
      <c r="V430" s="31" t="s">
        <v>333</v>
      </c>
      <c r="W430" s="34" t="s">
        <v>4734</v>
      </c>
      <c r="X430" s="31" t="s">
        <v>4731</v>
      </c>
    </row>
    <row r="431" spans="1:24" ht="76.5" hidden="1" x14ac:dyDescent="0.25">
      <c r="A431" s="32">
        <v>43041</v>
      </c>
      <c r="B431" s="32">
        <v>43041</v>
      </c>
      <c r="C431" s="32">
        <v>43034</v>
      </c>
      <c r="D431" s="31" t="s">
        <v>3138</v>
      </c>
      <c r="E431" s="31" t="s">
        <v>375</v>
      </c>
      <c r="F431" s="44" t="s">
        <v>6511</v>
      </c>
      <c r="G431" s="31" t="s">
        <v>53</v>
      </c>
      <c r="H431" s="31" t="s">
        <v>3852</v>
      </c>
      <c r="I431" s="31" t="s">
        <v>227</v>
      </c>
      <c r="J431" s="31">
        <v>38376</v>
      </c>
      <c r="K431" s="31">
        <v>4</v>
      </c>
      <c r="L431" s="31" t="s">
        <v>288</v>
      </c>
      <c r="M431" s="31" t="s">
        <v>4735</v>
      </c>
      <c r="N431" s="31" t="s">
        <v>4736</v>
      </c>
      <c r="O431" s="34" t="s">
        <v>4737</v>
      </c>
      <c r="T431" s="31" t="s">
        <v>285</v>
      </c>
      <c r="V431" s="27" t="s">
        <v>295</v>
      </c>
      <c r="W431" s="34" t="s">
        <v>7910</v>
      </c>
      <c r="X431" s="31" t="s">
        <v>4731</v>
      </c>
    </row>
    <row r="432" spans="1:24" ht="51" hidden="1" x14ac:dyDescent="0.25">
      <c r="A432" s="32">
        <v>43041</v>
      </c>
      <c r="B432" s="32">
        <v>43041</v>
      </c>
      <c r="C432" s="32">
        <v>43034</v>
      </c>
      <c r="D432" s="31" t="s">
        <v>3138</v>
      </c>
      <c r="E432" s="31" t="s">
        <v>375</v>
      </c>
      <c r="F432" s="44">
        <v>350170</v>
      </c>
      <c r="G432" s="31" t="s">
        <v>25</v>
      </c>
      <c r="H432" s="31" t="s">
        <v>226</v>
      </c>
      <c r="I432" s="31" t="s">
        <v>3668</v>
      </c>
      <c r="J432" s="31">
        <v>38376</v>
      </c>
      <c r="K432" s="31">
        <v>4</v>
      </c>
      <c r="L432" s="31" t="s">
        <v>288</v>
      </c>
      <c r="M432" s="31" t="s">
        <v>4738</v>
      </c>
      <c r="N432" s="31" t="s">
        <v>4739</v>
      </c>
      <c r="O432" s="34" t="s">
        <v>4740</v>
      </c>
      <c r="T432" s="31" t="s">
        <v>285</v>
      </c>
      <c r="V432" s="31" t="s">
        <v>295</v>
      </c>
      <c r="W432" s="34" t="s">
        <v>4741</v>
      </c>
      <c r="X432" s="31" t="s">
        <v>4731</v>
      </c>
    </row>
    <row r="433" spans="1:24" ht="76.5" hidden="1" x14ac:dyDescent="0.25">
      <c r="A433" s="32">
        <v>43041</v>
      </c>
      <c r="B433" s="32">
        <v>43041</v>
      </c>
      <c r="C433" s="32">
        <v>42934</v>
      </c>
      <c r="D433" s="31" t="s">
        <v>3138</v>
      </c>
      <c r="E433" s="31" t="s">
        <v>385</v>
      </c>
      <c r="F433" s="44">
        <v>438</v>
      </c>
      <c r="G433" s="31" t="s">
        <v>92</v>
      </c>
      <c r="H433" s="31" t="s">
        <v>132</v>
      </c>
      <c r="I433" s="31" t="s">
        <v>4556</v>
      </c>
      <c r="J433" s="31">
        <v>22585</v>
      </c>
      <c r="K433" s="31">
        <v>1</v>
      </c>
      <c r="L433" s="31" t="s">
        <v>357</v>
      </c>
      <c r="M433" s="31" t="s">
        <v>4742</v>
      </c>
      <c r="N433" s="31" t="s">
        <v>4743</v>
      </c>
      <c r="O433" s="34" t="s">
        <v>4744</v>
      </c>
      <c r="P433" s="31">
        <v>1</v>
      </c>
      <c r="Q433" s="31" t="s">
        <v>4745</v>
      </c>
      <c r="R433" s="33">
        <v>137.13</v>
      </c>
      <c r="S433" s="32">
        <v>43115</v>
      </c>
      <c r="T433" s="31" t="s">
        <v>285</v>
      </c>
      <c r="U433" s="32">
        <v>43129</v>
      </c>
      <c r="V433" s="31" t="s">
        <v>292</v>
      </c>
      <c r="W433" s="34" t="s">
        <v>4746</v>
      </c>
      <c r="X433" s="31" t="s">
        <v>4677</v>
      </c>
    </row>
    <row r="434" spans="1:24" ht="76.5" hidden="1" x14ac:dyDescent="0.25">
      <c r="A434" s="32">
        <v>43042</v>
      </c>
      <c r="B434" s="32">
        <v>43041</v>
      </c>
      <c r="C434" s="32">
        <v>43035</v>
      </c>
      <c r="D434" s="31" t="s">
        <v>3138</v>
      </c>
      <c r="E434" s="31" t="s">
        <v>376</v>
      </c>
      <c r="F434" s="44" t="s">
        <v>4446</v>
      </c>
      <c r="G434" s="31" t="s">
        <v>74</v>
      </c>
      <c r="H434" s="31" t="s">
        <v>3199</v>
      </c>
      <c r="I434" s="31" t="s">
        <v>464</v>
      </c>
      <c r="J434" s="31">
        <v>21606</v>
      </c>
      <c r="K434" s="31">
        <v>2</v>
      </c>
      <c r="L434" s="31" t="s">
        <v>288</v>
      </c>
      <c r="M434" s="31" t="s">
        <v>4747</v>
      </c>
      <c r="N434" s="31" t="s">
        <v>4748</v>
      </c>
      <c r="O434" s="34" t="s">
        <v>4749</v>
      </c>
      <c r="T434" s="31" t="s">
        <v>285</v>
      </c>
      <c r="V434" s="31" t="s">
        <v>295</v>
      </c>
      <c r="W434" s="34" t="s">
        <v>4750</v>
      </c>
      <c r="X434" s="31" t="s">
        <v>4698</v>
      </c>
    </row>
    <row r="435" spans="1:24" ht="76.5" hidden="1" x14ac:dyDescent="0.25">
      <c r="A435" s="32">
        <v>43042</v>
      </c>
      <c r="B435" s="32">
        <v>43042</v>
      </c>
      <c r="C435" s="32">
        <v>43038</v>
      </c>
      <c r="D435" s="31" t="s">
        <v>3138</v>
      </c>
      <c r="E435" s="31" t="s">
        <v>376</v>
      </c>
      <c r="F435" s="44" t="s">
        <v>6512</v>
      </c>
      <c r="G435" s="31" t="s">
        <v>19</v>
      </c>
      <c r="H435" s="31" t="s">
        <v>55</v>
      </c>
      <c r="I435" s="31" t="s">
        <v>450</v>
      </c>
      <c r="J435" s="31">
        <v>21846</v>
      </c>
      <c r="K435" s="31">
        <v>1</v>
      </c>
      <c r="L435" s="31" t="s">
        <v>288</v>
      </c>
      <c r="M435" s="31" t="s">
        <v>4751</v>
      </c>
      <c r="N435" s="31" t="s">
        <v>4752</v>
      </c>
      <c r="O435" s="34" t="s">
        <v>4753</v>
      </c>
      <c r="T435" s="31" t="s">
        <v>285</v>
      </c>
      <c r="V435" s="31" t="s">
        <v>333</v>
      </c>
      <c r="W435" s="34" t="s">
        <v>6513</v>
      </c>
      <c r="X435" s="31" t="s">
        <v>4698</v>
      </c>
    </row>
    <row r="436" spans="1:24" ht="25.5" hidden="1" x14ac:dyDescent="0.25">
      <c r="A436" s="32">
        <v>43042</v>
      </c>
      <c r="B436" s="32">
        <v>43042</v>
      </c>
      <c r="C436" s="32">
        <v>43038</v>
      </c>
      <c r="D436" s="31" t="s">
        <v>3138</v>
      </c>
      <c r="E436" s="31" t="s">
        <v>430</v>
      </c>
      <c r="F436" s="44">
        <v>1014518</v>
      </c>
      <c r="G436" s="31" t="s">
        <v>36</v>
      </c>
      <c r="H436" s="31" t="s">
        <v>144</v>
      </c>
      <c r="I436" s="31" t="s">
        <v>107</v>
      </c>
      <c r="J436" s="31">
        <v>20673</v>
      </c>
      <c r="K436" s="31">
        <v>1</v>
      </c>
      <c r="L436" s="31" t="s">
        <v>288</v>
      </c>
      <c r="N436" s="31" t="s">
        <v>4754</v>
      </c>
      <c r="O436" s="34" t="s">
        <v>4755</v>
      </c>
      <c r="P436" s="31">
        <v>1</v>
      </c>
      <c r="Q436" s="31" t="s">
        <v>4756</v>
      </c>
      <c r="R436" s="33">
        <v>102.92</v>
      </c>
      <c r="S436" s="32">
        <v>43067</v>
      </c>
      <c r="T436" s="31" t="s">
        <v>285</v>
      </c>
      <c r="U436" s="31" t="s">
        <v>567</v>
      </c>
      <c r="V436" s="31" t="s">
        <v>292</v>
      </c>
      <c r="W436" s="34" t="s">
        <v>4757</v>
      </c>
      <c r="X436" s="31" t="s">
        <v>4758</v>
      </c>
    </row>
    <row r="437" spans="1:24" ht="38.25" hidden="1" x14ac:dyDescent="0.25">
      <c r="A437" s="32">
        <v>43042</v>
      </c>
      <c r="B437" s="32">
        <v>43042</v>
      </c>
      <c r="C437" s="32">
        <v>42930</v>
      </c>
      <c r="D437" s="31" t="s">
        <v>3138</v>
      </c>
      <c r="E437" s="31" t="s">
        <v>401</v>
      </c>
      <c r="F437" s="44">
        <v>1200000097</v>
      </c>
      <c r="G437" s="31" t="s">
        <v>27</v>
      </c>
      <c r="H437" s="31" t="s">
        <v>141</v>
      </c>
      <c r="I437" s="31" t="s">
        <v>4586</v>
      </c>
      <c r="J437" s="31">
        <v>19755</v>
      </c>
      <c r="K437" s="31">
        <v>2</v>
      </c>
      <c r="L437" s="31" t="s">
        <v>357</v>
      </c>
      <c r="M437" s="31" t="s">
        <v>4759</v>
      </c>
      <c r="N437" s="31" t="s">
        <v>4760</v>
      </c>
      <c r="O437" s="34" t="s">
        <v>4761</v>
      </c>
      <c r="T437" s="31" t="s">
        <v>285</v>
      </c>
      <c r="V437" s="31" t="s">
        <v>295</v>
      </c>
      <c r="W437" s="34" t="s">
        <v>4762</v>
      </c>
      <c r="X437" s="31" t="s">
        <v>4698</v>
      </c>
    </row>
    <row r="438" spans="1:24" ht="51" hidden="1" x14ac:dyDescent="0.25">
      <c r="A438" s="32">
        <v>43042</v>
      </c>
      <c r="B438" s="32">
        <v>43042</v>
      </c>
      <c r="C438" s="32">
        <v>42938</v>
      </c>
      <c r="D438" s="31" t="s">
        <v>3138</v>
      </c>
      <c r="E438" s="31" t="s">
        <v>401</v>
      </c>
      <c r="F438" s="44" t="s">
        <v>6625</v>
      </c>
      <c r="G438" s="31" t="s">
        <v>36</v>
      </c>
      <c r="H438" s="31" t="s">
        <v>101</v>
      </c>
      <c r="I438" s="31" t="s">
        <v>4763</v>
      </c>
      <c r="J438" s="31">
        <v>19996</v>
      </c>
      <c r="K438" s="31">
        <v>2</v>
      </c>
      <c r="L438" s="31" t="s">
        <v>357</v>
      </c>
      <c r="M438" s="31" t="s">
        <v>4764</v>
      </c>
      <c r="N438" s="31" t="s">
        <v>4765</v>
      </c>
      <c r="O438" s="34" t="s">
        <v>4766</v>
      </c>
      <c r="P438" s="31">
        <v>2</v>
      </c>
      <c r="Q438" s="31" t="s">
        <v>6218</v>
      </c>
      <c r="R438" s="33">
        <v>181.08</v>
      </c>
      <c r="S438" s="32">
        <v>43155</v>
      </c>
      <c r="T438" s="31" t="s">
        <v>285</v>
      </c>
      <c r="U438" s="31" t="s">
        <v>567</v>
      </c>
      <c r="V438" s="31" t="s">
        <v>292</v>
      </c>
      <c r="W438" s="34" t="s">
        <v>4767</v>
      </c>
      <c r="X438" s="31" t="s">
        <v>4698</v>
      </c>
    </row>
    <row r="439" spans="1:24" ht="25.5" hidden="1" x14ac:dyDescent="0.25">
      <c r="A439" s="32">
        <v>43046</v>
      </c>
      <c r="B439" s="32">
        <v>43043</v>
      </c>
      <c r="C439" s="32">
        <v>43041</v>
      </c>
      <c r="D439" s="31" t="s">
        <v>18</v>
      </c>
      <c r="E439" s="31" t="s">
        <v>360</v>
      </c>
      <c r="F439" s="44">
        <v>3068400</v>
      </c>
      <c r="G439" s="31" t="s">
        <v>32</v>
      </c>
      <c r="H439" s="31" t="s">
        <v>70</v>
      </c>
      <c r="I439" s="31" t="s">
        <v>3291</v>
      </c>
      <c r="J439" s="31">
        <v>24395</v>
      </c>
      <c r="K439" s="31">
        <v>4</v>
      </c>
      <c r="L439" s="31" t="s">
        <v>355</v>
      </c>
      <c r="M439" s="31">
        <v>2535947</v>
      </c>
      <c r="O439" s="34"/>
      <c r="T439" s="31" t="s">
        <v>285</v>
      </c>
      <c r="V439" s="31" t="s">
        <v>295</v>
      </c>
      <c r="W439" s="34" t="s">
        <v>4768</v>
      </c>
      <c r="X439" s="31" t="s">
        <v>4769</v>
      </c>
    </row>
    <row r="440" spans="1:24" ht="51" hidden="1" x14ac:dyDescent="0.25">
      <c r="A440" s="32">
        <v>43047</v>
      </c>
      <c r="B440" s="32">
        <v>43046</v>
      </c>
      <c r="C440" s="32">
        <v>42935</v>
      </c>
      <c r="D440" s="31" t="s">
        <v>3138</v>
      </c>
      <c r="E440" s="31" t="s">
        <v>421</v>
      </c>
      <c r="F440" s="44" t="s">
        <v>4770</v>
      </c>
      <c r="G440" s="31" t="s">
        <v>74</v>
      </c>
      <c r="H440" s="31" t="s">
        <v>128</v>
      </c>
      <c r="I440" s="31" t="s">
        <v>4771</v>
      </c>
      <c r="J440" s="31">
        <v>5279</v>
      </c>
      <c r="K440" s="31">
        <v>1</v>
      </c>
      <c r="L440" s="31" t="s">
        <v>357</v>
      </c>
      <c r="M440" s="31" t="s">
        <v>4772</v>
      </c>
      <c r="N440" s="31" t="s">
        <v>4773</v>
      </c>
      <c r="O440" s="34" t="s">
        <v>4774</v>
      </c>
      <c r="T440" s="31" t="s">
        <v>285</v>
      </c>
      <c r="V440" s="27" t="s">
        <v>321</v>
      </c>
      <c r="W440" s="34" t="s">
        <v>4775</v>
      </c>
      <c r="X440" s="31" t="s">
        <v>4776</v>
      </c>
    </row>
    <row r="441" spans="1:24" hidden="1" x14ac:dyDescent="0.25">
      <c r="A441" s="32">
        <v>43047</v>
      </c>
      <c r="B441" s="32">
        <v>43046</v>
      </c>
      <c r="C441" s="32">
        <v>42937</v>
      </c>
      <c r="D441" s="31" t="s">
        <v>3138</v>
      </c>
      <c r="E441" s="31" t="s">
        <v>421</v>
      </c>
      <c r="F441" s="44" t="s">
        <v>6680</v>
      </c>
      <c r="G441" s="31" t="s">
        <v>27</v>
      </c>
      <c r="H441" s="31" t="s">
        <v>104</v>
      </c>
      <c r="I441" s="31" t="s">
        <v>4777</v>
      </c>
      <c r="J441" s="31">
        <v>5314</v>
      </c>
      <c r="K441" s="31">
        <v>1</v>
      </c>
      <c r="L441" s="31" t="s">
        <v>357</v>
      </c>
      <c r="M441" s="31" t="s">
        <v>4778</v>
      </c>
      <c r="N441" s="31" t="s">
        <v>4779</v>
      </c>
      <c r="O441" s="34" t="s">
        <v>4774</v>
      </c>
      <c r="T441" s="31" t="s">
        <v>285</v>
      </c>
      <c r="V441" s="27" t="s">
        <v>295</v>
      </c>
      <c r="W441" s="34" t="s">
        <v>7911</v>
      </c>
    </row>
    <row r="442" spans="1:24" ht="51" hidden="1" x14ac:dyDescent="0.25">
      <c r="A442" s="32">
        <v>43047</v>
      </c>
      <c r="B442" s="32">
        <v>43046</v>
      </c>
      <c r="C442" s="32">
        <v>42937</v>
      </c>
      <c r="D442" s="31" t="s">
        <v>3138</v>
      </c>
      <c r="E442" s="31" t="s">
        <v>421</v>
      </c>
      <c r="F442" s="44" t="s">
        <v>6680</v>
      </c>
      <c r="G442" s="31" t="s">
        <v>27</v>
      </c>
      <c r="H442" s="31" t="s">
        <v>104</v>
      </c>
      <c r="I442" s="31" t="s">
        <v>4777</v>
      </c>
      <c r="J442" s="31">
        <v>5314</v>
      </c>
      <c r="K442" s="31">
        <v>1</v>
      </c>
      <c r="L442" s="31" t="s">
        <v>357</v>
      </c>
      <c r="M442" s="31" t="s">
        <v>4778</v>
      </c>
      <c r="N442" s="31" t="s">
        <v>4779</v>
      </c>
      <c r="O442" s="34" t="s">
        <v>4774</v>
      </c>
      <c r="T442" s="31" t="s">
        <v>285</v>
      </c>
      <c r="V442" s="27" t="s">
        <v>321</v>
      </c>
      <c r="W442" s="34" t="s">
        <v>4775</v>
      </c>
      <c r="X442" s="31" t="s">
        <v>4776</v>
      </c>
    </row>
    <row r="443" spans="1:24" hidden="1" x14ac:dyDescent="0.25">
      <c r="A443" s="32">
        <v>43047</v>
      </c>
      <c r="B443" s="32">
        <v>43046</v>
      </c>
      <c r="C443" s="32">
        <v>42938</v>
      </c>
      <c r="D443" s="31" t="s">
        <v>3138</v>
      </c>
      <c r="E443" s="31" t="s">
        <v>421</v>
      </c>
      <c r="F443" s="44" t="s">
        <v>4780</v>
      </c>
      <c r="G443" s="31" t="s">
        <v>74</v>
      </c>
      <c r="H443" s="31" t="s">
        <v>198</v>
      </c>
      <c r="I443" s="31" t="s">
        <v>4781</v>
      </c>
      <c r="J443" s="31">
        <v>5341</v>
      </c>
      <c r="K443" s="31">
        <v>2</v>
      </c>
      <c r="L443" s="31" t="s">
        <v>357</v>
      </c>
      <c r="M443" s="31" t="s">
        <v>4782</v>
      </c>
      <c r="N443" s="31" t="s">
        <v>4783</v>
      </c>
      <c r="O443" s="34" t="s">
        <v>4774</v>
      </c>
      <c r="T443" s="31" t="s">
        <v>285</v>
      </c>
      <c r="V443" s="27" t="s">
        <v>295</v>
      </c>
      <c r="W443" s="34" t="s">
        <v>7912</v>
      </c>
    </row>
    <row r="444" spans="1:24" ht="63.75" hidden="1" x14ac:dyDescent="0.25">
      <c r="A444" s="32">
        <v>43047</v>
      </c>
      <c r="B444" s="32">
        <v>43046</v>
      </c>
      <c r="C444" s="32">
        <v>42938</v>
      </c>
      <c r="D444" s="31" t="s">
        <v>3138</v>
      </c>
      <c r="E444" s="31" t="s">
        <v>421</v>
      </c>
      <c r="F444" s="44" t="s">
        <v>4780</v>
      </c>
      <c r="G444" s="31" t="s">
        <v>74</v>
      </c>
      <c r="H444" s="31" t="s">
        <v>198</v>
      </c>
      <c r="I444" s="31" t="s">
        <v>4781</v>
      </c>
      <c r="J444" s="31">
        <v>5341</v>
      </c>
      <c r="K444" s="31">
        <v>2</v>
      </c>
      <c r="L444" s="31" t="s">
        <v>357</v>
      </c>
      <c r="M444" s="31" t="s">
        <v>4782</v>
      </c>
      <c r="N444" s="31" t="s">
        <v>4783</v>
      </c>
      <c r="O444" s="34" t="s">
        <v>4774</v>
      </c>
      <c r="T444" s="31" t="s">
        <v>285</v>
      </c>
      <c r="V444" s="10" t="s">
        <v>295</v>
      </c>
      <c r="W444" s="34" t="s">
        <v>9193</v>
      </c>
      <c r="X444" s="31" t="s">
        <v>4776</v>
      </c>
    </row>
    <row r="445" spans="1:24" ht="63.75" hidden="1" x14ac:dyDescent="0.25">
      <c r="A445" s="32">
        <v>43047</v>
      </c>
      <c r="B445" s="32">
        <v>43047</v>
      </c>
      <c r="C445" s="32">
        <v>42936</v>
      </c>
      <c r="D445" s="31" t="s">
        <v>3138</v>
      </c>
      <c r="E445" s="31" t="s">
        <v>428</v>
      </c>
      <c r="F445" s="44">
        <v>1014504</v>
      </c>
      <c r="G445" s="31" t="s">
        <v>36</v>
      </c>
      <c r="H445" s="31" t="s">
        <v>37</v>
      </c>
      <c r="I445" s="31" t="s">
        <v>4784</v>
      </c>
      <c r="J445" s="31">
        <v>30396</v>
      </c>
      <c r="K445" s="31">
        <v>2</v>
      </c>
      <c r="L445" s="31" t="s">
        <v>357</v>
      </c>
      <c r="M445" s="31" t="s">
        <v>4785</v>
      </c>
      <c r="N445" s="31" t="s">
        <v>4786</v>
      </c>
      <c r="O445" s="34" t="s">
        <v>4787</v>
      </c>
      <c r="T445" s="31" t="s">
        <v>285</v>
      </c>
      <c r="V445" s="31" t="s">
        <v>333</v>
      </c>
      <c r="W445" s="34" t="s">
        <v>4788</v>
      </c>
      <c r="X445" s="31" t="s">
        <v>4320</v>
      </c>
    </row>
    <row r="446" spans="1:24" ht="76.5" hidden="1" x14ac:dyDescent="0.25">
      <c r="A446" s="32">
        <v>43049</v>
      </c>
      <c r="B446" s="32">
        <v>43048</v>
      </c>
      <c r="C446" s="32">
        <v>43018</v>
      </c>
      <c r="D446" s="31" t="s">
        <v>3138</v>
      </c>
      <c r="E446" s="31" t="s">
        <v>325</v>
      </c>
      <c r="F446" s="44" t="s">
        <v>6620</v>
      </c>
      <c r="G446" s="31" t="s">
        <v>27</v>
      </c>
      <c r="H446" s="31" t="s">
        <v>109</v>
      </c>
      <c r="I446" s="31" t="s">
        <v>475</v>
      </c>
      <c r="J446" s="31">
        <v>23415</v>
      </c>
      <c r="K446" s="31">
        <v>2</v>
      </c>
      <c r="L446" s="31" t="s">
        <v>357</v>
      </c>
      <c r="M446" s="31" t="s">
        <v>4789</v>
      </c>
      <c r="N446" s="31" t="s">
        <v>4790</v>
      </c>
      <c r="O446" s="34" t="s">
        <v>4791</v>
      </c>
      <c r="P446" s="31">
        <v>2</v>
      </c>
      <c r="Q446" s="31" t="s">
        <v>4792</v>
      </c>
      <c r="R446" s="33">
        <v>187.06</v>
      </c>
      <c r="S446" s="32">
        <v>43147</v>
      </c>
      <c r="T446" s="31" t="s">
        <v>286</v>
      </c>
      <c r="U446" s="31" t="s">
        <v>497</v>
      </c>
      <c r="V446" s="31" t="s">
        <v>292</v>
      </c>
      <c r="W446" s="34" t="s">
        <v>4793</v>
      </c>
      <c r="X446" s="31" t="s">
        <v>4794</v>
      </c>
    </row>
    <row r="447" spans="1:24" ht="25.5" hidden="1" x14ac:dyDescent="0.25">
      <c r="A447" s="32">
        <v>43052</v>
      </c>
      <c r="B447" s="32">
        <v>43050</v>
      </c>
      <c r="C447" s="32">
        <v>43046</v>
      </c>
      <c r="D447" s="31" t="s">
        <v>18</v>
      </c>
      <c r="E447" s="31" t="s">
        <v>423</v>
      </c>
      <c r="F447" s="44" t="s">
        <v>6514</v>
      </c>
      <c r="G447" s="31" t="s">
        <v>32</v>
      </c>
      <c r="H447" s="31" t="s">
        <v>161</v>
      </c>
      <c r="I447" s="31" t="s">
        <v>233</v>
      </c>
      <c r="J447" s="31">
        <v>9302</v>
      </c>
      <c r="K447" s="31">
        <v>2</v>
      </c>
      <c r="L447" s="31" t="s">
        <v>373</v>
      </c>
      <c r="M447" s="31" t="s">
        <v>4795</v>
      </c>
      <c r="N447" s="31" t="s">
        <v>4796</v>
      </c>
      <c r="O447" s="34" t="s">
        <v>4797</v>
      </c>
      <c r="T447" s="31" t="s">
        <v>285</v>
      </c>
      <c r="V447" s="27" t="s">
        <v>321</v>
      </c>
      <c r="W447" s="34" t="s">
        <v>4798</v>
      </c>
      <c r="X447" s="31" t="s">
        <v>4799</v>
      </c>
    </row>
    <row r="448" spans="1:24" ht="38.25" hidden="1" x14ac:dyDescent="0.25">
      <c r="A448" s="32">
        <v>43052</v>
      </c>
      <c r="B448" s="32">
        <v>43049</v>
      </c>
      <c r="C448" s="32">
        <v>43046</v>
      </c>
      <c r="D448" s="31" t="s">
        <v>3138</v>
      </c>
      <c r="E448" s="31" t="s">
        <v>418</v>
      </c>
      <c r="F448" s="44" t="s">
        <v>6515</v>
      </c>
      <c r="G448" s="31" t="s">
        <v>21</v>
      </c>
      <c r="H448" s="31" t="s">
        <v>186</v>
      </c>
      <c r="I448" s="31" t="s">
        <v>446</v>
      </c>
      <c r="J448" s="31">
        <v>14743</v>
      </c>
      <c r="K448" s="31">
        <v>2</v>
      </c>
      <c r="L448" s="31" t="s">
        <v>288</v>
      </c>
      <c r="M448" s="31" t="s">
        <v>4800</v>
      </c>
      <c r="N448" s="31" t="s">
        <v>4801</v>
      </c>
      <c r="O448" s="34" t="s">
        <v>4802</v>
      </c>
      <c r="T448" s="31" t="s">
        <v>285</v>
      </c>
      <c r="V448" s="27" t="s">
        <v>321</v>
      </c>
      <c r="W448" s="34" t="s">
        <v>4803</v>
      </c>
      <c r="X448" s="31" t="s">
        <v>4804</v>
      </c>
    </row>
    <row r="449" spans="1:24" ht="25.5" hidden="1" x14ac:dyDescent="0.25">
      <c r="A449" s="32">
        <v>43053</v>
      </c>
      <c r="B449" s="32">
        <v>43052</v>
      </c>
      <c r="C449" s="32">
        <v>43050</v>
      </c>
      <c r="D449" s="31" t="s">
        <v>18</v>
      </c>
      <c r="E449" s="31" t="s">
        <v>296</v>
      </c>
      <c r="F449" s="44">
        <v>2059700</v>
      </c>
      <c r="G449" s="31" t="s">
        <v>32</v>
      </c>
      <c r="H449" s="31" t="s">
        <v>188</v>
      </c>
      <c r="I449" s="31" t="s">
        <v>4805</v>
      </c>
      <c r="J449" s="31">
        <v>48864</v>
      </c>
      <c r="K449" s="31">
        <v>2</v>
      </c>
      <c r="L449" s="31" t="s">
        <v>355</v>
      </c>
      <c r="M449" s="31">
        <v>2541340</v>
      </c>
      <c r="O449" s="34"/>
      <c r="T449" s="31" t="s">
        <v>285</v>
      </c>
      <c r="V449" s="31" t="s">
        <v>431</v>
      </c>
      <c r="W449" s="34" t="s">
        <v>2972</v>
      </c>
    </row>
    <row r="450" spans="1:24" ht="51" hidden="1" x14ac:dyDescent="0.25">
      <c r="A450" s="32">
        <v>43053</v>
      </c>
      <c r="B450" s="32">
        <v>43052</v>
      </c>
      <c r="C450" s="32">
        <v>43036</v>
      </c>
      <c r="D450" s="31" t="s">
        <v>3138</v>
      </c>
      <c r="E450" s="31" t="s">
        <v>389</v>
      </c>
      <c r="F450" s="44" t="s">
        <v>6516</v>
      </c>
      <c r="G450" s="31" t="s">
        <v>53</v>
      </c>
      <c r="H450" s="31" t="s">
        <v>57</v>
      </c>
      <c r="I450" s="31" t="s">
        <v>209</v>
      </c>
      <c r="J450" s="31">
        <v>25274</v>
      </c>
      <c r="K450" s="31">
        <v>1</v>
      </c>
      <c r="L450" s="31" t="s">
        <v>288</v>
      </c>
      <c r="M450" s="31" t="s">
        <v>4806</v>
      </c>
      <c r="N450" s="31" t="s">
        <v>4807</v>
      </c>
      <c r="O450" s="34" t="s">
        <v>4808</v>
      </c>
      <c r="T450" s="31" t="s">
        <v>285</v>
      </c>
      <c r="V450" s="31" t="s">
        <v>333</v>
      </c>
      <c r="W450" s="34" t="s">
        <v>4809</v>
      </c>
      <c r="X450" s="31" t="s">
        <v>4810</v>
      </c>
    </row>
    <row r="451" spans="1:24" ht="63.75" hidden="1" x14ac:dyDescent="0.25">
      <c r="A451" s="32">
        <v>43053</v>
      </c>
      <c r="B451" s="32">
        <v>43052</v>
      </c>
      <c r="C451" s="32">
        <v>43047</v>
      </c>
      <c r="D451" s="31" t="s">
        <v>3138</v>
      </c>
      <c r="E451" s="31" t="s">
        <v>393</v>
      </c>
      <c r="F451" s="44">
        <v>93758</v>
      </c>
      <c r="G451" s="31" t="s">
        <v>21</v>
      </c>
      <c r="H451" s="31" t="s">
        <v>498</v>
      </c>
      <c r="I451" s="31" t="s">
        <v>202</v>
      </c>
      <c r="J451" s="31">
        <v>12750</v>
      </c>
      <c r="K451" s="31">
        <v>1</v>
      </c>
      <c r="L451" s="31" t="s">
        <v>288</v>
      </c>
      <c r="M451" s="31" t="s">
        <v>4811</v>
      </c>
      <c r="N451" s="31" t="s">
        <v>4812</v>
      </c>
      <c r="O451" s="34">
        <v>124097821</v>
      </c>
      <c r="P451" s="31">
        <v>1</v>
      </c>
      <c r="Q451" s="31" t="s">
        <v>4813</v>
      </c>
      <c r="R451" s="33">
        <v>77.430000000000007</v>
      </c>
      <c r="S451" s="32">
        <v>43059</v>
      </c>
      <c r="T451" s="31" t="s">
        <v>285</v>
      </c>
      <c r="U451" s="31" t="s">
        <v>567</v>
      </c>
      <c r="V451" s="31" t="s">
        <v>292</v>
      </c>
      <c r="W451" s="34" t="s">
        <v>4814</v>
      </c>
      <c r="X451" s="31" t="s">
        <v>4810</v>
      </c>
    </row>
    <row r="452" spans="1:24" hidden="1" x14ac:dyDescent="0.25">
      <c r="A452" s="32">
        <v>43055</v>
      </c>
      <c r="B452" s="32">
        <v>43055</v>
      </c>
      <c r="C452" s="32">
        <v>43027</v>
      </c>
      <c r="D452" s="31" t="s">
        <v>18</v>
      </c>
      <c r="E452" s="31" t="s">
        <v>378</v>
      </c>
      <c r="F452" s="44">
        <v>215350</v>
      </c>
      <c r="G452" s="31" t="s">
        <v>41</v>
      </c>
      <c r="H452" s="31" t="s">
        <v>4815</v>
      </c>
      <c r="I452" s="31" t="s">
        <v>42</v>
      </c>
      <c r="J452" s="31">
        <v>29503</v>
      </c>
      <c r="K452" s="31">
        <v>2</v>
      </c>
      <c r="L452" s="31" t="s">
        <v>365</v>
      </c>
      <c r="M452" s="31">
        <v>93780874</v>
      </c>
      <c r="N452" s="31">
        <v>93780874</v>
      </c>
      <c r="O452" s="34">
        <v>60282350</v>
      </c>
      <c r="P452" s="31">
        <v>2</v>
      </c>
      <c r="Q452" s="31">
        <v>93913560</v>
      </c>
      <c r="R452" s="33">
        <v>704</v>
      </c>
      <c r="S452" s="32">
        <v>43096</v>
      </c>
      <c r="T452" s="31" t="s">
        <v>285</v>
      </c>
      <c r="U452" s="31" t="s">
        <v>567</v>
      </c>
      <c r="V452" s="31" t="s">
        <v>292</v>
      </c>
      <c r="W452" s="34" t="s">
        <v>4816</v>
      </c>
      <c r="X452" s="31" t="s">
        <v>4019</v>
      </c>
    </row>
    <row r="453" spans="1:24" ht="51" hidden="1" x14ac:dyDescent="0.25">
      <c r="A453" s="32">
        <v>43055</v>
      </c>
      <c r="B453" s="32">
        <v>43055</v>
      </c>
      <c r="C453" s="32">
        <v>43049</v>
      </c>
      <c r="D453" s="31" t="s">
        <v>3138</v>
      </c>
      <c r="E453" s="31" t="s">
        <v>413</v>
      </c>
      <c r="F453" s="44">
        <v>25155</v>
      </c>
      <c r="G453" s="31" t="s">
        <v>19</v>
      </c>
      <c r="H453" s="31" t="s">
        <v>125</v>
      </c>
      <c r="I453" s="31" t="s">
        <v>231</v>
      </c>
      <c r="J453" s="31">
        <v>17518</v>
      </c>
      <c r="K453" s="31">
        <v>1</v>
      </c>
      <c r="L453" s="31" t="s">
        <v>288</v>
      </c>
      <c r="M453" s="31" t="s">
        <v>4817</v>
      </c>
      <c r="N453" s="31" t="s">
        <v>4818</v>
      </c>
      <c r="O453" s="34">
        <v>124213052</v>
      </c>
      <c r="P453" s="31">
        <v>1</v>
      </c>
      <c r="Q453" s="31" t="s">
        <v>4819</v>
      </c>
      <c r="R453" s="33">
        <v>197.44</v>
      </c>
      <c r="S453" s="32">
        <v>43059</v>
      </c>
      <c r="T453" s="31" t="s">
        <v>285</v>
      </c>
      <c r="U453" s="31" t="s">
        <v>567</v>
      </c>
      <c r="V453" s="31" t="s">
        <v>292</v>
      </c>
      <c r="W453" s="34" t="s">
        <v>4775</v>
      </c>
      <c r="X453" s="31" t="s">
        <v>4019</v>
      </c>
    </row>
    <row r="454" spans="1:24" ht="63.75" hidden="1" x14ac:dyDescent="0.25">
      <c r="A454" s="32">
        <v>43056</v>
      </c>
      <c r="B454" s="32">
        <v>43055</v>
      </c>
      <c r="C454" s="32">
        <v>43049</v>
      </c>
      <c r="D454" s="31" t="s">
        <v>18</v>
      </c>
      <c r="E454" s="31" t="s">
        <v>290</v>
      </c>
      <c r="F454" s="44">
        <v>1011011</v>
      </c>
      <c r="G454" s="31" t="s">
        <v>36</v>
      </c>
      <c r="H454" s="31" t="s">
        <v>206</v>
      </c>
      <c r="I454" s="31" t="s">
        <v>99</v>
      </c>
      <c r="J454" s="31">
        <v>36874</v>
      </c>
      <c r="K454" s="31">
        <v>4</v>
      </c>
      <c r="L454" s="31" t="s">
        <v>288</v>
      </c>
      <c r="M454" s="31" t="s">
        <v>4820</v>
      </c>
      <c r="N454" s="31" t="s">
        <v>4821</v>
      </c>
      <c r="O454" s="34">
        <v>124265996</v>
      </c>
      <c r="P454" s="31">
        <v>4</v>
      </c>
      <c r="Q454" s="31" t="s">
        <v>4822</v>
      </c>
      <c r="R454" s="33">
        <v>249.52</v>
      </c>
      <c r="S454" s="32">
        <v>43059</v>
      </c>
      <c r="T454" s="31" t="s">
        <v>285</v>
      </c>
      <c r="U454" s="32">
        <v>43140</v>
      </c>
      <c r="V454" s="31" t="s">
        <v>292</v>
      </c>
      <c r="W454" s="34" t="s">
        <v>4814</v>
      </c>
      <c r="X454" s="31" t="s">
        <v>4823</v>
      </c>
    </row>
    <row r="455" spans="1:24" ht="51" hidden="1" x14ac:dyDescent="0.25">
      <c r="A455" s="32">
        <v>43056</v>
      </c>
      <c r="B455" s="32">
        <v>43055</v>
      </c>
      <c r="C455" s="32">
        <v>43050</v>
      </c>
      <c r="D455" s="31" t="s">
        <v>3138</v>
      </c>
      <c r="E455" s="31" t="s">
        <v>413</v>
      </c>
      <c r="F455" s="44">
        <v>25155</v>
      </c>
      <c r="G455" s="31" t="s">
        <v>19</v>
      </c>
      <c r="H455" s="31" t="s">
        <v>125</v>
      </c>
      <c r="I455" s="31" t="s">
        <v>231</v>
      </c>
      <c r="J455" s="31">
        <v>17518</v>
      </c>
      <c r="K455" s="31">
        <v>1</v>
      </c>
      <c r="L455" s="31" t="s">
        <v>288</v>
      </c>
      <c r="M455" s="31" t="s">
        <v>4824</v>
      </c>
      <c r="N455" s="31" t="s">
        <v>4825</v>
      </c>
      <c r="O455" s="34">
        <v>124266001</v>
      </c>
      <c r="P455" s="31">
        <v>1</v>
      </c>
      <c r="Q455" s="31" t="s">
        <v>4826</v>
      </c>
      <c r="R455" s="33">
        <v>197.44</v>
      </c>
      <c r="S455" s="32">
        <v>43059</v>
      </c>
      <c r="T455" s="31" t="s">
        <v>285</v>
      </c>
      <c r="U455" s="31" t="s">
        <v>567</v>
      </c>
      <c r="V455" s="31" t="s">
        <v>292</v>
      </c>
      <c r="W455" s="34" t="s">
        <v>4775</v>
      </c>
      <c r="X455" s="31" t="s">
        <v>4823</v>
      </c>
    </row>
    <row r="456" spans="1:24" ht="63.75" hidden="1" x14ac:dyDescent="0.25">
      <c r="A456" s="32">
        <v>43056</v>
      </c>
      <c r="B456" s="32">
        <v>43056</v>
      </c>
      <c r="C456" s="32">
        <v>43052</v>
      </c>
      <c r="D456" s="31" t="s">
        <v>3138</v>
      </c>
      <c r="E456" s="31" t="s">
        <v>362</v>
      </c>
      <c r="F456" s="44" t="s">
        <v>4827</v>
      </c>
      <c r="G456" s="31" t="s">
        <v>223</v>
      </c>
      <c r="H456" s="31" t="s">
        <v>112</v>
      </c>
      <c r="I456" s="31" t="s">
        <v>4828</v>
      </c>
      <c r="J456" s="31">
        <v>21114</v>
      </c>
      <c r="K456" s="31">
        <v>1</v>
      </c>
      <c r="L456" s="31" t="s">
        <v>288</v>
      </c>
      <c r="M456" s="31" t="s">
        <v>4829</v>
      </c>
      <c r="N456" s="31" t="s">
        <v>4830</v>
      </c>
      <c r="O456" s="34">
        <v>124266222</v>
      </c>
      <c r="T456" s="31" t="s">
        <v>285</v>
      </c>
      <c r="V456" s="31" t="s">
        <v>295</v>
      </c>
      <c r="W456" s="34" t="s">
        <v>4831</v>
      </c>
      <c r="X456" s="31" t="s">
        <v>4823</v>
      </c>
    </row>
    <row r="457" spans="1:24" ht="63.75" hidden="1" x14ac:dyDescent="0.25">
      <c r="A457" s="32">
        <v>43061</v>
      </c>
      <c r="B457" s="32">
        <v>43060</v>
      </c>
      <c r="C457" s="32">
        <v>43055</v>
      </c>
      <c r="D457" s="31" t="s">
        <v>18</v>
      </c>
      <c r="E457" s="31" t="s">
        <v>377</v>
      </c>
      <c r="F457" s="44">
        <v>215150</v>
      </c>
      <c r="G457" s="31" t="s">
        <v>41</v>
      </c>
      <c r="H457" s="31" t="s">
        <v>40</v>
      </c>
      <c r="I457" s="31" t="s">
        <v>42</v>
      </c>
      <c r="J457" s="31">
        <v>22687</v>
      </c>
      <c r="K457" s="31">
        <v>4</v>
      </c>
      <c r="L457" s="31" t="s">
        <v>288</v>
      </c>
      <c r="M457" s="31" t="s">
        <v>4832</v>
      </c>
      <c r="N457" s="31" t="s">
        <v>4833</v>
      </c>
      <c r="O457" s="34">
        <v>124715060</v>
      </c>
      <c r="T457" s="31" t="s">
        <v>285</v>
      </c>
      <c r="V457" s="31" t="s">
        <v>295</v>
      </c>
      <c r="W457" s="34" t="s">
        <v>4834</v>
      </c>
      <c r="X457" s="31" t="s">
        <v>4835</v>
      </c>
    </row>
    <row r="458" spans="1:24" ht="102" hidden="1" x14ac:dyDescent="0.25">
      <c r="A458" s="32">
        <v>43059</v>
      </c>
      <c r="B458" s="32">
        <v>43056</v>
      </c>
      <c r="C458" s="32">
        <v>43052</v>
      </c>
      <c r="D458" s="31" t="s">
        <v>3138</v>
      </c>
      <c r="E458" s="31" t="s">
        <v>340</v>
      </c>
      <c r="F458" s="44">
        <v>93223</v>
      </c>
      <c r="G458" s="31" t="s">
        <v>25</v>
      </c>
      <c r="H458" s="31" t="s">
        <v>146</v>
      </c>
      <c r="I458" s="31" t="s">
        <v>278</v>
      </c>
      <c r="J458" s="31">
        <v>19665</v>
      </c>
      <c r="K458" s="31">
        <v>3</v>
      </c>
      <c r="L458" s="31" t="s">
        <v>288</v>
      </c>
      <c r="M458" s="31" t="s">
        <v>4836</v>
      </c>
      <c r="N458" s="31" t="s">
        <v>4837</v>
      </c>
      <c r="O458" s="34" t="s">
        <v>4838</v>
      </c>
      <c r="R458" s="62"/>
      <c r="S458" s="45"/>
      <c r="T458" s="31" t="s">
        <v>285</v>
      </c>
      <c r="V458" s="31" t="s">
        <v>295</v>
      </c>
      <c r="W458" s="34" t="s">
        <v>4839</v>
      </c>
      <c r="X458" s="31" t="s">
        <v>4835</v>
      </c>
    </row>
    <row r="459" spans="1:24" ht="51" hidden="1" x14ac:dyDescent="0.25">
      <c r="A459" s="32">
        <v>43059</v>
      </c>
      <c r="B459" s="32">
        <v>43059</v>
      </c>
      <c r="C459" s="32">
        <v>43053</v>
      </c>
      <c r="D459" s="31" t="s">
        <v>3138</v>
      </c>
      <c r="E459" s="31" t="s">
        <v>375</v>
      </c>
      <c r="F459" s="44">
        <v>2179753</v>
      </c>
      <c r="G459" s="31" t="s">
        <v>30</v>
      </c>
      <c r="H459" s="31" t="s">
        <v>47</v>
      </c>
      <c r="I459" s="31" t="s">
        <v>73</v>
      </c>
      <c r="J459" s="31">
        <v>39331</v>
      </c>
      <c r="K459" s="31">
        <v>1</v>
      </c>
      <c r="L459" s="31" t="s">
        <v>288</v>
      </c>
      <c r="M459" s="31" t="s">
        <v>4840</v>
      </c>
      <c r="N459" s="31" t="s">
        <v>4841</v>
      </c>
      <c r="O459" s="34" t="s">
        <v>4842</v>
      </c>
      <c r="T459" s="31" t="s">
        <v>285</v>
      </c>
      <c r="V459" s="31" t="s">
        <v>295</v>
      </c>
      <c r="W459" s="34" t="s">
        <v>4843</v>
      </c>
      <c r="X459" s="31" t="s">
        <v>4835</v>
      </c>
    </row>
    <row r="460" spans="1:24" ht="51" hidden="1" x14ac:dyDescent="0.25">
      <c r="A460" s="32">
        <v>43061</v>
      </c>
      <c r="B460" s="32">
        <v>43061</v>
      </c>
      <c r="C460" s="32">
        <v>43061</v>
      </c>
      <c r="D460" s="31" t="s">
        <v>3138</v>
      </c>
      <c r="E460" s="31" t="s">
        <v>340</v>
      </c>
      <c r="F460" s="44" t="s">
        <v>6517</v>
      </c>
      <c r="G460" s="31" t="s">
        <v>4844</v>
      </c>
      <c r="H460" s="31" t="s">
        <v>3301</v>
      </c>
      <c r="I460" s="31" t="s">
        <v>4845</v>
      </c>
      <c r="J460" s="31">
        <v>19665</v>
      </c>
      <c r="K460" s="31">
        <v>4</v>
      </c>
      <c r="L460" s="31" t="s">
        <v>288</v>
      </c>
      <c r="M460" s="31" t="s">
        <v>4846</v>
      </c>
      <c r="N460" s="31" t="s">
        <v>4847</v>
      </c>
      <c r="O460" s="34">
        <v>124716596</v>
      </c>
      <c r="R460" s="62"/>
      <c r="S460" s="45"/>
      <c r="T460" s="31" t="s">
        <v>285</v>
      </c>
      <c r="V460" s="27" t="s">
        <v>321</v>
      </c>
      <c r="W460" s="34" t="s">
        <v>4848</v>
      </c>
      <c r="X460" s="31" t="s">
        <v>4835</v>
      </c>
    </row>
    <row r="461" spans="1:24" ht="51" hidden="1" x14ac:dyDescent="0.25">
      <c r="A461" s="32">
        <v>43066</v>
      </c>
      <c r="B461" s="32">
        <v>43066</v>
      </c>
      <c r="C461" s="32">
        <v>43063</v>
      </c>
      <c r="D461" s="31" t="s">
        <v>18</v>
      </c>
      <c r="E461" s="31" t="s">
        <v>360</v>
      </c>
      <c r="F461" s="44">
        <v>32375</v>
      </c>
      <c r="G461" s="31" t="s">
        <v>60</v>
      </c>
      <c r="H461" s="31" t="s">
        <v>57</v>
      </c>
      <c r="I461" s="31" t="s">
        <v>67</v>
      </c>
      <c r="J461" s="31">
        <v>24099</v>
      </c>
      <c r="K461" s="31">
        <v>4</v>
      </c>
      <c r="L461" s="31" t="s">
        <v>357</v>
      </c>
      <c r="M461" s="31" t="s">
        <v>4849</v>
      </c>
      <c r="N461" s="31" t="s">
        <v>4850</v>
      </c>
      <c r="O461" s="34" t="s">
        <v>4851</v>
      </c>
      <c r="P461" s="31">
        <v>4</v>
      </c>
      <c r="Q461" s="31" t="s">
        <v>4852</v>
      </c>
      <c r="R461" s="33">
        <v>315.72000000000003</v>
      </c>
      <c r="S461" s="32">
        <v>43109</v>
      </c>
      <c r="T461" s="31" t="s">
        <v>285</v>
      </c>
      <c r="U461" s="31" t="s">
        <v>567</v>
      </c>
      <c r="V461" s="31" t="s">
        <v>292</v>
      </c>
      <c r="W461" s="34" t="s">
        <v>4853</v>
      </c>
      <c r="X461" s="31" t="s">
        <v>4854</v>
      </c>
    </row>
    <row r="462" spans="1:24" ht="51" hidden="1" x14ac:dyDescent="0.25">
      <c r="A462" s="32">
        <v>43066</v>
      </c>
      <c r="B462" s="32">
        <v>43066</v>
      </c>
      <c r="C462" s="32">
        <v>43038</v>
      </c>
      <c r="D462" s="31" t="s">
        <v>18</v>
      </c>
      <c r="E462" s="31" t="s">
        <v>360</v>
      </c>
      <c r="F462" s="44">
        <v>350720</v>
      </c>
      <c r="G462" s="31" t="s">
        <v>25</v>
      </c>
      <c r="H462" s="31" t="s">
        <v>98</v>
      </c>
      <c r="I462" s="31" t="s">
        <v>3216</v>
      </c>
      <c r="J462" s="31">
        <v>23458</v>
      </c>
      <c r="K462" s="31">
        <v>4</v>
      </c>
      <c r="L462" s="31" t="s">
        <v>357</v>
      </c>
      <c r="M462" s="31" t="s">
        <v>4855</v>
      </c>
      <c r="N462" s="31" t="s">
        <v>4856</v>
      </c>
      <c r="O462" s="34" t="s">
        <v>4851</v>
      </c>
      <c r="P462" s="31">
        <v>4</v>
      </c>
      <c r="Q462" s="31" t="s">
        <v>4852</v>
      </c>
      <c r="R462" s="33">
        <v>965</v>
      </c>
      <c r="S462" s="32">
        <v>43109</v>
      </c>
      <c r="T462" s="31" t="s">
        <v>285</v>
      </c>
      <c r="U462" s="31" t="s">
        <v>567</v>
      </c>
      <c r="V462" s="31" t="s">
        <v>292</v>
      </c>
      <c r="W462" s="34" t="s">
        <v>4853</v>
      </c>
      <c r="X462" s="31" t="s">
        <v>4854</v>
      </c>
    </row>
    <row r="463" spans="1:24" ht="51" hidden="1" x14ac:dyDescent="0.25">
      <c r="A463" s="32">
        <v>43066</v>
      </c>
      <c r="B463" s="32">
        <v>43066</v>
      </c>
      <c r="C463" s="32">
        <v>43038</v>
      </c>
      <c r="D463" s="31" t="s">
        <v>18</v>
      </c>
      <c r="E463" s="31" t="s">
        <v>360</v>
      </c>
      <c r="F463" s="44">
        <v>350720</v>
      </c>
      <c r="G463" s="31" t="s">
        <v>25</v>
      </c>
      <c r="H463" s="31" t="s">
        <v>98</v>
      </c>
      <c r="I463" s="31" t="s">
        <v>3216</v>
      </c>
      <c r="J463" s="31">
        <v>23458</v>
      </c>
      <c r="K463" s="31">
        <v>1</v>
      </c>
      <c r="L463" s="31" t="s">
        <v>357</v>
      </c>
      <c r="M463" s="31" t="s">
        <v>4857</v>
      </c>
      <c r="N463" s="31" t="s">
        <v>4858</v>
      </c>
      <c r="O463" s="34" t="s">
        <v>4851</v>
      </c>
      <c r="P463" s="31">
        <v>1</v>
      </c>
      <c r="Q463" s="31" t="s">
        <v>4852</v>
      </c>
      <c r="R463" s="33">
        <v>193.12</v>
      </c>
      <c r="S463" s="32">
        <v>43109</v>
      </c>
      <c r="T463" s="31" t="s">
        <v>285</v>
      </c>
      <c r="U463" s="31" t="s">
        <v>567</v>
      </c>
      <c r="V463" s="31" t="s">
        <v>292</v>
      </c>
      <c r="W463" s="34" t="s">
        <v>4853</v>
      </c>
      <c r="X463" s="31" t="s">
        <v>4854</v>
      </c>
    </row>
    <row r="464" spans="1:24" hidden="1" x14ac:dyDescent="0.25">
      <c r="A464" s="32">
        <v>43066</v>
      </c>
      <c r="B464" s="32">
        <v>43066</v>
      </c>
      <c r="C464" s="32">
        <v>43063</v>
      </c>
      <c r="D464" s="31" t="s">
        <v>18</v>
      </c>
      <c r="E464" s="31" t="s">
        <v>378</v>
      </c>
      <c r="F464" s="44">
        <v>2466800</v>
      </c>
      <c r="G464" s="31" t="s">
        <v>32</v>
      </c>
      <c r="H464" s="31" t="s">
        <v>258</v>
      </c>
      <c r="I464" s="31" t="s">
        <v>4859</v>
      </c>
      <c r="J464" s="31">
        <v>30884</v>
      </c>
      <c r="K464" s="31">
        <v>3</v>
      </c>
      <c r="L464" s="31" t="s">
        <v>355</v>
      </c>
      <c r="M464" s="31">
        <v>2548854</v>
      </c>
      <c r="O464" s="34"/>
      <c r="T464" s="31" t="s">
        <v>285</v>
      </c>
      <c r="V464" s="31" t="s">
        <v>295</v>
      </c>
      <c r="W464" s="34" t="s">
        <v>4860</v>
      </c>
    </row>
    <row r="465" spans="1:24" ht="38.25" hidden="1" x14ac:dyDescent="0.25">
      <c r="A465" s="32">
        <v>43066</v>
      </c>
      <c r="B465" s="32">
        <v>43066</v>
      </c>
      <c r="C465" s="32">
        <v>43060</v>
      </c>
      <c r="D465" s="31" t="s">
        <v>3138</v>
      </c>
      <c r="E465" s="31" t="s">
        <v>375</v>
      </c>
      <c r="F465" s="44">
        <v>1014508</v>
      </c>
      <c r="G465" s="31" t="s">
        <v>36</v>
      </c>
      <c r="H465" s="31" t="s">
        <v>192</v>
      </c>
      <c r="I465" s="31" t="s">
        <v>107</v>
      </c>
      <c r="J465" s="31">
        <v>39671</v>
      </c>
      <c r="K465" s="31">
        <v>2</v>
      </c>
      <c r="L465" s="31" t="s">
        <v>288</v>
      </c>
      <c r="M465" s="31" t="s">
        <v>4861</v>
      </c>
      <c r="N465" s="31" t="s">
        <v>4862</v>
      </c>
      <c r="O465" s="34">
        <v>124783877</v>
      </c>
      <c r="T465" s="31" t="s">
        <v>285</v>
      </c>
      <c r="V465" s="31" t="s">
        <v>295</v>
      </c>
      <c r="W465" s="34" t="s">
        <v>4863</v>
      </c>
      <c r="X465" s="31" t="s">
        <v>4854</v>
      </c>
    </row>
    <row r="466" spans="1:24" ht="51" hidden="1" x14ac:dyDescent="0.25">
      <c r="A466" s="32">
        <v>43067</v>
      </c>
      <c r="B466" s="32">
        <v>43066</v>
      </c>
      <c r="C466" s="32">
        <v>43057</v>
      </c>
      <c r="D466" s="31" t="s">
        <v>3138</v>
      </c>
      <c r="E466" s="31" t="s">
        <v>376</v>
      </c>
      <c r="F466" s="44" t="s">
        <v>6501</v>
      </c>
      <c r="G466" s="31" t="s">
        <v>535</v>
      </c>
      <c r="H466" s="31" t="s">
        <v>26</v>
      </c>
      <c r="I466" s="31" t="s">
        <v>536</v>
      </c>
      <c r="J466" s="31">
        <v>22429</v>
      </c>
      <c r="K466" s="31">
        <v>6</v>
      </c>
      <c r="L466" s="31" t="s">
        <v>288</v>
      </c>
      <c r="M466" s="31" t="s">
        <v>4864</v>
      </c>
      <c r="N466" s="31" t="s">
        <v>4865</v>
      </c>
      <c r="O466" s="34" t="s">
        <v>4866</v>
      </c>
      <c r="T466" s="31" t="s">
        <v>285</v>
      </c>
      <c r="V466" s="27" t="s">
        <v>321</v>
      </c>
      <c r="W466" s="34" t="s">
        <v>4867</v>
      </c>
      <c r="X466" s="31" t="s">
        <v>4868</v>
      </c>
    </row>
    <row r="467" spans="1:24" ht="51" hidden="1" x14ac:dyDescent="0.25">
      <c r="A467" s="48">
        <v>43068</v>
      </c>
      <c r="B467" s="48">
        <v>43068</v>
      </c>
      <c r="C467" s="48">
        <v>42980</v>
      </c>
      <c r="D467" s="27" t="s">
        <v>3138</v>
      </c>
      <c r="E467" s="27" t="s">
        <v>287</v>
      </c>
      <c r="F467" s="29" t="s">
        <v>6518</v>
      </c>
      <c r="G467" s="27" t="s">
        <v>56</v>
      </c>
      <c r="H467" s="27" t="s">
        <v>4435</v>
      </c>
      <c r="I467" s="27" t="s">
        <v>4424</v>
      </c>
      <c r="J467" s="27">
        <v>33952</v>
      </c>
      <c r="K467" s="27">
        <v>1</v>
      </c>
      <c r="L467" s="27" t="s">
        <v>288</v>
      </c>
      <c r="M467" s="27" t="s">
        <v>4869</v>
      </c>
      <c r="N467" s="27" t="s">
        <v>4870</v>
      </c>
      <c r="O467" s="28">
        <v>124952454</v>
      </c>
      <c r="P467" s="27"/>
      <c r="Q467" s="27"/>
      <c r="R467" s="27"/>
      <c r="S467" s="27"/>
      <c r="T467" s="27" t="s">
        <v>285</v>
      </c>
      <c r="U467" s="27"/>
      <c r="V467" s="27" t="s">
        <v>321</v>
      </c>
      <c r="W467" s="28" t="s">
        <v>4848</v>
      </c>
      <c r="X467" s="27" t="s">
        <v>4871</v>
      </c>
    </row>
    <row r="468" spans="1:24" ht="51" hidden="1" x14ac:dyDescent="0.25">
      <c r="A468" s="32">
        <v>43068</v>
      </c>
      <c r="B468" s="32">
        <v>43068</v>
      </c>
      <c r="C468" s="32">
        <v>42984</v>
      </c>
      <c r="D468" s="31" t="s">
        <v>3138</v>
      </c>
      <c r="E468" s="31" t="s">
        <v>290</v>
      </c>
      <c r="F468" s="44">
        <v>2337000</v>
      </c>
      <c r="G468" s="31" t="s">
        <v>32</v>
      </c>
      <c r="H468" s="31" t="s">
        <v>68</v>
      </c>
      <c r="I468" s="31" t="s">
        <v>233</v>
      </c>
      <c r="J468" s="31">
        <v>34255</v>
      </c>
      <c r="K468" s="31">
        <v>1</v>
      </c>
      <c r="L468" s="31" t="s">
        <v>288</v>
      </c>
      <c r="M468" s="31" t="s">
        <v>4872</v>
      </c>
      <c r="N468" s="31" t="s">
        <v>4873</v>
      </c>
      <c r="O468" s="34" t="s">
        <v>4874</v>
      </c>
      <c r="P468" s="31">
        <v>1</v>
      </c>
      <c r="Q468" s="31" t="s">
        <v>4875</v>
      </c>
      <c r="R468" s="33">
        <v>148.93</v>
      </c>
      <c r="S468" s="32">
        <v>43105</v>
      </c>
      <c r="T468" s="31" t="s">
        <v>285</v>
      </c>
      <c r="U468" s="32">
        <v>43118</v>
      </c>
      <c r="V468" s="31" t="s">
        <v>292</v>
      </c>
      <c r="W468" s="34" t="s">
        <v>4876</v>
      </c>
      <c r="X468" s="31" t="s">
        <v>4871</v>
      </c>
    </row>
    <row r="469" spans="1:24" ht="51" hidden="1" x14ac:dyDescent="0.25">
      <c r="A469" s="32">
        <v>43068</v>
      </c>
      <c r="B469" s="32">
        <v>43068</v>
      </c>
      <c r="C469" s="32">
        <v>42998</v>
      </c>
      <c r="D469" s="31" t="s">
        <v>3138</v>
      </c>
      <c r="E469" s="31" t="s">
        <v>296</v>
      </c>
      <c r="F469" s="44">
        <v>1015414</v>
      </c>
      <c r="G469" s="31" t="s">
        <v>36</v>
      </c>
      <c r="H469" s="31" t="s">
        <v>68</v>
      </c>
      <c r="I469" s="31" t="s">
        <v>3295</v>
      </c>
      <c r="J469" s="31">
        <v>46372</v>
      </c>
      <c r="K469" s="31">
        <v>2</v>
      </c>
      <c r="L469" s="31" t="s">
        <v>288</v>
      </c>
      <c r="M469" s="31" t="s">
        <v>4877</v>
      </c>
      <c r="N469" s="31" t="s">
        <v>4878</v>
      </c>
      <c r="O469" s="34">
        <v>124952793</v>
      </c>
      <c r="T469" s="31" t="s">
        <v>285</v>
      </c>
      <c r="V469" s="31" t="s">
        <v>295</v>
      </c>
      <c r="W469" s="34" t="s">
        <v>4879</v>
      </c>
      <c r="X469" s="31" t="s">
        <v>4871</v>
      </c>
    </row>
    <row r="470" spans="1:24" ht="25.5" hidden="1" x14ac:dyDescent="0.25">
      <c r="A470" s="32">
        <v>43069</v>
      </c>
      <c r="B470" s="32">
        <v>43068</v>
      </c>
      <c r="C470" s="32">
        <v>43034</v>
      </c>
      <c r="D470" s="31" t="s">
        <v>3138</v>
      </c>
      <c r="E470" s="31" t="s">
        <v>406</v>
      </c>
      <c r="F470" s="44">
        <v>1555300</v>
      </c>
      <c r="G470" s="31" t="s">
        <v>32</v>
      </c>
      <c r="H470" s="31" t="s">
        <v>109</v>
      </c>
      <c r="I470" s="31" t="s">
        <v>4880</v>
      </c>
      <c r="J470" s="31">
        <v>23574</v>
      </c>
      <c r="K470" s="31">
        <v>4</v>
      </c>
      <c r="L470" s="31" t="s">
        <v>355</v>
      </c>
      <c r="M470" s="31">
        <v>2532315</v>
      </c>
      <c r="N470" s="31">
        <v>4390362</v>
      </c>
      <c r="O470" s="34"/>
      <c r="T470" s="31" t="s">
        <v>285</v>
      </c>
      <c r="V470" s="31" t="s">
        <v>431</v>
      </c>
      <c r="W470" s="34" t="s">
        <v>2972</v>
      </c>
    </row>
    <row r="471" spans="1:24" ht="38.25" hidden="1" x14ac:dyDescent="0.25">
      <c r="A471" s="32">
        <v>43069</v>
      </c>
      <c r="B471" s="32">
        <v>43069</v>
      </c>
      <c r="C471" s="32">
        <v>42986</v>
      </c>
      <c r="D471" s="31" t="s">
        <v>3138</v>
      </c>
      <c r="E471" s="31" t="s">
        <v>316</v>
      </c>
      <c r="F471" s="44">
        <v>3543270000</v>
      </c>
      <c r="G471" s="31" t="s">
        <v>53</v>
      </c>
      <c r="H471" s="31" t="s">
        <v>198</v>
      </c>
      <c r="I471" s="31" t="s">
        <v>4881</v>
      </c>
      <c r="J471" s="31">
        <v>25860</v>
      </c>
      <c r="K471" s="31">
        <v>1</v>
      </c>
      <c r="L471" s="31" t="s">
        <v>288</v>
      </c>
      <c r="M471" s="31" t="s">
        <v>4882</v>
      </c>
      <c r="N471" s="31" t="s">
        <v>4883</v>
      </c>
      <c r="O471" s="34">
        <v>125088852</v>
      </c>
      <c r="P471" s="31">
        <v>1</v>
      </c>
      <c r="Q471" s="31" t="s">
        <v>4884</v>
      </c>
      <c r="R471" s="33">
        <v>168.28</v>
      </c>
      <c r="S471" s="32">
        <v>43075</v>
      </c>
      <c r="T471" s="31" t="s">
        <v>285</v>
      </c>
      <c r="U471" s="31" t="s">
        <v>567</v>
      </c>
      <c r="V471" s="31" t="s">
        <v>292</v>
      </c>
      <c r="W471" s="34" t="s">
        <v>4885</v>
      </c>
      <c r="X471" s="31" t="s">
        <v>4886</v>
      </c>
    </row>
    <row r="472" spans="1:24" ht="63.75" hidden="1" x14ac:dyDescent="0.25">
      <c r="A472" s="32">
        <v>43069</v>
      </c>
      <c r="B472" s="32">
        <v>43069</v>
      </c>
      <c r="C472" s="32">
        <v>42984</v>
      </c>
      <c r="D472" s="31" t="s">
        <v>3138</v>
      </c>
      <c r="E472" s="31" t="s">
        <v>336</v>
      </c>
      <c r="F472" s="44">
        <v>93756</v>
      </c>
      <c r="G472" s="31" t="s">
        <v>21</v>
      </c>
      <c r="H472" s="31" t="s">
        <v>3199</v>
      </c>
      <c r="I472" s="31" t="s">
        <v>4427</v>
      </c>
      <c r="J472" s="31">
        <v>25682</v>
      </c>
      <c r="K472" s="31">
        <v>1</v>
      </c>
      <c r="L472" s="31" t="s">
        <v>288</v>
      </c>
      <c r="M472" s="31" t="s">
        <v>4887</v>
      </c>
      <c r="N472" s="31" t="s">
        <v>4888</v>
      </c>
      <c r="O472" s="34">
        <v>125089849</v>
      </c>
      <c r="T472" s="31" t="s">
        <v>285</v>
      </c>
      <c r="V472" s="31" t="s">
        <v>295</v>
      </c>
      <c r="W472" s="34" t="s">
        <v>4889</v>
      </c>
      <c r="X472" s="31" t="s">
        <v>4886</v>
      </c>
    </row>
    <row r="473" spans="1:24" ht="63.75" hidden="1" x14ac:dyDescent="0.25">
      <c r="A473" s="32">
        <v>43069</v>
      </c>
      <c r="B473" s="32">
        <v>43069</v>
      </c>
      <c r="C473" s="32">
        <v>42986</v>
      </c>
      <c r="D473" s="31" t="s">
        <v>3138</v>
      </c>
      <c r="E473" s="31" t="s">
        <v>336</v>
      </c>
      <c r="F473" s="44" t="s">
        <v>284</v>
      </c>
      <c r="G473" s="31" t="s">
        <v>74</v>
      </c>
      <c r="H473" s="31" t="s">
        <v>88</v>
      </c>
      <c r="I473" s="31" t="s">
        <v>4890</v>
      </c>
      <c r="J473" s="31">
        <v>25764</v>
      </c>
      <c r="K473" s="31">
        <v>1</v>
      </c>
      <c r="L473" s="31" t="s">
        <v>288</v>
      </c>
      <c r="M473" s="31" t="s">
        <v>4891</v>
      </c>
      <c r="N473" s="31" t="s">
        <v>4892</v>
      </c>
      <c r="O473" s="34">
        <v>125089850</v>
      </c>
      <c r="T473" s="31" t="s">
        <v>285</v>
      </c>
      <c r="V473" s="31" t="s">
        <v>295</v>
      </c>
      <c r="W473" s="34" t="s">
        <v>4893</v>
      </c>
      <c r="X473" s="31" t="s">
        <v>4886</v>
      </c>
    </row>
    <row r="474" spans="1:24" ht="63.75" hidden="1" x14ac:dyDescent="0.25">
      <c r="A474" s="32">
        <v>43069</v>
      </c>
      <c r="B474" s="32">
        <v>43069</v>
      </c>
      <c r="C474" s="32">
        <v>42998</v>
      </c>
      <c r="D474" s="31" t="s">
        <v>3138</v>
      </c>
      <c r="E474" s="31" t="s">
        <v>336</v>
      </c>
      <c r="F474" s="44">
        <v>3548930000</v>
      </c>
      <c r="G474" s="31" t="s">
        <v>53</v>
      </c>
      <c r="H474" s="31" t="s">
        <v>172</v>
      </c>
      <c r="I474" s="31" t="s">
        <v>4894</v>
      </c>
      <c r="J474" s="31">
        <v>26131</v>
      </c>
      <c r="K474" s="31">
        <v>1</v>
      </c>
      <c r="L474" s="31" t="s">
        <v>288</v>
      </c>
      <c r="M474" s="31" t="s">
        <v>4895</v>
      </c>
      <c r="N474" s="31" t="s">
        <v>4896</v>
      </c>
      <c r="O474" s="34">
        <v>125090195</v>
      </c>
      <c r="T474" s="31" t="s">
        <v>285</v>
      </c>
      <c r="V474" s="31" t="s">
        <v>295</v>
      </c>
      <c r="W474" s="34" t="s">
        <v>4893</v>
      </c>
      <c r="X474" s="31" t="s">
        <v>4886</v>
      </c>
    </row>
    <row r="475" spans="1:24" ht="51" hidden="1" x14ac:dyDescent="0.25">
      <c r="A475" s="32">
        <v>43069</v>
      </c>
      <c r="B475" s="32">
        <v>43069</v>
      </c>
      <c r="C475" s="32">
        <v>42984</v>
      </c>
      <c r="D475" s="31" t="s">
        <v>3138</v>
      </c>
      <c r="E475" s="31" t="s">
        <v>340</v>
      </c>
      <c r="F475" s="44">
        <v>92599</v>
      </c>
      <c r="G475" s="31" t="s">
        <v>21</v>
      </c>
      <c r="H475" s="31" t="s">
        <v>3909</v>
      </c>
      <c r="I475" s="31" t="s">
        <v>22</v>
      </c>
      <c r="J475" s="31">
        <v>17956</v>
      </c>
      <c r="K475" s="31">
        <v>2</v>
      </c>
      <c r="L475" s="31" t="s">
        <v>288</v>
      </c>
      <c r="M475" s="31" t="s">
        <v>4897</v>
      </c>
      <c r="N475" s="31" t="s">
        <v>4898</v>
      </c>
      <c r="O475" s="34">
        <v>125091791</v>
      </c>
      <c r="R475" s="62"/>
      <c r="S475" s="45"/>
      <c r="T475" s="31" t="s">
        <v>285</v>
      </c>
      <c r="V475" s="31" t="s">
        <v>295</v>
      </c>
      <c r="W475" s="34" t="s">
        <v>4899</v>
      </c>
      <c r="X475" s="31" t="s">
        <v>4886</v>
      </c>
    </row>
    <row r="476" spans="1:24" ht="38.25" hidden="1" x14ac:dyDescent="0.25">
      <c r="A476" s="32">
        <v>43069</v>
      </c>
      <c r="B476" s="32">
        <v>43069</v>
      </c>
      <c r="C476" s="32">
        <v>42986</v>
      </c>
      <c r="D476" s="31" t="s">
        <v>3138</v>
      </c>
      <c r="E476" s="31" t="s">
        <v>340</v>
      </c>
      <c r="F476" s="44" t="s">
        <v>6896</v>
      </c>
      <c r="G476" s="31" t="s">
        <v>41</v>
      </c>
      <c r="H476" s="31" t="s">
        <v>461</v>
      </c>
      <c r="I476" s="31" t="s">
        <v>255</v>
      </c>
      <c r="J476" s="31">
        <v>17998</v>
      </c>
      <c r="K476" s="31">
        <v>1</v>
      </c>
      <c r="L476" s="31" t="s">
        <v>288</v>
      </c>
      <c r="M476" s="31" t="s">
        <v>4900</v>
      </c>
      <c r="N476" s="31" t="s">
        <v>4901</v>
      </c>
      <c r="O476" s="34">
        <v>125091792</v>
      </c>
      <c r="P476" s="31">
        <v>1</v>
      </c>
      <c r="Q476" s="31" t="s">
        <v>4902</v>
      </c>
      <c r="R476" s="62">
        <v>180.95</v>
      </c>
      <c r="S476" s="45">
        <v>42992</v>
      </c>
      <c r="T476" s="31" t="s">
        <v>285</v>
      </c>
      <c r="U476" s="31" t="s">
        <v>567</v>
      </c>
      <c r="V476" s="31" t="s">
        <v>292</v>
      </c>
      <c r="W476" s="34" t="s">
        <v>4885</v>
      </c>
      <c r="X476" s="31" t="s">
        <v>4886</v>
      </c>
    </row>
    <row r="477" spans="1:24" ht="63.75" hidden="1" x14ac:dyDescent="0.25">
      <c r="A477" s="32">
        <v>43069</v>
      </c>
      <c r="B477" s="32">
        <v>43069</v>
      </c>
      <c r="C477" s="32">
        <v>42986</v>
      </c>
      <c r="D477" s="31" t="s">
        <v>3138</v>
      </c>
      <c r="E477" s="31" t="s">
        <v>340</v>
      </c>
      <c r="F477" s="44">
        <v>91190</v>
      </c>
      <c r="G477" s="31" t="s">
        <v>21</v>
      </c>
      <c r="H477" s="31" t="s">
        <v>69</v>
      </c>
      <c r="I477" s="31" t="s">
        <v>179</v>
      </c>
      <c r="J477" s="31">
        <v>17997</v>
      </c>
      <c r="K477" s="31">
        <v>1</v>
      </c>
      <c r="L477" s="31" t="s">
        <v>288</v>
      </c>
      <c r="M477" s="31" t="s">
        <v>4903</v>
      </c>
      <c r="N477" s="31" t="s">
        <v>4904</v>
      </c>
      <c r="O477" s="34">
        <v>125091794</v>
      </c>
      <c r="R477" s="62"/>
      <c r="S477" s="45"/>
      <c r="T477" s="31" t="s">
        <v>285</v>
      </c>
      <c r="V477" s="31" t="s">
        <v>295</v>
      </c>
      <c r="W477" s="34" t="s">
        <v>4905</v>
      </c>
      <c r="X477" s="31" t="s">
        <v>4886</v>
      </c>
    </row>
    <row r="478" spans="1:24" ht="63.75" hidden="1" x14ac:dyDescent="0.25">
      <c r="A478" s="32">
        <v>43069</v>
      </c>
      <c r="B478" s="32">
        <v>43069</v>
      </c>
      <c r="C478" s="32">
        <v>42987</v>
      </c>
      <c r="D478" s="31" t="s">
        <v>3138</v>
      </c>
      <c r="E478" s="31" t="s">
        <v>340</v>
      </c>
      <c r="F478" s="44">
        <v>93010</v>
      </c>
      <c r="G478" s="31" t="s">
        <v>21</v>
      </c>
      <c r="H478" s="31" t="s">
        <v>192</v>
      </c>
      <c r="I478" s="31" t="s">
        <v>4906</v>
      </c>
      <c r="J478" s="31">
        <v>18022</v>
      </c>
      <c r="K478" s="31">
        <v>2</v>
      </c>
      <c r="L478" s="31" t="s">
        <v>288</v>
      </c>
      <c r="M478" s="31" t="s">
        <v>4907</v>
      </c>
      <c r="N478" s="31" t="s">
        <v>4908</v>
      </c>
      <c r="O478" s="34">
        <v>125091795</v>
      </c>
      <c r="R478" s="62"/>
      <c r="S478" s="45"/>
      <c r="T478" s="31" t="s">
        <v>285</v>
      </c>
      <c r="V478" s="31" t="s">
        <v>295</v>
      </c>
      <c r="W478" s="34" t="s">
        <v>4905</v>
      </c>
      <c r="X478" s="31" t="s">
        <v>4886</v>
      </c>
    </row>
    <row r="479" spans="1:24" ht="63.75" hidden="1" x14ac:dyDescent="0.25">
      <c r="A479" s="32">
        <v>43069</v>
      </c>
      <c r="B479" s="32">
        <v>43069</v>
      </c>
      <c r="C479" s="32">
        <v>42987</v>
      </c>
      <c r="D479" s="31" t="s">
        <v>3138</v>
      </c>
      <c r="E479" s="31" t="s">
        <v>340</v>
      </c>
      <c r="F479" s="44">
        <v>93010</v>
      </c>
      <c r="G479" s="31" t="s">
        <v>21</v>
      </c>
      <c r="H479" s="31" t="s">
        <v>192</v>
      </c>
      <c r="I479" s="31" t="s">
        <v>4906</v>
      </c>
      <c r="J479" s="31">
        <v>18022</v>
      </c>
      <c r="K479" s="31">
        <v>2</v>
      </c>
      <c r="L479" s="31" t="s">
        <v>288</v>
      </c>
      <c r="M479" s="31" t="s">
        <v>4907</v>
      </c>
      <c r="N479" s="31" t="s">
        <v>4908</v>
      </c>
      <c r="O479" s="34">
        <v>125091796</v>
      </c>
      <c r="R479" s="62"/>
      <c r="S479" s="45"/>
      <c r="T479" s="31" t="s">
        <v>285</v>
      </c>
      <c r="V479" s="31" t="s">
        <v>295</v>
      </c>
      <c r="W479" s="34" t="s">
        <v>4905</v>
      </c>
      <c r="X479" s="31" t="s">
        <v>4886</v>
      </c>
    </row>
    <row r="480" spans="1:24" ht="63.75" hidden="1" x14ac:dyDescent="0.25">
      <c r="A480" s="32">
        <v>43069</v>
      </c>
      <c r="B480" s="32">
        <v>43069</v>
      </c>
      <c r="C480" s="32">
        <v>43006</v>
      </c>
      <c r="D480" s="31" t="s">
        <v>3138</v>
      </c>
      <c r="E480" s="31" t="s">
        <v>340</v>
      </c>
      <c r="F480" s="44">
        <v>1010988</v>
      </c>
      <c r="G480" s="31" t="s">
        <v>36</v>
      </c>
      <c r="H480" s="31" t="s">
        <v>54</v>
      </c>
      <c r="I480" s="31" t="s">
        <v>3181</v>
      </c>
      <c r="J480" s="31">
        <v>18593</v>
      </c>
      <c r="K480" s="31">
        <v>1</v>
      </c>
      <c r="L480" s="31" t="s">
        <v>288</v>
      </c>
      <c r="M480" s="31" t="s">
        <v>4909</v>
      </c>
      <c r="N480" s="31" t="s">
        <v>4910</v>
      </c>
      <c r="O480" s="34">
        <v>125091797</v>
      </c>
      <c r="R480" s="62"/>
      <c r="S480" s="45"/>
      <c r="T480" s="31" t="s">
        <v>285</v>
      </c>
      <c r="V480" s="31" t="s">
        <v>295</v>
      </c>
      <c r="W480" s="34" t="s">
        <v>4905</v>
      </c>
      <c r="X480" s="31" t="s">
        <v>4886</v>
      </c>
    </row>
    <row r="481" spans="1:24" ht="38.25" hidden="1" x14ac:dyDescent="0.25">
      <c r="A481" s="32">
        <v>43070</v>
      </c>
      <c r="B481" s="32">
        <v>43070</v>
      </c>
      <c r="C481" s="32">
        <v>42990</v>
      </c>
      <c r="D481" s="31" t="s">
        <v>3138</v>
      </c>
      <c r="E481" s="31" t="s">
        <v>319</v>
      </c>
      <c r="F481" s="44" t="s">
        <v>4827</v>
      </c>
      <c r="G481" s="31" t="s">
        <v>223</v>
      </c>
      <c r="H481" s="31" t="s">
        <v>112</v>
      </c>
      <c r="I481" s="31" t="s">
        <v>4828</v>
      </c>
      <c r="J481" s="31">
        <v>23974</v>
      </c>
      <c r="K481" s="31">
        <v>1</v>
      </c>
      <c r="L481" s="31" t="s">
        <v>288</v>
      </c>
      <c r="M481" s="31" t="s">
        <v>4911</v>
      </c>
      <c r="N481" s="31" t="s">
        <v>4912</v>
      </c>
      <c r="O481" s="34">
        <v>125102250</v>
      </c>
      <c r="T481" s="31" t="s">
        <v>285</v>
      </c>
      <c r="V481" s="31" t="s">
        <v>333</v>
      </c>
      <c r="W481" s="34" t="s">
        <v>4913</v>
      </c>
      <c r="X481" s="31" t="s">
        <v>4914</v>
      </c>
    </row>
    <row r="482" spans="1:24" ht="38.25" hidden="1" x14ac:dyDescent="0.25">
      <c r="A482" s="32">
        <v>43070</v>
      </c>
      <c r="B482" s="32">
        <v>43070</v>
      </c>
      <c r="C482" s="32">
        <v>42979</v>
      </c>
      <c r="D482" s="31" t="s">
        <v>3138</v>
      </c>
      <c r="E482" s="31" t="s">
        <v>325</v>
      </c>
      <c r="F482" s="44" t="s">
        <v>6519</v>
      </c>
      <c r="G482" s="31" t="s">
        <v>25</v>
      </c>
      <c r="H482" s="31" t="s">
        <v>26</v>
      </c>
      <c r="I482" s="31" t="s">
        <v>3216</v>
      </c>
      <c r="J482" s="31">
        <v>18702</v>
      </c>
      <c r="K482" s="31">
        <v>2</v>
      </c>
      <c r="L482" s="31" t="s">
        <v>288</v>
      </c>
      <c r="M482" s="31" t="s">
        <v>4915</v>
      </c>
      <c r="N482" s="31" t="s">
        <v>4916</v>
      </c>
      <c r="O482" s="34" t="s">
        <v>6520</v>
      </c>
      <c r="P482" s="31">
        <v>2</v>
      </c>
      <c r="Q482" s="31" t="s">
        <v>6521</v>
      </c>
      <c r="R482" s="31">
        <v>325.94</v>
      </c>
      <c r="S482" s="32">
        <v>43155</v>
      </c>
      <c r="T482" s="31" t="s">
        <v>285</v>
      </c>
      <c r="U482" s="31" t="s">
        <v>567</v>
      </c>
      <c r="V482" s="31" t="s">
        <v>292</v>
      </c>
      <c r="W482" s="34" t="s">
        <v>4917</v>
      </c>
      <c r="X482" s="31" t="s">
        <v>4914</v>
      </c>
    </row>
    <row r="483" spans="1:24" ht="51" hidden="1" x14ac:dyDescent="0.25">
      <c r="A483" s="32">
        <v>43070</v>
      </c>
      <c r="B483" s="32">
        <v>43070</v>
      </c>
      <c r="C483" s="32">
        <v>42998</v>
      </c>
      <c r="D483" s="31" t="s">
        <v>3138</v>
      </c>
      <c r="E483" s="31" t="s">
        <v>325</v>
      </c>
      <c r="F483" s="44" t="s">
        <v>4918</v>
      </c>
      <c r="G483" s="31" t="s">
        <v>3588</v>
      </c>
      <c r="H483" s="31" t="s">
        <v>4919</v>
      </c>
      <c r="I483" s="31" t="s">
        <v>4920</v>
      </c>
      <c r="J483" s="31">
        <v>18993</v>
      </c>
      <c r="K483" s="31">
        <v>1</v>
      </c>
      <c r="L483" s="31" t="s">
        <v>288</v>
      </c>
      <c r="M483" s="31" t="s">
        <v>4921</v>
      </c>
      <c r="N483" s="31" t="s">
        <v>4922</v>
      </c>
      <c r="O483" s="34">
        <v>125102354</v>
      </c>
      <c r="T483" s="31" t="s">
        <v>285</v>
      </c>
      <c r="V483" s="31" t="s">
        <v>295</v>
      </c>
      <c r="W483" s="34" t="s">
        <v>4923</v>
      </c>
      <c r="X483" s="31" t="s">
        <v>4914</v>
      </c>
    </row>
    <row r="484" spans="1:24" ht="38.25" hidden="1" x14ac:dyDescent="0.25">
      <c r="A484" s="32">
        <v>43070</v>
      </c>
      <c r="B484" s="32">
        <v>43070</v>
      </c>
      <c r="C484" s="32">
        <v>42983</v>
      </c>
      <c r="D484" s="31" t="s">
        <v>3138</v>
      </c>
      <c r="E484" s="31" t="s">
        <v>331</v>
      </c>
      <c r="F484" s="44">
        <v>15483090000</v>
      </c>
      <c r="G484" s="31" t="s">
        <v>48</v>
      </c>
      <c r="H484" s="31" t="s">
        <v>78</v>
      </c>
      <c r="I484" s="31" t="s">
        <v>3132</v>
      </c>
      <c r="J484" s="31">
        <v>27617</v>
      </c>
      <c r="K484" s="31">
        <v>4</v>
      </c>
      <c r="L484" s="31" t="s">
        <v>288</v>
      </c>
      <c r="M484" s="31" t="s">
        <v>4924</v>
      </c>
      <c r="N484" s="31" t="s">
        <v>4925</v>
      </c>
      <c r="O484" s="34">
        <v>125102509</v>
      </c>
      <c r="T484" s="31" t="s">
        <v>285</v>
      </c>
      <c r="V484" s="31" t="s">
        <v>333</v>
      </c>
      <c r="W484" s="34" t="s">
        <v>4926</v>
      </c>
      <c r="X484" s="31" t="s">
        <v>4914</v>
      </c>
    </row>
    <row r="485" spans="1:24" ht="51" hidden="1" x14ac:dyDescent="0.25">
      <c r="A485" s="32">
        <v>43070</v>
      </c>
      <c r="B485" s="32">
        <v>43070</v>
      </c>
      <c r="C485" s="32">
        <v>42989</v>
      </c>
      <c r="D485" s="31" t="s">
        <v>3138</v>
      </c>
      <c r="E485" s="31" t="s">
        <v>331</v>
      </c>
      <c r="F485" s="44">
        <v>92985</v>
      </c>
      <c r="G485" s="31" t="s">
        <v>21</v>
      </c>
      <c r="H485" s="31" t="s">
        <v>154</v>
      </c>
      <c r="I485" s="31" t="s">
        <v>4427</v>
      </c>
      <c r="J485" s="31">
        <v>27824</v>
      </c>
      <c r="K485" s="31">
        <v>2</v>
      </c>
      <c r="L485" s="31" t="s">
        <v>288</v>
      </c>
      <c r="M485" s="31" t="s">
        <v>4927</v>
      </c>
      <c r="N485" s="31" t="s">
        <v>4928</v>
      </c>
      <c r="O485" s="34">
        <v>125102515</v>
      </c>
      <c r="T485" s="31" t="s">
        <v>285</v>
      </c>
      <c r="V485" s="31" t="s">
        <v>295</v>
      </c>
      <c r="W485" s="34" t="s">
        <v>4929</v>
      </c>
      <c r="X485" s="31" t="s">
        <v>4914</v>
      </c>
    </row>
    <row r="486" spans="1:24" ht="51" hidden="1" x14ac:dyDescent="0.25">
      <c r="A486" s="32">
        <v>43070</v>
      </c>
      <c r="B486" s="32">
        <v>43070</v>
      </c>
      <c r="C486" s="32">
        <v>42991</v>
      </c>
      <c r="D486" s="31" t="s">
        <v>3138</v>
      </c>
      <c r="E486" s="31" t="s">
        <v>331</v>
      </c>
      <c r="F486" s="44" t="s">
        <v>6522</v>
      </c>
      <c r="G486" s="31" t="s">
        <v>25</v>
      </c>
      <c r="H486" s="31" t="s">
        <v>71</v>
      </c>
      <c r="I486" s="31" t="s">
        <v>3216</v>
      </c>
      <c r="J486" s="31">
        <v>27904</v>
      </c>
      <c r="K486" s="31">
        <v>4</v>
      </c>
      <c r="L486" s="31" t="s">
        <v>288</v>
      </c>
      <c r="M486" s="31" t="s">
        <v>4930</v>
      </c>
      <c r="N486" s="31" t="s">
        <v>4931</v>
      </c>
      <c r="O486" s="34">
        <v>125102636</v>
      </c>
      <c r="T486" s="31" t="s">
        <v>285</v>
      </c>
      <c r="V486" s="31" t="s">
        <v>6212</v>
      </c>
      <c r="W486" s="34" t="s">
        <v>9371</v>
      </c>
      <c r="X486" s="31" t="s">
        <v>4914</v>
      </c>
    </row>
    <row r="487" spans="1:24" ht="51" hidden="1" x14ac:dyDescent="0.25">
      <c r="A487" s="32">
        <v>43070</v>
      </c>
      <c r="B487" s="32">
        <v>43070</v>
      </c>
      <c r="C487" s="32">
        <v>43000</v>
      </c>
      <c r="D487" s="31" t="s">
        <v>3138</v>
      </c>
      <c r="E487" s="31" t="s">
        <v>356</v>
      </c>
      <c r="F487" s="44">
        <v>82897</v>
      </c>
      <c r="G487" s="31" t="s">
        <v>19</v>
      </c>
      <c r="H487" s="31" t="s">
        <v>466</v>
      </c>
      <c r="I487" s="31" t="s">
        <v>4932</v>
      </c>
      <c r="J487" s="31">
        <v>23430</v>
      </c>
      <c r="K487" s="31">
        <v>2</v>
      </c>
      <c r="L487" s="31" t="s">
        <v>288</v>
      </c>
      <c r="M487" s="31" t="s">
        <v>4933</v>
      </c>
      <c r="N487" s="31" t="s">
        <v>4934</v>
      </c>
      <c r="O487" s="34">
        <v>125102888</v>
      </c>
      <c r="T487" s="31" t="s">
        <v>285</v>
      </c>
      <c r="V487" s="31" t="s">
        <v>295</v>
      </c>
      <c r="W487" s="34" t="s">
        <v>4935</v>
      </c>
      <c r="X487" s="31" t="s">
        <v>4914</v>
      </c>
    </row>
    <row r="488" spans="1:24" ht="25.5" hidden="1" x14ac:dyDescent="0.25">
      <c r="A488" s="32">
        <v>43073</v>
      </c>
      <c r="B488" s="32">
        <v>43073</v>
      </c>
      <c r="C488" s="32">
        <v>43066</v>
      </c>
      <c r="D488" s="31" t="s">
        <v>18</v>
      </c>
      <c r="E488" s="31" t="s">
        <v>424</v>
      </c>
      <c r="F488" s="44">
        <v>1788400</v>
      </c>
      <c r="G488" s="31" t="s">
        <v>32</v>
      </c>
      <c r="H488" s="31" t="s">
        <v>195</v>
      </c>
      <c r="I488" s="31" t="s">
        <v>4936</v>
      </c>
      <c r="J488" s="31">
        <v>4633</v>
      </c>
      <c r="K488" s="31">
        <v>4</v>
      </c>
      <c r="L488" s="31" t="s">
        <v>343</v>
      </c>
      <c r="M488" s="31">
        <v>8630337794</v>
      </c>
      <c r="N488" s="31">
        <v>8630003456</v>
      </c>
      <c r="O488" s="34"/>
      <c r="T488" s="31" t="s">
        <v>285</v>
      </c>
      <c r="V488" s="31" t="s">
        <v>295</v>
      </c>
      <c r="W488" s="34" t="s">
        <v>4937</v>
      </c>
      <c r="X488" s="31" t="s">
        <v>4938</v>
      </c>
    </row>
    <row r="489" spans="1:24" ht="38.25" hidden="1" x14ac:dyDescent="0.25">
      <c r="A489" s="32">
        <v>43073</v>
      </c>
      <c r="B489" s="32">
        <v>43073</v>
      </c>
      <c r="C489" s="32">
        <v>42979</v>
      </c>
      <c r="D489" s="31" t="s">
        <v>3138</v>
      </c>
      <c r="E489" s="31" t="s">
        <v>366</v>
      </c>
      <c r="F489" s="44" t="s">
        <v>6523</v>
      </c>
      <c r="G489" s="31" t="s">
        <v>36</v>
      </c>
      <c r="H489" s="31" t="s">
        <v>95</v>
      </c>
      <c r="I489" s="31" t="s">
        <v>3295</v>
      </c>
      <c r="J489" s="31">
        <v>35738</v>
      </c>
      <c r="K489" s="31">
        <v>1</v>
      </c>
      <c r="L489" s="31" t="s">
        <v>288</v>
      </c>
      <c r="M489" s="31" t="s">
        <v>4939</v>
      </c>
      <c r="N489" s="31" t="s">
        <v>4940</v>
      </c>
      <c r="O489" s="34">
        <v>125308356</v>
      </c>
      <c r="T489" s="31" t="s">
        <v>285</v>
      </c>
      <c r="V489" s="31" t="s">
        <v>333</v>
      </c>
      <c r="W489" s="34" t="s">
        <v>4941</v>
      </c>
      <c r="X489" s="31" t="s">
        <v>4942</v>
      </c>
    </row>
    <row r="490" spans="1:24" ht="38.25" hidden="1" x14ac:dyDescent="0.25">
      <c r="A490" s="32">
        <v>43073</v>
      </c>
      <c r="B490" s="32">
        <v>43073</v>
      </c>
      <c r="C490" s="32">
        <v>42986</v>
      </c>
      <c r="D490" s="31" t="s">
        <v>3138</v>
      </c>
      <c r="E490" s="31" t="s">
        <v>375</v>
      </c>
      <c r="F490" s="44" t="s">
        <v>4943</v>
      </c>
      <c r="G490" s="31" t="s">
        <v>74</v>
      </c>
      <c r="H490" s="31" t="s">
        <v>188</v>
      </c>
      <c r="I490" s="31" t="s">
        <v>4890</v>
      </c>
      <c r="J490" s="31">
        <v>35553</v>
      </c>
      <c r="K490" s="31">
        <v>1</v>
      </c>
      <c r="L490" s="31" t="s">
        <v>288</v>
      </c>
      <c r="M490" s="31" t="s">
        <v>4944</v>
      </c>
      <c r="N490" s="31" t="s">
        <v>4945</v>
      </c>
      <c r="O490" s="34">
        <v>125309006</v>
      </c>
      <c r="T490" s="31" t="s">
        <v>285</v>
      </c>
      <c r="V490" s="27" t="s">
        <v>321</v>
      </c>
      <c r="W490" s="34" t="s">
        <v>4917</v>
      </c>
      <c r="X490" s="31" t="s">
        <v>4942</v>
      </c>
    </row>
    <row r="491" spans="1:24" ht="51" hidden="1" x14ac:dyDescent="0.25">
      <c r="A491" s="32">
        <v>43073</v>
      </c>
      <c r="B491" s="32">
        <v>43073</v>
      </c>
      <c r="C491" s="32">
        <v>42990</v>
      </c>
      <c r="D491" s="31" t="s">
        <v>3138</v>
      </c>
      <c r="E491" s="31" t="s">
        <v>375</v>
      </c>
      <c r="F491" s="44" t="s">
        <v>6524</v>
      </c>
      <c r="G491" s="31" t="s">
        <v>53</v>
      </c>
      <c r="H491" s="31" t="s">
        <v>80</v>
      </c>
      <c r="I491" s="31" t="s">
        <v>4946</v>
      </c>
      <c r="J491" s="31">
        <v>35776</v>
      </c>
      <c r="K491" s="31">
        <v>1</v>
      </c>
      <c r="L491" s="31" t="s">
        <v>288</v>
      </c>
      <c r="M491" s="31" t="s">
        <v>4947</v>
      </c>
      <c r="N491" s="31" t="s">
        <v>4948</v>
      </c>
      <c r="O491" s="34">
        <v>125309033</v>
      </c>
      <c r="T491" s="31" t="s">
        <v>285</v>
      </c>
      <c r="V491" s="27" t="s">
        <v>295</v>
      </c>
      <c r="W491" s="34" t="s">
        <v>7913</v>
      </c>
      <c r="X491" s="31" t="s">
        <v>4942</v>
      </c>
    </row>
    <row r="492" spans="1:24" ht="38.25" hidden="1" x14ac:dyDescent="0.25">
      <c r="A492" s="32">
        <v>43073</v>
      </c>
      <c r="B492" s="32">
        <v>43073</v>
      </c>
      <c r="C492" s="32">
        <v>42993</v>
      </c>
      <c r="D492" s="31" t="s">
        <v>3138</v>
      </c>
      <c r="E492" s="31" t="s">
        <v>375</v>
      </c>
      <c r="F492" s="44" t="s">
        <v>6525</v>
      </c>
      <c r="G492" s="31" t="s">
        <v>53</v>
      </c>
      <c r="H492" s="31" t="s">
        <v>95</v>
      </c>
      <c r="I492" s="31" t="s">
        <v>260</v>
      </c>
      <c r="J492" s="31">
        <v>35980</v>
      </c>
      <c r="K492" s="31">
        <v>4</v>
      </c>
      <c r="L492" s="31" t="s">
        <v>288</v>
      </c>
      <c r="M492" s="31" t="s">
        <v>4949</v>
      </c>
      <c r="N492" s="31" t="s">
        <v>4950</v>
      </c>
      <c r="O492" s="34">
        <v>125309129</v>
      </c>
      <c r="T492" s="31" t="s">
        <v>285</v>
      </c>
      <c r="V492" s="27" t="s">
        <v>321</v>
      </c>
      <c r="W492" s="34" t="s">
        <v>4917</v>
      </c>
      <c r="X492" s="31" t="s">
        <v>4942</v>
      </c>
    </row>
    <row r="493" spans="1:24" ht="38.25" hidden="1" x14ac:dyDescent="0.25">
      <c r="A493" s="32">
        <v>43073</v>
      </c>
      <c r="B493" s="32">
        <v>43073</v>
      </c>
      <c r="C493" s="32">
        <v>43000</v>
      </c>
      <c r="D493" s="31" t="s">
        <v>3138</v>
      </c>
      <c r="E493" s="31" t="s">
        <v>375</v>
      </c>
      <c r="F493" s="44" t="s">
        <v>6526</v>
      </c>
      <c r="G493" s="31" t="s">
        <v>535</v>
      </c>
      <c r="H493" s="31" t="s">
        <v>537</v>
      </c>
      <c r="I493" s="31" t="s">
        <v>4951</v>
      </c>
      <c r="J493" s="31">
        <v>36408</v>
      </c>
      <c r="K493" s="31">
        <v>6</v>
      </c>
      <c r="L493" s="31" t="s">
        <v>288</v>
      </c>
      <c r="M493" s="31" t="s">
        <v>4952</v>
      </c>
      <c r="N493" s="31" t="s">
        <v>4953</v>
      </c>
      <c r="O493" s="34">
        <v>125309185</v>
      </c>
      <c r="T493" s="31" t="s">
        <v>285</v>
      </c>
      <c r="V493" s="27" t="s">
        <v>321</v>
      </c>
      <c r="W493" s="34" t="s">
        <v>4917</v>
      </c>
      <c r="X493" s="31" t="s">
        <v>4942</v>
      </c>
    </row>
    <row r="494" spans="1:24" ht="38.25" hidden="1" x14ac:dyDescent="0.25">
      <c r="A494" s="32">
        <v>43073</v>
      </c>
      <c r="B494" s="32">
        <v>43073</v>
      </c>
      <c r="C494" s="32">
        <v>43000</v>
      </c>
      <c r="D494" s="31" t="s">
        <v>3138</v>
      </c>
      <c r="E494" s="31" t="s">
        <v>375</v>
      </c>
      <c r="F494" s="44" t="s">
        <v>6527</v>
      </c>
      <c r="G494" s="31" t="s">
        <v>535</v>
      </c>
      <c r="H494" s="31" t="s">
        <v>4954</v>
      </c>
      <c r="I494" s="31" t="s">
        <v>4951</v>
      </c>
      <c r="J494" s="31">
        <v>36427</v>
      </c>
      <c r="K494" s="31">
        <v>4</v>
      </c>
      <c r="L494" s="31" t="s">
        <v>288</v>
      </c>
      <c r="M494" s="31" t="s">
        <v>4955</v>
      </c>
      <c r="N494" s="31" t="s">
        <v>4956</v>
      </c>
      <c r="O494" s="34">
        <v>125309211</v>
      </c>
      <c r="T494" s="31" t="s">
        <v>285</v>
      </c>
      <c r="V494" s="27" t="s">
        <v>321</v>
      </c>
      <c r="W494" s="34" t="s">
        <v>4917</v>
      </c>
      <c r="X494" s="31" t="s">
        <v>4942</v>
      </c>
    </row>
    <row r="495" spans="1:24" ht="38.25" hidden="1" x14ac:dyDescent="0.25">
      <c r="A495" s="32">
        <v>43073</v>
      </c>
      <c r="B495" s="32">
        <v>43073</v>
      </c>
      <c r="C495" s="32">
        <v>43003</v>
      </c>
      <c r="D495" s="31" t="s">
        <v>3138</v>
      </c>
      <c r="E495" s="31" t="s">
        <v>375</v>
      </c>
      <c r="F495" s="44" t="s">
        <v>6527</v>
      </c>
      <c r="G495" s="31" t="s">
        <v>535</v>
      </c>
      <c r="H495" s="31" t="s">
        <v>537</v>
      </c>
      <c r="I495" s="31" t="s">
        <v>4951</v>
      </c>
      <c r="J495" s="31">
        <v>36489</v>
      </c>
      <c r="K495" s="31">
        <v>12</v>
      </c>
      <c r="L495" s="31" t="s">
        <v>288</v>
      </c>
      <c r="M495" s="31" t="s">
        <v>4957</v>
      </c>
      <c r="N495" s="31" t="s">
        <v>4958</v>
      </c>
      <c r="O495" s="34">
        <v>125309232</v>
      </c>
      <c r="T495" s="31" t="s">
        <v>285</v>
      </c>
      <c r="V495" s="27" t="s">
        <v>321</v>
      </c>
      <c r="W495" s="34" t="s">
        <v>4917</v>
      </c>
      <c r="X495" s="31" t="s">
        <v>4942</v>
      </c>
    </row>
    <row r="496" spans="1:24" ht="51" hidden="1" x14ac:dyDescent="0.25">
      <c r="A496" s="32">
        <v>43074</v>
      </c>
      <c r="B496" s="32">
        <v>43074</v>
      </c>
      <c r="C496" s="32">
        <v>42979</v>
      </c>
      <c r="D496" s="31" t="s">
        <v>3138</v>
      </c>
      <c r="E496" s="31" t="s">
        <v>376</v>
      </c>
      <c r="F496" s="44">
        <v>90000002682</v>
      </c>
      <c r="G496" s="31" t="s">
        <v>77</v>
      </c>
      <c r="H496" s="31" t="s">
        <v>71</v>
      </c>
      <c r="I496" s="31" t="s">
        <v>4959</v>
      </c>
      <c r="J496" s="31">
        <v>19942</v>
      </c>
      <c r="K496" s="31">
        <v>4</v>
      </c>
      <c r="L496" s="31" t="s">
        <v>288</v>
      </c>
      <c r="M496" s="31" t="s">
        <v>4960</v>
      </c>
      <c r="N496" s="31" t="s">
        <v>4961</v>
      </c>
      <c r="O496" s="34" t="s">
        <v>4962</v>
      </c>
      <c r="T496" s="31" t="s">
        <v>285</v>
      </c>
      <c r="V496" s="31" t="s">
        <v>295</v>
      </c>
      <c r="W496" s="34" t="s">
        <v>4963</v>
      </c>
      <c r="X496" s="31" t="s">
        <v>4942</v>
      </c>
    </row>
    <row r="497" spans="1:24" ht="51" hidden="1" x14ac:dyDescent="0.25">
      <c r="A497" s="32">
        <v>43074</v>
      </c>
      <c r="B497" s="32">
        <v>43074</v>
      </c>
      <c r="C497" s="32">
        <v>42989</v>
      </c>
      <c r="D497" s="31" t="s">
        <v>3138</v>
      </c>
      <c r="E497" s="31" t="s">
        <v>376</v>
      </c>
      <c r="F497" s="44" t="s">
        <v>538</v>
      </c>
      <c r="G497" s="31" t="s">
        <v>74</v>
      </c>
      <c r="H497" s="31" t="s">
        <v>95</v>
      </c>
      <c r="I497" s="31" t="s">
        <v>4890</v>
      </c>
      <c r="J497" s="31">
        <v>20221</v>
      </c>
      <c r="K497" s="31">
        <v>4</v>
      </c>
      <c r="L497" s="31" t="s">
        <v>288</v>
      </c>
      <c r="M497" s="31" t="s">
        <v>4964</v>
      </c>
      <c r="N497" s="31" t="s">
        <v>4965</v>
      </c>
      <c r="O497" s="34" t="s">
        <v>4966</v>
      </c>
      <c r="T497" s="31" t="s">
        <v>285</v>
      </c>
      <c r="V497" s="31" t="s">
        <v>295</v>
      </c>
      <c r="W497" s="34" t="s">
        <v>4967</v>
      </c>
      <c r="X497" s="31" t="s">
        <v>4942</v>
      </c>
    </row>
    <row r="498" spans="1:24" ht="51" hidden="1" x14ac:dyDescent="0.25">
      <c r="A498" s="32">
        <v>43074</v>
      </c>
      <c r="B498" s="32">
        <v>43074</v>
      </c>
      <c r="C498" s="32">
        <v>42985</v>
      </c>
      <c r="D498" s="31" t="s">
        <v>3138</v>
      </c>
      <c r="E498" s="31" t="s">
        <v>377</v>
      </c>
      <c r="F498" s="44">
        <v>2540800</v>
      </c>
      <c r="G498" s="31" t="s">
        <v>32</v>
      </c>
      <c r="H498" s="31" t="s">
        <v>236</v>
      </c>
      <c r="I498" s="31" t="s">
        <v>233</v>
      </c>
      <c r="J498" s="31">
        <v>20786</v>
      </c>
      <c r="K498" s="31">
        <v>1</v>
      </c>
      <c r="L498" s="31" t="s">
        <v>288</v>
      </c>
      <c r="M498" s="31" t="s">
        <v>4968</v>
      </c>
      <c r="N498" s="31" t="s">
        <v>4969</v>
      </c>
      <c r="O498" s="34">
        <v>125307700</v>
      </c>
      <c r="T498" s="31" t="s">
        <v>285</v>
      </c>
      <c r="V498" s="31" t="s">
        <v>295</v>
      </c>
      <c r="W498" s="34" t="s">
        <v>4970</v>
      </c>
      <c r="X498" s="31" t="s">
        <v>4942</v>
      </c>
    </row>
    <row r="499" spans="1:24" ht="51" hidden="1" x14ac:dyDescent="0.25">
      <c r="A499" s="32">
        <v>43074</v>
      </c>
      <c r="B499" s="32">
        <v>43074</v>
      </c>
      <c r="C499" s="32">
        <v>42989</v>
      </c>
      <c r="D499" s="31" t="s">
        <v>3138</v>
      </c>
      <c r="E499" s="31" t="s">
        <v>377</v>
      </c>
      <c r="F499" s="44">
        <v>15483640000</v>
      </c>
      <c r="G499" s="31" t="s">
        <v>48</v>
      </c>
      <c r="H499" s="31" t="s">
        <v>46</v>
      </c>
      <c r="I499" s="31" t="s">
        <v>3132</v>
      </c>
      <c r="J499" s="31">
        <v>20877</v>
      </c>
      <c r="K499" s="31">
        <v>4</v>
      </c>
      <c r="L499" s="31" t="s">
        <v>288</v>
      </c>
      <c r="M499" s="31" t="s">
        <v>4971</v>
      </c>
      <c r="N499" s="31" t="s">
        <v>4972</v>
      </c>
      <c r="O499" s="34">
        <v>125307701</v>
      </c>
      <c r="T499" s="31" t="s">
        <v>285</v>
      </c>
      <c r="V499" s="31" t="s">
        <v>295</v>
      </c>
      <c r="W499" s="34" t="s">
        <v>4973</v>
      </c>
      <c r="X499" s="31" t="s">
        <v>4942</v>
      </c>
    </row>
    <row r="500" spans="1:24" ht="51" hidden="1" x14ac:dyDescent="0.25">
      <c r="A500" s="32">
        <v>43074</v>
      </c>
      <c r="B500" s="32">
        <v>43074</v>
      </c>
      <c r="C500" s="32">
        <v>43006</v>
      </c>
      <c r="D500" s="31" t="s">
        <v>3138</v>
      </c>
      <c r="E500" s="31" t="s">
        <v>377</v>
      </c>
      <c r="F500" s="44" t="s">
        <v>6528</v>
      </c>
      <c r="G500" s="31" t="s">
        <v>32</v>
      </c>
      <c r="H500" s="31" t="s">
        <v>123</v>
      </c>
      <c r="I500" s="31" t="s">
        <v>233</v>
      </c>
      <c r="J500" s="31">
        <v>21406</v>
      </c>
      <c r="K500" s="31">
        <v>1</v>
      </c>
      <c r="L500" s="31" t="s">
        <v>288</v>
      </c>
      <c r="M500" s="31" t="s">
        <v>4974</v>
      </c>
      <c r="N500" s="31" t="s">
        <v>4975</v>
      </c>
      <c r="O500" s="34">
        <v>125307922</v>
      </c>
      <c r="T500" s="31" t="s">
        <v>285</v>
      </c>
      <c r="V500" s="31" t="s">
        <v>333</v>
      </c>
      <c r="W500" s="34" t="s">
        <v>6529</v>
      </c>
      <c r="X500" s="31" t="s">
        <v>4942</v>
      </c>
    </row>
    <row r="501" spans="1:24" ht="38.25" hidden="1" x14ac:dyDescent="0.25">
      <c r="A501" s="32">
        <v>43074</v>
      </c>
      <c r="B501" s="32">
        <v>43074</v>
      </c>
      <c r="C501" s="32">
        <v>42996</v>
      </c>
      <c r="D501" s="31" t="s">
        <v>3138</v>
      </c>
      <c r="E501" s="31" t="s">
        <v>380</v>
      </c>
      <c r="F501" s="44">
        <v>1010997</v>
      </c>
      <c r="G501" s="31" t="s">
        <v>36</v>
      </c>
      <c r="H501" s="31" t="s">
        <v>28</v>
      </c>
      <c r="I501" s="31" t="s">
        <v>3181</v>
      </c>
      <c r="J501" s="31">
        <v>18840</v>
      </c>
      <c r="K501" s="31">
        <v>3</v>
      </c>
      <c r="L501" s="31" t="s">
        <v>288</v>
      </c>
      <c r="M501" s="31" t="s">
        <v>4976</v>
      </c>
      <c r="N501" s="31" t="s">
        <v>4977</v>
      </c>
      <c r="O501" s="34">
        <v>125308184</v>
      </c>
      <c r="T501" s="31" t="s">
        <v>285</v>
      </c>
      <c r="V501" s="31" t="s">
        <v>295</v>
      </c>
      <c r="W501" s="34" t="s">
        <v>4978</v>
      </c>
      <c r="X501" s="31" t="s">
        <v>4942</v>
      </c>
    </row>
    <row r="502" spans="1:24" ht="25.5" hidden="1" x14ac:dyDescent="0.25">
      <c r="A502" s="32">
        <v>43075</v>
      </c>
      <c r="B502" s="32">
        <v>43075</v>
      </c>
      <c r="C502" s="32">
        <v>43069</v>
      </c>
      <c r="D502" s="31" t="s">
        <v>3138</v>
      </c>
      <c r="E502" s="31" t="s">
        <v>374</v>
      </c>
      <c r="F502" s="44" t="s">
        <v>6530</v>
      </c>
      <c r="G502" s="31" t="s">
        <v>77</v>
      </c>
      <c r="H502" s="31" t="s">
        <v>98</v>
      </c>
      <c r="I502" s="31" t="s">
        <v>514</v>
      </c>
      <c r="J502" s="31">
        <v>21281</v>
      </c>
      <c r="K502" s="31">
        <v>4</v>
      </c>
      <c r="L502" s="31" t="s">
        <v>335</v>
      </c>
      <c r="M502" s="31">
        <v>2216914501</v>
      </c>
      <c r="N502" s="31">
        <v>9020261510</v>
      </c>
      <c r="O502" s="34" t="s">
        <v>4979</v>
      </c>
      <c r="T502" s="31" t="s">
        <v>285</v>
      </c>
      <c r="V502" s="27" t="s">
        <v>321</v>
      </c>
      <c r="W502" s="34" t="s">
        <v>4980</v>
      </c>
      <c r="X502" s="31" t="s">
        <v>1662</v>
      </c>
    </row>
    <row r="503" spans="1:24" s="27" customFormat="1" hidden="1" x14ac:dyDescent="0.25">
      <c r="A503" s="65">
        <v>43075</v>
      </c>
      <c r="B503" s="65">
        <v>43075</v>
      </c>
      <c r="C503" s="65">
        <v>43070</v>
      </c>
      <c r="D503" s="27" t="s">
        <v>3138</v>
      </c>
      <c r="E503" s="27" t="s">
        <v>358</v>
      </c>
      <c r="F503" s="29" t="s">
        <v>6531</v>
      </c>
      <c r="G503" s="27" t="s">
        <v>36</v>
      </c>
      <c r="H503" s="27" t="s">
        <v>80</v>
      </c>
      <c r="I503" s="27" t="s">
        <v>107</v>
      </c>
      <c r="J503" s="27">
        <v>29637</v>
      </c>
      <c r="K503" s="27">
        <v>2</v>
      </c>
      <c r="L503" s="27" t="s">
        <v>288</v>
      </c>
      <c r="M503" s="27" t="s">
        <v>4981</v>
      </c>
      <c r="N503" s="27" t="s">
        <v>4982</v>
      </c>
      <c r="O503" s="28">
        <v>125390620</v>
      </c>
      <c r="P503" s="27">
        <v>2</v>
      </c>
      <c r="Q503" s="27" t="s">
        <v>9360</v>
      </c>
      <c r="R503" s="27">
        <v>525.5</v>
      </c>
      <c r="S503" s="65">
        <v>43075</v>
      </c>
      <c r="T503" s="27" t="s">
        <v>285</v>
      </c>
      <c r="U503" s="27" t="s">
        <v>567</v>
      </c>
      <c r="V503" s="27" t="s">
        <v>292</v>
      </c>
      <c r="W503" s="28" t="s">
        <v>7914</v>
      </c>
      <c r="X503" s="27" t="s">
        <v>4983</v>
      </c>
    </row>
    <row r="504" spans="1:24" ht="25.5" hidden="1" x14ac:dyDescent="0.25">
      <c r="A504" s="32">
        <v>43075</v>
      </c>
      <c r="B504" s="32">
        <v>43075</v>
      </c>
      <c r="C504" s="32">
        <v>43070</v>
      </c>
      <c r="D504" s="31" t="s">
        <v>3138</v>
      </c>
      <c r="E504" s="31" t="s">
        <v>400</v>
      </c>
      <c r="F504" s="44" t="s">
        <v>6532</v>
      </c>
      <c r="G504" s="31" t="s">
        <v>25</v>
      </c>
      <c r="H504" s="31" t="s">
        <v>245</v>
      </c>
      <c r="I504" s="31" t="s">
        <v>3668</v>
      </c>
      <c r="J504" s="31">
        <v>20548</v>
      </c>
      <c r="K504" s="31">
        <v>4</v>
      </c>
      <c r="L504" s="31" t="s">
        <v>288</v>
      </c>
      <c r="M504" s="31" t="s">
        <v>4984</v>
      </c>
      <c r="N504" s="31" t="s">
        <v>4985</v>
      </c>
      <c r="O504" s="34">
        <v>125390645</v>
      </c>
      <c r="T504" s="31" t="s">
        <v>285</v>
      </c>
      <c r="V504" s="27" t="s">
        <v>321</v>
      </c>
      <c r="W504" s="34" t="s">
        <v>4986</v>
      </c>
      <c r="X504" s="31" t="s">
        <v>4983</v>
      </c>
    </row>
    <row r="505" spans="1:24" ht="51" hidden="1" x14ac:dyDescent="0.25">
      <c r="A505" s="32">
        <v>43075</v>
      </c>
      <c r="B505" s="32">
        <v>43075</v>
      </c>
      <c r="C505" s="32">
        <v>42998</v>
      </c>
      <c r="D505" s="31" t="s">
        <v>3138</v>
      </c>
      <c r="E505" s="31" t="s">
        <v>381</v>
      </c>
      <c r="F505" s="44">
        <v>90000002887</v>
      </c>
      <c r="G505" s="31" t="s">
        <v>77</v>
      </c>
      <c r="H505" s="31" t="s">
        <v>3160</v>
      </c>
      <c r="I505" s="31" t="s">
        <v>4959</v>
      </c>
      <c r="J505" s="31">
        <v>19713</v>
      </c>
      <c r="K505" s="31">
        <v>2</v>
      </c>
      <c r="L505" s="31" t="s">
        <v>288</v>
      </c>
      <c r="M505" s="31" t="s">
        <v>4987</v>
      </c>
      <c r="N505" s="31" t="s">
        <v>4988</v>
      </c>
      <c r="O505" s="34" t="s">
        <v>4989</v>
      </c>
      <c r="T505" s="31" t="s">
        <v>285</v>
      </c>
      <c r="V505" s="31" t="s">
        <v>295</v>
      </c>
      <c r="W505" s="34" t="s">
        <v>4990</v>
      </c>
      <c r="X505" s="31" t="s">
        <v>4983</v>
      </c>
    </row>
    <row r="506" spans="1:24" ht="38.25" hidden="1" x14ac:dyDescent="0.25">
      <c r="A506" s="32">
        <v>43075</v>
      </c>
      <c r="B506" s="32">
        <v>43075</v>
      </c>
      <c r="C506" s="32">
        <v>42985</v>
      </c>
      <c r="D506" s="31" t="s">
        <v>3138</v>
      </c>
      <c r="E506" s="31" t="s">
        <v>383</v>
      </c>
      <c r="F506" s="44">
        <v>1015420</v>
      </c>
      <c r="G506" s="31" t="s">
        <v>36</v>
      </c>
      <c r="H506" s="31" t="s">
        <v>161</v>
      </c>
      <c r="I506" s="31" t="s">
        <v>3295</v>
      </c>
      <c r="J506" s="31">
        <v>25326</v>
      </c>
      <c r="K506" s="31">
        <v>2</v>
      </c>
      <c r="L506" s="31" t="s">
        <v>288</v>
      </c>
      <c r="M506" s="31" t="s">
        <v>4991</v>
      </c>
      <c r="N506" s="31" t="s">
        <v>4992</v>
      </c>
      <c r="O506" s="34" t="s">
        <v>4993</v>
      </c>
      <c r="P506" s="31">
        <v>2</v>
      </c>
      <c r="Q506" s="31">
        <v>126967734</v>
      </c>
      <c r="R506" s="33">
        <v>529.9</v>
      </c>
      <c r="S506" s="32">
        <v>43105</v>
      </c>
      <c r="T506" s="31" t="s">
        <v>285</v>
      </c>
      <c r="U506" s="32">
        <v>43111</v>
      </c>
      <c r="V506" s="31" t="s">
        <v>292</v>
      </c>
      <c r="W506" s="34" t="s">
        <v>4994</v>
      </c>
      <c r="X506" s="31" t="s">
        <v>4983</v>
      </c>
    </row>
    <row r="507" spans="1:24" ht="38.25" hidden="1" x14ac:dyDescent="0.25">
      <c r="A507" s="32">
        <v>43075</v>
      </c>
      <c r="B507" s="32">
        <v>43075</v>
      </c>
      <c r="C507" s="32">
        <v>43003</v>
      </c>
      <c r="D507" s="31" t="s">
        <v>3138</v>
      </c>
      <c r="E507" s="31" t="s">
        <v>383</v>
      </c>
      <c r="F507" s="44">
        <v>252360</v>
      </c>
      <c r="G507" s="31" t="s">
        <v>25</v>
      </c>
      <c r="H507" s="31" t="s">
        <v>192</v>
      </c>
      <c r="I507" s="31" t="s">
        <v>237</v>
      </c>
      <c r="J507" s="31">
        <v>25887</v>
      </c>
      <c r="K507" s="31">
        <v>4</v>
      </c>
      <c r="L507" s="31" t="s">
        <v>288</v>
      </c>
      <c r="M507" s="31" t="s">
        <v>4995</v>
      </c>
      <c r="N507" s="31" t="s">
        <v>4996</v>
      </c>
      <c r="O507" s="34" t="s">
        <v>4997</v>
      </c>
      <c r="P507" s="31">
        <v>4</v>
      </c>
      <c r="Q507" s="31">
        <v>126967735</v>
      </c>
      <c r="R507" s="33">
        <v>387.36</v>
      </c>
      <c r="S507" s="32">
        <v>43105</v>
      </c>
      <c r="T507" s="31" t="s">
        <v>285</v>
      </c>
      <c r="U507" s="32">
        <v>43111</v>
      </c>
      <c r="V507" s="31" t="s">
        <v>292</v>
      </c>
      <c r="W507" s="34" t="s">
        <v>4994</v>
      </c>
      <c r="X507" s="31" t="s">
        <v>4983</v>
      </c>
    </row>
    <row r="508" spans="1:24" ht="38.25" hidden="1" x14ac:dyDescent="0.25">
      <c r="A508" s="32">
        <v>43075</v>
      </c>
      <c r="B508" s="32">
        <v>43075</v>
      </c>
      <c r="C508" s="32">
        <v>43006</v>
      </c>
      <c r="D508" s="31" t="s">
        <v>3138</v>
      </c>
      <c r="E508" s="31" t="s">
        <v>383</v>
      </c>
      <c r="F508" s="44">
        <v>1013034</v>
      </c>
      <c r="G508" s="31" t="s">
        <v>36</v>
      </c>
      <c r="H508" s="31" t="s">
        <v>184</v>
      </c>
      <c r="I508" s="31" t="s">
        <v>3181</v>
      </c>
      <c r="J508" s="31">
        <v>25992</v>
      </c>
      <c r="K508" s="31">
        <v>4</v>
      </c>
      <c r="L508" s="31" t="s">
        <v>288</v>
      </c>
      <c r="M508" s="31" t="s">
        <v>4998</v>
      </c>
      <c r="N508" s="31" t="s">
        <v>4999</v>
      </c>
      <c r="O508" s="34" t="s">
        <v>5000</v>
      </c>
      <c r="P508" s="31">
        <v>4</v>
      </c>
      <c r="Q508" s="31">
        <v>126967736</v>
      </c>
      <c r="R508" s="33">
        <v>170.08</v>
      </c>
      <c r="S508" s="32">
        <v>43105</v>
      </c>
      <c r="T508" s="31" t="s">
        <v>285</v>
      </c>
      <c r="U508" s="32">
        <v>43111</v>
      </c>
      <c r="V508" s="31" t="s">
        <v>292</v>
      </c>
      <c r="W508" s="34" t="s">
        <v>4994</v>
      </c>
      <c r="X508" s="31" t="s">
        <v>4983</v>
      </c>
    </row>
    <row r="509" spans="1:24" ht="38.25" hidden="1" x14ac:dyDescent="0.25">
      <c r="A509" s="32">
        <v>43076</v>
      </c>
      <c r="B509" s="32">
        <v>43075</v>
      </c>
      <c r="C509" s="32">
        <v>43061</v>
      </c>
      <c r="D509" s="31" t="s">
        <v>18</v>
      </c>
      <c r="E509" s="31" t="s">
        <v>360</v>
      </c>
      <c r="F509" s="44">
        <v>1012701</v>
      </c>
      <c r="G509" s="31" t="s">
        <v>36</v>
      </c>
      <c r="H509" s="31" t="s">
        <v>145</v>
      </c>
      <c r="I509" s="31" t="s">
        <v>5001</v>
      </c>
      <c r="J509" s="31">
        <v>24962</v>
      </c>
      <c r="K509" s="31">
        <v>1</v>
      </c>
      <c r="L509" s="31" t="s">
        <v>343</v>
      </c>
      <c r="M509" s="31">
        <v>8640703957</v>
      </c>
      <c r="O509" s="34">
        <v>8640708436</v>
      </c>
      <c r="T509" s="31" t="s">
        <v>285</v>
      </c>
      <c r="V509" s="31" t="s">
        <v>295</v>
      </c>
      <c r="W509" s="34" t="s">
        <v>5002</v>
      </c>
      <c r="X509" s="31" t="s">
        <v>5003</v>
      </c>
    </row>
    <row r="510" spans="1:24" ht="51" hidden="1" x14ac:dyDescent="0.25">
      <c r="A510" s="32">
        <v>43077</v>
      </c>
      <c r="B510" s="32">
        <v>43077</v>
      </c>
      <c r="C510" s="32">
        <v>43073</v>
      </c>
      <c r="D510" s="31" t="s">
        <v>3138</v>
      </c>
      <c r="E510" s="31" t="s">
        <v>340</v>
      </c>
      <c r="F510" s="44">
        <v>2448200</v>
      </c>
      <c r="G510" s="31" t="s">
        <v>32</v>
      </c>
      <c r="H510" s="31" t="s">
        <v>3358</v>
      </c>
      <c r="I510" s="31" t="s">
        <v>448</v>
      </c>
      <c r="J510" s="31">
        <v>20204</v>
      </c>
      <c r="K510" s="31">
        <v>1</v>
      </c>
      <c r="L510" s="31" t="s">
        <v>288</v>
      </c>
      <c r="M510" s="31" t="s">
        <v>5004</v>
      </c>
      <c r="N510" s="31" t="s">
        <v>5005</v>
      </c>
      <c r="O510" s="34">
        <v>125535459</v>
      </c>
      <c r="R510" s="62"/>
      <c r="S510" s="45"/>
      <c r="T510" s="31" t="s">
        <v>285</v>
      </c>
      <c r="V510" s="31" t="s">
        <v>295</v>
      </c>
      <c r="W510" s="34" t="s">
        <v>5006</v>
      </c>
      <c r="X510" s="31" t="s">
        <v>5003</v>
      </c>
    </row>
    <row r="511" spans="1:24" ht="51" hidden="1" x14ac:dyDescent="0.25">
      <c r="A511" s="32">
        <v>43080</v>
      </c>
      <c r="B511" s="32">
        <v>43077</v>
      </c>
      <c r="C511" s="32">
        <v>43077</v>
      </c>
      <c r="D511" s="31" t="s">
        <v>18</v>
      </c>
      <c r="E511" s="31" t="s">
        <v>423</v>
      </c>
      <c r="F511" s="44" t="s">
        <v>6978</v>
      </c>
      <c r="G511" s="31" t="s">
        <v>53</v>
      </c>
      <c r="H511" s="31" t="s">
        <v>5007</v>
      </c>
      <c r="I511" s="31" t="s">
        <v>260</v>
      </c>
      <c r="J511" s="31">
        <v>15653</v>
      </c>
      <c r="K511" s="31">
        <v>2</v>
      </c>
      <c r="L511" s="31" t="s">
        <v>357</v>
      </c>
      <c r="M511" s="31" t="s">
        <v>5008</v>
      </c>
      <c r="N511" s="31" t="s">
        <v>5009</v>
      </c>
      <c r="O511" s="34" t="s">
        <v>5010</v>
      </c>
      <c r="T511" s="31" t="s">
        <v>285</v>
      </c>
      <c r="V511" s="31" t="s">
        <v>295</v>
      </c>
      <c r="W511" s="34" t="s">
        <v>5011</v>
      </c>
      <c r="X511" s="31" t="s">
        <v>5003</v>
      </c>
    </row>
    <row r="512" spans="1:24" hidden="1" x14ac:dyDescent="0.25">
      <c r="A512" s="32">
        <v>43080</v>
      </c>
      <c r="B512" s="32">
        <v>43077</v>
      </c>
      <c r="C512" s="32">
        <v>43078</v>
      </c>
      <c r="D512" s="31" t="s">
        <v>18</v>
      </c>
      <c r="E512" s="31" t="s">
        <v>296</v>
      </c>
      <c r="F512" s="44">
        <v>15494620000</v>
      </c>
      <c r="G512" s="31" t="s">
        <v>53</v>
      </c>
      <c r="H512" s="31" t="s">
        <v>52</v>
      </c>
      <c r="I512" s="31" t="s">
        <v>4391</v>
      </c>
      <c r="J512" s="31">
        <v>50126</v>
      </c>
      <c r="K512" s="31">
        <v>4</v>
      </c>
      <c r="L512" s="31" t="s">
        <v>357</v>
      </c>
      <c r="M512" s="31" t="s">
        <v>5012</v>
      </c>
      <c r="N512" s="31" t="s">
        <v>5013</v>
      </c>
      <c r="O512" s="34" t="s">
        <v>5014</v>
      </c>
      <c r="P512" s="31">
        <v>4</v>
      </c>
      <c r="Q512" s="31" t="s">
        <v>5015</v>
      </c>
      <c r="R512" s="33">
        <v>549.32000000000005</v>
      </c>
      <c r="S512" s="32">
        <v>43082</v>
      </c>
      <c r="T512" s="31" t="s">
        <v>285</v>
      </c>
      <c r="U512" s="31" t="s">
        <v>567</v>
      </c>
      <c r="V512" s="31" t="s">
        <v>292</v>
      </c>
      <c r="W512" s="34" t="s">
        <v>5016</v>
      </c>
      <c r="X512" s="31" t="s">
        <v>5003</v>
      </c>
    </row>
    <row r="513" spans="1:24" ht="51" hidden="1" x14ac:dyDescent="0.25">
      <c r="A513" s="32">
        <v>43080</v>
      </c>
      <c r="B513" s="32">
        <v>43080</v>
      </c>
      <c r="C513" s="32">
        <v>43074</v>
      </c>
      <c r="D513" s="31" t="s">
        <v>18</v>
      </c>
      <c r="E513" s="31" t="s">
        <v>423</v>
      </c>
      <c r="F513" s="44">
        <v>1200000026</v>
      </c>
      <c r="G513" s="31" t="s">
        <v>27</v>
      </c>
      <c r="H513" s="31" t="s">
        <v>120</v>
      </c>
      <c r="I513" s="31" t="s">
        <v>5017</v>
      </c>
      <c r="J513" s="31">
        <v>10182</v>
      </c>
      <c r="K513" s="31">
        <v>1</v>
      </c>
      <c r="L513" s="31" t="s">
        <v>357</v>
      </c>
      <c r="M513" s="31" t="s">
        <v>5018</v>
      </c>
      <c r="N513" s="31" t="s">
        <v>5019</v>
      </c>
      <c r="O513" s="34" t="s">
        <v>5010</v>
      </c>
      <c r="T513" s="31" t="s">
        <v>285</v>
      </c>
      <c r="V513" s="31" t="s">
        <v>295</v>
      </c>
      <c r="W513" s="34" t="s">
        <v>5020</v>
      </c>
      <c r="X513" s="31" t="s">
        <v>5003</v>
      </c>
    </row>
    <row r="514" spans="1:24" ht="25.5" hidden="1" x14ac:dyDescent="0.25">
      <c r="A514" s="32">
        <v>43080</v>
      </c>
      <c r="B514" s="32">
        <v>43077</v>
      </c>
      <c r="C514" s="32">
        <v>43070</v>
      </c>
      <c r="D514" s="31" t="s">
        <v>539</v>
      </c>
      <c r="E514" s="31" t="s">
        <v>393</v>
      </c>
      <c r="F514" s="44" t="s">
        <v>6533</v>
      </c>
      <c r="G514" s="31" t="s">
        <v>21</v>
      </c>
      <c r="H514" s="31" t="s">
        <v>124</v>
      </c>
      <c r="I514" s="31" t="s">
        <v>22</v>
      </c>
      <c r="J514" s="31">
        <v>13190</v>
      </c>
      <c r="K514" s="31">
        <v>2</v>
      </c>
      <c r="L514" s="31" t="s">
        <v>288</v>
      </c>
      <c r="M514" s="31" t="s">
        <v>5021</v>
      </c>
      <c r="N514" s="31" t="s">
        <v>5022</v>
      </c>
      <c r="O514" s="34">
        <v>125707585</v>
      </c>
      <c r="T514" s="31" t="s">
        <v>285</v>
      </c>
      <c r="V514" s="31" t="s">
        <v>333</v>
      </c>
      <c r="W514" s="34" t="s">
        <v>5023</v>
      </c>
      <c r="X514" s="31" t="s">
        <v>5024</v>
      </c>
    </row>
    <row r="515" spans="1:24" ht="38.25" hidden="1" x14ac:dyDescent="0.25">
      <c r="A515" s="32">
        <v>43080</v>
      </c>
      <c r="B515" s="32">
        <v>43080</v>
      </c>
      <c r="C515" s="32">
        <v>42992</v>
      </c>
      <c r="D515" s="31" t="s">
        <v>540</v>
      </c>
      <c r="E515" s="31" t="s">
        <v>389</v>
      </c>
      <c r="F515" s="44">
        <v>92585</v>
      </c>
      <c r="G515" s="31" t="s">
        <v>21</v>
      </c>
      <c r="H515" s="31" t="s">
        <v>171</v>
      </c>
      <c r="I515" s="31" t="s">
        <v>22</v>
      </c>
      <c r="J515" s="31">
        <v>23951</v>
      </c>
      <c r="K515" s="31">
        <v>1</v>
      </c>
      <c r="L515" s="31" t="s">
        <v>288</v>
      </c>
      <c r="M515" s="31" t="s">
        <v>5025</v>
      </c>
      <c r="N515" s="31" t="s">
        <v>5026</v>
      </c>
      <c r="O515" s="34">
        <v>125707916</v>
      </c>
      <c r="T515" s="31" t="s">
        <v>285</v>
      </c>
      <c r="V515" s="31" t="s">
        <v>295</v>
      </c>
      <c r="W515" s="34" t="s">
        <v>5027</v>
      </c>
      <c r="X515" s="31" t="s">
        <v>5024</v>
      </c>
    </row>
    <row r="516" spans="1:24" hidden="1" x14ac:dyDescent="0.25">
      <c r="A516" s="32">
        <v>43080</v>
      </c>
      <c r="B516" s="32">
        <v>43080</v>
      </c>
      <c r="C516" s="32">
        <v>42997</v>
      </c>
      <c r="D516" s="31" t="s">
        <v>540</v>
      </c>
      <c r="E516" s="31" t="s">
        <v>389</v>
      </c>
      <c r="F516" s="44" t="s">
        <v>6624</v>
      </c>
      <c r="G516" s="31" t="s">
        <v>36</v>
      </c>
      <c r="H516" s="31" t="s">
        <v>228</v>
      </c>
      <c r="I516" s="31" t="s">
        <v>4763</v>
      </c>
      <c r="J516" s="31">
        <v>24103</v>
      </c>
      <c r="K516" s="31">
        <v>4</v>
      </c>
      <c r="L516" s="31" t="s">
        <v>288</v>
      </c>
      <c r="M516" s="31" t="s">
        <v>5028</v>
      </c>
      <c r="N516" s="31" t="s">
        <v>5029</v>
      </c>
      <c r="O516" s="34">
        <v>125708643</v>
      </c>
      <c r="P516" s="31">
        <v>4</v>
      </c>
      <c r="Q516" s="31" t="s">
        <v>5030</v>
      </c>
      <c r="R516" s="33">
        <v>454.56</v>
      </c>
      <c r="S516" s="32">
        <v>43083</v>
      </c>
      <c r="T516" s="31" t="s">
        <v>285</v>
      </c>
      <c r="U516" s="31" t="s">
        <v>567</v>
      </c>
      <c r="V516" s="31" t="s">
        <v>292</v>
      </c>
      <c r="W516" s="34" t="s">
        <v>5016</v>
      </c>
      <c r="X516" s="31" t="s">
        <v>5024</v>
      </c>
    </row>
    <row r="517" spans="1:24" ht="38.25" hidden="1" x14ac:dyDescent="0.25">
      <c r="A517" s="32">
        <v>43080</v>
      </c>
      <c r="B517" s="32">
        <v>43080</v>
      </c>
      <c r="C517" s="32">
        <v>42984</v>
      </c>
      <c r="D517" s="31" t="s">
        <v>540</v>
      </c>
      <c r="E517" s="31" t="s">
        <v>393</v>
      </c>
      <c r="F517" s="44" t="s">
        <v>5857</v>
      </c>
      <c r="G517" s="31" t="s">
        <v>19</v>
      </c>
      <c r="H517" s="31" t="s">
        <v>127</v>
      </c>
      <c r="I517" s="31" t="s">
        <v>5031</v>
      </c>
      <c r="J517" s="31">
        <v>11626</v>
      </c>
      <c r="K517" s="31">
        <v>2</v>
      </c>
      <c r="L517" s="31" t="s">
        <v>288</v>
      </c>
      <c r="M517" s="31" t="s">
        <v>5032</v>
      </c>
      <c r="N517" s="31" t="s">
        <v>5033</v>
      </c>
      <c r="O517" s="34">
        <v>125709250</v>
      </c>
      <c r="T517" s="31" t="s">
        <v>285</v>
      </c>
      <c r="V517" s="27" t="s">
        <v>295</v>
      </c>
      <c r="W517" s="34" t="s">
        <v>7023</v>
      </c>
      <c r="X517" s="31" t="s">
        <v>5024</v>
      </c>
    </row>
    <row r="518" spans="1:24" ht="51" hidden="1" x14ac:dyDescent="0.25">
      <c r="A518" s="32">
        <v>43080</v>
      </c>
      <c r="B518" s="32">
        <v>43080</v>
      </c>
      <c r="C518" s="32">
        <v>42998</v>
      </c>
      <c r="D518" s="31" t="s">
        <v>540</v>
      </c>
      <c r="E518" s="31" t="s">
        <v>395</v>
      </c>
      <c r="F518" s="44">
        <v>97630</v>
      </c>
      <c r="G518" s="31" t="s">
        <v>19</v>
      </c>
      <c r="H518" s="31" t="s">
        <v>55</v>
      </c>
      <c r="I518" s="31" t="s">
        <v>4932</v>
      </c>
      <c r="J518" s="31">
        <v>16910</v>
      </c>
      <c r="K518" s="31">
        <v>4</v>
      </c>
      <c r="L518" s="31" t="s">
        <v>288</v>
      </c>
      <c r="M518" s="31" t="s">
        <v>5035</v>
      </c>
      <c r="N518" s="31" t="s">
        <v>5036</v>
      </c>
      <c r="O518" s="34">
        <v>125709471</v>
      </c>
      <c r="Q518" s="31" t="s">
        <v>1061</v>
      </c>
      <c r="T518" s="31" t="s">
        <v>285</v>
      </c>
      <c r="V518" s="31" t="s">
        <v>295</v>
      </c>
      <c r="W518" s="34" t="s">
        <v>5037</v>
      </c>
      <c r="X518" s="31" t="s">
        <v>5024</v>
      </c>
    </row>
    <row r="519" spans="1:24" ht="25.5" hidden="1" x14ac:dyDescent="0.25">
      <c r="A519" s="32">
        <v>43080</v>
      </c>
      <c r="B519" s="32">
        <v>43080</v>
      </c>
      <c r="C519" s="32">
        <v>42979</v>
      </c>
      <c r="D519" s="31" t="s">
        <v>540</v>
      </c>
      <c r="E519" s="31" t="s">
        <v>396</v>
      </c>
      <c r="F519" s="44" t="s">
        <v>6534</v>
      </c>
      <c r="G519" s="31" t="s">
        <v>210</v>
      </c>
      <c r="H519" s="31" t="s">
        <v>243</v>
      </c>
      <c r="I519" s="31" t="s">
        <v>5038</v>
      </c>
      <c r="J519" s="31">
        <v>12275</v>
      </c>
      <c r="K519" s="31">
        <v>1</v>
      </c>
      <c r="L519" s="31" t="s">
        <v>288</v>
      </c>
      <c r="M519" s="31" t="s">
        <v>5039</v>
      </c>
      <c r="N519" s="31" t="s">
        <v>5040</v>
      </c>
      <c r="O519" s="34">
        <v>125709536</v>
      </c>
      <c r="T519" s="31" t="s">
        <v>285</v>
      </c>
      <c r="V519" s="31" t="s">
        <v>333</v>
      </c>
      <c r="W519" s="34" t="s">
        <v>5041</v>
      </c>
      <c r="X519" s="31" t="s">
        <v>5024</v>
      </c>
    </row>
    <row r="520" spans="1:24" ht="25.5" hidden="1" x14ac:dyDescent="0.25">
      <c r="A520" s="32">
        <v>43080</v>
      </c>
      <c r="B520" s="32">
        <v>43080</v>
      </c>
      <c r="C520" s="32">
        <v>42999</v>
      </c>
      <c r="D520" s="31" t="s">
        <v>540</v>
      </c>
      <c r="E520" s="31" t="s">
        <v>398</v>
      </c>
      <c r="F520" s="44">
        <v>15494230000</v>
      </c>
      <c r="G520" s="31" t="s">
        <v>53</v>
      </c>
      <c r="H520" s="31" t="s">
        <v>232</v>
      </c>
      <c r="I520" s="31" t="s">
        <v>260</v>
      </c>
      <c r="J520" s="31">
        <v>19922</v>
      </c>
      <c r="K520" s="31">
        <v>1</v>
      </c>
      <c r="L520" s="31" t="s">
        <v>288</v>
      </c>
      <c r="M520" s="31" t="s">
        <v>5042</v>
      </c>
      <c r="N520" s="31" t="s">
        <v>5043</v>
      </c>
      <c r="O520" s="34">
        <v>125710258</v>
      </c>
      <c r="T520" s="31" t="s">
        <v>285</v>
      </c>
      <c r="V520" s="31" t="s">
        <v>333</v>
      </c>
      <c r="W520" s="34" t="s">
        <v>5044</v>
      </c>
      <c r="X520" s="31" t="s">
        <v>5024</v>
      </c>
    </row>
    <row r="521" spans="1:24" ht="51" hidden="1" x14ac:dyDescent="0.25">
      <c r="A521" s="32">
        <v>43081</v>
      </c>
      <c r="B521" s="32">
        <v>43080</v>
      </c>
      <c r="C521" s="32">
        <v>43077</v>
      </c>
      <c r="D521" s="31" t="s">
        <v>18</v>
      </c>
      <c r="E521" s="31" t="s">
        <v>362</v>
      </c>
      <c r="F521" s="44">
        <v>3548710000</v>
      </c>
      <c r="G521" s="31" t="s">
        <v>53</v>
      </c>
      <c r="H521" s="31" t="s">
        <v>84</v>
      </c>
      <c r="I521" s="31" t="s">
        <v>4881</v>
      </c>
      <c r="J521" s="31">
        <v>21574</v>
      </c>
      <c r="K521" s="31">
        <v>2</v>
      </c>
      <c r="L521" s="31" t="s">
        <v>357</v>
      </c>
      <c r="M521" s="31" t="s">
        <v>5045</v>
      </c>
      <c r="N521" s="31" t="s">
        <v>5046</v>
      </c>
      <c r="O521" s="34" t="s">
        <v>5047</v>
      </c>
      <c r="T521" s="31" t="s">
        <v>285</v>
      </c>
      <c r="V521" s="31" t="s">
        <v>295</v>
      </c>
      <c r="W521" s="34" t="s">
        <v>5048</v>
      </c>
      <c r="X521" s="31" t="s">
        <v>5024</v>
      </c>
    </row>
    <row r="522" spans="1:24" ht="38.25" hidden="1" x14ac:dyDescent="0.25">
      <c r="A522" s="32">
        <v>43081</v>
      </c>
      <c r="B522" s="32">
        <v>43081</v>
      </c>
      <c r="C522" s="32">
        <v>43075</v>
      </c>
      <c r="D522" s="31" t="s">
        <v>539</v>
      </c>
      <c r="E522" s="31" t="s">
        <v>395</v>
      </c>
      <c r="F522" s="44">
        <v>2377500</v>
      </c>
      <c r="G522" s="31" t="s">
        <v>32</v>
      </c>
      <c r="H522" s="31" t="s">
        <v>121</v>
      </c>
      <c r="I522" s="31" t="s">
        <v>5049</v>
      </c>
      <c r="J522" s="31">
        <v>18614</v>
      </c>
      <c r="K522" s="31">
        <v>4</v>
      </c>
      <c r="L522" s="31" t="s">
        <v>288</v>
      </c>
      <c r="M522" s="31" t="s">
        <v>5050</v>
      </c>
      <c r="N522" s="31" t="s">
        <v>5051</v>
      </c>
      <c r="O522" s="34">
        <v>125791401</v>
      </c>
      <c r="T522" s="31" t="s">
        <v>285</v>
      </c>
      <c r="V522" s="31" t="s">
        <v>295</v>
      </c>
      <c r="W522" s="34" t="s">
        <v>5052</v>
      </c>
      <c r="X522" s="31" t="s">
        <v>5053</v>
      </c>
    </row>
    <row r="523" spans="1:24" hidden="1" x14ac:dyDescent="0.25">
      <c r="A523" s="32">
        <v>43081</v>
      </c>
      <c r="B523" s="32">
        <v>43081</v>
      </c>
      <c r="C523" s="32">
        <v>43004</v>
      </c>
      <c r="D523" s="31" t="s">
        <v>540</v>
      </c>
      <c r="E523" s="31" t="s">
        <v>404</v>
      </c>
      <c r="F523" s="44">
        <v>94903</v>
      </c>
      <c r="G523" s="31" t="s">
        <v>92</v>
      </c>
      <c r="H523" s="31" t="s">
        <v>3509</v>
      </c>
      <c r="I523" s="31" t="s">
        <v>4386</v>
      </c>
      <c r="J523" s="31">
        <v>20111</v>
      </c>
      <c r="K523" s="31">
        <v>2</v>
      </c>
      <c r="L523" s="31" t="s">
        <v>288</v>
      </c>
      <c r="M523" s="31" t="s">
        <v>5054</v>
      </c>
      <c r="N523" s="31" t="s">
        <v>5055</v>
      </c>
      <c r="O523" s="34">
        <v>125792957</v>
      </c>
      <c r="P523" s="31">
        <v>2</v>
      </c>
      <c r="Q523" s="31" t="s">
        <v>5056</v>
      </c>
      <c r="R523" s="33">
        <v>546.04</v>
      </c>
      <c r="S523" s="32">
        <v>43110</v>
      </c>
      <c r="T523" s="31" t="s">
        <v>285</v>
      </c>
      <c r="U523" s="32">
        <v>43145</v>
      </c>
      <c r="V523" s="31" t="s">
        <v>292</v>
      </c>
      <c r="W523" s="34" t="s">
        <v>5016</v>
      </c>
      <c r="X523" s="31" t="s">
        <v>5053</v>
      </c>
    </row>
    <row r="524" spans="1:24" hidden="1" x14ac:dyDescent="0.25">
      <c r="A524" s="32">
        <v>43081</v>
      </c>
      <c r="B524" s="32">
        <v>43081</v>
      </c>
      <c r="C524" s="32">
        <v>43003</v>
      </c>
      <c r="D524" s="31" t="s">
        <v>540</v>
      </c>
      <c r="E524" s="31" t="s">
        <v>404</v>
      </c>
      <c r="F524" s="44" t="s">
        <v>5057</v>
      </c>
      <c r="G524" s="31" t="s">
        <v>164</v>
      </c>
      <c r="H524" s="31" t="s">
        <v>500</v>
      </c>
      <c r="I524" s="31" t="s">
        <v>4305</v>
      </c>
      <c r="J524" s="31">
        <v>20119</v>
      </c>
      <c r="K524" s="31">
        <v>1</v>
      </c>
      <c r="L524" s="31" t="s">
        <v>288</v>
      </c>
      <c r="M524" s="31" t="s">
        <v>5058</v>
      </c>
      <c r="N524" s="31" t="s">
        <v>5059</v>
      </c>
      <c r="O524" s="34">
        <v>125792958</v>
      </c>
      <c r="P524" s="31">
        <v>1</v>
      </c>
      <c r="Q524" s="31" t="s">
        <v>5060</v>
      </c>
      <c r="R524" s="33">
        <v>47.71</v>
      </c>
      <c r="S524" s="32">
        <v>43110</v>
      </c>
      <c r="T524" s="31" t="s">
        <v>285</v>
      </c>
      <c r="U524" s="32">
        <v>43145</v>
      </c>
      <c r="V524" s="31" t="s">
        <v>292</v>
      </c>
      <c r="W524" s="34" t="s">
        <v>5016</v>
      </c>
      <c r="X524" s="31" t="s">
        <v>5053</v>
      </c>
    </row>
    <row r="525" spans="1:24" hidden="1" x14ac:dyDescent="0.25">
      <c r="A525" s="32">
        <v>43081</v>
      </c>
      <c r="B525" s="32">
        <v>43081</v>
      </c>
      <c r="C525" s="32">
        <v>43003</v>
      </c>
      <c r="D525" s="31" t="s">
        <v>540</v>
      </c>
      <c r="E525" s="31" t="s">
        <v>404</v>
      </c>
      <c r="F525" s="44" t="s">
        <v>5057</v>
      </c>
      <c r="G525" s="31" t="s">
        <v>164</v>
      </c>
      <c r="H525" s="31" t="s">
        <v>500</v>
      </c>
      <c r="I525" s="31" t="s">
        <v>4305</v>
      </c>
      <c r="J525" s="31">
        <v>20119</v>
      </c>
      <c r="K525" s="31">
        <v>1</v>
      </c>
      <c r="L525" s="31" t="s">
        <v>288</v>
      </c>
      <c r="M525" s="31" t="s">
        <v>5058</v>
      </c>
      <c r="N525" s="31" t="s">
        <v>5059</v>
      </c>
      <c r="O525" s="34">
        <v>125792959</v>
      </c>
      <c r="P525" s="31">
        <v>1</v>
      </c>
      <c r="Q525" s="31" t="s">
        <v>5061</v>
      </c>
      <c r="R525" s="33">
        <v>47.71</v>
      </c>
      <c r="S525" s="32">
        <v>43110</v>
      </c>
      <c r="T525" s="31" t="s">
        <v>285</v>
      </c>
      <c r="U525" s="32">
        <v>43145</v>
      </c>
      <c r="V525" s="31" t="s">
        <v>292</v>
      </c>
      <c r="W525" s="34" t="s">
        <v>5016</v>
      </c>
      <c r="X525" s="31" t="s">
        <v>5053</v>
      </c>
    </row>
    <row r="526" spans="1:24" hidden="1" x14ac:dyDescent="0.25">
      <c r="A526" s="32">
        <v>43081</v>
      </c>
      <c r="B526" s="32">
        <v>43081</v>
      </c>
      <c r="C526" s="32">
        <v>43005</v>
      </c>
      <c r="D526" s="31" t="s">
        <v>540</v>
      </c>
      <c r="E526" s="31" t="s">
        <v>404</v>
      </c>
      <c r="F526" s="44">
        <v>91206</v>
      </c>
      <c r="G526" s="31" t="s">
        <v>21</v>
      </c>
      <c r="H526" s="31" t="s">
        <v>127</v>
      </c>
      <c r="I526" s="31" t="s">
        <v>5062</v>
      </c>
      <c r="J526" s="31">
        <v>20161</v>
      </c>
      <c r="K526" s="31">
        <v>4</v>
      </c>
      <c r="L526" s="31" t="s">
        <v>288</v>
      </c>
      <c r="M526" s="31" t="s">
        <v>5063</v>
      </c>
      <c r="N526" s="31" t="s">
        <v>5064</v>
      </c>
      <c r="O526" s="34">
        <v>125792960</v>
      </c>
      <c r="P526" s="31">
        <v>4</v>
      </c>
      <c r="Q526" s="31" t="s">
        <v>5065</v>
      </c>
      <c r="R526" s="33">
        <v>319.83999999999997</v>
      </c>
      <c r="S526" s="32">
        <v>43110</v>
      </c>
      <c r="T526" s="31" t="s">
        <v>285</v>
      </c>
      <c r="U526" s="32">
        <v>43145</v>
      </c>
      <c r="V526" s="31" t="s">
        <v>292</v>
      </c>
      <c r="W526" s="34" t="s">
        <v>5016</v>
      </c>
      <c r="X526" s="31" t="s">
        <v>5053</v>
      </c>
    </row>
    <row r="527" spans="1:24" ht="25.5" hidden="1" x14ac:dyDescent="0.25">
      <c r="A527" s="32">
        <v>43081</v>
      </c>
      <c r="B527" s="32">
        <v>43081</v>
      </c>
      <c r="C527" s="32">
        <v>42986</v>
      </c>
      <c r="D527" s="31" t="s">
        <v>540</v>
      </c>
      <c r="E527" s="31" t="s">
        <v>407</v>
      </c>
      <c r="F527" s="44" t="s">
        <v>463</v>
      </c>
      <c r="G527" s="31" t="s">
        <v>74</v>
      </c>
      <c r="H527" s="31" t="s">
        <v>155</v>
      </c>
      <c r="I527" s="31" t="s">
        <v>4415</v>
      </c>
      <c r="J527" s="31">
        <v>26134</v>
      </c>
      <c r="K527" s="31">
        <v>4</v>
      </c>
      <c r="L527" s="31" t="s">
        <v>288</v>
      </c>
      <c r="M527" s="31" t="s">
        <v>5066</v>
      </c>
      <c r="N527" s="31" t="s">
        <v>5067</v>
      </c>
      <c r="O527" s="34">
        <v>125793191</v>
      </c>
      <c r="T527" s="31" t="s">
        <v>285</v>
      </c>
      <c r="V527" s="27" t="s">
        <v>321</v>
      </c>
      <c r="W527" s="34" t="s">
        <v>5034</v>
      </c>
      <c r="X527" s="31" t="s">
        <v>5053</v>
      </c>
    </row>
    <row r="528" spans="1:24" ht="38.25" hidden="1" x14ac:dyDescent="0.25">
      <c r="A528" s="32">
        <v>43081</v>
      </c>
      <c r="B528" s="32">
        <v>43081</v>
      </c>
      <c r="C528" s="32">
        <v>42999</v>
      </c>
      <c r="D528" s="31" t="s">
        <v>540</v>
      </c>
      <c r="E528" s="31" t="s">
        <v>407</v>
      </c>
      <c r="F528" s="44" t="s">
        <v>6353</v>
      </c>
      <c r="G528" s="31" t="s">
        <v>273</v>
      </c>
      <c r="H528" s="31" t="s">
        <v>112</v>
      </c>
      <c r="I528" s="31" t="s">
        <v>5068</v>
      </c>
      <c r="J528" s="31">
        <v>26515</v>
      </c>
      <c r="K528" s="31">
        <v>3</v>
      </c>
      <c r="L528" s="31" t="s">
        <v>288</v>
      </c>
      <c r="M528" s="31" t="s">
        <v>5069</v>
      </c>
      <c r="N528" s="31" t="s">
        <v>5070</v>
      </c>
      <c r="O528" s="34">
        <v>125793192</v>
      </c>
      <c r="T528" s="31" t="s">
        <v>285</v>
      </c>
      <c r="V528" s="27" t="s">
        <v>523</v>
      </c>
      <c r="W528" s="34" t="s">
        <v>7915</v>
      </c>
      <c r="X528" s="31" t="s">
        <v>5053</v>
      </c>
    </row>
    <row r="529" spans="1:24" ht="38.25" hidden="1" x14ac:dyDescent="0.25">
      <c r="A529" s="32">
        <v>43081</v>
      </c>
      <c r="B529" s="32">
        <v>43081</v>
      </c>
      <c r="C529" s="32">
        <v>42983</v>
      </c>
      <c r="D529" s="31" t="s">
        <v>540</v>
      </c>
      <c r="E529" s="31" t="s">
        <v>412</v>
      </c>
      <c r="F529" s="44">
        <v>3563010000</v>
      </c>
      <c r="G529" s="31" t="s">
        <v>53</v>
      </c>
      <c r="H529" s="31" t="s">
        <v>3579</v>
      </c>
      <c r="I529" s="31" t="s">
        <v>5071</v>
      </c>
      <c r="J529" s="31">
        <v>13531</v>
      </c>
      <c r="K529" s="31">
        <v>2</v>
      </c>
      <c r="L529" s="31" t="s">
        <v>288</v>
      </c>
      <c r="M529" s="31" t="s">
        <v>5072</v>
      </c>
      <c r="N529" s="31" t="s">
        <v>5073</v>
      </c>
      <c r="O529" s="34">
        <v>125794460</v>
      </c>
      <c r="T529" s="31" t="s">
        <v>285</v>
      </c>
      <c r="V529" s="31" t="s">
        <v>295</v>
      </c>
      <c r="W529" s="34" t="s">
        <v>5074</v>
      </c>
      <c r="X529" s="31" t="s">
        <v>5053</v>
      </c>
    </row>
    <row r="530" spans="1:24" ht="38.25" hidden="1" x14ac:dyDescent="0.25">
      <c r="A530" s="32">
        <v>43081</v>
      </c>
      <c r="B530" s="32">
        <v>43081</v>
      </c>
      <c r="C530" s="32">
        <v>43000</v>
      </c>
      <c r="D530" s="31" t="s">
        <v>540</v>
      </c>
      <c r="E530" s="31" t="s">
        <v>412</v>
      </c>
      <c r="F530" s="44">
        <v>1953700</v>
      </c>
      <c r="G530" s="31" t="s">
        <v>32</v>
      </c>
      <c r="H530" s="31" t="s">
        <v>88</v>
      </c>
      <c r="I530" s="31" t="s">
        <v>3178</v>
      </c>
      <c r="J530" s="31">
        <v>13899</v>
      </c>
      <c r="K530" s="31">
        <v>2</v>
      </c>
      <c r="L530" s="31" t="s">
        <v>288</v>
      </c>
      <c r="M530" s="31" t="s">
        <v>5075</v>
      </c>
      <c r="N530" s="31" t="s">
        <v>5076</v>
      </c>
      <c r="O530" s="34">
        <v>125794459</v>
      </c>
      <c r="T530" s="31" t="s">
        <v>285</v>
      </c>
      <c r="V530" s="31" t="s">
        <v>295</v>
      </c>
      <c r="W530" s="34" t="s">
        <v>5074</v>
      </c>
      <c r="X530" s="31" t="s">
        <v>5053</v>
      </c>
    </row>
    <row r="531" spans="1:24" ht="25.5" hidden="1" x14ac:dyDescent="0.25">
      <c r="A531" s="32">
        <v>43082</v>
      </c>
      <c r="B531" s="32">
        <v>43081</v>
      </c>
      <c r="C531" s="32">
        <v>43081</v>
      </c>
      <c r="D531" s="31" t="s">
        <v>18</v>
      </c>
      <c r="E531" s="31" t="s">
        <v>370</v>
      </c>
      <c r="F531" s="44">
        <v>70453</v>
      </c>
      <c r="G531" s="31" t="s">
        <v>39</v>
      </c>
      <c r="H531" s="31" t="s">
        <v>128</v>
      </c>
      <c r="I531" s="31" t="s">
        <v>182</v>
      </c>
      <c r="J531" s="31">
        <v>23293</v>
      </c>
      <c r="K531" s="31">
        <v>1</v>
      </c>
      <c r="L531" s="31" t="s">
        <v>288</v>
      </c>
      <c r="M531" s="31" t="s">
        <v>5077</v>
      </c>
      <c r="N531" s="31" t="s">
        <v>5078</v>
      </c>
      <c r="O531" s="34">
        <v>125834765</v>
      </c>
      <c r="T531" s="31" t="s">
        <v>285</v>
      </c>
      <c r="V531" s="31" t="s">
        <v>295</v>
      </c>
      <c r="W531" s="34" t="s">
        <v>5079</v>
      </c>
      <c r="X531" s="31" t="s">
        <v>5080</v>
      </c>
    </row>
    <row r="532" spans="1:24" ht="25.5" hidden="1" x14ac:dyDescent="0.25">
      <c r="A532" s="32">
        <v>43082</v>
      </c>
      <c r="B532" s="32">
        <v>43082</v>
      </c>
      <c r="C532" s="32">
        <v>43081</v>
      </c>
      <c r="D532" s="31" t="s">
        <v>18</v>
      </c>
      <c r="E532" s="31" t="s">
        <v>382</v>
      </c>
      <c r="F532" s="44">
        <v>1011701</v>
      </c>
      <c r="G532" s="31" t="s">
        <v>36</v>
      </c>
      <c r="H532" s="31" t="s">
        <v>122</v>
      </c>
      <c r="I532" s="31" t="s">
        <v>45</v>
      </c>
      <c r="J532" s="31">
        <v>19097</v>
      </c>
      <c r="K532" s="31">
        <v>4</v>
      </c>
      <c r="L532" s="31" t="s">
        <v>357</v>
      </c>
      <c r="M532" s="31" t="s">
        <v>5081</v>
      </c>
      <c r="N532" s="31" t="s">
        <v>5082</v>
      </c>
      <c r="O532" s="34" t="s">
        <v>5083</v>
      </c>
      <c r="T532" s="31" t="s">
        <v>285</v>
      </c>
      <c r="V532" s="31" t="s">
        <v>295</v>
      </c>
      <c r="W532" s="34" t="s">
        <v>5084</v>
      </c>
      <c r="X532" s="31" t="s">
        <v>5080</v>
      </c>
    </row>
    <row r="533" spans="1:24" ht="25.5" hidden="1" x14ac:dyDescent="0.25">
      <c r="A533" s="32">
        <v>43082</v>
      </c>
      <c r="B533" s="32">
        <v>43082</v>
      </c>
      <c r="C533" s="32">
        <v>43077</v>
      </c>
      <c r="D533" s="31" t="s">
        <v>539</v>
      </c>
      <c r="E533" s="31" t="s">
        <v>378</v>
      </c>
      <c r="F533" s="44">
        <v>4505840000</v>
      </c>
      <c r="G533" s="31" t="s">
        <v>48</v>
      </c>
      <c r="H533" s="31" t="s">
        <v>178</v>
      </c>
      <c r="I533" s="31" t="s">
        <v>471</v>
      </c>
      <c r="J533" s="31">
        <v>31199</v>
      </c>
      <c r="K533" s="31">
        <v>1</v>
      </c>
      <c r="L533" s="31" t="s">
        <v>288</v>
      </c>
      <c r="M533" s="31" t="s">
        <v>5085</v>
      </c>
      <c r="N533" s="31" t="s">
        <v>5086</v>
      </c>
      <c r="O533" s="34" t="s">
        <v>5087</v>
      </c>
      <c r="P533" s="31">
        <v>1</v>
      </c>
      <c r="Q533" s="31" t="s">
        <v>5088</v>
      </c>
      <c r="R533" s="33">
        <v>262.08999999999997</v>
      </c>
      <c r="S533" s="32">
        <v>43104</v>
      </c>
      <c r="T533" s="31" t="s">
        <v>285</v>
      </c>
      <c r="U533" s="31" t="s">
        <v>567</v>
      </c>
      <c r="V533" s="31" t="s">
        <v>292</v>
      </c>
    </row>
    <row r="534" spans="1:24" ht="25.5" hidden="1" x14ac:dyDescent="0.25">
      <c r="A534" s="32">
        <v>43082</v>
      </c>
      <c r="B534" s="32">
        <v>43082</v>
      </c>
      <c r="C534" s="32">
        <v>43077</v>
      </c>
      <c r="D534" s="31" t="s">
        <v>539</v>
      </c>
      <c r="E534" s="31" t="s">
        <v>378</v>
      </c>
      <c r="F534" s="44">
        <v>4505840000</v>
      </c>
      <c r="G534" s="31" t="s">
        <v>48</v>
      </c>
      <c r="H534" s="31" t="s">
        <v>178</v>
      </c>
      <c r="I534" s="31" t="s">
        <v>471</v>
      </c>
      <c r="J534" s="31">
        <v>31199</v>
      </c>
      <c r="K534" s="31">
        <v>4</v>
      </c>
      <c r="L534" s="31" t="s">
        <v>288</v>
      </c>
      <c r="M534" s="31" t="s">
        <v>5085</v>
      </c>
      <c r="N534" s="31" t="s">
        <v>5086</v>
      </c>
      <c r="O534" s="34" t="s">
        <v>5087</v>
      </c>
      <c r="P534" s="31">
        <v>4</v>
      </c>
      <c r="Q534" s="31" t="s">
        <v>5089</v>
      </c>
      <c r="R534" s="33">
        <v>1057.92</v>
      </c>
      <c r="S534" s="32">
        <v>43125</v>
      </c>
      <c r="T534" s="31" t="s">
        <v>285</v>
      </c>
      <c r="U534" s="32">
        <v>43136</v>
      </c>
      <c r="V534" s="31" t="s">
        <v>292</v>
      </c>
      <c r="W534" s="34" t="s">
        <v>5090</v>
      </c>
      <c r="X534" s="31" t="s">
        <v>5080</v>
      </c>
    </row>
    <row r="535" spans="1:24" ht="25.5" hidden="1" x14ac:dyDescent="0.25">
      <c r="A535" s="32">
        <v>43082</v>
      </c>
      <c r="B535" s="32">
        <v>43082</v>
      </c>
      <c r="C535" s="32">
        <v>43077</v>
      </c>
      <c r="D535" s="31" t="s">
        <v>539</v>
      </c>
      <c r="E535" s="31" t="s">
        <v>378</v>
      </c>
      <c r="F535" s="44">
        <v>196050</v>
      </c>
      <c r="G535" s="31" t="s">
        <v>25</v>
      </c>
      <c r="H535" s="31" t="s">
        <v>128</v>
      </c>
      <c r="I535" s="31" t="s">
        <v>5091</v>
      </c>
      <c r="J535" s="31">
        <v>31268</v>
      </c>
      <c r="K535" s="31">
        <v>4</v>
      </c>
      <c r="L535" s="31" t="s">
        <v>288</v>
      </c>
      <c r="M535" s="31" t="s">
        <v>5092</v>
      </c>
      <c r="N535" s="31" t="s">
        <v>5093</v>
      </c>
      <c r="O535" s="34" t="s">
        <v>5094</v>
      </c>
      <c r="P535" s="31">
        <v>4</v>
      </c>
      <c r="Q535" s="31" t="s">
        <v>5095</v>
      </c>
      <c r="R535" s="33">
        <v>349.12</v>
      </c>
      <c r="S535" s="32">
        <v>43104</v>
      </c>
      <c r="T535" s="31" t="s">
        <v>285</v>
      </c>
      <c r="U535" s="31" t="s">
        <v>567</v>
      </c>
      <c r="V535" s="31" t="s">
        <v>292</v>
      </c>
      <c r="W535" s="34" t="s">
        <v>5090</v>
      </c>
      <c r="X535" s="31" t="s">
        <v>5080</v>
      </c>
    </row>
    <row r="536" spans="1:24" ht="25.5" hidden="1" x14ac:dyDescent="0.25">
      <c r="A536" s="32">
        <v>43082</v>
      </c>
      <c r="B536" s="32">
        <v>43082</v>
      </c>
      <c r="C536" s="32">
        <v>43077</v>
      </c>
      <c r="D536" s="31" t="s">
        <v>539</v>
      </c>
      <c r="E536" s="31" t="s">
        <v>388</v>
      </c>
      <c r="F536" s="44" t="s">
        <v>6535</v>
      </c>
      <c r="G536" s="31" t="s">
        <v>23</v>
      </c>
      <c r="H536" s="31" t="s">
        <v>3869</v>
      </c>
      <c r="I536" s="31" t="s">
        <v>82</v>
      </c>
      <c r="J536" s="31">
        <v>32905</v>
      </c>
      <c r="K536" s="31">
        <v>2</v>
      </c>
      <c r="L536" s="31" t="s">
        <v>288</v>
      </c>
      <c r="M536" s="31" t="s">
        <v>5096</v>
      </c>
      <c r="N536" s="31" t="s">
        <v>5097</v>
      </c>
      <c r="O536" s="34">
        <v>125835009</v>
      </c>
      <c r="T536" s="31" t="s">
        <v>285</v>
      </c>
      <c r="V536" s="27" t="s">
        <v>321</v>
      </c>
      <c r="W536" s="34" t="s">
        <v>5034</v>
      </c>
      <c r="X536" s="31" t="s">
        <v>5080</v>
      </c>
    </row>
    <row r="537" spans="1:24" ht="25.5" hidden="1" x14ac:dyDescent="0.25">
      <c r="A537" s="32">
        <v>43082</v>
      </c>
      <c r="B537" s="32">
        <v>43082</v>
      </c>
      <c r="C537" s="32">
        <v>43075</v>
      </c>
      <c r="D537" s="31" t="s">
        <v>539</v>
      </c>
      <c r="E537" s="31" t="s">
        <v>395</v>
      </c>
      <c r="F537" s="44" t="s">
        <v>5098</v>
      </c>
      <c r="G537" s="31" t="s">
        <v>74</v>
      </c>
      <c r="H537" s="31" t="s">
        <v>526</v>
      </c>
      <c r="I537" s="31" t="s">
        <v>5099</v>
      </c>
      <c r="J537" s="31">
        <v>18609</v>
      </c>
      <c r="K537" s="31">
        <v>4</v>
      </c>
      <c r="L537" s="31" t="s">
        <v>288</v>
      </c>
      <c r="M537" s="31" t="s">
        <v>5100</v>
      </c>
      <c r="N537" s="31" t="s">
        <v>5101</v>
      </c>
      <c r="O537" s="34">
        <v>125835122</v>
      </c>
      <c r="T537" s="31" t="s">
        <v>285</v>
      </c>
      <c r="V537" s="31" t="s">
        <v>292</v>
      </c>
      <c r="W537" s="34" t="s">
        <v>5102</v>
      </c>
      <c r="X537" s="31" t="s">
        <v>5080</v>
      </c>
    </row>
    <row r="538" spans="1:24" ht="51" hidden="1" x14ac:dyDescent="0.25">
      <c r="A538" s="32">
        <v>43082</v>
      </c>
      <c r="B538" s="32">
        <v>43082</v>
      </c>
      <c r="C538" s="32">
        <v>42972</v>
      </c>
      <c r="D538" s="31" t="s">
        <v>541</v>
      </c>
      <c r="E538" s="31" t="s">
        <v>354</v>
      </c>
      <c r="F538" s="44" t="s">
        <v>5103</v>
      </c>
      <c r="G538" s="31" t="s">
        <v>5104</v>
      </c>
      <c r="H538" s="31" t="s">
        <v>3268</v>
      </c>
      <c r="I538" s="31" t="s">
        <v>5105</v>
      </c>
      <c r="J538" s="31">
        <v>24601</v>
      </c>
      <c r="K538" s="31">
        <v>2</v>
      </c>
      <c r="L538" s="31" t="s">
        <v>343</v>
      </c>
      <c r="M538" s="31">
        <v>8920242295</v>
      </c>
      <c r="O538" s="34"/>
      <c r="T538" s="31" t="s">
        <v>285</v>
      </c>
      <c r="V538" s="31" t="s">
        <v>6212</v>
      </c>
      <c r="W538" s="34" t="s">
        <v>9453</v>
      </c>
    </row>
    <row r="539" spans="1:24" ht="51" hidden="1" x14ac:dyDescent="0.25">
      <c r="A539" s="32">
        <v>43082</v>
      </c>
      <c r="B539" s="32">
        <v>43082</v>
      </c>
      <c r="C539" s="32">
        <v>42983</v>
      </c>
      <c r="D539" s="31" t="s">
        <v>540</v>
      </c>
      <c r="E539" s="31" t="s">
        <v>416</v>
      </c>
      <c r="F539" s="44">
        <v>94039</v>
      </c>
      <c r="G539" s="31" t="s">
        <v>21</v>
      </c>
      <c r="H539" s="31" t="s">
        <v>54</v>
      </c>
      <c r="I539" s="31" t="s">
        <v>446</v>
      </c>
      <c r="J539" s="31">
        <v>15467</v>
      </c>
      <c r="K539" s="31">
        <v>1</v>
      </c>
      <c r="L539" s="31" t="s">
        <v>288</v>
      </c>
      <c r="M539" s="31" t="s">
        <v>5106</v>
      </c>
      <c r="N539" s="31" t="s">
        <v>5107</v>
      </c>
      <c r="O539" s="34">
        <v>125835171</v>
      </c>
      <c r="T539" s="31" t="s">
        <v>285</v>
      </c>
      <c r="V539" s="31" t="s">
        <v>295</v>
      </c>
      <c r="W539" s="34" t="s">
        <v>6275</v>
      </c>
      <c r="X539" s="31" t="s">
        <v>5080</v>
      </c>
    </row>
    <row r="540" spans="1:24" ht="51" hidden="1" x14ac:dyDescent="0.25">
      <c r="A540" s="32">
        <v>43082</v>
      </c>
      <c r="B540" s="32">
        <v>43082</v>
      </c>
      <c r="C540" s="32">
        <v>42998</v>
      </c>
      <c r="D540" s="31" t="s">
        <v>540</v>
      </c>
      <c r="E540" s="31" t="s">
        <v>416</v>
      </c>
      <c r="F540" s="44" t="s">
        <v>5108</v>
      </c>
      <c r="G540" s="31" t="s">
        <v>223</v>
      </c>
      <c r="H540" s="31" t="s">
        <v>169</v>
      </c>
      <c r="I540" s="31" t="s">
        <v>488</v>
      </c>
      <c r="J540" s="31">
        <v>15967</v>
      </c>
      <c r="K540" s="31">
        <v>2</v>
      </c>
      <c r="L540" s="31" t="s">
        <v>288</v>
      </c>
      <c r="M540" s="31" t="s">
        <v>5109</v>
      </c>
      <c r="N540" s="31" t="s">
        <v>5110</v>
      </c>
      <c r="O540" s="34">
        <v>125835172</v>
      </c>
      <c r="T540" s="31" t="s">
        <v>285</v>
      </c>
      <c r="V540" s="31" t="s">
        <v>295</v>
      </c>
      <c r="W540" s="34" t="s">
        <v>6275</v>
      </c>
      <c r="X540" s="31" t="s">
        <v>5080</v>
      </c>
    </row>
    <row r="541" spans="1:24" hidden="1" x14ac:dyDescent="0.25">
      <c r="A541" s="32">
        <v>43082</v>
      </c>
      <c r="B541" s="32">
        <v>43082</v>
      </c>
      <c r="C541" s="32">
        <v>42986</v>
      </c>
      <c r="D541" s="31" t="s">
        <v>540</v>
      </c>
      <c r="E541" s="31" t="s">
        <v>418</v>
      </c>
      <c r="F541" s="44" t="s">
        <v>6536</v>
      </c>
      <c r="G541" s="31" t="s">
        <v>53</v>
      </c>
      <c r="H541" s="31" t="s">
        <v>265</v>
      </c>
      <c r="I541" s="31" t="s">
        <v>5111</v>
      </c>
      <c r="J541" s="31">
        <v>13091</v>
      </c>
      <c r="K541" s="31">
        <v>2</v>
      </c>
      <c r="L541" s="31" t="s">
        <v>288</v>
      </c>
      <c r="M541" s="31" t="s">
        <v>5112</v>
      </c>
      <c r="N541" s="31" t="s">
        <v>5113</v>
      </c>
      <c r="O541" s="34">
        <v>125835162</v>
      </c>
      <c r="T541" s="31" t="s">
        <v>285</v>
      </c>
      <c r="V541" s="27" t="s">
        <v>321</v>
      </c>
      <c r="W541" s="34" t="s">
        <v>5016</v>
      </c>
      <c r="X541" s="31" t="s">
        <v>5080</v>
      </c>
    </row>
    <row r="542" spans="1:24" hidden="1" x14ac:dyDescent="0.25">
      <c r="A542" s="32">
        <v>43082</v>
      </c>
      <c r="B542" s="32">
        <v>43082</v>
      </c>
      <c r="C542" s="32">
        <v>43003</v>
      </c>
      <c r="D542" s="31" t="s">
        <v>540</v>
      </c>
      <c r="E542" s="31" t="s">
        <v>418</v>
      </c>
      <c r="F542" s="44" t="s">
        <v>6537</v>
      </c>
      <c r="G542" s="31" t="s">
        <v>25</v>
      </c>
      <c r="H542" s="31" t="s">
        <v>199</v>
      </c>
      <c r="I542" s="31" t="s">
        <v>237</v>
      </c>
      <c r="J542" s="31">
        <v>13587</v>
      </c>
      <c r="K542" s="31">
        <v>3</v>
      </c>
      <c r="L542" s="31" t="s">
        <v>288</v>
      </c>
      <c r="M542" s="31" t="s">
        <v>5114</v>
      </c>
      <c r="N542" s="31" t="s">
        <v>5115</v>
      </c>
      <c r="O542" s="34">
        <v>125835164</v>
      </c>
      <c r="T542" s="31" t="s">
        <v>285</v>
      </c>
      <c r="V542" s="27" t="s">
        <v>321</v>
      </c>
      <c r="W542" s="34" t="s">
        <v>5016</v>
      </c>
      <c r="X542" s="31" t="s">
        <v>5080</v>
      </c>
    </row>
    <row r="543" spans="1:24" hidden="1" x14ac:dyDescent="0.25">
      <c r="A543" s="32">
        <v>43082</v>
      </c>
      <c r="B543" s="32">
        <v>43082</v>
      </c>
      <c r="C543" s="32">
        <v>42979</v>
      </c>
      <c r="D543" s="31" t="s">
        <v>540</v>
      </c>
      <c r="E543" s="31" t="s">
        <v>421</v>
      </c>
      <c r="F543" s="44" t="s">
        <v>6538</v>
      </c>
      <c r="G543" s="31" t="s">
        <v>30</v>
      </c>
      <c r="H543" s="31" t="s">
        <v>214</v>
      </c>
      <c r="I543" s="31" t="s">
        <v>5116</v>
      </c>
      <c r="J543" s="31">
        <v>6250</v>
      </c>
      <c r="K543" s="31">
        <v>1</v>
      </c>
      <c r="L543" s="31" t="s">
        <v>288</v>
      </c>
      <c r="M543" s="31" t="s">
        <v>5117</v>
      </c>
      <c r="N543" s="31" t="s">
        <v>5118</v>
      </c>
      <c r="O543" s="34">
        <v>125835264</v>
      </c>
      <c r="T543" s="31" t="s">
        <v>285</v>
      </c>
      <c r="V543" s="27" t="s">
        <v>321</v>
      </c>
      <c r="W543" s="34" t="s">
        <v>5016</v>
      </c>
      <c r="X543" s="31" t="s">
        <v>5080</v>
      </c>
    </row>
    <row r="544" spans="1:24" ht="25.5" hidden="1" x14ac:dyDescent="0.25">
      <c r="A544" s="32">
        <v>43083</v>
      </c>
      <c r="B544" s="32">
        <v>43048</v>
      </c>
      <c r="C544" s="32">
        <v>43048</v>
      </c>
      <c r="D544" s="31" t="s">
        <v>18</v>
      </c>
      <c r="E544" s="31" t="s">
        <v>290</v>
      </c>
      <c r="F544" s="44">
        <v>2183103</v>
      </c>
      <c r="G544" s="31" t="s">
        <v>30</v>
      </c>
      <c r="H544" s="31" t="s">
        <v>69</v>
      </c>
      <c r="I544" s="31" t="s">
        <v>73</v>
      </c>
      <c r="J544" s="31" t="s">
        <v>5119</v>
      </c>
      <c r="K544" s="31">
        <v>1</v>
      </c>
      <c r="L544" s="31" t="s">
        <v>288</v>
      </c>
      <c r="M544" s="31" t="s">
        <v>5120</v>
      </c>
      <c r="N544" s="31" t="s">
        <v>5121</v>
      </c>
      <c r="O544" s="34">
        <v>125914610</v>
      </c>
      <c r="T544" s="31" t="s">
        <v>285</v>
      </c>
      <c r="V544" s="31" t="s">
        <v>295</v>
      </c>
      <c r="W544" s="34" t="s">
        <v>5122</v>
      </c>
      <c r="X544" s="31" t="s">
        <v>5123</v>
      </c>
    </row>
    <row r="545" spans="1:24" hidden="1" x14ac:dyDescent="0.25">
      <c r="A545" s="32">
        <v>43083</v>
      </c>
      <c r="B545" s="32">
        <v>43068</v>
      </c>
      <c r="C545" s="32">
        <v>43034</v>
      </c>
      <c r="D545" s="31" t="s">
        <v>3138</v>
      </c>
      <c r="E545" s="31" t="s">
        <v>354</v>
      </c>
      <c r="F545" s="44" t="s">
        <v>5124</v>
      </c>
      <c r="G545" s="31" t="s">
        <v>72</v>
      </c>
      <c r="H545" s="31" t="s">
        <v>3199</v>
      </c>
      <c r="I545" s="31" t="s">
        <v>5125</v>
      </c>
      <c r="J545" s="31">
        <v>27037</v>
      </c>
      <c r="K545" s="31">
        <v>2</v>
      </c>
      <c r="L545" s="31" t="s">
        <v>359</v>
      </c>
      <c r="M545" s="31">
        <v>451239</v>
      </c>
      <c r="N545" s="31">
        <v>267942</v>
      </c>
      <c r="O545" s="34"/>
      <c r="T545" s="31" t="s">
        <v>285</v>
      </c>
      <c r="V545" s="31" t="s">
        <v>295</v>
      </c>
      <c r="W545" s="34" t="s">
        <v>5126</v>
      </c>
    </row>
    <row r="546" spans="1:24" ht="38.25" hidden="1" x14ac:dyDescent="0.25">
      <c r="A546" s="32">
        <v>43083</v>
      </c>
      <c r="B546" s="32">
        <v>43083</v>
      </c>
      <c r="C546" s="32">
        <v>43078</v>
      </c>
      <c r="D546" s="31" t="s">
        <v>539</v>
      </c>
      <c r="E546" s="31" t="s">
        <v>376</v>
      </c>
      <c r="F546" s="44">
        <v>28037641</v>
      </c>
      <c r="G546" s="31" t="s">
        <v>56</v>
      </c>
      <c r="H546" s="31" t="s">
        <v>3649</v>
      </c>
      <c r="I546" s="31" t="s">
        <v>3109</v>
      </c>
      <c r="J546" s="31">
        <v>23087</v>
      </c>
      <c r="K546" s="31">
        <v>2</v>
      </c>
      <c r="L546" s="31" t="s">
        <v>288</v>
      </c>
      <c r="M546" s="31" t="s">
        <v>5127</v>
      </c>
      <c r="N546" s="31" t="s">
        <v>5128</v>
      </c>
      <c r="O546" s="34">
        <v>125914668</v>
      </c>
      <c r="T546" s="31" t="s">
        <v>285</v>
      </c>
      <c r="V546" s="31" t="s">
        <v>295</v>
      </c>
      <c r="W546" s="34" t="s">
        <v>5129</v>
      </c>
      <c r="X546" s="31" t="s">
        <v>5123</v>
      </c>
    </row>
    <row r="547" spans="1:24" hidden="1" x14ac:dyDescent="0.25">
      <c r="A547" s="32">
        <v>43083</v>
      </c>
      <c r="B547" s="32">
        <v>43083</v>
      </c>
      <c r="C547" s="32">
        <v>42965</v>
      </c>
      <c r="D547" s="31" t="s">
        <v>539</v>
      </c>
      <c r="E547" s="31" t="s">
        <v>340</v>
      </c>
      <c r="F547" s="44">
        <v>5627</v>
      </c>
      <c r="G547" s="31" t="s">
        <v>60</v>
      </c>
      <c r="H547" s="31" t="s">
        <v>146</v>
      </c>
      <c r="I547" s="31" t="s">
        <v>5130</v>
      </c>
      <c r="J547" s="31">
        <v>17502</v>
      </c>
      <c r="K547" s="31">
        <v>4</v>
      </c>
      <c r="L547" s="31" t="s">
        <v>357</v>
      </c>
      <c r="M547" s="31" t="s">
        <v>5131</v>
      </c>
      <c r="N547" s="31" t="s">
        <v>5132</v>
      </c>
      <c r="O547" s="34" t="s">
        <v>5133</v>
      </c>
      <c r="P547" s="31">
        <v>4</v>
      </c>
      <c r="Q547" s="31" t="s">
        <v>5134</v>
      </c>
      <c r="R547" s="62">
        <v>582.16</v>
      </c>
      <c r="S547" s="45">
        <v>43108</v>
      </c>
      <c r="T547" s="31" t="s">
        <v>285</v>
      </c>
      <c r="U547" s="32">
        <v>43118</v>
      </c>
      <c r="V547" s="31" t="s">
        <v>292</v>
      </c>
      <c r="W547" s="34" t="s">
        <v>5016</v>
      </c>
    </row>
    <row r="548" spans="1:24" ht="25.5" hidden="1" x14ac:dyDescent="0.25">
      <c r="A548" s="32">
        <v>43083</v>
      </c>
      <c r="B548" s="32">
        <v>43083</v>
      </c>
      <c r="C548" s="32">
        <v>42989</v>
      </c>
      <c r="D548" s="31" t="s">
        <v>540</v>
      </c>
      <c r="E548" s="31" t="s">
        <v>425</v>
      </c>
      <c r="F548" s="44">
        <v>3534</v>
      </c>
      <c r="G548" s="31" t="s">
        <v>105</v>
      </c>
      <c r="H548" s="31" t="s">
        <v>5135</v>
      </c>
      <c r="I548" s="31" t="s">
        <v>106</v>
      </c>
      <c r="J548" s="31">
        <v>3812</v>
      </c>
      <c r="K548" s="31">
        <v>2</v>
      </c>
      <c r="L548" s="31" t="s">
        <v>288</v>
      </c>
      <c r="M548" s="31" t="s">
        <v>5136</v>
      </c>
      <c r="N548" s="31" t="s">
        <v>5137</v>
      </c>
      <c r="O548" s="34">
        <v>125914865</v>
      </c>
      <c r="T548" s="31" t="s">
        <v>285</v>
      </c>
      <c r="V548" s="31" t="s">
        <v>295</v>
      </c>
      <c r="W548" s="34" t="s">
        <v>5138</v>
      </c>
      <c r="X548" s="31" t="s">
        <v>5123</v>
      </c>
    </row>
    <row r="549" spans="1:24" hidden="1" x14ac:dyDescent="0.25">
      <c r="A549" s="32">
        <v>43083</v>
      </c>
      <c r="B549" s="32">
        <v>43083</v>
      </c>
      <c r="C549" s="32">
        <v>43004</v>
      </c>
      <c r="D549" s="31" t="s">
        <v>540</v>
      </c>
      <c r="E549" s="31" t="s">
        <v>425</v>
      </c>
      <c r="F549" s="44" t="s">
        <v>7916</v>
      </c>
      <c r="G549" s="31" t="s">
        <v>535</v>
      </c>
      <c r="H549" s="31" t="s">
        <v>537</v>
      </c>
      <c r="I549" s="31" t="s">
        <v>4951</v>
      </c>
      <c r="J549" s="31">
        <v>4259</v>
      </c>
      <c r="K549" s="31">
        <v>8</v>
      </c>
      <c r="L549" s="31" t="s">
        <v>288</v>
      </c>
      <c r="M549" s="31" t="s">
        <v>5139</v>
      </c>
      <c r="N549" s="31" t="s">
        <v>5140</v>
      </c>
      <c r="O549" s="34">
        <v>125914866</v>
      </c>
      <c r="T549" s="31" t="s">
        <v>285</v>
      </c>
      <c r="V549" s="27" t="s">
        <v>321</v>
      </c>
      <c r="W549" s="34" t="s">
        <v>5016</v>
      </c>
      <c r="X549" s="31" t="s">
        <v>5123</v>
      </c>
    </row>
    <row r="550" spans="1:24" hidden="1" x14ac:dyDescent="0.25">
      <c r="A550" s="32">
        <v>43083</v>
      </c>
      <c r="B550" s="32">
        <v>43083</v>
      </c>
      <c r="C550" s="32">
        <v>43004</v>
      </c>
      <c r="D550" s="31" t="s">
        <v>540</v>
      </c>
      <c r="E550" s="31" t="s">
        <v>425</v>
      </c>
      <c r="F550" s="44" t="s">
        <v>7917</v>
      </c>
      <c r="G550" s="31" t="s">
        <v>535</v>
      </c>
      <c r="H550" s="31" t="s">
        <v>5141</v>
      </c>
      <c r="I550" s="31" t="s">
        <v>4951</v>
      </c>
      <c r="J550" s="31">
        <v>4259</v>
      </c>
      <c r="K550" s="31">
        <v>8</v>
      </c>
      <c r="L550" s="31" t="s">
        <v>288</v>
      </c>
      <c r="M550" s="31" t="s">
        <v>5139</v>
      </c>
      <c r="N550" s="31" t="s">
        <v>5140</v>
      </c>
      <c r="O550" s="34">
        <v>125914867</v>
      </c>
      <c r="T550" s="31" t="s">
        <v>285</v>
      </c>
      <c r="V550" s="27" t="s">
        <v>321</v>
      </c>
      <c r="W550" s="34" t="s">
        <v>5016</v>
      </c>
      <c r="X550" s="31" t="s">
        <v>5123</v>
      </c>
    </row>
    <row r="551" spans="1:24" hidden="1" x14ac:dyDescent="0.25">
      <c r="A551" s="32">
        <v>43083</v>
      </c>
      <c r="B551" s="32">
        <v>43083</v>
      </c>
      <c r="C551" s="32">
        <v>42983</v>
      </c>
      <c r="D551" s="31" t="s">
        <v>540</v>
      </c>
      <c r="E551" s="31" t="s">
        <v>427</v>
      </c>
      <c r="F551" s="44" t="s">
        <v>6629</v>
      </c>
      <c r="G551" s="31" t="s">
        <v>53</v>
      </c>
      <c r="H551" s="31" t="s">
        <v>4637</v>
      </c>
      <c r="I551" s="31" t="s">
        <v>5071</v>
      </c>
      <c r="J551" s="31">
        <v>20463</v>
      </c>
      <c r="K551" s="31">
        <v>1</v>
      </c>
      <c r="L551" s="31" t="s">
        <v>288</v>
      </c>
      <c r="M551" s="31" t="s">
        <v>5142</v>
      </c>
      <c r="N551" s="31" t="s">
        <v>5143</v>
      </c>
      <c r="O551" s="34">
        <v>125915232</v>
      </c>
      <c r="P551" s="31">
        <v>1</v>
      </c>
      <c r="Q551" s="31" t="s">
        <v>5144</v>
      </c>
      <c r="R551" s="33">
        <v>258.14999999999998</v>
      </c>
      <c r="S551" s="32">
        <v>43073</v>
      </c>
      <c r="T551" s="31" t="s">
        <v>285</v>
      </c>
      <c r="U551" s="32">
        <v>43159</v>
      </c>
      <c r="V551" s="31" t="s">
        <v>292</v>
      </c>
      <c r="W551" s="34" t="s">
        <v>5016</v>
      </c>
      <c r="X551" s="31" t="s">
        <v>5123</v>
      </c>
    </row>
    <row r="552" spans="1:24" hidden="1" x14ac:dyDescent="0.25">
      <c r="A552" s="32">
        <v>43083</v>
      </c>
      <c r="B552" s="32">
        <v>43083</v>
      </c>
      <c r="C552" s="32">
        <v>42998</v>
      </c>
      <c r="D552" s="31" t="s">
        <v>540</v>
      </c>
      <c r="E552" s="31" t="s">
        <v>427</v>
      </c>
      <c r="F552" s="44">
        <v>439</v>
      </c>
      <c r="G552" s="31" t="s">
        <v>92</v>
      </c>
      <c r="H552" s="31" t="s">
        <v>26</v>
      </c>
      <c r="I552" s="31" t="s">
        <v>4556</v>
      </c>
      <c r="J552" s="31">
        <v>20883</v>
      </c>
      <c r="K552" s="31">
        <v>2</v>
      </c>
      <c r="L552" s="31" t="s">
        <v>288</v>
      </c>
      <c r="M552" s="31" t="s">
        <v>5145</v>
      </c>
      <c r="N552" s="31" t="s">
        <v>5146</v>
      </c>
      <c r="O552" s="34" t="s">
        <v>5147</v>
      </c>
      <c r="P552" s="31">
        <v>2</v>
      </c>
      <c r="Q552" s="31" t="s">
        <v>5147</v>
      </c>
      <c r="R552" s="33">
        <v>314.26</v>
      </c>
      <c r="S552" s="32">
        <v>43073</v>
      </c>
      <c r="T552" s="31" t="s">
        <v>285</v>
      </c>
      <c r="U552" s="31" t="s">
        <v>567</v>
      </c>
      <c r="V552" s="31" t="s">
        <v>292</v>
      </c>
      <c r="W552" s="34" t="s">
        <v>5016</v>
      </c>
      <c r="X552" s="31" t="s">
        <v>5123</v>
      </c>
    </row>
    <row r="553" spans="1:24" hidden="1" x14ac:dyDescent="0.25">
      <c r="A553" s="32">
        <v>43083</v>
      </c>
      <c r="B553" s="32">
        <v>43083</v>
      </c>
      <c r="C553" s="32">
        <v>42998</v>
      </c>
      <c r="D553" s="31" t="s">
        <v>540</v>
      </c>
      <c r="E553" s="31" t="s">
        <v>427</v>
      </c>
      <c r="F553" s="44">
        <v>439</v>
      </c>
      <c r="G553" s="31" t="s">
        <v>92</v>
      </c>
      <c r="H553" s="31" t="s">
        <v>26</v>
      </c>
      <c r="I553" s="31" t="s">
        <v>4556</v>
      </c>
      <c r="J553" s="31">
        <v>20883</v>
      </c>
      <c r="K553" s="31">
        <v>2</v>
      </c>
      <c r="L553" s="31" t="s">
        <v>288</v>
      </c>
      <c r="M553" s="31" t="s">
        <v>5148</v>
      </c>
      <c r="N553" s="31" t="s">
        <v>5149</v>
      </c>
      <c r="O553" s="34" t="s">
        <v>5150</v>
      </c>
      <c r="P553" s="31">
        <v>2</v>
      </c>
      <c r="Q553" s="31" t="s">
        <v>5150</v>
      </c>
      <c r="R553" s="33">
        <v>314.26</v>
      </c>
      <c r="S553" s="32">
        <v>43073</v>
      </c>
      <c r="T553" s="31" t="s">
        <v>285</v>
      </c>
      <c r="U553" s="31" t="s">
        <v>567</v>
      </c>
      <c r="V553" s="31" t="s">
        <v>292</v>
      </c>
      <c r="W553" s="34" t="s">
        <v>5016</v>
      </c>
      <c r="X553" s="31" t="s">
        <v>5123</v>
      </c>
    </row>
    <row r="554" spans="1:24" ht="25.5" hidden="1" x14ac:dyDescent="0.25">
      <c r="A554" s="32">
        <v>43084</v>
      </c>
      <c r="B554" s="32">
        <v>43084</v>
      </c>
      <c r="C554" s="32">
        <v>43080</v>
      </c>
      <c r="D554" s="31" t="s">
        <v>539</v>
      </c>
      <c r="E554" s="31" t="s">
        <v>346</v>
      </c>
      <c r="F554" s="44" t="s">
        <v>5151</v>
      </c>
      <c r="G554" s="31" t="s">
        <v>5152</v>
      </c>
      <c r="H554" s="31" t="s">
        <v>5153</v>
      </c>
      <c r="I554" s="31" t="s">
        <v>5154</v>
      </c>
      <c r="J554" s="31">
        <v>40472</v>
      </c>
      <c r="K554" s="31">
        <v>4</v>
      </c>
      <c r="L554" s="31" t="s">
        <v>288</v>
      </c>
      <c r="M554" s="31" t="s">
        <v>5155</v>
      </c>
      <c r="N554" s="31" t="s">
        <v>5156</v>
      </c>
      <c r="O554" s="34">
        <v>126270845</v>
      </c>
      <c r="T554" s="31" t="s">
        <v>285</v>
      </c>
      <c r="V554" s="31" t="s">
        <v>295</v>
      </c>
      <c r="W554" s="34" t="s">
        <v>5157</v>
      </c>
      <c r="X554" s="31" t="s">
        <v>5158</v>
      </c>
    </row>
    <row r="555" spans="1:24" ht="25.5" hidden="1" x14ac:dyDescent="0.25">
      <c r="A555" s="32">
        <v>43084</v>
      </c>
      <c r="B555" s="32">
        <v>43084</v>
      </c>
      <c r="C555" s="32">
        <v>43080</v>
      </c>
      <c r="D555" s="31" t="s">
        <v>539</v>
      </c>
      <c r="E555" s="31" t="s">
        <v>376</v>
      </c>
      <c r="F555" s="44">
        <v>28030703</v>
      </c>
      <c r="G555" s="31" t="s">
        <v>56</v>
      </c>
      <c r="H555" s="31" t="s">
        <v>149</v>
      </c>
      <c r="I555" s="31" t="s">
        <v>3109</v>
      </c>
      <c r="J555" s="31">
        <v>23014</v>
      </c>
      <c r="K555" s="31">
        <v>4</v>
      </c>
      <c r="L555" s="31" t="s">
        <v>288</v>
      </c>
      <c r="M555" s="31" t="s">
        <v>5159</v>
      </c>
      <c r="N555" s="31" t="s">
        <v>5160</v>
      </c>
      <c r="O555" s="34">
        <v>126271223</v>
      </c>
      <c r="T555" s="31" t="s">
        <v>285</v>
      </c>
      <c r="V555" s="31" t="s">
        <v>295</v>
      </c>
      <c r="W555" s="34" t="s">
        <v>5161</v>
      </c>
      <c r="X555" s="31" t="s">
        <v>5158</v>
      </c>
    </row>
    <row r="556" spans="1:24" ht="25.5" hidden="1" x14ac:dyDescent="0.25">
      <c r="A556" s="32">
        <v>43084</v>
      </c>
      <c r="B556" s="32">
        <v>43084</v>
      </c>
      <c r="C556" s="32">
        <v>43080</v>
      </c>
      <c r="D556" s="31" t="s">
        <v>539</v>
      </c>
      <c r="E556" s="31" t="s">
        <v>407</v>
      </c>
      <c r="F556" s="44">
        <v>93018</v>
      </c>
      <c r="G556" s="31" t="s">
        <v>21</v>
      </c>
      <c r="H556" s="31" t="s">
        <v>33</v>
      </c>
      <c r="I556" s="31" t="s">
        <v>79</v>
      </c>
      <c r="J556" s="31">
        <v>28809</v>
      </c>
      <c r="K556" s="31">
        <v>2</v>
      </c>
      <c r="L556" s="31" t="s">
        <v>288</v>
      </c>
      <c r="M556" s="31" t="s">
        <v>5162</v>
      </c>
      <c r="N556" s="31" t="s">
        <v>5163</v>
      </c>
      <c r="O556" s="34">
        <v>126271322</v>
      </c>
      <c r="T556" s="31" t="s">
        <v>285</v>
      </c>
      <c r="V556" s="31" t="s">
        <v>295</v>
      </c>
      <c r="W556" s="34" t="s">
        <v>5164</v>
      </c>
      <c r="X556" s="31" t="s">
        <v>5158</v>
      </c>
    </row>
    <row r="557" spans="1:24" ht="25.5" hidden="1" x14ac:dyDescent="0.25">
      <c r="A557" s="32">
        <v>43088</v>
      </c>
      <c r="B557" s="32">
        <v>43088</v>
      </c>
      <c r="C557" s="32">
        <v>43081</v>
      </c>
      <c r="D557" s="31" t="s">
        <v>539</v>
      </c>
      <c r="E557" s="31" t="s">
        <v>319</v>
      </c>
      <c r="F557" s="44">
        <v>91201</v>
      </c>
      <c r="G557" s="31" t="s">
        <v>21</v>
      </c>
      <c r="H557" s="31" t="s">
        <v>78</v>
      </c>
      <c r="I557" s="31" t="s">
        <v>445</v>
      </c>
      <c r="J557" s="31">
        <v>26349</v>
      </c>
      <c r="K557" s="31">
        <v>4</v>
      </c>
      <c r="L557" s="31" t="s">
        <v>288</v>
      </c>
      <c r="M557" s="31" t="s">
        <v>5165</v>
      </c>
      <c r="N557" s="31" t="s">
        <v>5166</v>
      </c>
      <c r="O557" s="34">
        <v>126271448</v>
      </c>
      <c r="T557" s="31" t="s">
        <v>285</v>
      </c>
      <c r="V557" s="31" t="s">
        <v>295</v>
      </c>
      <c r="W557" s="34" t="s">
        <v>5167</v>
      </c>
      <c r="X557" s="31" t="s">
        <v>5158</v>
      </c>
    </row>
    <row r="558" spans="1:24" ht="38.25" hidden="1" x14ac:dyDescent="0.25">
      <c r="A558" s="32">
        <v>43088</v>
      </c>
      <c r="B558" s="32">
        <v>43088</v>
      </c>
      <c r="C558" s="32">
        <v>43081</v>
      </c>
      <c r="D558" s="31" t="s">
        <v>539</v>
      </c>
      <c r="E558" s="31" t="s">
        <v>354</v>
      </c>
      <c r="F558" s="44">
        <v>196030</v>
      </c>
      <c r="G558" s="31" t="s">
        <v>25</v>
      </c>
      <c r="H558" s="31" t="s">
        <v>68</v>
      </c>
      <c r="I558" s="31" t="s">
        <v>5091</v>
      </c>
      <c r="J558" s="31">
        <v>28561</v>
      </c>
      <c r="K558" s="31">
        <v>2</v>
      </c>
      <c r="L558" s="31" t="s">
        <v>288</v>
      </c>
      <c r="M558" s="31" t="s">
        <v>5168</v>
      </c>
      <c r="N558" s="31" t="s">
        <v>5169</v>
      </c>
      <c r="O558" s="34">
        <v>126271632</v>
      </c>
      <c r="T558" s="31" t="s">
        <v>285</v>
      </c>
      <c r="V558" s="31" t="s">
        <v>295</v>
      </c>
      <c r="W558" s="34" t="s">
        <v>5170</v>
      </c>
      <c r="X558" s="31" t="s">
        <v>5158</v>
      </c>
    </row>
    <row r="559" spans="1:24" ht="38.25" hidden="1" x14ac:dyDescent="0.25">
      <c r="A559" s="32">
        <v>43088</v>
      </c>
      <c r="B559" s="32">
        <v>43088</v>
      </c>
      <c r="C559" s="32">
        <v>43081</v>
      </c>
      <c r="D559" s="31" t="s">
        <v>539</v>
      </c>
      <c r="E559" s="31" t="s">
        <v>395</v>
      </c>
      <c r="F559" s="44">
        <v>1010988</v>
      </c>
      <c r="G559" s="31" t="s">
        <v>36</v>
      </c>
      <c r="H559" s="31" t="s">
        <v>54</v>
      </c>
      <c r="I559" s="31" t="s">
        <v>99</v>
      </c>
      <c r="J559" s="31">
        <v>18732</v>
      </c>
      <c r="K559" s="31">
        <v>4</v>
      </c>
      <c r="L559" s="31" t="s">
        <v>288</v>
      </c>
      <c r="M559" s="31" t="s">
        <v>5171</v>
      </c>
      <c r="N559" s="31" t="s">
        <v>5172</v>
      </c>
      <c r="O559" s="34">
        <v>126271693</v>
      </c>
      <c r="T559" s="31" t="s">
        <v>285</v>
      </c>
      <c r="V559" s="31" t="s">
        <v>295</v>
      </c>
      <c r="W559" s="34" t="s">
        <v>5052</v>
      </c>
      <c r="X559" s="31" t="s">
        <v>5158</v>
      </c>
    </row>
    <row r="560" spans="1:24" ht="25.5" hidden="1" x14ac:dyDescent="0.25">
      <c r="A560" s="32">
        <v>43087</v>
      </c>
      <c r="B560" s="32">
        <v>43084</v>
      </c>
      <c r="C560" s="32">
        <v>43082</v>
      </c>
      <c r="D560" s="31" t="s">
        <v>18</v>
      </c>
      <c r="E560" s="31" t="s">
        <v>417</v>
      </c>
      <c r="F560" s="44" t="s">
        <v>6539</v>
      </c>
      <c r="G560" s="31" t="s">
        <v>5173</v>
      </c>
      <c r="H560" s="31" t="s">
        <v>5174</v>
      </c>
      <c r="I560" s="31" t="s">
        <v>5175</v>
      </c>
      <c r="J560" s="31">
        <v>22310</v>
      </c>
      <c r="K560" s="31">
        <v>4</v>
      </c>
      <c r="L560" s="31" t="s">
        <v>335</v>
      </c>
      <c r="M560" s="31">
        <v>35981387</v>
      </c>
      <c r="N560" s="31" t="s">
        <v>5176</v>
      </c>
      <c r="O560" s="34">
        <v>4684</v>
      </c>
      <c r="T560" s="31" t="s">
        <v>285</v>
      </c>
      <c r="V560" s="27" t="s">
        <v>321</v>
      </c>
      <c r="W560" s="34" t="s">
        <v>5034</v>
      </c>
      <c r="X560" s="31" t="s">
        <v>5177</v>
      </c>
    </row>
    <row r="561" spans="1:24" hidden="1" x14ac:dyDescent="0.25">
      <c r="A561" s="32">
        <v>43087</v>
      </c>
      <c r="B561" s="32">
        <v>43084</v>
      </c>
      <c r="C561" s="32">
        <v>43084</v>
      </c>
      <c r="D561" s="31" t="s">
        <v>18</v>
      </c>
      <c r="E561" s="31" t="s">
        <v>290</v>
      </c>
      <c r="F561" s="44">
        <v>3504430000</v>
      </c>
      <c r="G561" s="31" t="s">
        <v>53</v>
      </c>
      <c r="H561" s="31" t="s">
        <v>5178</v>
      </c>
      <c r="I561" s="31" t="s">
        <v>468</v>
      </c>
      <c r="J561" s="31">
        <v>38207</v>
      </c>
      <c r="K561" s="31">
        <v>2</v>
      </c>
      <c r="L561" s="31" t="s">
        <v>288</v>
      </c>
      <c r="M561" s="31" t="s">
        <v>5179</v>
      </c>
      <c r="N561" s="31" t="s">
        <v>5180</v>
      </c>
      <c r="O561" s="34">
        <v>126271802</v>
      </c>
      <c r="T561" s="31" t="s">
        <v>285</v>
      </c>
      <c r="U561" s="31" t="s">
        <v>567</v>
      </c>
      <c r="V561" s="31" t="s">
        <v>292</v>
      </c>
      <c r="X561" s="31" t="s">
        <v>5158</v>
      </c>
    </row>
    <row r="562" spans="1:24" hidden="1" x14ac:dyDescent="0.25">
      <c r="A562" s="32">
        <v>43087</v>
      </c>
      <c r="B562" s="32">
        <v>43085</v>
      </c>
      <c r="C562" s="32">
        <v>43082</v>
      </c>
      <c r="D562" s="31" t="s">
        <v>18</v>
      </c>
      <c r="E562" s="31" t="s">
        <v>290</v>
      </c>
      <c r="F562" s="44">
        <v>5684100000</v>
      </c>
      <c r="G562" s="31" t="s">
        <v>48</v>
      </c>
      <c r="H562" s="31" t="s">
        <v>168</v>
      </c>
      <c r="I562" s="31" t="s">
        <v>270</v>
      </c>
      <c r="J562" s="31">
        <v>38130</v>
      </c>
      <c r="K562" s="31">
        <v>4</v>
      </c>
      <c r="L562" s="31" t="s">
        <v>288</v>
      </c>
      <c r="M562" s="31" t="s">
        <v>5181</v>
      </c>
      <c r="N562" s="31" t="s">
        <v>5182</v>
      </c>
      <c r="O562" s="34">
        <v>126271894</v>
      </c>
      <c r="T562" s="31" t="s">
        <v>285</v>
      </c>
      <c r="U562" s="31" t="s">
        <v>567</v>
      </c>
      <c r="V562" s="31" t="s">
        <v>292</v>
      </c>
      <c r="X562" s="31" t="s">
        <v>5158</v>
      </c>
    </row>
    <row r="563" spans="1:24" hidden="1" x14ac:dyDescent="0.25">
      <c r="A563" s="32">
        <v>43087</v>
      </c>
      <c r="B563" s="32">
        <v>43085</v>
      </c>
      <c r="C563" s="32">
        <v>43083</v>
      </c>
      <c r="D563" s="31" t="s">
        <v>18</v>
      </c>
      <c r="E563" s="31" t="s">
        <v>380</v>
      </c>
      <c r="F563" s="44">
        <v>28034306</v>
      </c>
      <c r="G563" s="31" t="s">
        <v>56</v>
      </c>
      <c r="H563" s="31" t="s">
        <v>5183</v>
      </c>
      <c r="I563" s="31" t="s">
        <v>3109</v>
      </c>
      <c r="J563" s="31">
        <v>20841</v>
      </c>
      <c r="K563" s="31">
        <v>4</v>
      </c>
      <c r="L563" s="31" t="s">
        <v>355</v>
      </c>
      <c r="M563" s="31">
        <v>2561240</v>
      </c>
      <c r="N563" s="31">
        <v>4396327</v>
      </c>
      <c r="O563" s="34">
        <v>48915</v>
      </c>
      <c r="P563" s="31">
        <v>4</v>
      </c>
      <c r="Q563" s="31">
        <v>4111374</v>
      </c>
      <c r="R563" s="33">
        <v>512.76</v>
      </c>
      <c r="S563" s="32">
        <v>43089</v>
      </c>
      <c r="T563" s="31" t="s">
        <v>285</v>
      </c>
      <c r="U563" s="31" t="s">
        <v>567</v>
      </c>
      <c r="V563" s="31" t="s">
        <v>292</v>
      </c>
      <c r="W563" s="34" t="s">
        <v>5016</v>
      </c>
      <c r="X563" s="31" t="s">
        <v>5158</v>
      </c>
    </row>
    <row r="564" spans="1:24" hidden="1" x14ac:dyDescent="0.25">
      <c r="A564" s="32">
        <v>43087</v>
      </c>
      <c r="B564" s="32">
        <v>43085</v>
      </c>
      <c r="C564" s="32">
        <v>43082</v>
      </c>
      <c r="D564" s="31" t="s">
        <v>18</v>
      </c>
      <c r="E564" s="31" t="s">
        <v>290</v>
      </c>
      <c r="F564" s="44" t="s">
        <v>515</v>
      </c>
      <c r="G564" s="31" t="s">
        <v>74</v>
      </c>
      <c r="H564" s="31" t="s">
        <v>211</v>
      </c>
      <c r="I564" s="31" t="s">
        <v>193</v>
      </c>
      <c r="J564" s="31">
        <v>38111</v>
      </c>
      <c r="K564" s="31">
        <v>4</v>
      </c>
      <c r="L564" s="31" t="s">
        <v>288</v>
      </c>
      <c r="M564" s="31" t="s">
        <v>5184</v>
      </c>
      <c r="N564" s="31" t="s">
        <v>5185</v>
      </c>
      <c r="O564" s="34">
        <v>126271997</v>
      </c>
      <c r="P564" s="31">
        <v>4</v>
      </c>
      <c r="Q564" s="31">
        <v>126271997</v>
      </c>
      <c r="R564" s="33">
        <v>348.48</v>
      </c>
      <c r="S564" s="32">
        <v>43090</v>
      </c>
      <c r="T564" s="31" t="s">
        <v>285</v>
      </c>
      <c r="U564" s="32">
        <v>43105</v>
      </c>
      <c r="V564" s="31" t="s">
        <v>292</v>
      </c>
      <c r="X564" s="31" t="s">
        <v>5158</v>
      </c>
    </row>
    <row r="565" spans="1:24" hidden="1" x14ac:dyDescent="0.25">
      <c r="A565" s="32">
        <v>43089</v>
      </c>
      <c r="B565" s="32">
        <v>43088</v>
      </c>
      <c r="C565" s="32">
        <v>43082</v>
      </c>
      <c r="D565" s="31" t="s">
        <v>539</v>
      </c>
      <c r="E565" s="31" t="s">
        <v>354</v>
      </c>
      <c r="F565" s="44" t="s">
        <v>6540</v>
      </c>
      <c r="G565" s="31" t="s">
        <v>489</v>
      </c>
      <c r="H565" s="31" t="s">
        <v>490</v>
      </c>
      <c r="I565" s="31" t="s">
        <v>495</v>
      </c>
      <c r="J565" s="31">
        <v>28555</v>
      </c>
      <c r="K565" s="31">
        <v>4</v>
      </c>
      <c r="L565" s="31" t="s">
        <v>288</v>
      </c>
      <c r="M565" s="31" t="s">
        <v>5186</v>
      </c>
      <c r="N565" s="31" t="s">
        <v>5187</v>
      </c>
      <c r="O565" s="34">
        <v>126267466</v>
      </c>
      <c r="T565" s="31" t="s">
        <v>285</v>
      </c>
      <c r="V565" s="27" t="s">
        <v>321</v>
      </c>
      <c r="W565" s="34" t="s">
        <v>5016</v>
      </c>
      <c r="X565" s="31" t="s">
        <v>5158</v>
      </c>
    </row>
    <row r="566" spans="1:24" ht="38.25" hidden="1" x14ac:dyDescent="0.25">
      <c r="A566" s="32">
        <v>43089</v>
      </c>
      <c r="B566" s="32">
        <v>43088</v>
      </c>
      <c r="C566" s="32">
        <v>43082</v>
      </c>
      <c r="D566" s="31" t="s">
        <v>539</v>
      </c>
      <c r="E566" s="31" t="s">
        <v>375</v>
      </c>
      <c r="F566" s="44">
        <v>147490</v>
      </c>
      <c r="G566" s="31" t="s">
        <v>25</v>
      </c>
      <c r="H566" s="31" t="s">
        <v>151</v>
      </c>
      <c r="I566" s="31" t="s">
        <v>183</v>
      </c>
      <c r="J566" s="31">
        <v>40806</v>
      </c>
      <c r="K566" s="31">
        <v>4</v>
      </c>
      <c r="L566" s="31" t="s">
        <v>288</v>
      </c>
      <c r="M566" s="31" t="s">
        <v>5188</v>
      </c>
      <c r="N566" s="31" t="s">
        <v>5189</v>
      </c>
      <c r="O566" s="34" t="s">
        <v>5190</v>
      </c>
      <c r="T566" s="31" t="s">
        <v>285</v>
      </c>
      <c r="V566" s="31" t="s">
        <v>295</v>
      </c>
      <c r="W566" s="34" t="s">
        <v>5191</v>
      </c>
      <c r="X566" s="31" t="s">
        <v>5158</v>
      </c>
    </row>
    <row r="567" spans="1:24" ht="25.5" hidden="1" x14ac:dyDescent="0.25">
      <c r="A567" s="32">
        <v>43089</v>
      </c>
      <c r="B567" s="32">
        <v>43089</v>
      </c>
      <c r="C567" s="32">
        <v>43084</v>
      </c>
      <c r="D567" s="31" t="s">
        <v>18</v>
      </c>
      <c r="E567" s="31" t="s">
        <v>290</v>
      </c>
      <c r="F567" s="44">
        <v>2021</v>
      </c>
      <c r="G567" s="31" t="s">
        <v>118</v>
      </c>
      <c r="H567" s="31" t="s">
        <v>247</v>
      </c>
      <c r="I567" s="31" t="s">
        <v>282</v>
      </c>
      <c r="J567" s="31">
        <v>38236</v>
      </c>
      <c r="K567" s="31">
        <v>1</v>
      </c>
      <c r="L567" s="31" t="s">
        <v>288</v>
      </c>
      <c r="M567" s="31" t="s">
        <v>5192</v>
      </c>
      <c r="N567" s="31" t="s">
        <v>5193</v>
      </c>
      <c r="O567" s="34">
        <v>126268004</v>
      </c>
      <c r="T567" s="31" t="s">
        <v>285</v>
      </c>
      <c r="V567" s="31" t="s">
        <v>295</v>
      </c>
      <c r="W567" s="34" t="s">
        <v>5194</v>
      </c>
      <c r="X567" s="31" t="s">
        <v>5158</v>
      </c>
    </row>
    <row r="568" spans="1:24" ht="25.5" hidden="1" x14ac:dyDescent="0.25">
      <c r="A568" s="32">
        <v>43089</v>
      </c>
      <c r="B568" s="32">
        <v>43089</v>
      </c>
      <c r="C568" s="32">
        <v>42980</v>
      </c>
      <c r="D568" s="31" t="s">
        <v>540</v>
      </c>
      <c r="E568" s="31" t="s">
        <v>430</v>
      </c>
      <c r="F568" s="44">
        <v>2067700</v>
      </c>
      <c r="G568" s="31" t="s">
        <v>32</v>
      </c>
      <c r="H568" s="31" t="s">
        <v>486</v>
      </c>
      <c r="I568" s="31" t="s">
        <v>233</v>
      </c>
      <c r="J568" s="31">
        <v>19110</v>
      </c>
      <c r="K568" s="31">
        <v>1</v>
      </c>
      <c r="L568" s="31" t="s">
        <v>288</v>
      </c>
      <c r="M568" s="31" t="s">
        <v>5195</v>
      </c>
      <c r="N568" s="31" t="s">
        <v>5196</v>
      </c>
      <c r="O568" s="34">
        <v>126268346</v>
      </c>
      <c r="T568" s="31" t="s">
        <v>285</v>
      </c>
      <c r="V568" s="31" t="s">
        <v>295</v>
      </c>
      <c r="W568" s="34" t="s">
        <v>5197</v>
      </c>
      <c r="X568" s="31" t="s">
        <v>5158</v>
      </c>
    </row>
    <row r="569" spans="1:24" ht="38.25" hidden="1" x14ac:dyDescent="0.25">
      <c r="A569" s="32">
        <v>43089</v>
      </c>
      <c r="B569" s="32">
        <v>43089</v>
      </c>
      <c r="C569" s="32">
        <v>42980</v>
      </c>
      <c r="D569" s="31" t="s">
        <v>540</v>
      </c>
      <c r="E569" s="31" t="s">
        <v>430</v>
      </c>
      <c r="F569" s="44">
        <v>2128500</v>
      </c>
      <c r="G569" s="31" t="s">
        <v>32</v>
      </c>
      <c r="H569" s="31" t="s">
        <v>502</v>
      </c>
      <c r="I569" s="31" t="s">
        <v>229</v>
      </c>
      <c r="J569" s="31">
        <v>19112</v>
      </c>
      <c r="K569" s="31">
        <v>1</v>
      </c>
      <c r="L569" s="31" t="s">
        <v>288</v>
      </c>
      <c r="M569" s="31" t="s">
        <v>5198</v>
      </c>
      <c r="N569" s="31" t="s">
        <v>5199</v>
      </c>
      <c r="O569" s="34">
        <v>126268347</v>
      </c>
      <c r="T569" s="31" t="s">
        <v>285</v>
      </c>
      <c r="V569" s="31" t="s">
        <v>295</v>
      </c>
      <c r="W569" s="34" t="s">
        <v>5200</v>
      </c>
      <c r="X569" s="31" t="s">
        <v>5158</v>
      </c>
    </row>
    <row r="570" spans="1:24" ht="38.25" hidden="1" x14ac:dyDescent="0.25">
      <c r="A570" s="32">
        <v>43089</v>
      </c>
      <c r="B570" s="32">
        <v>43089</v>
      </c>
      <c r="C570" s="32">
        <v>42984</v>
      </c>
      <c r="D570" s="31" t="s">
        <v>540</v>
      </c>
      <c r="E570" s="31" t="s">
        <v>430</v>
      </c>
      <c r="F570" s="44" t="s">
        <v>5201</v>
      </c>
      <c r="G570" s="31" t="s">
        <v>74</v>
      </c>
      <c r="H570" s="31" t="s">
        <v>61</v>
      </c>
      <c r="I570" s="31" t="s">
        <v>4890</v>
      </c>
      <c r="J570" s="31">
        <v>19175</v>
      </c>
      <c r="K570" s="31">
        <v>2</v>
      </c>
      <c r="L570" s="31" t="s">
        <v>288</v>
      </c>
      <c r="M570" s="31" t="s">
        <v>5202</v>
      </c>
      <c r="N570" s="31" t="s">
        <v>5203</v>
      </c>
      <c r="O570" s="34">
        <v>126268348</v>
      </c>
      <c r="T570" s="31" t="s">
        <v>285</v>
      </c>
      <c r="V570" s="31" t="s">
        <v>295</v>
      </c>
      <c r="W570" s="34" t="s">
        <v>5200</v>
      </c>
      <c r="X570" s="31" t="s">
        <v>5158</v>
      </c>
    </row>
    <row r="571" spans="1:24" ht="38.25" hidden="1" x14ac:dyDescent="0.25">
      <c r="A571" s="32">
        <v>43089</v>
      </c>
      <c r="B571" s="32">
        <v>43089</v>
      </c>
      <c r="C571" s="32">
        <v>42992</v>
      </c>
      <c r="D571" s="31" t="s">
        <v>540</v>
      </c>
      <c r="E571" s="31" t="s">
        <v>430</v>
      </c>
      <c r="F571" s="44">
        <v>1015370</v>
      </c>
      <c r="G571" s="31" t="s">
        <v>36</v>
      </c>
      <c r="H571" s="31" t="s">
        <v>473</v>
      </c>
      <c r="I571" s="31" t="s">
        <v>3295</v>
      </c>
      <c r="J571" s="31">
        <v>19389</v>
      </c>
      <c r="K571" s="31">
        <v>2</v>
      </c>
      <c r="L571" s="31" t="s">
        <v>288</v>
      </c>
      <c r="M571" s="31" t="s">
        <v>5204</v>
      </c>
      <c r="N571" s="31" t="s">
        <v>5205</v>
      </c>
      <c r="O571" s="34">
        <v>126268349</v>
      </c>
      <c r="T571" s="31" t="s">
        <v>285</v>
      </c>
      <c r="V571" s="31" t="s">
        <v>295</v>
      </c>
      <c r="W571" s="34" t="s">
        <v>5200</v>
      </c>
      <c r="X571" s="31" t="s">
        <v>5158</v>
      </c>
    </row>
    <row r="572" spans="1:24" hidden="1" x14ac:dyDescent="0.25">
      <c r="A572" s="32">
        <v>43089</v>
      </c>
      <c r="B572" s="32">
        <v>43089</v>
      </c>
      <c r="C572" s="32">
        <v>42992</v>
      </c>
      <c r="D572" s="31" t="s">
        <v>540</v>
      </c>
      <c r="E572" s="31" t="s">
        <v>430</v>
      </c>
      <c r="F572" s="44" t="s">
        <v>6541</v>
      </c>
      <c r="G572" s="31" t="s">
        <v>36</v>
      </c>
      <c r="H572" s="31" t="s">
        <v>195</v>
      </c>
      <c r="I572" s="31" t="s">
        <v>3295</v>
      </c>
      <c r="J572" s="31">
        <v>19389</v>
      </c>
      <c r="K572" s="31">
        <v>2</v>
      </c>
      <c r="L572" s="31" t="s">
        <v>288</v>
      </c>
      <c r="M572" s="31" t="s">
        <v>5204</v>
      </c>
      <c r="N572" s="31" t="s">
        <v>5205</v>
      </c>
      <c r="O572" s="34">
        <v>126268370</v>
      </c>
      <c r="T572" s="31" t="s">
        <v>285</v>
      </c>
      <c r="V572" s="27" t="s">
        <v>321</v>
      </c>
      <c r="W572" s="34" t="s">
        <v>5016</v>
      </c>
      <c r="X572" s="31" t="s">
        <v>5158</v>
      </c>
    </row>
    <row r="573" spans="1:24" hidden="1" x14ac:dyDescent="0.25">
      <c r="A573" s="32">
        <v>43089</v>
      </c>
      <c r="B573" s="32">
        <v>43089</v>
      </c>
      <c r="C573" s="32">
        <v>42996</v>
      </c>
      <c r="D573" s="31" t="s">
        <v>540</v>
      </c>
      <c r="E573" s="31" t="s">
        <v>430</v>
      </c>
      <c r="F573" s="44" t="s">
        <v>6542</v>
      </c>
      <c r="G573" s="31" t="s">
        <v>53</v>
      </c>
      <c r="H573" s="31" t="s">
        <v>5206</v>
      </c>
      <c r="I573" s="31" t="s">
        <v>260</v>
      </c>
      <c r="J573" s="31">
        <v>19483</v>
      </c>
      <c r="K573" s="31">
        <v>1</v>
      </c>
      <c r="L573" s="31" t="s">
        <v>288</v>
      </c>
      <c r="M573" s="31" t="s">
        <v>5207</v>
      </c>
      <c r="N573" s="31" t="s">
        <v>5208</v>
      </c>
      <c r="O573" s="34">
        <v>126268371</v>
      </c>
      <c r="T573" s="31" t="s">
        <v>285</v>
      </c>
      <c r="V573" s="27" t="s">
        <v>321</v>
      </c>
      <c r="W573" s="34" t="s">
        <v>5016</v>
      </c>
      <c r="X573" s="31" t="s">
        <v>5158</v>
      </c>
    </row>
    <row r="574" spans="1:24" ht="38.25" hidden="1" x14ac:dyDescent="0.25">
      <c r="A574" s="32">
        <v>43089</v>
      </c>
      <c r="B574" s="32">
        <v>43089</v>
      </c>
      <c r="C574" s="32">
        <v>42996</v>
      </c>
      <c r="D574" s="31" t="s">
        <v>540</v>
      </c>
      <c r="E574" s="31" t="s">
        <v>331</v>
      </c>
      <c r="F574" s="44" t="s">
        <v>6543</v>
      </c>
      <c r="G574" s="31" t="s">
        <v>130</v>
      </c>
      <c r="H574" s="31" t="s">
        <v>85</v>
      </c>
      <c r="J574" s="31">
        <v>27964</v>
      </c>
      <c r="K574" s="31">
        <v>2</v>
      </c>
      <c r="L574" s="31" t="s">
        <v>291</v>
      </c>
      <c r="M574" s="31" t="s">
        <v>5209</v>
      </c>
      <c r="O574" s="34"/>
      <c r="T574" s="31" t="s">
        <v>285</v>
      </c>
      <c r="V574" s="31" t="s">
        <v>333</v>
      </c>
      <c r="W574" s="34" t="s">
        <v>6544</v>
      </c>
    </row>
    <row r="575" spans="1:24" ht="38.25" hidden="1" x14ac:dyDescent="0.25">
      <c r="A575" s="32">
        <v>43089</v>
      </c>
      <c r="B575" s="32">
        <v>43089</v>
      </c>
      <c r="C575" s="32">
        <v>43006</v>
      </c>
      <c r="D575" s="31" t="s">
        <v>540</v>
      </c>
      <c r="E575" s="31" t="s">
        <v>331</v>
      </c>
      <c r="F575" s="44" t="s">
        <v>5210</v>
      </c>
      <c r="G575" s="31" t="s">
        <v>72</v>
      </c>
      <c r="H575" s="31" t="s">
        <v>5211</v>
      </c>
      <c r="I575" s="31" t="s">
        <v>5212</v>
      </c>
      <c r="J575" s="31">
        <v>28502</v>
      </c>
      <c r="K575" s="31">
        <v>2</v>
      </c>
      <c r="L575" s="31" t="s">
        <v>291</v>
      </c>
      <c r="M575" s="31">
        <v>41868</v>
      </c>
      <c r="O575" s="34"/>
      <c r="T575" s="31" t="s">
        <v>285</v>
      </c>
      <c r="V575" s="31" t="s">
        <v>295</v>
      </c>
      <c r="W575" s="34" t="s">
        <v>5213</v>
      </c>
    </row>
    <row r="576" spans="1:24" ht="38.25" hidden="1" x14ac:dyDescent="0.25">
      <c r="A576" s="32">
        <v>43089</v>
      </c>
      <c r="B576" s="32">
        <v>43089</v>
      </c>
      <c r="C576" s="32">
        <v>43005</v>
      </c>
      <c r="D576" s="31" t="s">
        <v>540</v>
      </c>
      <c r="E576" s="31" t="s">
        <v>370</v>
      </c>
      <c r="F576" s="44" t="s">
        <v>5214</v>
      </c>
      <c r="G576" s="31" t="s">
        <v>3298</v>
      </c>
      <c r="H576" s="31" t="s">
        <v>204</v>
      </c>
      <c r="I576" s="31" t="s">
        <v>5215</v>
      </c>
      <c r="J576" s="31">
        <v>20999</v>
      </c>
      <c r="K576" s="31">
        <v>2</v>
      </c>
      <c r="L576" s="31" t="s">
        <v>291</v>
      </c>
      <c r="M576" s="31">
        <v>41826</v>
      </c>
      <c r="O576" s="34"/>
      <c r="T576" s="31" t="s">
        <v>285</v>
      </c>
      <c r="V576" s="31" t="s">
        <v>295</v>
      </c>
      <c r="W576" s="34" t="s">
        <v>6257</v>
      </c>
    </row>
    <row r="577" spans="1:24" s="27" customFormat="1" hidden="1" x14ac:dyDescent="0.25">
      <c r="A577" s="65">
        <v>43089</v>
      </c>
      <c r="B577" s="65">
        <v>43089</v>
      </c>
      <c r="C577" s="65">
        <v>43005</v>
      </c>
      <c r="D577" s="27" t="s">
        <v>540</v>
      </c>
      <c r="E577" s="27" t="s">
        <v>354</v>
      </c>
      <c r="F577" s="29" t="s">
        <v>5216</v>
      </c>
      <c r="G577" s="27" t="s">
        <v>3298</v>
      </c>
      <c r="H577" s="27" t="s">
        <v>26</v>
      </c>
      <c r="I577" s="27" t="s">
        <v>5217</v>
      </c>
      <c r="J577" s="27">
        <v>25934</v>
      </c>
      <c r="K577" s="27">
        <v>1</v>
      </c>
      <c r="L577" s="27" t="s">
        <v>291</v>
      </c>
      <c r="M577" s="27">
        <v>26541</v>
      </c>
      <c r="O577" s="28"/>
      <c r="T577" s="27" t="s">
        <v>285</v>
      </c>
      <c r="U577" s="31"/>
      <c r="V577" s="27" t="s">
        <v>321</v>
      </c>
      <c r="W577" s="28" t="s">
        <v>5016</v>
      </c>
    </row>
    <row r="578" spans="1:24" hidden="1" x14ac:dyDescent="0.25">
      <c r="A578" s="32">
        <v>43089</v>
      </c>
      <c r="B578" s="32">
        <v>43089</v>
      </c>
      <c r="C578" s="32">
        <v>43005</v>
      </c>
      <c r="D578" s="31" t="s">
        <v>540</v>
      </c>
      <c r="E578" s="31" t="s">
        <v>354</v>
      </c>
      <c r="F578" s="44" t="s">
        <v>5216</v>
      </c>
      <c r="G578" s="31" t="s">
        <v>3298</v>
      </c>
      <c r="H578" s="31" t="s">
        <v>26</v>
      </c>
      <c r="I578" s="31" t="s">
        <v>5217</v>
      </c>
      <c r="J578" s="31">
        <v>25934</v>
      </c>
      <c r="K578" s="31">
        <v>3</v>
      </c>
      <c r="L578" s="31" t="s">
        <v>291</v>
      </c>
      <c r="M578" s="31">
        <v>26541</v>
      </c>
      <c r="O578" s="34"/>
      <c r="T578" s="31" t="s">
        <v>285</v>
      </c>
      <c r="V578" s="31" t="s">
        <v>6212</v>
      </c>
      <c r="W578" s="34" t="s">
        <v>9454</v>
      </c>
    </row>
    <row r="579" spans="1:24" hidden="1" x14ac:dyDescent="0.25">
      <c r="A579" s="32">
        <v>43091</v>
      </c>
      <c r="B579" s="32">
        <v>43090</v>
      </c>
      <c r="C579" s="32">
        <v>43084</v>
      </c>
      <c r="D579" s="31" t="s">
        <v>18</v>
      </c>
      <c r="E579" s="31" t="s">
        <v>430</v>
      </c>
      <c r="F579" s="44" t="s">
        <v>6630</v>
      </c>
      <c r="G579" s="31" t="s">
        <v>92</v>
      </c>
      <c r="H579" s="31" t="s">
        <v>119</v>
      </c>
      <c r="I579" s="31" t="s">
        <v>4726</v>
      </c>
      <c r="J579" s="31">
        <v>21925</v>
      </c>
      <c r="K579" s="31">
        <v>4</v>
      </c>
      <c r="L579" s="31" t="s">
        <v>288</v>
      </c>
      <c r="M579" s="31" t="s">
        <v>5218</v>
      </c>
      <c r="N579" s="31" t="s">
        <v>5219</v>
      </c>
      <c r="O579" s="34">
        <v>126572286</v>
      </c>
      <c r="P579" s="31">
        <v>4</v>
      </c>
      <c r="Q579" s="31" t="s">
        <v>5220</v>
      </c>
      <c r="R579" s="33">
        <v>564.91999999999996</v>
      </c>
      <c r="S579" s="32">
        <v>43099</v>
      </c>
      <c r="T579" s="31" t="s">
        <v>285</v>
      </c>
      <c r="U579" s="32">
        <v>43159</v>
      </c>
      <c r="V579" s="31" t="s">
        <v>292</v>
      </c>
      <c r="W579" s="34" t="s">
        <v>5016</v>
      </c>
    </row>
    <row r="580" spans="1:24" hidden="1" x14ac:dyDescent="0.25">
      <c r="A580" s="32">
        <v>43091</v>
      </c>
      <c r="B580" s="32">
        <v>43090</v>
      </c>
      <c r="C580" s="32">
        <v>43087</v>
      </c>
      <c r="D580" s="31" t="s">
        <v>18</v>
      </c>
      <c r="E580" s="31" t="s">
        <v>377</v>
      </c>
      <c r="F580" s="44">
        <v>93682</v>
      </c>
      <c r="G580" s="31" t="s">
        <v>21</v>
      </c>
      <c r="H580" s="31" t="s">
        <v>120</v>
      </c>
      <c r="I580" s="31" t="s">
        <v>79</v>
      </c>
      <c r="J580" s="31">
        <v>23677</v>
      </c>
      <c r="K580" s="31">
        <v>2</v>
      </c>
      <c r="L580" s="31" t="s">
        <v>288</v>
      </c>
      <c r="M580" s="31" t="s">
        <v>5221</v>
      </c>
      <c r="N580" s="31" t="s">
        <v>5222</v>
      </c>
      <c r="O580" s="34">
        <v>126572394</v>
      </c>
      <c r="P580" s="31">
        <v>2</v>
      </c>
      <c r="Q580" s="31" t="s">
        <v>5223</v>
      </c>
      <c r="R580" s="33">
        <v>70.099999999999994</v>
      </c>
      <c r="S580" s="32">
        <v>43097</v>
      </c>
      <c r="T580" s="31" t="s">
        <v>285</v>
      </c>
      <c r="U580" s="31" t="s">
        <v>567</v>
      </c>
      <c r="V580" s="31" t="s">
        <v>292</v>
      </c>
      <c r="W580" s="34" t="s">
        <v>5016</v>
      </c>
    </row>
    <row r="581" spans="1:24" ht="25.5" hidden="1" x14ac:dyDescent="0.25">
      <c r="A581" s="32">
        <v>43091</v>
      </c>
      <c r="B581" s="32">
        <v>43090</v>
      </c>
      <c r="C581" s="32">
        <v>43088</v>
      </c>
      <c r="D581" s="31" t="s">
        <v>18</v>
      </c>
      <c r="E581" s="31" t="s">
        <v>352</v>
      </c>
      <c r="F581" s="44" t="s">
        <v>6545</v>
      </c>
      <c r="G581" s="31" t="s">
        <v>92</v>
      </c>
      <c r="H581" s="31" t="s">
        <v>141</v>
      </c>
      <c r="I581" s="31" t="s">
        <v>5224</v>
      </c>
      <c r="J581" s="31">
        <v>31794</v>
      </c>
      <c r="K581" s="31">
        <v>1</v>
      </c>
      <c r="L581" s="31" t="s">
        <v>357</v>
      </c>
      <c r="M581" s="31" t="s">
        <v>5225</v>
      </c>
      <c r="N581" s="31" t="s">
        <v>5226</v>
      </c>
      <c r="O581" s="34" t="s">
        <v>5227</v>
      </c>
      <c r="T581" s="31" t="s">
        <v>285</v>
      </c>
      <c r="V581" s="27" t="s">
        <v>321</v>
      </c>
      <c r="W581" s="34" t="s">
        <v>5034</v>
      </c>
    </row>
    <row r="582" spans="1:24" hidden="1" x14ac:dyDescent="0.25">
      <c r="A582" s="32">
        <v>43091</v>
      </c>
      <c r="B582" s="32">
        <v>43090</v>
      </c>
      <c r="C582" s="32">
        <v>43085</v>
      </c>
      <c r="D582" s="31" t="s">
        <v>539</v>
      </c>
      <c r="E582" s="31" t="s">
        <v>375</v>
      </c>
      <c r="F582" s="44" t="s">
        <v>284</v>
      </c>
      <c r="G582" s="31" t="s">
        <v>74</v>
      </c>
      <c r="H582" s="31" t="s">
        <v>88</v>
      </c>
      <c r="I582" s="31" t="s">
        <v>76</v>
      </c>
      <c r="J582" s="31">
        <v>40996</v>
      </c>
      <c r="K582" s="31">
        <v>2</v>
      </c>
      <c r="L582" s="31" t="s">
        <v>288</v>
      </c>
      <c r="M582" s="31" t="s">
        <v>5228</v>
      </c>
      <c r="N582" s="31" t="s">
        <v>5229</v>
      </c>
      <c r="O582" s="34">
        <v>126572460</v>
      </c>
      <c r="T582" s="31" t="s">
        <v>286</v>
      </c>
      <c r="V582" s="31" t="s">
        <v>295</v>
      </c>
      <c r="W582" s="34" t="s">
        <v>5230</v>
      </c>
    </row>
    <row r="583" spans="1:24" ht="51" hidden="1" x14ac:dyDescent="0.25">
      <c r="A583" s="32">
        <v>43091</v>
      </c>
      <c r="B583" s="32">
        <v>43090</v>
      </c>
      <c r="C583" s="32">
        <v>43085</v>
      </c>
      <c r="D583" s="31" t="s">
        <v>539</v>
      </c>
      <c r="E583" s="31" t="s">
        <v>375</v>
      </c>
      <c r="F583" s="44" t="s">
        <v>284</v>
      </c>
      <c r="G583" s="31" t="s">
        <v>74</v>
      </c>
      <c r="H583" s="31" t="s">
        <v>88</v>
      </c>
      <c r="I583" s="31" t="s">
        <v>76</v>
      </c>
      <c r="J583" s="31">
        <v>40996</v>
      </c>
      <c r="K583" s="31">
        <v>2</v>
      </c>
      <c r="L583" s="31" t="s">
        <v>288</v>
      </c>
      <c r="M583" s="31" t="s">
        <v>5228</v>
      </c>
      <c r="N583" s="31" t="s">
        <v>5229</v>
      </c>
      <c r="O583" s="34" t="s">
        <v>5231</v>
      </c>
      <c r="T583" s="31" t="s">
        <v>285</v>
      </c>
      <c r="V583" s="31" t="s">
        <v>295</v>
      </c>
      <c r="W583" s="34" t="s">
        <v>6258</v>
      </c>
    </row>
    <row r="584" spans="1:24" hidden="1" x14ac:dyDescent="0.25">
      <c r="A584" s="32">
        <v>43091</v>
      </c>
      <c r="B584" s="32">
        <v>43091</v>
      </c>
      <c r="C584" s="32">
        <v>43087</v>
      </c>
      <c r="D584" s="31" t="s">
        <v>539</v>
      </c>
      <c r="E584" s="31" t="s">
        <v>293</v>
      </c>
      <c r="F584" s="44">
        <v>1014503</v>
      </c>
      <c r="G584" s="31" t="s">
        <v>36</v>
      </c>
      <c r="H584" s="31" t="s">
        <v>128</v>
      </c>
      <c r="I584" s="31" t="s">
        <v>107</v>
      </c>
      <c r="J584" s="31">
        <v>28793</v>
      </c>
      <c r="K584" s="31">
        <v>4</v>
      </c>
      <c r="L584" s="31" t="s">
        <v>288</v>
      </c>
      <c r="M584" s="31" t="s">
        <v>5232</v>
      </c>
      <c r="N584" s="31" t="s">
        <v>5233</v>
      </c>
      <c r="O584" s="34">
        <v>126572582</v>
      </c>
      <c r="P584" s="31">
        <v>4</v>
      </c>
      <c r="Q584" s="31" t="s">
        <v>5234</v>
      </c>
      <c r="R584" s="33">
        <v>317.36</v>
      </c>
      <c r="S584" s="32">
        <v>43102</v>
      </c>
      <c r="T584" s="31" t="s">
        <v>285</v>
      </c>
      <c r="U584" s="32">
        <v>43105</v>
      </c>
      <c r="V584" s="31" t="s">
        <v>292</v>
      </c>
      <c r="W584" s="34" t="s">
        <v>5016</v>
      </c>
      <c r="X584" s="31" t="s">
        <v>5235</v>
      </c>
    </row>
    <row r="585" spans="1:24" hidden="1" x14ac:dyDescent="0.25">
      <c r="A585" s="32">
        <v>43095</v>
      </c>
      <c r="B585" s="32">
        <v>43091</v>
      </c>
      <c r="C585" s="32">
        <v>43090</v>
      </c>
      <c r="D585" s="31" t="s">
        <v>18</v>
      </c>
      <c r="E585" s="31" t="s">
        <v>405</v>
      </c>
      <c r="F585" s="44">
        <v>1011000</v>
      </c>
      <c r="G585" s="31" t="s">
        <v>36</v>
      </c>
      <c r="H585" s="31" t="s">
        <v>167</v>
      </c>
      <c r="I585" s="31" t="s">
        <v>3181</v>
      </c>
      <c r="J585" s="31">
        <v>27931</v>
      </c>
      <c r="K585" s="31">
        <v>1</v>
      </c>
      <c r="L585" s="31" t="s">
        <v>357</v>
      </c>
      <c r="M585" s="31" t="s">
        <v>5236</v>
      </c>
      <c r="N585" s="31" t="s">
        <v>5237</v>
      </c>
      <c r="O585" s="34" t="s">
        <v>5238</v>
      </c>
      <c r="P585" s="31">
        <v>1</v>
      </c>
      <c r="Q585" s="31" t="s">
        <v>5239</v>
      </c>
      <c r="R585" s="33">
        <v>62.94</v>
      </c>
      <c r="S585" s="32">
        <v>43108</v>
      </c>
      <c r="T585" s="31" t="s">
        <v>285</v>
      </c>
      <c r="U585" s="31" t="s">
        <v>567</v>
      </c>
      <c r="V585" s="31" t="s">
        <v>292</v>
      </c>
      <c r="X585" s="31" t="s">
        <v>5235</v>
      </c>
    </row>
    <row r="586" spans="1:24" hidden="1" x14ac:dyDescent="0.25">
      <c r="A586" s="32">
        <v>43095</v>
      </c>
      <c r="B586" s="32">
        <v>43092</v>
      </c>
      <c r="C586" s="32">
        <v>43010</v>
      </c>
      <c r="D586" s="31" t="s">
        <v>18</v>
      </c>
      <c r="E586" s="31" t="s">
        <v>360</v>
      </c>
      <c r="F586" s="44">
        <v>841623101084</v>
      </c>
      <c r="G586" s="31" t="s">
        <v>34</v>
      </c>
      <c r="H586" s="31" t="s">
        <v>78</v>
      </c>
      <c r="I586" s="31" t="s">
        <v>5240</v>
      </c>
      <c r="J586" s="31">
        <v>23212</v>
      </c>
      <c r="K586" s="31">
        <v>4</v>
      </c>
      <c r="L586" s="31" t="s">
        <v>357</v>
      </c>
      <c r="M586" s="31" t="s">
        <v>5241</v>
      </c>
      <c r="N586" s="31" t="s">
        <v>5242</v>
      </c>
      <c r="O586" s="34" t="s">
        <v>5243</v>
      </c>
      <c r="P586" s="31">
        <v>4</v>
      </c>
      <c r="Q586" s="31" t="s">
        <v>5244</v>
      </c>
      <c r="R586" s="33">
        <v>309.24</v>
      </c>
      <c r="S586" s="32">
        <v>43098</v>
      </c>
      <c r="T586" s="31" t="s">
        <v>285</v>
      </c>
      <c r="U586" s="31" t="s">
        <v>567</v>
      </c>
      <c r="V586" s="31" t="s">
        <v>292</v>
      </c>
      <c r="X586" s="31" t="s">
        <v>5245</v>
      </c>
    </row>
    <row r="587" spans="1:24" hidden="1" x14ac:dyDescent="0.25">
      <c r="A587" s="32">
        <v>43095</v>
      </c>
      <c r="B587" s="32">
        <v>43092</v>
      </c>
      <c r="C587" s="32">
        <v>43088</v>
      </c>
      <c r="D587" s="31" t="s">
        <v>18</v>
      </c>
      <c r="E587" s="31" t="s">
        <v>290</v>
      </c>
      <c r="F587" s="44">
        <v>15125</v>
      </c>
      <c r="G587" s="31" t="s">
        <v>180</v>
      </c>
      <c r="H587" s="31" t="s">
        <v>61</v>
      </c>
      <c r="I587" s="31" t="s">
        <v>181</v>
      </c>
      <c r="J587" s="31">
        <v>38357</v>
      </c>
      <c r="K587" s="31">
        <v>4</v>
      </c>
      <c r="L587" s="31" t="s">
        <v>288</v>
      </c>
      <c r="M587" s="31" t="s">
        <v>5246</v>
      </c>
      <c r="N587" s="31" t="s">
        <v>5247</v>
      </c>
      <c r="O587" s="34">
        <v>126572788</v>
      </c>
      <c r="P587" s="31">
        <v>4</v>
      </c>
      <c r="Q587" s="31" t="s">
        <v>5248</v>
      </c>
      <c r="R587" s="33">
        <v>357.4</v>
      </c>
      <c r="S587" s="32">
        <v>43102</v>
      </c>
      <c r="T587" s="31" t="s">
        <v>285</v>
      </c>
      <c r="U587" s="32">
        <v>43105</v>
      </c>
      <c r="V587" s="31" t="s">
        <v>292</v>
      </c>
      <c r="X587" s="31" t="s">
        <v>5235</v>
      </c>
    </row>
    <row r="588" spans="1:24" hidden="1" x14ac:dyDescent="0.25">
      <c r="A588" s="32">
        <v>43095</v>
      </c>
      <c r="B588" s="32">
        <v>43092</v>
      </c>
      <c r="C588" s="32">
        <v>43087</v>
      </c>
      <c r="D588" s="31" t="s">
        <v>18</v>
      </c>
      <c r="E588" s="31" t="s">
        <v>290</v>
      </c>
      <c r="F588" s="44">
        <v>1733</v>
      </c>
      <c r="G588" s="31" t="s">
        <v>92</v>
      </c>
      <c r="H588" s="31" t="s">
        <v>109</v>
      </c>
      <c r="I588" s="31" t="s">
        <v>5249</v>
      </c>
      <c r="J588" s="31">
        <v>38290</v>
      </c>
      <c r="K588" s="31">
        <v>4</v>
      </c>
      <c r="L588" s="31" t="s">
        <v>357</v>
      </c>
      <c r="M588" s="31" t="s">
        <v>5250</v>
      </c>
      <c r="N588" s="31" t="s">
        <v>5251</v>
      </c>
      <c r="O588" s="34" t="s">
        <v>5252</v>
      </c>
      <c r="P588" s="31">
        <v>4</v>
      </c>
      <c r="Q588" s="31" t="s">
        <v>5253</v>
      </c>
      <c r="R588" s="33">
        <v>693.24</v>
      </c>
      <c r="S588" s="32">
        <v>43122</v>
      </c>
      <c r="T588" s="31" t="s">
        <v>285</v>
      </c>
      <c r="U588" s="32">
        <v>43137</v>
      </c>
      <c r="V588" s="31" t="s">
        <v>292</v>
      </c>
      <c r="W588" s="34" t="s">
        <v>5254</v>
      </c>
      <c r="X588" s="31" t="s">
        <v>5245</v>
      </c>
    </row>
    <row r="589" spans="1:24" hidden="1" x14ac:dyDescent="0.25">
      <c r="A589" s="32">
        <v>43095</v>
      </c>
      <c r="B589" s="32">
        <v>43092</v>
      </c>
      <c r="C589" s="32">
        <v>43035</v>
      </c>
      <c r="D589" s="31" t="s">
        <v>18</v>
      </c>
      <c r="E589" s="31" t="s">
        <v>360</v>
      </c>
      <c r="F589" s="44" t="s">
        <v>5255</v>
      </c>
      <c r="G589" s="31" t="s">
        <v>220</v>
      </c>
      <c r="H589" s="31" t="s">
        <v>78</v>
      </c>
      <c r="I589" s="31" t="s">
        <v>5256</v>
      </c>
      <c r="J589" s="31">
        <v>40418</v>
      </c>
      <c r="K589" s="31">
        <v>4</v>
      </c>
      <c r="L589" s="31" t="s">
        <v>357</v>
      </c>
      <c r="M589" s="31" t="s">
        <v>5257</v>
      </c>
      <c r="N589" s="31" t="s">
        <v>5258</v>
      </c>
      <c r="O589" s="34" t="s">
        <v>5259</v>
      </c>
      <c r="P589" s="31">
        <v>4</v>
      </c>
      <c r="Q589" s="31" t="s">
        <v>5244</v>
      </c>
      <c r="R589" s="33">
        <v>306.92</v>
      </c>
      <c r="S589" s="32">
        <v>43098</v>
      </c>
      <c r="T589" s="31" t="s">
        <v>285</v>
      </c>
      <c r="U589" s="31" t="s">
        <v>567</v>
      </c>
      <c r="V589" s="31" t="s">
        <v>292</v>
      </c>
      <c r="X589" s="31" t="s">
        <v>5245</v>
      </c>
    </row>
    <row r="590" spans="1:24" ht="25.5" hidden="1" x14ac:dyDescent="0.25">
      <c r="A590" s="32">
        <v>43095</v>
      </c>
      <c r="B590" s="32">
        <v>43095</v>
      </c>
      <c r="C590" s="32">
        <v>43092</v>
      </c>
      <c r="D590" s="31" t="s">
        <v>18</v>
      </c>
      <c r="E590" s="31" t="s">
        <v>313</v>
      </c>
      <c r="F590" s="44">
        <v>1200028838</v>
      </c>
      <c r="G590" s="31" t="s">
        <v>27</v>
      </c>
      <c r="H590" s="31" t="s">
        <v>162</v>
      </c>
      <c r="I590" s="31" t="s">
        <v>5260</v>
      </c>
      <c r="J590" s="31">
        <v>24471</v>
      </c>
      <c r="K590" s="31">
        <v>1</v>
      </c>
      <c r="L590" s="31" t="s">
        <v>357</v>
      </c>
      <c r="M590" s="31" t="s">
        <v>5261</v>
      </c>
      <c r="N590" s="31" t="s">
        <v>5262</v>
      </c>
      <c r="O590" s="34" t="s">
        <v>5263</v>
      </c>
      <c r="T590" s="31" t="s">
        <v>285</v>
      </c>
      <c r="V590" s="31" t="s">
        <v>295</v>
      </c>
      <c r="W590" s="34" t="s">
        <v>5264</v>
      </c>
      <c r="X590" s="31" t="s">
        <v>5235</v>
      </c>
    </row>
    <row r="591" spans="1:24" hidden="1" x14ac:dyDescent="0.25">
      <c r="A591" s="32">
        <v>43095</v>
      </c>
      <c r="B591" s="32">
        <v>43095</v>
      </c>
      <c r="C591" s="32">
        <v>43088</v>
      </c>
      <c r="D591" s="31" t="s">
        <v>539</v>
      </c>
      <c r="E591" s="31" t="s">
        <v>299</v>
      </c>
      <c r="F591" s="44">
        <v>1010985</v>
      </c>
      <c r="G591" s="31" t="s">
        <v>36</v>
      </c>
      <c r="H591" s="31" t="s">
        <v>4208</v>
      </c>
      <c r="I591" s="31" t="s">
        <v>99</v>
      </c>
      <c r="J591" s="31">
        <v>18432</v>
      </c>
      <c r="K591" s="31">
        <v>1</v>
      </c>
      <c r="L591" s="31" t="s">
        <v>288</v>
      </c>
      <c r="M591" s="31" t="s">
        <v>5265</v>
      </c>
      <c r="N591" s="31" t="s">
        <v>5266</v>
      </c>
      <c r="O591" s="34">
        <v>126572864</v>
      </c>
      <c r="P591" s="31">
        <v>1</v>
      </c>
      <c r="Q591" s="31" t="s">
        <v>5267</v>
      </c>
      <c r="R591" s="33">
        <v>43.69</v>
      </c>
      <c r="S591" s="32">
        <v>43117</v>
      </c>
      <c r="T591" s="31" t="s">
        <v>285</v>
      </c>
      <c r="U591" s="32">
        <v>43125</v>
      </c>
      <c r="V591" s="31" t="s">
        <v>292</v>
      </c>
      <c r="W591" s="34" t="s">
        <v>5254</v>
      </c>
      <c r="X591" s="31" t="s">
        <v>5235</v>
      </c>
    </row>
    <row r="592" spans="1:24" ht="25.5" hidden="1" x14ac:dyDescent="0.25">
      <c r="A592" s="32">
        <v>43095</v>
      </c>
      <c r="B592" s="32">
        <v>43095</v>
      </c>
      <c r="C592" s="32">
        <v>43088</v>
      </c>
      <c r="D592" s="31" t="s">
        <v>539</v>
      </c>
      <c r="E592" s="31" t="s">
        <v>299</v>
      </c>
      <c r="F592" s="44">
        <v>13873</v>
      </c>
      <c r="G592" s="31" t="s">
        <v>118</v>
      </c>
      <c r="H592" s="31" t="s">
        <v>57</v>
      </c>
      <c r="I592" s="31" t="s">
        <v>3954</v>
      </c>
      <c r="J592" s="31">
        <v>18431</v>
      </c>
      <c r="K592" s="31">
        <v>1</v>
      </c>
      <c r="L592" s="31" t="s">
        <v>288</v>
      </c>
      <c r="M592" s="31" t="s">
        <v>5268</v>
      </c>
      <c r="N592" s="31" t="s">
        <v>5269</v>
      </c>
      <c r="O592" s="34">
        <v>126572865</v>
      </c>
      <c r="T592" s="31" t="s">
        <v>285</v>
      </c>
      <c r="V592" s="31" t="s">
        <v>295</v>
      </c>
      <c r="W592" s="34" t="s">
        <v>5270</v>
      </c>
      <c r="X592" s="31" t="s">
        <v>5235</v>
      </c>
    </row>
    <row r="593" spans="1:24" hidden="1" x14ac:dyDescent="0.25">
      <c r="A593" s="32">
        <v>43096</v>
      </c>
      <c r="B593" s="32">
        <v>43095</v>
      </c>
      <c r="C593" s="32">
        <v>43089</v>
      </c>
      <c r="D593" s="31" t="s">
        <v>18</v>
      </c>
      <c r="E593" s="31" t="s">
        <v>423</v>
      </c>
      <c r="F593" s="44">
        <v>1010987</v>
      </c>
      <c r="G593" s="31" t="s">
        <v>36</v>
      </c>
      <c r="H593" s="31" t="s">
        <v>35</v>
      </c>
      <c r="I593" s="31" t="s">
        <v>5271</v>
      </c>
      <c r="J593" s="31">
        <v>10751</v>
      </c>
      <c r="K593" s="31">
        <v>4</v>
      </c>
      <c r="L593" s="31" t="s">
        <v>355</v>
      </c>
      <c r="O593" s="34">
        <v>49075</v>
      </c>
      <c r="P593" s="31">
        <v>4</v>
      </c>
      <c r="Q593" s="31">
        <v>4111562</v>
      </c>
      <c r="R593" s="33">
        <v>169.88</v>
      </c>
      <c r="S593" s="32">
        <v>43116</v>
      </c>
      <c r="T593" s="31" t="s">
        <v>285</v>
      </c>
      <c r="U593" s="32">
        <v>43143</v>
      </c>
      <c r="V593" s="31" t="s">
        <v>292</v>
      </c>
      <c r="W593" s="34" t="s">
        <v>5254</v>
      </c>
      <c r="X593" s="31" t="s">
        <v>5272</v>
      </c>
    </row>
    <row r="594" spans="1:24" hidden="1" x14ac:dyDescent="0.25">
      <c r="A594" s="32">
        <v>43096</v>
      </c>
      <c r="B594" s="32">
        <v>43077</v>
      </c>
      <c r="C594" s="32">
        <v>42984</v>
      </c>
      <c r="D594" s="31" t="s">
        <v>18</v>
      </c>
      <c r="E594" s="31" t="s">
        <v>346</v>
      </c>
      <c r="F594" s="44" t="s">
        <v>5273</v>
      </c>
      <c r="G594" s="31" t="s">
        <v>5274</v>
      </c>
      <c r="H594" s="31" t="s">
        <v>5275</v>
      </c>
      <c r="I594" s="31" t="s">
        <v>5276</v>
      </c>
      <c r="J594" s="74" t="s">
        <v>9579</v>
      </c>
      <c r="K594" s="31">
        <v>4</v>
      </c>
      <c r="L594" s="31" t="s">
        <v>5277</v>
      </c>
      <c r="M594" s="31">
        <v>3319308</v>
      </c>
      <c r="O594" s="34" t="s">
        <v>5278</v>
      </c>
      <c r="T594" s="31" t="s">
        <v>285</v>
      </c>
      <c r="V594" s="27" t="s">
        <v>330</v>
      </c>
      <c r="W594" s="34" t="s">
        <v>5254</v>
      </c>
      <c r="X594" s="31" t="s">
        <v>5245</v>
      </c>
    </row>
    <row r="595" spans="1:24" ht="38.25" hidden="1" x14ac:dyDescent="0.25">
      <c r="A595" s="32">
        <v>43096</v>
      </c>
      <c r="B595" s="32">
        <v>43096</v>
      </c>
      <c r="C595" s="32">
        <v>43092</v>
      </c>
      <c r="D595" s="31" t="s">
        <v>18</v>
      </c>
      <c r="E595" s="31" t="s">
        <v>360</v>
      </c>
      <c r="F595" s="44">
        <v>2001312</v>
      </c>
      <c r="G595" s="31" t="s">
        <v>36</v>
      </c>
      <c r="H595" s="31" t="s">
        <v>98</v>
      </c>
      <c r="I595" s="31" t="s">
        <v>5279</v>
      </c>
      <c r="J595" s="31">
        <v>25820</v>
      </c>
      <c r="K595" s="31">
        <v>2</v>
      </c>
      <c r="L595" s="31" t="s">
        <v>357</v>
      </c>
      <c r="M595" s="31" t="s">
        <v>5280</v>
      </c>
      <c r="N595" s="31" t="s">
        <v>5281</v>
      </c>
      <c r="O595" s="34" t="s">
        <v>5282</v>
      </c>
      <c r="T595" s="31" t="s">
        <v>285</v>
      </c>
      <c r="V595" s="31" t="s">
        <v>295</v>
      </c>
      <c r="W595" s="34" t="s">
        <v>5283</v>
      </c>
      <c r="X595" s="31" t="s">
        <v>5284</v>
      </c>
    </row>
    <row r="596" spans="1:24" ht="25.5" hidden="1" x14ac:dyDescent="0.25">
      <c r="A596" s="32">
        <v>43096</v>
      </c>
      <c r="B596" s="32">
        <v>43096</v>
      </c>
      <c r="C596" s="32">
        <v>42983</v>
      </c>
      <c r="D596" s="31" t="s">
        <v>540</v>
      </c>
      <c r="E596" s="31" t="s">
        <v>388</v>
      </c>
      <c r="F596" s="44" t="s">
        <v>6546</v>
      </c>
      <c r="G596" s="31" t="s">
        <v>139</v>
      </c>
      <c r="H596" s="31" t="s">
        <v>3940</v>
      </c>
      <c r="I596" s="31" t="s">
        <v>4494</v>
      </c>
      <c r="J596" s="31">
        <v>29078</v>
      </c>
      <c r="K596" s="31">
        <v>4</v>
      </c>
      <c r="L596" s="31" t="s">
        <v>317</v>
      </c>
      <c r="M596" s="31">
        <v>55852</v>
      </c>
      <c r="N596" s="31">
        <v>381047280</v>
      </c>
      <c r="O596" s="34">
        <v>65879</v>
      </c>
      <c r="T596" s="31" t="s">
        <v>285</v>
      </c>
      <c r="V596" s="27" t="s">
        <v>321</v>
      </c>
      <c r="W596" s="34" t="s">
        <v>5285</v>
      </c>
      <c r="X596" s="31" t="s">
        <v>5286</v>
      </c>
    </row>
    <row r="597" spans="1:24" ht="38.25" hidden="1" x14ac:dyDescent="0.25">
      <c r="A597" s="32">
        <v>43096</v>
      </c>
      <c r="B597" s="32">
        <v>43096</v>
      </c>
      <c r="C597" s="32">
        <v>42996</v>
      </c>
      <c r="D597" s="31" t="s">
        <v>540</v>
      </c>
      <c r="E597" s="31" t="s">
        <v>388</v>
      </c>
      <c r="F597" s="44" t="s">
        <v>5287</v>
      </c>
      <c r="G597" s="31" t="s">
        <v>4499</v>
      </c>
      <c r="H597" s="31" t="s">
        <v>88</v>
      </c>
      <c r="I597" s="31" t="s">
        <v>5288</v>
      </c>
      <c r="J597" s="31">
        <v>29640</v>
      </c>
      <c r="K597" s="31">
        <v>2</v>
      </c>
      <c r="L597" s="31" t="s">
        <v>317</v>
      </c>
      <c r="M597" s="31">
        <v>57031</v>
      </c>
      <c r="N597" s="31">
        <v>381048335</v>
      </c>
      <c r="O597" s="34">
        <v>65879</v>
      </c>
      <c r="T597" s="31" t="s">
        <v>285</v>
      </c>
      <c r="V597" s="31" t="s">
        <v>295</v>
      </c>
      <c r="W597" s="34" t="s">
        <v>5289</v>
      </c>
      <c r="X597" s="31" t="s">
        <v>5286</v>
      </c>
    </row>
    <row r="598" spans="1:24" hidden="1" x14ac:dyDescent="0.25">
      <c r="A598" s="32">
        <v>43096</v>
      </c>
      <c r="B598" s="32">
        <v>43096</v>
      </c>
      <c r="C598" s="32">
        <v>42980</v>
      </c>
      <c r="D598" s="31" t="s">
        <v>540</v>
      </c>
      <c r="E598" s="31" t="s">
        <v>395</v>
      </c>
      <c r="F598" s="44" t="s">
        <v>5290</v>
      </c>
      <c r="G598" s="31" t="s">
        <v>256</v>
      </c>
      <c r="H598" s="31" t="s">
        <v>170</v>
      </c>
      <c r="I598" s="31" t="s">
        <v>5291</v>
      </c>
      <c r="J598" s="31">
        <v>16541</v>
      </c>
      <c r="K598" s="31">
        <v>4</v>
      </c>
      <c r="L598" s="31" t="s">
        <v>317</v>
      </c>
      <c r="M598" s="31">
        <v>55778</v>
      </c>
      <c r="N598" s="31">
        <v>381047218</v>
      </c>
      <c r="O598" s="34"/>
      <c r="T598" s="31" t="s">
        <v>285</v>
      </c>
      <c r="V598" s="31" t="s">
        <v>295</v>
      </c>
      <c r="W598" s="34" t="s">
        <v>5292</v>
      </c>
    </row>
    <row r="599" spans="1:24" hidden="1" x14ac:dyDescent="0.25">
      <c r="A599" s="32">
        <v>43097</v>
      </c>
      <c r="B599" s="32">
        <v>43097</v>
      </c>
      <c r="C599" s="32">
        <v>43090</v>
      </c>
      <c r="D599" s="31" t="s">
        <v>18</v>
      </c>
      <c r="E599" s="31" t="s">
        <v>380</v>
      </c>
      <c r="F599" s="44" t="s">
        <v>5293</v>
      </c>
      <c r="G599" s="31" t="s">
        <v>5294</v>
      </c>
      <c r="H599" s="31" t="s">
        <v>64</v>
      </c>
      <c r="I599" s="31" t="s">
        <v>5295</v>
      </c>
      <c r="J599" s="31">
        <v>21004</v>
      </c>
      <c r="K599" s="31">
        <v>4</v>
      </c>
      <c r="L599" s="31" t="s">
        <v>355</v>
      </c>
      <c r="M599" s="31">
        <v>4399389</v>
      </c>
      <c r="N599" s="31">
        <v>4399389</v>
      </c>
      <c r="O599" s="34">
        <v>49088</v>
      </c>
      <c r="P599" s="31">
        <v>4</v>
      </c>
      <c r="Q599" s="31">
        <v>4111606</v>
      </c>
      <c r="R599" s="33">
        <v>155.80000000000001</v>
      </c>
      <c r="S599" s="32">
        <v>43098</v>
      </c>
      <c r="T599" s="31" t="s">
        <v>285</v>
      </c>
      <c r="U599" s="31" t="s">
        <v>567</v>
      </c>
      <c r="V599" s="31" t="s">
        <v>292</v>
      </c>
      <c r="W599" s="34" t="s">
        <v>5254</v>
      </c>
      <c r="X599" s="31" t="s">
        <v>5245</v>
      </c>
    </row>
    <row r="600" spans="1:24" hidden="1" x14ac:dyDescent="0.25">
      <c r="A600" s="32">
        <v>43097</v>
      </c>
      <c r="B600" s="32">
        <v>43097</v>
      </c>
      <c r="C600" s="32">
        <v>43095</v>
      </c>
      <c r="D600" s="31" t="s">
        <v>18</v>
      </c>
      <c r="E600" s="31" t="s">
        <v>380</v>
      </c>
      <c r="F600" s="44">
        <v>1008717</v>
      </c>
      <c r="G600" s="31" t="s">
        <v>36</v>
      </c>
      <c r="H600" s="31" t="s">
        <v>131</v>
      </c>
      <c r="I600" s="31" t="s">
        <v>5296</v>
      </c>
      <c r="J600" s="31">
        <v>21071</v>
      </c>
      <c r="K600" s="31">
        <v>4</v>
      </c>
      <c r="L600" s="31" t="s">
        <v>357</v>
      </c>
      <c r="M600" s="31" t="s">
        <v>5297</v>
      </c>
      <c r="N600" s="31" t="s">
        <v>5298</v>
      </c>
      <c r="O600" s="34" t="s">
        <v>5299</v>
      </c>
      <c r="P600" s="31">
        <v>4</v>
      </c>
      <c r="Q600" s="31" t="s">
        <v>5300</v>
      </c>
      <c r="R600" s="33">
        <v>389.28</v>
      </c>
      <c r="S600" s="32">
        <v>43098</v>
      </c>
      <c r="T600" s="31" t="s">
        <v>285</v>
      </c>
      <c r="U600" s="31" t="s">
        <v>567</v>
      </c>
      <c r="V600" s="31" t="s">
        <v>292</v>
      </c>
      <c r="X600" s="31" t="s">
        <v>5245</v>
      </c>
    </row>
    <row r="601" spans="1:24" ht="51" hidden="1" x14ac:dyDescent="0.25">
      <c r="A601" s="32">
        <v>43097</v>
      </c>
      <c r="B601" s="32">
        <v>43097</v>
      </c>
      <c r="C601" s="32">
        <v>43091</v>
      </c>
      <c r="D601" s="31" t="s">
        <v>18</v>
      </c>
      <c r="E601" s="31" t="s">
        <v>313</v>
      </c>
      <c r="F601" s="44" t="s">
        <v>5301</v>
      </c>
      <c r="G601" s="31" t="s">
        <v>53</v>
      </c>
      <c r="H601" s="31" t="s">
        <v>5302</v>
      </c>
      <c r="I601" s="31" t="s">
        <v>5303</v>
      </c>
      <c r="J601" s="31">
        <v>24455</v>
      </c>
      <c r="K601" s="31">
        <v>1</v>
      </c>
      <c r="L601" s="31" t="s">
        <v>357</v>
      </c>
      <c r="M601" s="31" t="s">
        <v>5304</v>
      </c>
      <c r="N601" s="31" t="s">
        <v>5305</v>
      </c>
      <c r="O601" s="34" t="s">
        <v>6327</v>
      </c>
      <c r="T601" s="31" t="s">
        <v>285</v>
      </c>
      <c r="V601" s="27" t="s">
        <v>321</v>
      </c>
      <c r="W601" s="34" t="s">
        <v>6328</v>
      </c>
      <c r="X601" s="31" t="s">
        <v>5245</v>
      </c>
    </row>
    <row r="602" spans="1:24" ht="25.5" hidden="1" x14ac:dyDescent="0.25">
      <c r="A602" s="32">
        <v>43097</v>
      </c>
      <c r="B602" s="32">
        <v>43097</v>
      </c>
      <c r="C602" s="32">
        <v>43090</v>
      </c>
      <c r="D602" s="31" t="s">
        <v>539</v>
      </c>
      <c r="E602" s="31" t="s">
        <v>346</v>
      </c>
      <c r="F602" s="44" t="s">
        <v>6621</v>
      </c>
      <c r="G602" s="31" t="s">
        <v>32</v>
      </c>
      <c r="H602" s="31" t="s">
        <v>192</v>
      </c>
      <c r="I602" s="31" t="s">
        <v>476</v>
      </c>
      <c r="J602" s="31">
        <v>40986</v>
      </c>
      <c r="K602" s="31">
        <v>4</v>
      </c>
      <c r="L602" s="31" t="s">
        <v>288</v>
      </c>
      <c r="M602" s="31" t="s">
        <v>5306</v>
      </c>
      <c r="N602" s="31" t="s">
        <v>5307</v>
      </c>
      <c r="O602" s="34" t="s">
        <v>5308</v>
      </c>
      <c r="P602" s="31">
        <v>4</v>
      </c>
      <c r="Q602" s="31" t="s">
        <v>6281</v>
      </c>
      <c r="R602" s="33">
        <v>452.36</v>
      </c>
      <c r="S602" s="32">
        <v>43116</v>
      </c>
      <c r="T602" s="31" t="s">
        <v>285</v>
      </c>
      <c r="U602" s="32">
        <v>43159</v>
      </c>
      <c r="V602" s="31" t="s">
        <v>292</v>
      </c>
      <c r="W602" s="34" t="s">
        <v>5309</v>
      </c>
      <c r="X602" s="31" t="s">
        <v>5245</v>
      </c>
    </row>
    <row r="603" spans="1:24" hidden="1" x14ac:dyDescent="0.25">
      <c r="A603" s="32">
        <v>43097</v>
      </c>
      <c r="B603" s="32">
        <v>43097</v>
      </c>
      <c r="C603" s="32">
        <v>43090</v>
      </c>
      <c r="D603" s="31" t="s">
        <v>539</v>
      </c>
      <c r="E603" s="31" t="s">
        <v>350</v>
      </c>
      <c r="F603" s="44" t="s">
        <v>6547</v>
      </c>
      <c r="G603" s="31" t="s">
        <v>32</v>
      </c>
      <c r="H603" s="31" t="s">
        <v>61</v>
      </c>
      <c r="I603" s="31" t="s">
        <v>215</v>
      </c>
      <c r="J603" s="31">
        <v>25225</v>
      </c>
      <c r="K603" s="31">
        <v>1</v>
      </c>
      <c r="L603" s="31" t="s">
        <v>288</v>
      </c>
      <c r="M603" s="31" t="s">
        <v>5310</v>
      </c>
      <c r="N603" s="31" t="s">
        <v>5311</v>
      </c>
      <c r="O603" s="34">
        <v>126645216</v>
      </c>
      <c r="P603" s="31">
        <v>1</v>
      </c>
      <c r="Q603" s="31" t="s">
        <v>5312</v>
      </c>
      <c r="R603" s="33">
        <v>197.88</v>
      </c>
      <c r="S603" s="32">
        <v>43098</v>
      </c>
      <c r="T603" s="31" t="s">
        <v>285</v>
      </c>
      <c r="U603" s="32">
        <v>43105</v>
      </c>
      <c r="V603" s="31" t="s">
        <v>292</v>
      </c>
      <c r="X603" s="31" t="s">
        <v>5245</v>
      </c>
    </row>
    <row r="604" spans="1:24" hidden="1" x14ac:dyDescent="0.25">
      <c r="A604" s="32">
        <v>43097</v>
      </c>
      <c r="B604" s="32">
        <v>43097</v>
      </c>
      <c r="C604" s="32">
        <v>43090</v>
      </c>
      <c r="D604" s="31" t="s">
        <v>539</v>
      </c>
      <c r="E604" s="31" t="s">
        <v>390</v>
      </c>
      <c r="F604" s="44" t="s">
        <v>6548</v>
      </c>
      <c r="G604" s="31" t="s">
        <v>32</v>
      </c>
      <c r="H604" s="31" t="s">
        <v>5313</v>
      </c>
      <c r="I604" s="31" t="s">
        <v>196</v>
      </c>
      <c r="J604" s="31">
        <v>18460</v>
      </c>
      <c r="K604" s="31">
        <v>4</v>
      </c>
      <c r="L604" s="31" t="s">
        <v>288</v>
      </c>
      <c r="M604" s="31" t="s">
        <v>5314</v>
      </c>
      <c r="N604" s="31" t="s">
        <v>5315</v>
      </c>
      <c r="O604" s="34">
        <v>126645293</v>
      </c>
      <c r="P604" s="31">
        <v>4</v>
      </c>
      <c r="Q604" s="31" t="s">
        <v>5316</v>
      </c>
      <c r="R604" s="33">
        <v>698.28</v>
      </c>
      <c r="S604" s="32">
        <v>43103</v>
      </c>
      <c r="T604" s="31" t="s">
        <v>285</v>
      </c>
      <c r="U604" s="32">
        <v>43138</v>
      </c>
      <c r="V604" s="31" t="s">
        <v>292</v>
      </c>
      <c r="X604" s="31" t="s">
        <v>5245</v>
      </c>
    </row>
    <row r="605" spans="1:24" hidden="1" x14ac:dyDescent="0.25">
      <c r="A605" s="32">
        <v>43097</v>
      </c>
      <c r="B605" s="32">
        <v>43097</v>
      </c>
      <c r="C605" s="32">
        <v>43090</v>
      </c>
      <c r="D605" s="31" t="s">
        <v>539</v>
      </c>
      <c r="E605" s="31" t="s">
        <v>390</v>
      </c>
      <c r="F605" s="44" t="s">
        <v>6549</v>
      </c>
      <c r="G605" s="31" t="s">
        <v>77</v>
      </c>
      <c r="H605" s="31" t="s">
        <v>59</v>
      </c>
      <c r="I605" s="31" t="s">
        <v>491</v>
      </c>
      <c r="J605" s="31">
        <v>18451</v>
      </c>
      <c r="K605" s="31">
        <v>4</v>
      </c>
      <c r="L605" s="31" t="s">
        <v>288</v>
      </c>
      <c r="M605" s="31" t="s">
        <v>5317</v>
      </c>
      <c r="N605" s="31" t="s">
        <v>5318</v>
      </c>
      <c r="O605" s="34"/>
      <c r="T605" s="31" t="s">
        <v>285</v>
      </c>
      <c r="V605" s="31" t="s">
        <v>6212</v>
      </c>
      <c r="W605" s="34" t="s">
        <v>5319</v>
      </c>
    </row>
    <row r="606" spans="1:24" hidden="1" x14ac:dyDescent="0.25">
      <c r="A606" s="32">
        <v>43097</v>
      </c>
      <c r="B606" s="32">
        <v>43097</v>
      </c>
      <c r="C606" s="32">
        <v>43090</v>
      </c>
      <c r="D606" s="31" t="s">
        <v>539</v>
      </c>
      <c r="E606" s="31" t="s">
        <v>405</v>
      </c>
      <c r="F606" s="44">
        <v>93682</v>
      </c>
      <c r="G606" s="31" t="s">
        <v>21</v>
      </c>
      <c r="H606" s="31" t="s">
        <v>120</v>
      </c>
      <c r="I606" s="31" t="s">
        <v>79</v>
      </c>
      <c r="J606" s="31">
        <v>29005</v>
      </c>
      <c r="K606" s="31">
        <v>1</v>
      </c>
      <c r="L606" s="31" t="s">
        <v>288</v>
      </c>
      <c r="M606" s="31" t="s">
        <v>5320</v>
      </c>
      <c r="N606" s="31" t="s">
        <v>5321</v>
      </c>
      <c r="O606" s="34">
        <v>126645304</v>
      </c>
      <c r="P606" s="31">
        <v>1</v>
      </c>
      <c r="Q606" s="31" t="s">
        <v>5322</v>
      </c>
      <c r="R606" s="33">
        <v>35.049999999999997</v>
      </c>
      <c r="S606" s="32">
        <v>43098</v>
      </c>
      <c r="T606" s="31" t="s">
        <v>285</v>
      </c>
      <c r="U606" s="31" t="s">
        <v>567</v>
      </c>
      <c r="V606" s="31" t="s">
        <v>292</v>
      </c>
      <c r="X606" s="31" t="s">
        <v>5245</v>
      </c>
    </row>
    <row r="607" spans="1:24" ht="25.5" hidden="1" x14ac:dyDescent="0.25">
      <c r="A607" s="32">
        <v>43097</v>
      </c>
      <c r="B607" s="32">
        <v>43097</v>
      </c>
      <c r="C607" s="32">
        <v>42983</v>
      </c>
      <c r="D607" s="31" t="s">
        <v>540</v>
      </c>
      <c r="E607" s="31" t="s">
        <v>408</v>
      </c>
      <c r="F607" s="44">
        <v>139851</v>
      </c>
      <c r="G607" s="31" t="s">
        <v>92</v>
      </c>
      <c r="H607" s="31" t="s">
        <v>5323</v>
      </c>
      <c r="I607" s="31" t="s">
        <v>4386</v>
      </c>
      <c r="J607" s="31">
        <v>17953</v>
      </c>
      <c r="K607" s="31">
        <v>2</v>
      </c>
      <c r="L607" s="31" t="s">
        <v>341</v>
      </c>
      <c r="O607" s="34"/>
      <c r="T607" s="31" t="s">
        <v>285</v>
      </c>
      <c r="V607" s="31" t="s">
        <v>295</v>
      </c>
      <c r="W607" s="34" t="s">
        <v>5324</v>
      </c>
    </row>
    <row r="608" spans="1:24" ht="25.5" hidden="1" x14ac:dyDescent="0.25">
      <c r="A608" s="32">
        <v>43097</v>
      </c>
      <c r="B608" s="32">
        <v>43097</v>
      </c>
      <c r="C608" s="32">
        <v>42983</v>
      </c>
      <c r="D608" s="31" t="s">
        <v>540</v>
      </c>
      <c r="E608" s="31" t="s">
        <v>408</v>
      </c>
      <c r="F608" s="44">
        <v>102995</v>
      </c>
      <c r="G608" s="31" t="s">
        <v>92</v>
      </c>
      <c r="H608" s="31" t="s">
        <v>3509</v>
      </c>
      <c r="I608" s="31" t="s">
        <v>4386</v>
      </c>
      <c r="J608" s="31">
        <v>17953</v>
      </c>
      <c r="K608" s="31">
        <v>2</v>
      </c>
      <c r="L608" s="31" t="s">
        <v>341</v>
      </c>
      <c r="O608" s="34"/>
      <c r="T608" s="31" t="s">
        <v>285</v>
      </c>
      <c r="V608" s="31" t="s">
        <v>295</v>
      </c>
      <c r="W608" s="34" t="s">
        <v>5324</v>
      </c>
    </row>
    <row r="609" spans="1:24" hidden="1" x14ac:dyDescent="0.25">
      <c r="A609" s="32">
        <v>43097</v>
      </c>
      <c r="B609" s="32">
        <v>43097</v>
      </c>
      <c r="C609" s="32">
        <v>42986</v>
      </c>
      <c r="D609" s="31" t="s">
        <v>540</v>
      </c>
      <c r="E609" s="31" t="s">
        <v>331</v>
      </c>
      <c r="F609" s="44" t="s">
        <v>5325</v>
      </c>
      <c r="G609" s="31" t="s">
        <v>5326</v>
      </c>
      <c r="H609" s="31" t="s">
        <v>4509</v>
      </c>
      <c r="I609" s="31" t="s">
        <v>5327</v>
      </c>
      <c r="J609" s="31">
        <v>27740</v>
      </c>
      <c r="K609" s="31">
        <v>4</v>
      </c>
      <c r="L609" s="31" t="s">
        <v>343</v>
      </c>
      <c r="M609" s="31">
        <v>8920243806</v>
      </c>
      <c r="O609" s="34"/>
      <c r="T609" s="31" t="s">
        <v>285</v>
      </c>
      <c r="V609" s="27" t="s">
        <v>321</v>
      </c>
      <c r="W609" s="34" t="s">
        <v>5328</v>
      </c>
      <c r="X609" s="31" t="s">
        <v>5329</v>
      </c>
    </row>
    <row r="610" spans="1:24" hidden="1" x14ac:dyDescent="0.25">
      <c r="A610" s="32">
        <v>43102</v>
      </c>
      <c r="B610" s="32">
        <v>43097</v>
      </c>
      <c r="C610" s="32">
        <v>43097</v>
      </c>
      <c r="D610" s="31" t="s">
        <v>18</v>
      </c>
      <c r="E610" s="31" t="s">
        <v>423</v>
      </c>
      <c r="F610" s="44">
        <v>738523571</v>
      </c>
      <c r="G610" s="31" t="s">
        <v>23</v>
      </c>
      <c r="H610" s="31" t="s">
        <v>151</v>
      </c>
      <c r="I610" s="31" t="s">
        <v>222</v>
      </c>
      <c r="J610" s="31">
        <v>11023</v>
      </c>
      <c r="K610" s="31">
        <v>1</v>
      </c>
      <c r="L610" s="31" t="s">
        <v>288</v>
      </c>
      <c r="M610" s="31" t="s">
        <v>5330</v>
      </c>
      <c r="N610" s="31" t="s">
        <v>5331</v>
      </c>
      <c r="O610" s="34"/>
      <c r="T610" s="31" t="s">
        <v>285</v>
      </c>
      <c r="V610" s="31" t="s">
        <v>315</v>
      </c>
      <c r="W610" s="34" t="s">
        <v>542</v>
      </c>
    </row>
    <row r="611" spans="1:24" hidden="1" x14ac:dyDescent="0.25">
      <c r="A611" s="32">
        <v>43102</v>
      </c>
      <c r="B611" s="32">
        <v>43097</v>
      </c>
      <c r="C611" s="32">
        <v>43096</v>
      </c>
      <c r="D611" s="31" t="s">
        <v>18</v>
      </c>
      <c r="E611" s="31" t="s">
        <v>423</v>
      </c>
      <c r="F611" s="44" t="s">
        <v>5332</v>
      </c>
      <c r="G611" s="31" t="s">
        <v>5333</v>
      </c>
      <c r="H611" s="31" t="s">
        <v>245</v>
      </c>
      <c r="I611" s="31" t="s">
        <v>5334</v>
      </c>
      <c r="J611" s="31">
        <v>10990</v>
      </c>
      <c r="K611" s="31">
        <v>1</v>
      </c>
      <c r="L611" s="31" t="s">
        <v>355</v>
      </c>
      <c r="M611" s="31">
        <v>2567157</v>
      </c>
      <c r="N611" s="31">
        <v>4401771</v>
      </c>
      <c r="O611" s="34">
        <v>49127</v>
      </c>
      <c r="P611" s="31">
        <v>1</v>
      </c>
      <c r="Q611" s="31">
        <v>4111731</v>
      </c>
      <c r="R611" s="33">
        <v>182.54</v>
      </c>
      <c r="S611" s="32">
        <v>43103</v>
      </c>
      <c r="T611" s="31" t="s">
        <v>285</v>
      </c>
      <c r="U611" s="32">
        <v>43126</v>
      </c>
      <c r="V611" s="31" t="s">
        <v>292</v>
      </c>
      <c r="W611" s="34" t="s">
        <v>1616</v>
      </c>
    </row>
    <row r="612" spans="1:24" hidden="1" x14ac:dyDescent="0.25">
      <c r="A612" s="32">
        <v>43102</v>
      </c>
      <c r="B612" s="32">
        <v>43098</v>
      </c>
      <c r="C612" s="32">
        <v>43092</v>
      </c>
      <c r="D612" s="31" t="s">
        <v>18</v>
      </c>
      <c r="E612" s="31" t="s">
        <v>360</v>
      </c>
      <c r="F612" s="44">
        <v>1200023142</v>
      </c>
      <c r="G612" s="31" t="s">
        <v>27</v>
      </c>
      <c r="H612" s="31" t="s">
        <v>66</v>
      </c>
      <c r="I612" s="31" t="s">
        <v>163</v>
      </c>
      <c r="J612" s="31">
        <v>25810</v>
      </c>
      <c r="K612" s="31">
        <v>4</v>
      </c>
      <c r="L612" s="31" t="s">
        <v>357</v>
      </c>
      <c r="M612" s="31" t="s">
        <v>5335</v>
      </c>
      <c r="N612" s="31" t="s">
        <v>5336</v>
      </c>
      <c r="O612" s="34" t="s">
        <v>5337</v>
      </c>
      <c r="P612" s="31">
        <v>4</v>
      </c>
      <c r="Q612" s="31" t="s">
        <v>5338</v>
      </c>
      <c r="R612" s="33">
        <v>188.16</v>
      </c>
      <c r="S612" s="32">
        <v>43108</v>
      </c>
      <c r="T612" s="31" t="s">
        <v>285</v>
      </c>
      <c r="U612" s="31" t="s">
        <v>567</v>
      </c>
      <c r="V612" s="31" t="s">
        <v>292</v>
      </c>
      <c r="X612" s="31" t="s">
        <v>582</v>
      </c>
    </row>
    <row r="613" spans="1:24" x14ac:dyDescent="0.25">
      <c r="A613" s="32">
        <v>43102</v>
      </c>
      <c r="B613" s="32">
        <v>43098</v>
      </c>
      <c r="C613" s="32">
        <v>43097</v>
      </c>
      <c r="D613" s="31" t="s">
        <v>18</v>
      </c>
      <c r="E613" s="31" t="s">
        <v>377</v>
      </c>
      <c r="F613" s="44" t="s">
        <v>6550</v>
      </c>
      <c r="G613" s="31" t="s">
        <v>19</v>
      </c>
      <c r="H613" s="31" t="s">
        <v>543</v>
      </c>
      <c r="I613" s="31" t="s">
        <v>65</v>
      </c>
      <c r="J613" s="31">
        <v>23984</v>
      </c>
      <c r="K613" s="31">
        <v>4</v>
      </c>
      <c r="L613" s="31" t="s">
        <v>288</v>
      </c>
      <c r="M613" s="31" t="s">
        <v>5339</v>
      </c>
      <c r="N613" s="31" t="s">
        <v>5340</v>
      </c>
      <c r="O613" s="34">
        <v>126847998</v>
      </c>
      <c r="T613" s="31" t="s">
        <v>285</v>
      </c>
      <c r="V613" s="27" t="s">
        <v>321</v>
      </c>
      <c r="W613" s="34" t="s">
        <v>1616</v>
      </c>
    </row>
    <row r="614" spans="1:24" hidden="1" x14ac:dyDescent="0.25">
      <c r="A614" s="32">
        <v>43102</v>
      </c>
      <c r="B614" s="32">
        <v>43098</v>
      </c>
      <c r="C614" s="32">
        <v>43097</v>
      </c>
      <c r="D614" s="31" t="s">
        <v>18</v>
      </c>
      <c r="E614" s="31" t="s">
        <v>313</v>
      </c>
      <c r="F614" s="44">
        <v>1011010</v>
      </c>
      <c r="G614" s="31" t="s">
        <v>36</v>
      </c>
      <c r="H614" s="31" t="s">
        <v>544</v>
      </c>
      <c r="I614" s="31" t="s">
        <v>5341</v>
      </c>
      <c r="J614" s="31">
        <v>24643</v>
      </c>
      <c r="K614" s="31">
        <v>4</v>
      </c>
      <c r="L614" s="31" t="s">
        <v>288</v>
      </c>
      <c r="M614" s="31" t="s">
        <v>5342</v>
      </c>
      <c r="N614" s="31" t="s">
        <v>5343</v>
      </c>
      <c r="O614" s="34">
        <v>126848091</v>
      </c>
      <c r="P614" s="31">
        <v>4</v>
      </c>
      <c r="Q614" s="31" t="s">
        <v>5344</v>
      </c>
      <c r="R614" s="33">
        <v>173.72</v>
      </c>
      <c r="S614" s="32">
        <v>43105</v>
      </c>
      <c r="T614" s="31" t="s">
        <v>285</v>
      </c>
      <c r="U614" s="31" t="s">
        <v>567</v>
      </c>
      <c r="V614" s="31" t="s">
        <v>292</v>
      </c>
    </row>
    <row r="615" spans="1:24" hidden="1" x14ac:dyDescent="0.25">
      <c r="A615" s="32">
        <v>43102</v>
      </c>
      <c r="B615" s="32">
        <v>43098</v>
      </c>
      <c r="C615" s="32">
        <v>43056</v>
      </c>
      <c r="D615" s="31" t="s">
        <v>18</v>
      </c>
      <c r="E615" s="31" t="s">
        <v>378</v>
      </c>
      <c r="F615" s="44">
        <v>1200000127</v>
      </c>
      <c r="G615" s="31" t="s">
        <v>27</v>
      </c>
      <c r="H615" s="31" t="s">
        <v>33</v>
      </c>
      <c r="I615" s="31" t="s">
        <v>163</v>
      </c>
      <c r="J615" s="31">
        <v>30594</v>
      </c>
      <c r="K615" s="31">
        <v>2</v>
      </c>
      <c r="L615" s="31" t="s">
        <v>357</v>
      </c>
      <c r="M615" s="31" t="s">
        <v>5345</v>
      </c>
      <c r="N615" s="31" t="s">
        <v>5346</v>
      </c>
      <c r="O615" s="34" t="s">
        <v>5347</v>
      </c>
      <c r="P615" s="31">
        <v>2</v>
      </c>
      <c r="Q615" s="31" t="s">
        <v>5348</v>
      </c>
      <c r="R615" s="33">
        <v>146.19999999999999</v>
      </c>
      <c r="S615" s="32">
        <v>43103</v>
      </c>
      <c r="T615" s="31" t="s">
        <v>285</v>
      </c>
      <c r="U615" s="31" t="s">
        <v>567</v>
      </c>
      <c r="V615" s="31" t="s">
        <v>292</v>
      </c>
    </row>
    <row r="616" spans="1:24" hidden="1" x14ac:dyDescent="0.25">
      <c r="A616" s="32">
        <v>43102</v>
      </c>
      <c r="B616" s="32">
        <v>43098</v>
      </c>
      <c r="C616" s="32">
        <v>43056</v>
      </c>
      <c r="D616" s="31" t="s">
        <v>18</v>
      </c>
      <c r="E616" s="31" t="s">
        <v>378</v>
      </c>
      <c r="F616" s="44">
        <v>1200000092</v>
      </c>
      <c r="G616" s="31" t="s">
        <v>27</v>
      </c>
      <c r="H616" s="31" t="s">
        <v>68</v>
      </c>
      <c r="I616" s="31" t="s">
        <v>163</v>
      </c>
      <c r="J616" s="31">
        <v>30594</v>
      </c>
      <c r="K616" s="31">
        <v>2</v>
      </c>
      <c r="L616" s="31" t="s">
        <v>357</v>
      </c>
      <c r="M616" s="31" t="s">
        <v>5345</v>
      </c>
      <c r="N616" s="31" t="s">
        <v>5346</v>
      </c>
      <c r="O616" s="34" t="s">
        <v>5347</v>
      </c>
      <c r="P616" s="31">
        <v>2</v>
      </c>
      <c r="Q616" s="31" t="s">
        <v>5348</v>
      </c>
      <c r="R616" s="33">
        <v>94.88</v>
      </c>
      <c r="S616" s="32">
        <v>43103</v>
      </c>
      <c r="T616" s="31" t="s">
        <v>285</v>
      </c>
      <c r="U616" s="31" t="s">
        <v>567</v>
      </c>
      <c r="V616" s="31" t="s">
        <v>292</v>
      </c>
    </row>
    <row r="617" spans="1:24" hidden="1" x14ac:dyDescent="0.25">
      <c r="A617" s="32">
        <v>43102</v>
      </c>
      <c r="B617" s="32">
        <v>43098</v>
      </c>
      <c r="C617" s="32">
        <v>43098</v>
      </c>
      <c r="D617" s="31" t="s">
        <v>18</v>
      </c>
      <c r="E617" s="31" t="s">
        <v>368</v>
      </c>
      <c r="F617" s="44">
        <v>27187</v>
      </c>
      <c r="G617" s="31" t="s">
        <v>19</v>
      </c>
      <c r="H617" s="31" t="s">
        <v>104</v>
      </c>
      <c r="I617" s="31" t="s">
        <v>271</v>
      </c>
      <c r="J617" s="31">
        <v>26837</v>
      </c>
      <c r="K617" s="31">
        <v>4</v>
      </c>
      <c r="L617" s="31" t="s">
        <v>288</v>
      </c>
      <c r="M617" s="31" t="s">
        <v>5349</v>
      </c>
      <c r="N617" s="31" t="s">
        <v>5350</v>
      </c>
      <c r="O617" s="34">
        <v>126848214</v>
      </c>
      <c r="P617" s="31">
        <v>4</v>
      </c>
      <c r="Q617" s="31">
        <v>126848214</v>
      </c>
      <c r="R617" s="33">
        <v>367.4</v>
      </c>
      <c r="S617" s="32">
        <v>43104</v>
      </c>
      <c r="T617" s="31" t="s">
        <v>285</v>
      </c>
      <c r="U617" s="32">
        <v>43105</v>
      </c>
      <c r="V617" s="31" t="s">
        <v>292</v>
      </c>
    </row>
    <row r="618" spans="1:24" hidden="1" x14ac:dyDescent="0.25">
      <c r="A618" s="32">
        <v>43102</v>
      </c>
      <c r="B618" s="32">
        <v>43099</v>
      </c>
      <c r="C618" s="32">
        <v>43091</v>
      </c>
      <c r="D618" s="31" t="s">
        <v>18</v>
      </c>
      <c r="E618" s="31" t="s">
        <v>378</v>
      </c>
      <c r="F618" s="44">
        <v>210620</v>
      </c>
      <c r="G618" s="31" t="s">
        <v>41</v>
      </c>
      <c r="H618" s="31" t="s">
        <v>173</v>
      </c>
      <c r="I618" s="31" t="s">
        <v>3418</v>
      </c>
      <c r="J618" s="31">
        <v>31765</v>
      </c>
      <c r="K618" s="31">
        <v>4</v>
      </c>
      <c r="L618" s="31" t="s">
        <v>288</v>
      </c>
      <c r="M618" s="31" t="s">
        <v>5351</v>
      </c>
      <c r="N618" s="31" t="s">
        <v>5352</v>
      </c>
      <c r="O618" s="34">
        <v>126848290</v>
      </c>
      <c r="P618" s="31">
        <v>4</v>
      </c>
      <c r="Q618" s="31" t="s">
        <v>5353</v>
      </c>
      <c r="R618" s="33">
        <v>411.4</v>
      </c>
      <c r="S618" s="32">
        <v>43116</v>
      </c>
      <c r="T618" s="31" t="s">
        <v>285</v>
      </c>
      <c r="U618" s="31" t="s">
        <v>567</v>
      </c>
      <c r="V618" s="31" t="s">
        <v>292</v>
      </c>
    </row>
    <row r="619" spans="1:24" x14ac:dyDescent="0.25">
      <c r="A619" s="32">
        <v>43102</v>
      </c>
      <c r="B619" s="32">
        <v>43099</v>
      </c>
      <c r="C619" s="32">
        <v>43098</v>
      </c>
      <c r="D619" s="31" t="s">
        <v>18</v>
      </c>
      <c r="E619" s="31" t="s">
        <v>352</v>
      </c>
      <c r="F619" s="44" t="s">
        <v>6551</v>
      </c>
      <c r="G619" s="31" t="s">
        <v>36</v>
      </c>
      <c r="H619" s="31" t="s">
        <v>211</v>
      </c>
      <c r="I619" s="31" t="s">
        <v>545</v>
      </c>
      <c r="J619" s="31">
        <v>32284</v>
      </c>
      <c r="K619" s="31">
        <v>4</v>
      </c>
      <c r="L619" s="31" t="s">
        <v>288</v>
      </c>
      <c r="M619" s="31" t="s">
        <v>5354</v>
      </c>
      <c r="N619" s="31" t="s">
        <v>5355</v>
      </c>
      <c r="O619" s="34">
        <v>126848414</v>
      </c>
      <c r="T619" s="31" t="s">
        <v>285</v>
      </c>
      <c r="V619" s="27" t="s">
        <v>321</v>
      </c>
      <c r="W619" s="34" t="s">
        <v>1616</v>
      </c>
    </row>
    <row r="620" spans="1:24" hidden="1" x14ac:dyDescent="0.25">
      <c r="A620" s="32">
        <v>43102</v>
      </c>
      <c r="B620" s="32">
        <v>43099</v>
      </c>
      <c r="C620" s="32">
        <v>43098</v>
      </c>
      <c r="D620" s="31" t="s">
        <v>18</v>
      </c>
      <c r="E620" s="31" t="s">
        <v>360</v>
      </c>
      <c r="F620" s="44">
        <v>2182703</v>
      </c>
      <c r="G620" s="31" t="s">
        <v>36</v>
      </c>
      <c r="H620" s="31" t="s">
        <v>5356</v>
      </c>
      <c r="I620" s="31" t="s">
        <v>114</v>
      </c>
      <c r="J620" s="31">
        <v>24976</v>
      </c>
      <c r="K620" s="31">
        <v>4</v>
      </c>
      <c r="L620" s="31" t="s">
        <v>357</v>
      </c>
      <c r="M620" s="31" t="s">
        <v>5357</v>
      </c>
      <c r="N620" s="31" t="s">
        <v>5358</v>
      </c>
      <c r="O620" s="34" t="s">
        <v>5359</v>
      </c>
      <c r="P620" s="31">
        <v>4</v>
      </c>
      <c r="Q620" s="31" t="s">
        <v>5360</v>
      </c>
      <c r="R620" s="33">
        <v>254.6</v>
      </c>
      <c r="S620" s="32">
        <v>43111</v>
      </c>
      <c r="T620" s="31" t="s">
        <v>285</v>
      </c>
      <c r="U620" s="31" t="s">
        <v>567</v>
      </c>
      <c r="V620" s="31" t="s">
        <v>292</v>
      </c>
      <c r="X620" s="31" t="s">
        <v>582</v>
      </c>
    </row>
    <row r="621" spans="1:24" hidden="1" x14ac:dyDescent="0.25">
      <c r="A621" s="32">
        <v>43102</v>
      </c>
      <c r="B621" s="32">
        <v>43099</v>
      </c>
      <c r="C621" s="32">
        <v>43098</v>
      </c>
      <c r="D621" s="31" t="s">
        <v>18</v>
      </c>
      <c r="E621" s="31" t="s">
        <v>313</v>
      </c>
      <c r="F621" s="44">
        <v>1014503</v>
      </c>
      <c r="G621" s="31" t="s">
        <v>36</v>
      </c>
      <c r="H621" s="31" t="s">
        <v>128</v>
      </c>
      <c r="I621" s="31" t="s">
        <v>3295</v>
      </c>
      <c r="J621" s="31">
        <v>24698</v>
      </c>
      <c r="K621" s="31">
        <v>4</v>
      </c>
      <c r="L621" s="31" t="s">
        <v>288</v>
      </c>
      <c r="M621" s="31" t="s">
        <v>5361</v>
      </c>
      <c r="N621" s="31" t="s">
        <v>5362</v>
      </c>
      <c r="O621" s="34">
        <v>126848509</v>
      </c>
      <c r="P621" s="31">
        <v>4</v>
      </c>
      <c r="Q621" s="31" t="s">
        <v>5363</v>
      </c>
      <c r="R621" s="33">
        <v>317.36</v>
      </c>
      <c r="S621" s="32">
        <v>43105</v>
      </c>
      <c r="T621" s="31" t="s">
        <v>285</v>
      </c>
      <c r="U621" s="31" t="s">
        <v>567</v>
      </c>
      <c r="V621" s="31" t="s">
        <v>292</v>
      </c>
    </row>
    <row r="622" spans="1:24" hidden="1" x14ac:dyDescent="0.25">
      <c r="A622" s="32">
        <v>43102</v>
      </c>
      <c r="B622" s="32">
        <v>43099</v>
      </c>
      <c r="C622" s="32">
        <v>43091</v>
      </c>
      <c r="D622" s="31" t="s">
        <v>18</v>
      </c>
      <c r="E622" s="31" t="s">
        <v>378</v>
      </c>
      <c r="F622" s="44">
        <v>2176993</v>
      </c>
      <c r="G622" s="31" t="s">
        <v>5364</v>
      </c>
      <c r="H622" s="31" t="s">
        <v>55</v>
      </c>
      <c r="I622" s="31" t="s">
        <v>546</v>
      </c>
      <c r="J622" s="31">
        <v>31762</v>
      </c>
      <c r="K622" s="31">
        <v>1</v>
      </c>
      <c r="L622" s="31" t="s">
        <v>288</v>
      </c>
      <c r="M622" s="31" t="s">
        <v>5365</v>
      </c>
      <c r="N622" s="31" t="s">
        <v>5366</v>
      </c>
      <c r="O622" s="34">
        <v>126848674</v>
      </c>
      <c r="P622" s="31">
        <v>1</v>
      </c>
      <c r="Q622" s="31" t="s">
        <v>5367</v>
      </c>
      <c r="R622" s="33">
        <v>91.68</v>
      </c>
      <c r="S622" s="32">
        <v>43116</v>
      </c>
      <c r="T622" s="31" t="s">
        <v>285</v>
      </c>
      <c r="U622" s="31" t="s">
        <v>567</v>
      </c>
      <c r="V622" s="31" t="s">
        <v>292</v>
      </c>
    </row>
    <row r="623" spans="1:24" hidden="1" x14ac:dyDescent="0.25">
      <c r="A623" s="32">
        <v>43102</v>
      </c>
      <c r="B623" s="32">
        <v>42737</v>
      </c>
      <c r="C623" s="32">
        <v>43097</v>
      </c>
      <c r="D623" s="31" t="s">
        <v>18</v>
      </c>
      <c r="E623" s="31" t="s">
        <v>424</v>
      </c>
      <c r="F623" s="44">
        <v>267028902</v>
      </c>
      <c r="G623" s="31" t="s">
        <v>72</v>
      </c>
      <c r="H623" s="31" t="s">
        <v>547</v>
      </c>
      <c r="I623" s="31" t="s">
        <v>5368</v>
      </c>
      <c r="J623" s="31">
        <v>5417</v>
      </c>
      <c r="K623" s="31">
        <v>1</v>
      </c>
      <c r="L623" s="31" t="s">
        <v>306</v>
      </c>
      <c r="N623" s="31">
        <v>815633167</v>
      </c>
      <c r="O623" s="34"/>
      <c r="T623" s="31" t="s">
        <v>285</v>
      </c>
      <c r="V623" s="31" t="s">
        <v>315</v>
      </c>
      <c r="W623" s="34" t="s">
        <v>542</v>
      </c>
    </row>
    <row r="624" spans="1:24" hidden="1" x14ac:dyDescent="0.25">
      <c r="A624" s="32">
        <v>43102</v>
      </c>
      <c r="B624" s="32">
        <v>42737</v>
      </c>
      <c r="C624" s="32">
        <v>43099</v>
      </c>
      <c r="D624" s="31" t="s">
        <v>18</v>
      </c>
      <c r="E624" s="31" t="s">
        <v>296</v>
      </c>
      <c r="F624" s="44">
        <v>28030994</v>
      </c>
      <c r="G624" s="31" t="s">
        <v>56</v>
      </c>
      <c r="H624" s="31" t="s">
        <v>169</v>
      </c>
      <c r="I624" s="31" t="s">
        <v>5369</v>
      </c>
      <c r="J624" s="31">
        <v>51172</v>
      </c>
      <c r="K624" s="31">
        <v>4</v>
      </c>
      <c r="L624" s="31" t="s">
        <v>355</v>
      </c>
      <c r="M624" s="31">
        <v>2568605</v>
      </c>
      <c r="O624" s="34">
        <v>49130</v>
      </c>
      <c r="P624" s="31">
        <v>4</v>
      </c>
      <c r="Q624" s="31">
        <v>4111733</v>
      </c>
      <c r="R624" s="33">
        <v>437</v>
      </c>
      <c r="S624" s="32">
        <v>43103</v>
      </c>
      <c r="T624" s="31" t="s">
        <v>285</v>
      </c>
      <c r="U624" s="31" t="s">
        <v>567</v>
      </c>
      <c r="V624" s="31" t="s">
        <v>292</v>
      </c>
    </row>
    <row r="625" spans="1:24" hidden="1" x14ac:dyDescent="0.25">
      <c r="A625" s="32">
        <v>43102</v>
      </c>
      <c r="B625" s="32">
        <v>42737</v>
      </c>
      <c r="C625" s="32">
        <v>43096</v>
      </c>
      <c r="D625" s="31" t="s">
        <v>18</v>
      </c>
      <c r="E625" s="31" t="s">
        <v>346</v>
      </c>
      <c r="F625" s="44" t="s">
        <v>5370</v>
      </c>
      <c r="G625" s="31" t="s">
        <v>74</v>
      </c>
      <c r="H625" s="31" t="s">
        <v>125</v>
      </c>
      <c r="I625" s="31" t="s">
        <v>259</v>
      </c>
      <c r="J625" s="31">
        <v>41200</v>
      </c>
      <c r="K625" s="31">
        <v>2</v>
      </c>
      <c r="L625" s="31" t="s">
        <v>288</v>
      </c>
      <c r="M625" s="31" t="s">
        <v>5371</v>
      </c>
      <c r="N625" s="31" t="s">
        <v>5372</v>
      </c>
      <c r="O625" s="34">
        <v>126848778</v>
      </c>
      <c r="P625" s="31">
        <v>2</v>
      </c>
      <c r="Q625" s="31">
        <v>126848778</v>
      </c>
      <c r="R625" s="33">
        <v>206.4</v>
      </c>
      <c r="S625" s="32">
        <v>43103</v>
      </c>
      <c r="T625" s="31" t="s">
        <v>285</v>
      </c>
      <c r="U625" s="32">
        <v>43104</v>
      </c>
      <c r="V625" s="31" t="s">
        <v>292</v>
      </c>
    </row>
    <row r="626" spans="1:24" hidden="1" x14ac:dyDescent="0.25">
      <c r="A626" s="32">
        <v>43102</v>
      </c>
      <c r="B626" s="32">
        <v>42737</v>
      </c>
      <c r="C626" s="32">
        <v>43096</v>
      </c>
      <c r="D626" s="31" t="s">
        <v>18</v>
      </c>
      <c r="E626" s="31" t="s">
        <v>346</v>
      </c>
      <c r="F626" s="44" t="s">
        <v>5373</v>
      </c>
      <c r="G626" s="31" t="s">
        <v>74</v>
      </c>
      <c r="H626" s="31" t="s">
        <v>5374</v>
      </c>
      <c r="I626" s="31" t="s">
        <v>259</v>
      </c>
      <c r="J626" s="31">
        <v>41200</v>
      </c>
      <c r="K626" s="31">
        <v>2</v>
      </c>
      <c r="L626" s="31" t="s">
        <v>288</v>
      </c>
      <c r="M626" s="31" t="s">
        <v>5371</v>
      </c>
      <c r="N626" s="31" t="s">
        <v>5372</v>
      </c>
      <c r="O626" s="34">
        <v>126848779</v>
      </c>
      <c r="P626" s="31">
        <v>2</v>
      </c>
      <c r="Q626" s="31">
        <v>126848779</v>
      </c>
      <c r="R626" s="33">
        <v>278.45999999999998</v>
      </c>
      <c r="S626" s="32">
        <v>43103</v>
      </c>
      <c r="T626" s="31" t="s">
        <v>285</v>
      </c>
      <c r="U626" s="32">
        <v>43104</v>
      </c>
      <c r="V626" s="31" t="s">
        <v>292</v>
      </c>
    </row>
    <row r="627" spans="1:24" hidden="1" x14ac:dyDescent="0.25">
      <c r="A627" s="32">
        <v>43102</v>
      </c>
      <c r="B627" s="32">
        <v>42737</v>
      </c>
      <c r="C627" s="32">
        <v>43096</v>
      </c>
      <c r="D627" s="31" t="s">
        <v>18</v>
      </c>
      <c r="E627" s="31" t="s">
        <v>346</v>
      </c>
      <c r="F627" s="44">
        <v>4022</v>
      </c>
      <c r="G627" s="31" t="s">
        <v>118</v>
      </c>
      <c r="H627" s="31" t="s">
        <v>3869</v>
      </c>
      <c r="I627" s="31" t="s">
        <v>548</v>
      </c>
      <c r="J627" s="31">
        <v>41272</v>
      </c>
      <c r="K627" s="31">
        <v>3</v>
      </c>
      <c r="L627" s="31" t="s">
        <v>288</v>
      </c>
      <c r="M627" s="31" t="s">
        <v>5375</v>
      </c>
      <c r="N627" s="31" t="s">
        <v>5376</v>
      </c>
      <c r="O627" s="34">
        <v>126848937</v>
      </c>
      <c r="P627" s="31">
        <v>3</v>
      </c>
      <c r="Q627" s="31">
        <v>126848937</v>
      </c>
      <c r="R627" s="33">
        <v>253.05</v>
      </c>
      <c r="S627" s="32">
        <v>43103</v>
      </c>
      <c r="T627" s="31" t="s">
        <v>285</v>
      </c>
      <c r="U627" s="32">
        <v>43104</v>
      </c>
      <c r="V627" s="31" t="s">
        <v>292</v>
      </c>
    </row>
    <row r="628" spans="1:24" hidden="1" x14ac:dyDescent="0.25">
      <c r="A628" s="32">
        <v>43102</v>
      </c>
      <c r="B628" s="32">
        <v>43097</v>
      </c>
      <c r="C628" s="32">
        <v>43015</v>
      </c>
      <c r="D628" s="31" t="s">
        <v>549</v>
      </c>
      <c r="E628" s="31" t="s">
        <v>360</v>
      </c>
      <c r="F628" s="44">
        <v>1009519</v>
      </c>
      <c r="G628" s="31" t="s">
        <v>36</v>
      </c>
      <c r="H628" s="31" t="s">
        <v>550</v>
      </c>
      <c r="I628" s="31" t="s">
        <v>5377</v>
      </c>
      <c r="J628" s="31">
        <v>23445</v>
      </c>
      <c r="K628" s="31">
        <v>3</v>
      </c>
      <c r="L628" s="31" t="s">
        <v>357</v>
      </c>
      <c r="M628" s="31" t="s">
        <v>5378</v>
      </c>
      <c r="N628" s="31" t="s">
        <v>5379</v>
      </c>
      <c r="O628" s="34" t="s">
        <v>5337</v>
      </c>
      <c r="P628" s="31">
        <v>3</v>
      </c>
      <c r="Q628" s="31" t="s">
        <v>5338</v>
      </c>
      <c r="R628" s="33">
        <v>436.65</v>
      </c>
      <c r="S628" s="32">
        <v>43108</v>
      </c>
      <c r="T628" s="31" t="s">
        <v>285</v>
      </c>
      <c r="U628" s="31" t="s">
        <v>567</v>
      </c>
      <c r="V628" s="31" t="s">
        <v>292</v>
      </c>
      <c r="X628" s="31" t="s">
        <v>582</v>
      </c>
    </row>
    <row r="629" spans="1:24" hidden="1" x14ac:dyDescent="0.25">
      <c r="A629" s="32">
        <v>43102</v>
      </c>
      <c r="B629" s="32">
        <v>43097</v>
      </c>
      <c r="C629" s="32">
        <v>43010</v>
      </c>
      <c r="D629" s="31" t="s">
        <v>549</v>
      </c>
      <c r="E629" s="31" t="s">
        <v>376</v>
      </c>
      <c r="F629" s="44" t="s">
        <v>5380</v>
      </c>
      <c r="G629" s="31" t="s">
        <v>74</v>
      </c>
      <c r="H629" s="31" t="s">
        <v>78</v>
      </c>
      <c r="I629" s="31" t="s">
        <v>5381</v>
      </c>
      <c r="J629" s="31">
        <v>20996</v>
      </c>
      <c r="K629" s="31">
        <v>1</v>
      </c>
      <c r="L629" s="31" t="s">
        <v>357</v>
      </c>
      <c r="M629" s="31" t="s">
        <v>5382</v>
      </c>
      <c r="N629" s="31" t="s">
        <v>5383</v>
      </c>
      <c r="O629" s="34" t="s">
        <v>5384</v>
      </c>
      <c r="P629" s="31">
        <v>1</v>
      </c>
      <c r="Q629" s="31" t="s">
        <v>5385</v>
      </c>
      <c r="R629" s="33">
        <v>100.21</v>
      </c>
      <c r="S629" s="32">
        <v>43112</v>
      </c>
      <c r="T629" s="31" t="s">
        <v>285</v>
      </c>
      <c r="U629" s="31" t="s">
        <v>567</v>
      </c>
      <c r="V629" s="31" t="s">
        <v>292</v>
      </c>
    </row>
    <row r="630" spans="1:24" hidden="1" x14ac:dyDescent="0.25">
      <c r="A630" s="32">
        <v>43102</v>
      </c>
      <c r="B630" s="32">
        <v>43097</v>
      </c>
      <c r="C630" s="32">
        <v>43012</v>
      </c>
      <c r="D630" s="31" t="s">
        <v>549</v>
      </c>
      <c r="E630" s="31" t="s">
        <v>296</v>
      </c>
      <c r="F630" s="44" t="s">
        <v>5386</v>
      </c>
      <c r="G630" s="31" t="s">
        <v>74</v>
      </c>
      <c r="H630" s="31" t="s">
        <v>127</v>
      </c>
      <c r="I630" s="31" t="s">
        <v>5387</v>
      </c>
      <c r="J630" s="31">
        <v>47045</v>
      </c>
      <c r="K630" s="31">
        <v>1</v>
      </c>
      <c r="L630" s="31" t="s">
        <v>357</v>
      </c>
      <c r="M630" s="31" t="s">
        <v>5388</v>
      </c>
      <c r="N630" s="31" t="s">
        <v>5389</v>
      </c>
      <c r="O630" s="34" t="s">
        <v>5390</v>
      </c>
      <c r="P630" s="31">
        <v>1</v>
      </c>
      <c r="Q630" s="31" t="s">
        <v>5391</v>
      </c>
      <c r="R630" s="33">
        <v>75.45</v>
      </c>
      <c r="S630" s="32">
        <v>43108</v>
      </c>
      <c r="T630" s="31" t="s">
        <v>285</v>
      </c>
      <c r="U630" s="31" t="s">
        <v>567</v>
      </c>
      <c r="V630" s="31" t="s">
        <v>292</v>
      </c>
      <c r="X630" s="31" t="s">
        <v>682</v>
      </c>
    </row>
    <row r="631" spans="1:24" hidden="1" x14ac:dyDescent="0.25">
      <c r="A631" s="32">
        <v>43102</v>
      </c>
      <c r="B631" s="32">
        <v>43097</v>
      </c>
      <c r="C631" s="32">
        <v>43012</v>
      </c>
      <c r="D631" s="31" t="s">
        <v>549</v>
      </c>
      <c r="E631" s="31" t="s">
        <v>296</v>
      </c>
      <c r="F631" s="44">
        <v>1200035734</v>
      </c>
      <c r="G631" s="31" t="s">
        <v>27</v>
      </c>
      <c r="H631" s="31" t="s">
        <v>5392</v>
      </c>
      <c r="I631" s="31" t="s">
        <v>4586</v>
      </c>
      <c r="J631" s="31">
        <v>47026</v>
      </c>
      <c r="K631" s="31">
        <v>2</v>
      </c>
      <c r="L631" s="31" t="s">
        <v>357</v>
      </c>
      <c r="M631" s="31" t="s">
        <v>5393</v>
      </c>
      <c r="N631" s="31" t="s">
        <v>5394</v>
      </c>
      <c r="O631" s="34" t="s">
        <v>5390</v>
      </c>
      <c r="P631" s="31">
        <v>2</v>
      </c>
      <c r="Q631" s="31" t="s">
        <v>5391</v>
      </c>
      <c r="R631" s="33">
        <v>93.58</v>
      </c>
      <c r="S631" s="32">
        <v>43108</v>
      </c>
      <c r="T631" s="31" t="s">
        <v>285</v>
      </c>
      <c r="U631" s="31" t="s">
        <v>567</v>
      </c>
      <c r="V631" s="31" t="s">
        <v>292</v>
      </c>
      <c r="X631" s="31" t="s">
        <v>682</v>
      </c>
    </row>
    <row r="632" spans="1:24" x14ac:dyDescent="0.25">
      <c r="A632" s="32">
        <v>43102</v>
      </c>
      <c r="B632" s="32">
        <v>43097</v>
      </c>
      <c r="C632" s="32">
        <v>43018</v>
      </c>
      <c r="D632" s="31" t="s">
        <v>549</v>
      </c>
      <c r="E632" s="31" t="s">
        <v>356</v>
      </c>
      <c r="F632" s="47" t="s">
        <v>6455</v>
      </c>
      <c r="G632" s="31" t="s">
        <v>92</v>
      </c>
      <c r="H632" s="31" t="s">
        <v>524</v>
      </c>
      <c r="I632" s="31" t="s">
        <v>5395</v>
      </c>
      <c r="J632" s="31">
        <v>23893</v>
      </c>
      <c r="K632" s="31">
        <v>2</v>
      </c>
      <c r="L632" s="31" t="s">
        <v>357</v>
      </c>
      <c r="M632" s="31" t="s">
        <v>5396</v>
      </c>
      <c r="N632" s="31" t="s">
        <v>5397</v>
      </c>
      <c r="O632" s="34" t="s">
        <v>5398</v>
      </c>
      <c r="T632" s="31" t="s">
        <v>285</v>
      </c>
      <c r="V632" s="27" t="s">
        <v>321</v>
      </c>
      <c r="W632" s="34" t="s">
        <v>1616</v>
      </c>
    </row>
    <row r="633" spans="1:24" hidden="1" x14ac:dyDescent="0.25">
      <c r="A633" s="32">
        <v>43102</v>
      </c>
      <c r="B633" s="32">
        <v>43098</v>
      </c>
      <c r="C633" s="32">
        <v>43024</v>
      </c>
      <c r="D633" s="31" t="s">
        <v>549</v>
      </c>
      <c r="E633" s="31" t="s">
        <v>360</v>
      </c>
      <c r="F633" s="44">
        <v>1015369</v>
      </c>
      <c r="G633" s="31" t="s">
        <v>36</v>
      </c>
      <c r="H633" s="31" t="s">
        <v>158</v>
      </c>
      <c r="I633" s="31" t="s">
        <v>5399</v>
      </c>
      <c r="J633" s="31">
        <v>23713</v>
      </c>
      <c r="K633" s="31">
        <v>2</v>
      </c>
      <c r="L633" s="31" t="s">
        <v>357</v>
      </c>
      <c r="M633" s="31" t="s">
        <v>5400</v>
      </c>
      <c r="N633" s="31" t="s">
        <v>5401</v>
      </c>
      <c r="O633" s="34" t="s">
        <v>5337</v>
      </c>
      <c r="P633" s="31">
        <v>2</v>
      </c>
      <c r="Q633" s="31" t="s">
        <v>5338</v>
      </c>
      <c r="R633" s="33">
        <v>250.18</v>
      </c>
      <c r="S633" s="32">
        <v>43108</v>
      </c>
      <c r="T633" s="31" t="s">
        <v>285</v>
      </c>
      <c r="U633" s="31" t="s">
        <v>567</v>
      </c>
      <c r="V633" s="31" t="s">
        <v>292</v>
      </c>
      <c r="X633" s="31" t="s">
        <v>582</v>
      </c>
    </row>
    <row r="634" spans="1:24" ht="25.5" hidden="1" x14ac:dyDescent="0.25">
      <c r="A634" s="32">
        <v>43102</v>
      </c>
      <c r="B634" s="32">
        <v>43098</v>
      </c>
      <c r="C634" s="32">
        <v>43024</v>
      </c>
      <c r="D634" s="31" t="s">
        <v>549</v>
      </c>
      <c r="E634" s="31" t="s">
        <v>360</v>
      </c>
      <c r="F634" s="47" t="s">
        <v>5402</v>
      </c>
      <c r="G634" s="31" t="s">
        <v>34</v>
      </c>
      <c r="H634" s="31" t="s">
        <v>28</v>
      </c>
      <c r="I634" s="31" t="s">
        <v>5403</v>
      </c>
      <c r="J634" s="31">
        <v>23694</v>
      </c>
      <c r="K634" s="31">
        <v>4</v>
      </c>
      <c r="L634" s="31" t="s">
        <v>357</v>
      </c>
      <c r="M634" s="31" t="s">
        <v>5404</v>
      </c>
      <c r="N634" s="31" t="s">
        <v>5405</v>
      </c>
      <c r="O634" s="34" t="s">
        <v>5337</v>
      </c>
      <c r="T634" s="31" t="s">
        <v>285</v>
      </c>
      <c r="V634" s="31" t="s">
        <v>295</v>
      </c>
      <c r="W634" s="34" t="s">
        <v>930</v>
      </c>
      <c r="X634" s="31" t="s">
        <v>582</v>
      </c>
    </row>
    <row r="635" spans="1:24" hidden="1" x14ac:dyDescent="0.25">
      <c r="A635" s="32">
        <v>43102</v>
      </c>
      <c r="B635" s="32">
        <v>43098</v>
      </c>
      <c r="C635" s="32">
        <v>43024</v>
      </c>
      <c r="D635" s="31" t="s">
        <v>549</v>
      </c>
      <c r="E635" s="31" t="s">
        <v>430</v>
      </c>
      <c r="F635" s="44">
        <v>3549160000</v>
      </c>
      <c r="G635" s="31" t="s">
        <v>53</v>
      </c>
      <c r="H635" s="31" t="s">
        <v>43</v>
      </c>
      <c r="I635" s="31" t="s">
        <v>5406</v>
      </c>
      <c r="J635" s="31">
        <v>20237</v>
      </c>
      <c r="K635" s="31">
        <v>1</v>
      </c>
      <c r="L635" s="31" t="s">
        <v>357</v>
      </c>
      <c r="M635" s="31" t="s">
        <v>5407</v>
      </c>
      <c r="N635" s="31" t="s">
        <v>5408</v>
      </c>
      <c r="O635" s="34" t="s">
        <v>5409</v>
      </c>
      <c r="P635" s="31">
        <v>1</v>
      </c>
      <c r="Q635" s="31" t="s">
        <v>5410</v>
      </c>
      <c r="R635" s="33">
        <v>222.11</v>
      </c>
      <c r="S635" s="32">
        <v>43115</v>
      </c>
      <c r="T635" s="31" t="s">
        <v>285</v>
      </c>
      <c r="U635" s="32">
        <v>43119</v>
      </c>
      <c r="V635" s="31" t="s">
        <v>292</v>
      </c>
    </row>
    <row r="636" spans="1:24" hidden="1" x14ac:dyDescent="0.25">
      <c r="A636" s="32">
        <v>43102</v>
      </c>
      <c r="B636" s="32">
        <v>43098</v>
      </c>
      <c r="C636" s="32">
        <v>43024</v>
      </c>
      <c r="D636" s="31" t="s">
        <v>549</v>
      </c>
      <c r="E636" s="31" t="s">
        <v>379</v>
      </c>
      <c r="F636" s="44">
        <v>841623100056</v>
      </c>
      <c r="G636" s="31" t="s">
        <v>34</v>
      </c>
      <c r="H636" s="31" t="s">
        <v>128</v>
      </c>
      <c r="I636" s="31" t="s">
        <v>5411</v>
      </c>
      <c r="J636" s="31">
        <v>21729</v>
      </c>
      <c r="K636" s="31">
        <v>1</v>
      </c>
      <c r="L636" s="31" t="s">
        <v>357</v>
      </c>
      <c r="M636" s="31" t="s">
        <v>5412</v>
      </c>
      <c r="N636" s="31" t="s">
        <v>5413</v>
      </c>
      <c r="O636" s="34" t="s">
        <v>5414</v>
      </c>
      <c r="P636" s="31">
        <v>1</v>
      </c>
      <c r="Q636" s="31" t="s">
        <v>5415</v>
      </c>
      <c r="R636" s="33">
        <v>51.24</v>
      </c>
      <c r="S636" s="32">
        <v>43108</v>
      </c>
      <c r="T636" s="31" t="s">
        <v>285</v>
      </c>
      <c r="U636" s="32">
        <v>43110</v>
      </c>
      <c r="V636" s="31" t="s">
        <v>292</v>
      </c>
      <c r="X636" s="31" t="s">
        <v>582</v>
      </c>
    </row>
    <row r="637" spans="1:24" hidden="1" x14ac:dyDescent="0.25">
      <c r="A637" s="32">
        <v>43102</v>
      </c>
      <c r="B637" s="32">
        <v>43098</v>
      </c>
      <c r="C637" s="32">
        <v>43024</v>
      </c>
      <c r="D637" s="31" t="s">
        <v>549</v>
      </c>
      <c r="E637" s="31" t="s">
        <v>308</v>
      </c>
      <c r="F637" s="44">
        <v>1014376</v>
      </c>
      <c r="G637" s="31" t="s">
        <v>36</v>
      </c>
      <c r="H637" s="31" t="s">
        <v>44</v>
      </c>
      <c r="I637" s="31" t="s">
        <v>551</v>
      </c>
      <c r="J637" s="31">
        <v>39037</v>
      </c>
      <c r="K637" s="31">
        <v>2</v>
      </c>
      <c r="L637" s="31" t="s">
        <v>357</v>
      </c>
      <c r="M637" s="31" t="s">
        <v>5416</v>
      </c>
      <c r="N637" s="31" t="s">
        <v>5417</v>
      </c>
      <c r="O637" s="34" t="s">
        <v>5418</v>
      </c>
      <c r="P637" s="31">
        <v>2</v>
      </c>
      <c r="Q637" s="31" t="s">
        <v>5419</v>
      </c>
      <c r="R637" s="33">
        <v>102.38</v>
      </c>
      <c r="S637" s="32">
        <v>43111</v>
      </c>
      <c r="T637" s="31" t="s">
        <v>285</v>
      </c>
      <c r="U637" s="32">
        <v>43118</v>
      </c>
      <c r="V637" s="31" t="s">
        <v>292</v>
      </c>
      <c r="X637" s="31" t="s">
        <v>582</v>
      </c>
    </row>
    <row r="638" spans="1:24" hidden="1" x14ac:dyDescent="0.25">
      <c r="A638" s="32">
        <v>43102</v>
      </c>
      <c r="B638" s="32">
        <v>43098</v>
      </c>
      <c r="C638" s="32">
        <v>43024</v>
      </c>
      <c r="D638" s="31" t="s">
        <v>549</v>
      </c>
      <c r="E638" s="31" t="s">
        <v>336</v>
      </c>
      <c r="F638" s="44">
        <v>28951552</v>
      </c>
      <c r="G638" s="31" t="s">
        <v>56</v>
      </c>
      <c r="H638" s="31" t="s">
        <v>140</v>
      </c>
      <c r="I638" s="31" t="s">
        <v>5420</v>
      </c>
      <c r="J638" s="31">
        <v>26945</v>
      </c>
      <c r="K638" s="31">
        <v>4</v>
      </c>
      <c r="L638" s="31" t="s">
        <v>357</v>
      </c>
      <c r="M638" s="31" t="s">
        <v>5421</v>
      </c>
      <c r="N638" s="31" t="s">
        <v>5422</v>
      </c>
      <c r="O638" s="34" t="s">
        <v>5423</v>
      </c>
      <c r="P638" s="31">
        <v>4</v>
      </c>
      <c r="Q638" s="31" t="s">
        <v>5424</v>
      </c>
      <c r="R638" s="33">
        <v>222.6</v>
      </c>
      <c r="S638" s="32">
        <v>43108</v>
      </c>
      <c r="T638" s="31" t="s">
        <v>285</v>
      </c>
      <c r="U638" s="32">
        <v>43110</v>
      </c>
      <c r="V638" s="31" t="s">
        <v>292</v>
      </c>
      <c r="X638" s="31" t="s">
        <v>582</v>
      </c>
    </row>
    <row r="639" spans="1:24" hidden="1" x14ac:dyDescent="0.25">
      <c r="A639" s="32">
        <v>43102</v>
      </c>
      <c r="B639" s="32">
        <v>43098</v>
      </c>
      <c r="C639" s="32">
        <v>43031</v>
      </c>
      <c r="D639" s="31" t="s">
        <v>549</v>
      </c>
      <c r="E639" s="31" t="s">
        <v>409</v>
      </c>
      <c r="F639" s="44">
        <v>112889</v>
      </c>
      <c r="G639" s="31" t="s">
        <v>92</v>
      </c>
      <c r="H639" s="31" t="s">
        <v>5425</v>
      </c>
      <c r="I639" s="31" t="s">
        <v>5426</v>
      </c>
      <c r="J639" s="31">
        <v>25802</v>
      </c>
      <c r="K639" s="31">
        <v>1</v>
      </c>
      <c r="L639" s="31" t="s">
        <v>357</v>
      </c>
      <c r="M639" s="31" t="s">
        <v>5427</v>
      </c>
      <c r="N639" s="31" t="s">
        <v>5428</v>
      </c>
      <c r="O639" s="34" t="s">
        <v>5429</v>
      </c>
      <c r="P639" s="31">
        <v>1</v>
      </c>
      <c r="Q639" s="31" t="s">
        <v>5430</v>
      </c>
      <c r="R639" s="33">
        <v>187.79</v>
      </c>
      <c r="S639" s="32">
        <v>43105</v>
      </c>
      <c r="T639" s="31" t="s">
        <v>285</v>
      </c>
      <c r="U639" s="32">
        <v>43111</v>
      </c>
      <c r="V639" s="31" t="s">
        <v>292</v>
      </c>
    </row>
    <row r="640" spans="1:24" hidden="1" x14ac:dyDescent="0.25">
      <c r="A640" s="32">
        <v>43102</v>
      </c>
      <c r="B640" s="32">
        <v>43098</v>
      </c>
      <c r="C640" s="32">
        <v>43031</v>
      </c>
      <c r="D640" s="31" t="s">
        <v>549</v>
      </c>
      <c r="E640" s="31" t="s">
        <v>385</v>
      </c>
      <c r="F640" s="44">
        <v>31807</v>
      </c>
      <c r="G640" s="31" t="s">
        <v>60</v>
      </c>
      <c r="H640" s="31" t="s">
        <v>59</v>
      </c>
      <c r="I640" s="31" t="s">
        <v>5431</v>
      </c>
      <c r="J640" s="31">
        <v>25621</v>
      </c>
      <c r="K640" s="31">
        <v>1</v>
      </c>
      <c r="L640" s="31" t="s">
        <v>357</v>
      </c>
      <c r="M640" s="31" t="s">
        <v>5432</v>
      </c>
      <c r="N640" s="31" t="s">
        <v>5433</v>
      </c>
      <c r="O640" s="34" t="s">
        <v>5434</v>
      </c>
      <c r="P640" s="31">
        <v>1</v>
      </c>
      <c r="Q640" s="31" t="s">
        <v>5435</v>
      </c>
      <c r="R640" s="33">
        <v>51.98</v>
      </c>
      <c r="S640" s="32">
        <v>43104</v>
      </c>
      <c r="T640" s="31" t="s">
        <v>285</v>
      </c>
      <c r="U640" s="32">
        <v>43129</v>
      </c>
      <c r="V640" s="31" t="s">
        <v>292</v>
      </c>
    </row>
    <row r="641" spans="1:24" hidden="1" x14ac:dyDescent="0.25">
      <c r="A641" s="32">
        <v>43102</v>
      </c>
      <c r="B641" s="32">
        <v>43098</v>
      </c>
      <c r="C641" s="32">
        <v>43031</v>
      </c>
      <c r="D641" s="31" t="s">
        <v>549</v>
      </c>
      <c r="E641" s="31" t="s">
        <v>401</v>
      </c>
      <c r="F641" s="44">
        <v>32373</v>
      </c>
      <c r="G641" s="31" t="s">
        <v>60</v>
      </c>
      <c r="H641" s="31" t="s">
        <v>543</v>
      </c>
      <c r="I641" s="31" t="s">
        <v>5436</v>
      </c>
      <c r="J641" s="31">
        <v>23086</v>
      </c>
      <c r="K641" s="31">
        <v>4</v>
      </c>
      <c r="L641" s="31" t="s">
        <v>357</v>
      </c>
      <c r="M641" s="31" t="s">
        <v>5437</v>
      </c>
      <c r="N641" s="31" t="s">
        <v>5438</v>
      </c>
      <c r="O641" s="34" t="s">
        <v>5439</v>
      </c>
      <c r="P641" s="31">
        <v>4</v>
      </c>
      <c r="Q641" s="31" t="s">
        <v>5439</v>
      </c>
      <c r="R641" s="33">
        <v>425.68</v>
      </c>
      <c r="S641" s="32">
        <v>43126</v>
      </c>
      <c r="T641" s="31" t="s">
        <v>285</v>
      </c>
      <c r="U641" s="31" t="s">
        <v>567</v>
      </c>
      <c r="V641" s="31" t="s">
        <v>292</v>
      </c>
      <c r="X641" s="31" t="s">
        <v>1058</v>
      </c>
    </row>
    <row r="642" spans="1:24" hidden="1" x14ac:dyDescent="0.25">
      <c r="A642" s="32">
        <v>43102</v>
      </c>
      <c r="B642" s="32">
        <v>43097</v>
      </c>
      <c r="C642" s="32">
        <v>43083</v>
      </c>
      <c r="D642" s="31" t="s">
        <v>552</v>
      </c>
      <c r="E642" s="31" t="s">
        <v>389</v>
      </c>
      <c r="F642" s="44">
        <v>183107418</v>
      </c>
      <c r="G642" s="31" t="s">
        <v>23</v>
      </c>
      <c r="H642" s="31" t="s">
        <v>5440</v>
      </c>
      <c r="I642" s="31" t="s">
        <v>133</v>
      </c>
      <c r="J642" s="31">
        <v>26431</v>
      </c>
      <c r="K642" s="31">
        <v>4</v>
      </c>
      <c r="L642" s="31" t="s">
        <v>306</v>
      </c>
      <c r="N642" s="31">
        <v>815595712</v>
      </c>
      <c r="O642" s="34"/>
      <c r="T642" s="31" t="s">
        <v>285</v>
      </c>
      <c r="V642" s="31" t="s">
        <v>315</v>
      </c>
      <c r="W642" s="34" t="s">
        <v>542</v>
      </c>
    </row>
    <row r="643" spans="1:24" hidden="1" x14ac:dyDescent="0.25">
      <c r="A643" s="32">
        <v>43102</v>
      </c>
      <c r="B643" s="32">
        <v>43098</v>
      </c>
      <c r="C643" s="32">
        <v>43091</v>
      </c>
      <c r="D643" s="31" t="s">
        <v>539</v>
      </c>
      <c r="E643" s="31" t="s">
        <v>376</v>
      </c>
      <c r="F643" s="44">
        <v>183934470</v>
      </c>
      <c r="G643" s="31" t="s">
        <v>23</v>
      </c>
      <c r="H643" s="31" t="s">
        <v>221</v>
      </c>
      <c r="I643" s="31" t="s">
        <v>133</v>
      </c>
      <c r="J643" s="31">
        <v>23467</v>
      </c>
      <c r="K643" s="31">
        <v>4</v>
      </c>
      <c r="L643" s="31" t="s">
        <v>288</v>
      </c>
      <c r="M643" s="31" t="s">
        <v>5441</v>
      </c>
      <c r="N643" s="31" t="s">
        <v>5442</v>
      </c>
      <c r="O643" s="34"/>
      <c r="T643" s="31" t="s">
        <v>285</v>
      </c>
      <c r="V643" s="31" t="s">
        <v>315</v>
      </c>
      <c r="W643" s="34" t="s">
        <v>542</v>
      </c>
    </row>
    <row r="644" spans="1:24" hidden="1" x14ac:dyDescent="0.25">
      <c r="A644" s="32">
        <v>43102</v>
      </c>
      <c r="B644" s="32">
        <v>43098</v>
      </c>
      <c r="C644" s="32">
        <v>43092</v>
      </c>
      <c r="D644" s="31" t="s">
        <v>539</v>
      </c>
      <c r="E644" s="31" t="s">
        <v>384</v>
      </c>
      <c r="F644" s="44">
        <v>1010997</v>
      </c>
      <c r="G644" s="31" t="s">
        <v>36</v>
      </c>
      <c r="H644" s="31" t="s">
        <v>28</v>
      </c>
      <c r="I644" s="31" t="s">
        <v>99</v>
      </c>
      <c r="J644" s="31">
        <v>26056</v>
      </c>
      <c r="K644" s="31">
        <v>4</v>
      </c>
      <c r="L644" s="31" t="s">
        <v>288</v>
      </c>
      <c r="M644" s="31" t="s">
        <v>5443</v>
      </c>
      <c r="N644" s="31" t="s">
        <v>5444</v>
      </c>
      <c r="O644" s="34">
        <v>126848976</v>
      </c>
      <c r="P644" s="31">
        <v>4</v>
      </c>
      <c r="Q644" s="31" t="s">
        <v>5445</v>
      </c>
      <c r="R644" s="33">
        <v>98.08</v>
      </c>
      <c r="S644" s="32">
        <v>43104</v>
      </c>
      <c r="T644" s="31" t="s">
        <v>285</v>
      </c>
      <c r="U644" s="31" t="s">
        <v>567</v>
      </c>
      <c r="V644" s="31" t="s">
        <v>292</v>
      </c>
    </row>
    <row r="645" spans="1:24" hidden="1" x14ac:dyDescent="0.25">
      <c r="A645" s="32">
        <v>43102</v>
      </c>
      <c r="B645" s="32">
        <v>43098</v>
      </c>
      <c r="C645" s="32">
        <v>43091</v>
      </c>
      <c r="D645" s="31" t="s">
        <v>539</v>
      </c>
      <c r="E645" s="31" t="s">
        <v>399</v>
      </c>
      <c r="F645" s="44">
        <v>1010988</v>
      </c>
      <c r="G645" s="31" t="s">
        <v>36</v>
      </c>
      <c r="H645" s="31" t="s">
        <v>54</v>
      </c>
      <c r="I645" s="31" t="s">
        <v>99</v>
      </c>
      <c r="J645" s="31">
        <v>32588</v>
      </c>
      <c r="K645" s="31">
        <v>4</v>
      </c>
      <c r="L645" s="31" t="s">
        <v>288</v>
      </c>
      <c r="M645" s="31" t="s">
        <v>5446</v>
      </c>
      <c r="N645" s="31" t="s">
        <v>5447</v>
      </c>
      <c r="O645" s="34">
        <v>126849211</v>
      </c>
      <c r="P645" s="31">
        <v>4</v>
      </c>
      <c r="Q645" s="31">
        <v>126849211</v>
      </c>
      <c r="R645" s="33">
        <v>255.44</v>
      </c>
      <c r="S645" s="32">
        <v>43103</v>
      </c>
      <c r="T645" s="31" t="s">
        <v>285</v>
      </c>
      <c r="U645" s="32">
        <v>43104</v>
      </c>
      <c r="V645" s="31" t="s">
        <v>292</v>
      </c>
    </row>
    <row r="646" spans="1:24" hidden="1" x14ac:dyDescent="0.25">
      <c r="A646" s="32">
        <v>43102</v>
      </c>
      <c r="B646" s="32">
        <v>43098</v>
      </c>
      <c r="C646" s="32">
        <v>43091</v>
      </c>
      <c r="D646" s="31" t="s">
        <v>539</v>
      </c>
      <c r="E646" s="31" t="s">
        <v>419</v>
      </c>
      <c r="F646" s="44">
        <v>90000002684</v>
      </c>
      <c r="G646" s="31" t="s">
        <v>77</v>
      </c>
      <c r="H646" s="31" t="s">
        <v>131</v>
      </c>
      <c r="I646" s="31" t="s">
        <v>493</v>
      </c>
      <c r="J646" s="31">
        <v>15880</v>
      </c>
      <c r="K646" s="31">
        <v>4</v>
      </c>
      <c r="L646" s="31" t="s">
        <v>288</v>
      </c>
      <c r="M646" s="31" t="s">
        <v>5448</v>
      </c>
      <c r="N646" s="31" t="s">
        <v>5449</v>
      </c>
      <c r="O646" s="34">
        <v>126849372</v>
      </c>
      <c r="T646" s="31" t="s">
        <v>285</v>
      </c>
      <c r="V646" s="31" t="s">
        <v>295</v>
      </c>
      <c r="W646" s="34" t="s">
        <v>5450</v>
      </c>
    </row>
    <row r="647" spans="1:24" hidden="1" x14ac:dyDescent="0.25">
      <c r="A647" s="32">
        <v>43102</v>
      </c>
      <c r="B647" s="32">
        <v>43098</v>
      </c>
      <c r="C647" s="32">
        <v>43095</v>
      </c>
      <c r="D647" s="31" t="s">
        <v>553</v>
      </c>
      <c r="E647" s="31" t="s">
        <v>392</v>
      </c>
      <c r="F647" s="44">
        <v>407285374</v>
      </c>
      <c r="G647" s="31" t="s">
        <v>23</v>
      </c>
      <c r="H647" s="31" t="s">
        <v>69</v>
      </c>
      <c r="I647" s="31" t="s">
        <v>5451</v>
      </c>
      <c r="J647" s="31">
        <v>195410</v>
      </c>
      <c r="K647" s="31">
        <v>1</v>
      </c>
      <c r="L647" s="31" t="s">
        <v>367</v>
      </c>
      <c r="M647" s="31">
        <v>195410</v>
      </c>
      <c r="N647" s="31">
        <v>326170469</v>
      </c>
      <c r="O647" s="34"/>
      <c r="T647" s="31" t="s">
        <v>285</v>
      </c>
      <c r="V647" s="31" t="s">
        <v>289</v>
      </c>
      <c r="W647" s="34" t="s">
        <v>542</v>
      </c>
    </row>
    <row r="648" spans="1:24" hidden="1" x14ac:dyDescent="0.25">
      <c r="A648" s="32">
        <v>43103</v>
      </c>
      <c r="B648" s="32">
        <v>43102</v>
      </c>
      <c r="C648" s="32">
        <v>43099</v>
      </c>
      <c r="D648" s="31" t="s">
        <v>18</v>
      </c>
      <c r="E648" s="31" t="s">
        <v>405</v>
      </c>
      <c r="F648" s="44">
        <v>1011009</v>
      </c>
      <c r="G648" s="31" t="s">
        <v>36</v>
      </c>
      <c r="H648" s="31" t="s">
        <v>100</v>
      </c>
      <c r="I648" s="31" t="s">
        <v>3913</v>
      </c>
      <c r="J648" s="31">
        <v>28222</v>
      </c>
      <c r="K648" s="31">
        <v>2</v>
      </c>
      <c r="L648" s="31" t="s">
        <v>357</v>
      </c>
      <c r="M648" s="31" t="s">
        <v>5452</v>
      </c>
      <c r="N648" s="31" t="s">
        <v>5453</v>
      </c>
      <c r="O648" s="34" t="s">
        <v>5454</v>
      </c>
      <c r="P648" s="31">
        <v>2</v>
      </c>
      <c r="Q648" s="31" t="s">
        <v>5455</v>
      </c>
      <c r="R648" s="33">
        <v>118.34</v>
      </c>
      <c r="S648" s="32">
        <v>43108</v>
      </c>
      <c r="T648" s="31" t="s">
        <v>285</v>
      </c>
      <c r="U648" s="31" t="s">
        <v>567</v>
      </c>
      <c r="V648" s="31" t="s">
        <v>292</v>
      </c>
      <c r="X648" s="31" t="s">
        <v>5456</v>
      </c>
    </row>
    <row r="649" spans="1:24" ht="25.5" hidden="1" x14ac:dyDescent="0.25">
      <c r="A649" s="32">
        <v>43103</v>
      </c>
      <c r="B649" s="32">
        <v>43103</v>
      </c>
      <c r="C649" s="32">
        <v>43076</v>
      </c>
      <c r="D649" s="31" t="s">
        <v>18</v>
      </c>
      <c r="E649" s="31" t="s">
        <v>423</v>
      </c>
      <c r="F649" s="44">
        <v>1993600</v>
      </c>
      <c r="G649" s="31" t="s">
        <v>32</v>
      </c>
      <c r="H649" s="31" t="s">
        <v>263</v>
      </c>
      <c r="I649" s="31" t="s">
        <v>5457</v>
      </c>
      <c r="J649" s="31">
        <v>10267</v>
      </c>
      <c r="K649" s="31">
        <v>2</v>
      </c>
      <c r="L649" s="31" t="s">
        <v>355</v>
      </c>
      <c r="M649" s="31">
        <v>2556638</v>
      </c>
      <c r="O649" s="34"/>
      <c r="T649" s="31" t="s">
        <v>285</v>
      </c>
      <c r="V649" s="31" t="s">
        <v>431</v>
      </c>
      <c r="W649" s="34" t="s">
        <v>2972</v>
      </c>
    </row>
    <row r="650" spans="1:24" hidden="1" x14ac:dyDescent="0.25">
      <c r="A650" s="32">
        <v>43103</v>
      </c>
      <c r="B650" s="32">
        <v>43103</v>
      </c>
      <c r="C650" s="32">
        <v>43099</v>
      </c>
      <c r="D650" s="31" t="s">
        <v>18</v>
      </c>
      <c r="E650" s="31" t="s">
        <v>386</v>
      </c>
      <c r="F650" s="44">
        <v>1014507</v>
      </c>
      <c r="G650" s="31" t="s">
        <v>36</v>
      </c>
      <c r="H650" s="31" t="s">
        <v>61</v>
      </c>
      <c r="I650" s="31" t="s">
        <v>107</v>
      </c>
      <c r="J650" s="31">
        <v>18926</v>
      </c>
      <c r="K650" s="31">
        <v>4</v>
      </c>
      <c r="L650" s="31" t="s">
        <v>288</v>
      </c>
      <c r="M650" s="31" t="s">
        <v>5458</v>
      </c>
      <c r="N650" s="31" t="s">
        <v>5459</v>
      </c>
      <c r="O650" s="34">
        <v>126966676</v>
      </c>
      <c r="P650" s="31">
        <v>4</v>
      </c>
      <c r="Q650" s="31" t="s">
        <v>5460</v>
      </c>
      <c r="R650" s="33">
        <v>342.92</v>
      </c>
      <c r="S650" s="32">
        <v>43106</v>
      </c>
      <c r="T650" s="31" t="s">
        <v>285</v>
      </c>
      <c r="U650" s="32">
        <v>43115</v>
      </c>
      <c r="V650" s="31" t="s">
        <v>292</v>
      </c>
      <c r="X650" s="31" t="s">
        <v>5456</v>
      </c>
    </row>
    <row r="651" spans="1:24" hidden="1" x14ac:dyDescent="0.25">
      <c r="A651" s="32">
        <v>43103</v>
      </c>
      <c r="B651" s="32">
        <v>43103</v>
      </c>
      <c r="C651" s="32">
        <v>43098</v>
      </c>
      <c r="D651" s="31" t="s">
        <v>18</v>
      </c>
      <c r="E651" s="31" t="s">
        <v>322</v>
      </c>
      <c r="F651" s="44">
        <v>60662</v>
      </c>
      <c r="G651" s="31" t="s">
        <v>19</v>
      </c>
      <c r="H651" s="31" t="s">
        <v>153</v>
      </c>
      <c r="I651" s="31" t="s">
        <v>5461</v>
      </c>
      <c r="J651" s="31">
        <v>23754</v>
      </c>
      <c r="K651" s="31">
        <v>4</v>
      </c>
      <c r="L651" s="31" t="s">
        <v>343</v>
      </c>
      <c r="M651" s="31">
        <v>8630341586</v>
      </c>
      <c r="N651" s="31">
        <v>8630341586</v>
      </c>
      <c r="O651" s="34"/>
      <c r="T651" s="31" t="s">
        <v>285</v>
      </c>
      <c r="V651" s="31" t="s">
        <v>315</v>
      </c>
      <c r="W651" s="34" t="s">
        <v>542</v>
      </c>
    </row>
    <row r="652" spans="1:24" hidden="1" x14ac:dyDescent="0.25">
      <c r="A652" s="32">
        <v>43103</v>
      </c>
      <c r="B652" s="32">
        <v>43103</v>
      </c>
      <c r="C652" s="32">
        <v>43098</v>
      </c>
      <c r="D652" s="31" t="s">
        <v>18</v>
      </c>
      <c r="E652" s="31" t="s">
        <v>287</v>
      </c>
      <c r="F652" s="44">
        <v>2169213</v>
      </c>
      <c r="G652" s="31" t="s">
        <v>30</v>
      </c>
      <c r="H652" s="31" t="s">
        <v>221</v>
      </c>
      <c r="I652" s="31" t="s">
        <v>3726</v>
      </c>
      <c r="J652" s="31">
        <v>38326</v>
      </c>
      <c r="K652" s="31">
        <v>4</v>
      </c>
      <c r="L652" s="31" t="s">
        <v>367</v>
      </c>
      <c r="M652" s="31">
        <v>196322</v>
      </c>
      <c r="N652" s="31">
        <v>326171277</v>
      </c>
      <c r="O652" s="34"/>
      <c r="T652" s="31" t="s">
        <v>285</v>
      </c>
      <c r="V652" s="31" t="s">
        <v>289</v>
      </c>
      <c r="W652" s="34" t="s">
        <v>542</v>
      </c>
    </row>
    <row r="653" spans="1:24" hidden="1" x14ac:dyDescent="0.25">
      <c r="A653" s="32">
        <v>43103</v>
      </c>
      <c r="B653" s="32">
        <v>43103</v>
      </c>
      <c r="C653" s="32">
        <v>42999</v>
      </c>
      <c r="D653" s="31" t="s">
        <v>18</v>
      </c>
      <c r="E653" s="31" t="s">
        <v>287</v>
      </c>
      <c r="F653" s="44" t="s">
        <v>554</v>
      </c>
      <c r="G653" s="31" t="s">
        <v>74</v>
      </c>
      <c r="H653" s="31" t="s">
        <v>473</v>
      </c>
      <c r="I653" s="31" t="s">
        <v>555</v>
      </c>
      <c r="J653" s="31">
        <v>34862</v>
      </c>
      <c r="K653" s="31">
        <v>2</v>
      </c>
      <c r="L653" s="31" t="s">
        <v>288</v>
      </c>
      <c r="M653" s="31" t="s">
        <v>5462</v>
      </c>
      <c r="O653" s="34">
        <v>126966693</v>
      </c>
      <c r="P653" s="31">
        <v>2</v>
      </c>
      <c r="Q653" s="31" t="s">
        <v>5463</v>
      </c>
      <c r="R653" s="33">
        <v>224.5</v>
      </c>
      <c r="S653" s="32">
        <v>43106</v>
      </c>
      <c r="T653" s="31" t="s">
        <v>285</v>
      </c>
      <c r="U653" s="31" t="s">
        <v>567</v>
      </c>
      <c r="V653" s="31" t="s">
        <v>292</v>
      </c>
      <c r="X653" s="31" t="s">
        <v>5456</v>
      </c>
    </row>
    <row r="654" spans="1:24" hidden="1" x14ac:dyDescent="0.25">
      <c r="A654" s="32">
        <v>43103</v>
      </c>
      <c r="B654" s="32">
        <v>43103</v>
      </c>
      <c r="C654" s="32">
        <v>43042</v>
      </c>
      <c r="D654" s="31" t="s">
        <v>18</v>
      </c>
      <c r="E654" s="31" t="s">
        <v>287</v>
      </c>
      <c r="F654" s="44">
        <v>1011344</v>
      </c>
      <c r="G654" s="31" t="s">
        <v>36</v>
      </c>
      <c r="H654" s="31" t="s">
        <v>228</v>
      </c>
      <c r="I654" s="31" t="s">
        <v>545</v>
      </c>
      <c r="J654" s="31">
        <v>36362</v>
      </c>
      <c r="K654" s="31">
        <v>4</v>
      </c>
      <c r="L654" s="31" t="s">
        <v>288</v>
      </c>
      <c r="M654" s="31" t="s">
        <v>5464</v>
      </c>
      <c r="N654" s="31" t="s">
        <v>5465</v>
      </c>
      <c r="O654" s="34">
        <v>126966694</v>
      </c>
      <c r="P654" s="31">
        <v>4</v>
      </c>
      <c r="Q654" s="31" t="s">
        <v>5466</v>
      </c>
      <c r="R654" s="33">
        <v>454.56</v>
      </c>
      <c r="S654" s="32">
        <v>43105</v>
      </c>
      <c r="T654" s="31" t="s">
        <v>285</v>
      </c>
      <c r="U654" s="31" t="s">
        <v>567</v>
      </c>
      <c r="V654" s="31" t="s">
        <v>292</v>
      </c>
      <c r="X654" s="31" t="s">
        <v>5456</v>
      </c>
    </row>
    <row r="655" spans="1:24" hidden="1" x14ac:dyDescent="0.25">
      <c r="A655" s="32">
        <v>43103</v>
      </c>
      <c r="B655" s="32">
        <v>43103</v>
      </c>
      <c r="C655" s="32">
        <v>43096</v>
      </c>
      <c r="D655" s="31" t="s">
        <v>18</v>
      </c>
      <c r="E655" s="31" t="s">
        <v>287</v>
      </c>
      <c r="F655" s="44">
        <v>3508000000</v>
      </c>
      <c r="G655" s="31" t="s">
        <v>53</v>
      </c>
      <c r="H655" s="31" t="s">
        <v>5467</v>
      </c>
      <c r="I655" s="31" t="s">
        <v>452</v>
      </c>
      <c r="J655" s="31">
        <v>38219</v>
      </c>
      <c r="K655" s="31">
        <v>4</v>
      </c>
      <c r="L655" s="31" t="s">
        <v>288</v>
      </c>
      <c r="M655" s="31" t="s">
        <v>5468</v>
      </c>
      <c r="N655" s="31" t="s">
        <v>5469</v>
      </c>
      <c r="O655" s="34">
        <v>126966695</v>
      </c>
      <c r="P655" s="31">
        <v>4</v>
      </c>
      <c r="Q655" s="31" t="s">
        <v>5470</v>
      </c>
      <c r="R655" s="33">
        <v>553.28</v>
      </c>
      <c r="S655" s="32">
        <v>43105</v>
      </c>
      <c r="T655" s="31" t="s">
        <v>285</v>
      </c>
      <c r="U655" s="31" t="s">
        <v>567</v>
      </c>
      <c r="V655" s="31" t="s">
        <v>292</v>
      </c>
      <c r="X655" s="31" t="s">
        <v>5456</v>
      </c>
    </row>
    <row r="656" spans="1:24" hidden="1" x14ac:dyDescent="0.25">
      <c r="A656" s="32">
        <v>43103</v>
      </c>
      <c r="B656" s="32">
        <v>43103</v>
      </c>
      <c r="C656" s="32">
        <v>43092</v>
      </c>
      <c r="D656" s="31" t="s">
        <v>18</v>
      </c>
      <c r="E656" s="31" t="s">
        <v>287</v>
      </c>
      <c r="F656" s="44">
        <v>1200035739</v>
      </c>
      <c r="G656" s="31" t="s">
        <v>27</v>
      </c>
      <c r="H656" s="31" t="s">
        <v>64</v>
      </c>
      <c r="I656" s="31" t="s">
        <v>96</v>
      </c>
      <c r="J656" s="31">
        <v>38140</v>
      </c>
      <c r="K656" s="31">
        <v>4</v>
      </c>
      <c r="L656" s="31" t="s">
        <v>357</v>
      </c>
      <c r="M656" s="31" t="s">
        <v>5471</v>
      </c>
      <c r="N656" s="31" t="s">
        <v>5472</v>
      </c>
      <c r="O656" s="34" t="s">
        <v>5473</v>
      </c>
      <c r="P656" s="31">
        <v>4</v>
      </c>
      <c r="Q656" s="31" t="s">
        <v>5474</v>
      </c>
      <c r="R656" s="33">
        <v>184.56</v>
      </c>
      <c r="S656" s="32">
        <v>43108</v>
      </c>
      <c r="T656" s="31" t="s">
        <v>285</v>
      </c>
      <c r="U656" s="31" t="s">
        <v>567</v>
      </c>
      <c r="V656" s="31" t="s">
        <v>292</v>
      </c>
      <c r="X656" s="31" t="s">
        <v>5456</v>
      </c>
    </row>
    <row r="657" spans="1:24" hidden="1" x14ac:dyDescent="0.25">
      <c r="A657" s="32">
        <v>43103</v>
      </c>
      <c r="B657" s="32">
        <v>43103</v>
      </c>
      <c r="C657" s="32">
        <v>43097</v>
      </c>
      <c r="D657" s="31" t="s">
        <v>18</v>
      </c>
      <c r="E657" s="31" t="s">
        <v>397</v>
      </c>
      <c r="F657" s="44">
        <v>1015365</v>
      </c>
      <c r="G657" s="31" t="s">
        <v>36</v>
      </c>
      <c r="H657" s="31" t="s">
        <v>194</v>
      </c>
      <c r="I657" s="31" t="s">
        <v>5399</v>
      </c>
      <c r="J657" s="31">
        <v>23483</v>
      </c>
      <c r="K657" s="31">
        <v>2</v>
      </c>
      <c r="L657" s="31" t="s">
        <v>288</v>
      </c>
      <c r="M657" s="31" t="s">
        <v>5475</v>
      </c>
      <c r="N657" s="31" t="s">
        <v>5476</v>
      </c>
      <c r="O657" s="34">
        <v>126966718</v>
      </c>
      <c r="P657" s="31">
        <v>2</v>
      </c>
      <c r="Q657" s="31">
        <v>126966718</v>
      </c>
      <c r="R657" s="33">
        <v>237.02</v>
      </c>
      <c r="S657" s="32">
        <v>43105</v>
      </c>
      <c r="T657" s="31" t="s">
        <v>285</v>
      </c>
      <c r="U657" s="32">
        <v>43110</v>
      </c>
      <c r="V657" s="31" t="s">
        <v>292</v>
      </c>
      <c r="X657" s="31" t="s">
        <v>5456</v>
      </c>
    </row>
    <row r="658" spans="1:24" hidden="1" x14ac:dyDescent="0.25">
      <c r="A658" s="32">
        <v>43103</v>
      </c>
      <c r="B658" s="32">
        <v>43103</v>
      </c>
      <c r="C658" s="32">
        <v>43096</v>
      </c>
      <c r="D658" s="31" t="s">
        <v>18</v>
      </c>
      <c r="E658" s="31" t="s">
        <v>397</v>
      </c>
      <c r="F658" s="44">
        <v>72614</v>
      </c>
      <c r="G658" s="31" t="s">
        <v>19</v>
      </c>
      <c r="H658" s="31" t="s">
        <v>33</v>
      </c>
      <c r="I658" s="31" t="s">
        <v>231</v>
      </c>
      <c r="J658" s="31">
        <v>23457</v>
      </c>
      <c r="K658" s="31">
        <v>2</v>
      </c>
      <c r="L658" s="31" t="s">
        <v>288</v>
      </c>
      <c r="M658" s="31" t="s">
        <v>5477</v>
      </c>
      <c r="N658" s="31" t="s">
        <v>5478</v>
      </c>
      <c r="O658" s="34">
        <v>126966719</v>
      </c>
      <c r="P658" s="31">
        <v>2</v>
      </c>
      <c r="Q658" s="31">
        <v>126966719</v>
      </c>
      <c r="R658" s="33">
        <v>371.78</v>
      </c>
      <c r="S658" s="32">
        <v>43105</v>
      </c>
      <c r="T658" s="31" t="s">
        <v>285</v>
      </c>
      <c r="U658" s="32">
        <v>43110</v>
      </c>
      <c r="V658" s="31" t="s">
        <v>292</v>
      </c>
      <c r="X658" s="31" t="s">
        <v>5456</v>
      </c>
    </row>
    <row r="659" spans="1:24" hidden="1" x14ac:dyDescent="0.25">
      <c r="A659" s="32">
        <v>43103</v>
      </c>
      <c r="B659" s="32">
        <v>43103</v>
      </c>
      <c r="C659" s="32">
        <v>43096</v>
      </c>
      <c r="D659" s="31" t="s">
        <v>18</v>
      </c>
      <c r="E659" s="31" t="s">
        <v>397</v>
      </c>
      <c r="F659" s="44">
        <v>80535</v>
      </c>
      <c r="G659" s="31" t="s">
        <v>19</v>
      </c>
      <c r="H659" s="31" t="s">
        <v>68</v>
      </c>
      <c r="I659" s="31" t="s">
        <v>231</v>
      </c>
      <c r="J659" s="31">
        <v>23457</v>
      </c>
      <c r="K659" s="31">
        <v>2</v>
      </c>
      <c r="L659" s="31" t="s">
        <v>288</v>
      </c>
      <c r="M659" s="31" t="s">
        <v>5477</v>
      </c>
      <c r="N659" s="31" t="s">
        <v>5478</v>
      </c>
      <c r="O659" s="34">
        <v>126966720</v>
      </c>
      <c r="P659" s="31">
        <v>2</v>
      </c>
      <c r="Q659" s="31">
        <v>126966720</v>
      </c>
      <c r="R659" s="33">
        <v>668.26</v>
      </c>
      <c r="S659" s="32">
        <v>43105</v>
      </c>
      <c r="T659" s="31" t="s">
        <v>285</v>
      </c>
      <c r="U659" s="32">
        <v>43110</v>
      </c>
      <c r="V659" s="31" t="s">
        <v>292</v>
      </c>
      <c r="X659" s="31" t="s">
        <v>5456</v>
      </c>
    </row>
    <row r="660" spans="1:24" hidden="1" x14ac:dyDescent="0.25">
      <c r="A660" s="32">
        <v>43103</v>
      </c>
      <c r="B660" s="32">
        <v>43103</v>
      </c>
      <c r="C660" s="32">
        <v>42737</v>
      </c>
      <c r="D660" s="31" t="s">
        <v>18</v>
      </c>
      <c r="E660" s="31" t="s">
        <v>405</v>
      </c>
      <c r="F660" s="44">
        <v>1013989</v>
      </c>
      <c r="G660" s="31" t="s">
        <v>36</v>
      </c>
      <c r="H660" s="31" t="s">
        <v>201</v>
      </c>
      <c r="I660" s="31" t="s">
        <v>556</v>
      </c>
      <c r="J660" s="31">
        <v>28257</v>
      </c>
      <c r="K660" s="31">
        <v>4</v>
      </c>
      <c r="L660" s="31" t="s">
        <v>357</v>
      </c>
      <c r="M660" s="31" t="s">
        <v>5479</v>
      </c>
      <c r="N660" s="31" t="s">
        <v>5480</v>
      </c>
      <c r="O660" s="34" t="s">
        <v>5454</v>
      </c>
      <c r="P660" s="31">
        <v>4</v>
      </c>
      <c r="Q660" s="31" t="s">
        <v>5455</v>
      </c>
      <c r="R660" s="33">
        <v>324.83999999999997</v>
      </c>
      <c r="S660" s="32">
        <v>43108</v>
      </c>
      <c r="T660" s="31" t="s">
        <v>285</v>
      </c>
      <c r="U660" s="31" t="s">
        <v>567</v>
      </c>
      <c r="V660" s="31" t="s">
        <v>292</v>
      </c>
      <c r="X660" s="31" t="s">
        <v>5456</v>
      </c>
    </row>
    <row r="661" spans="1:24" hidden="1" x14ac:dyDescent="0.25">
      <c r="A661" s="32">
        <v>43103</v>
      </c>
      <c r="B661" s="32">
        <v>43103</v>
      </c>
      <c r="C661" s="32">
        <v>43074</v>
      </c>
      <c r="D661" s="31" t="s">
        <v>18</v>
      </c>
      <c r="E661" s="31" t="s">
        <v>290</v>
      </c>
      <c r="F661" s="44">
        <v>1011003</v>
      </c>
      <c r="G661" s="31" t="s">
        <v>36</v>
      </c>
      <c r="H661" s="31" t="s">
        <v>47</v>
      </c>
      <c r="I661" s="31" t="s">
        <v>99</v>
      </c>
      <c r="J661" s="31">
        <v>37792</v>
      </c>
      <c r="K661" s="31">
        <v>4</v>
      </c>
      <c r="L661" s="31" t="s">
        <v>288</v>
      </c>
      <c r="M661" s="31" t="s">
        <v>5481</v>
      </c>
      <c r="N661" s="31" t="s">
        <v>5482</v>
      </c>
      <c r="O661" s="34"/>
      <c r="T661" s="31" t="s">
        <v>285</v>
      </c>
      <c r="V661" s="31" t="s">
        <v>295</v>
      </c>
      <c r="W661" s="34" t="s">
        <v>5483</v>
      </c>
    </row>
    <row r="662" spans="1:24" hidden="1" x14ac:dyDescent="0.25">
      <c r="A662" s="32">
        <v>43103</v>
      </c>
      <c r="B662" s="32">
        <v>43103</v>
      </c>
      <c r="C662" s="32">
        <v>43099</v>
      </c>
      <c r="D662" s="31" t="s">
        <v>18</v>
      </c>
      <c r="E662" s="31" t="s">
        <v>290</v>
      </c>
      <c r="F662" s="44">
        <v>1011002</v>
      </c>
      <c r="G662" s="31" t="s">
        <v>36</v>
      </c>
      <c r="H662" s="31" t="s">
        <v>274</v>
      </c>
      <c r="I662" s="31" t="s">
        <v>99</v>
      </c>
      <c r="J662" s="31">
        <v>38804</v>
      </c>
      <c r="K662" s="31">
        <v>4</v>
      </c>
      <c r="L662" s="31" t="s">
        <v>288</v>
      </c>
      <c r="M662" s="31" t="s">
        <v>5484</v>
      </c>
      <c r="N662" s="31" t="s">
        <v>5485</v>
      </c>
      <c r="O662" s="34">
        <v>126966845</v>
      </c>
      <c r="P662" s="31">
        <v>4</v>
      </c>
      <c r="Q662" s="31" t="s">
        <v>5486</v>
      </c>
      <c r="R662" s="33">
        <v>189.72</v>
      </c>
      <c r="S662" s="32">
        <v>43105</v>
      </c>
      <c r="T662" s="31" t="s">
        <v>285</v>
      </c>
      <c r="U662" s="32">
        <v>43118</v>
      </c>
      <c r="V662" s="31" t="s">
        <v>292</v>
      </c>
      <c r="X662" s="31" t="s">
        <v>5456</v>
      </c>
    </row>
    <row r="663" spans="1:24" x14ac:dyDescent="0.25">
      <c r="A663" s="32">
        <v>43103</v>
      </c>
      <c r="B663" s="32">
        <v>43103</v>
      </c>
      <c r="C663" s="32">
        <v>43097</v>
      </c>
      <c r="D663" s="31" t="s">
        <v>18</v>
      </c>
      <c r="E663" s="31" t="s">
        <v>377</v>
      </c>
      <c r="F663" s="44" t="s">
        <v>6668</v>
      </c>
      <c r="G663" s="31" t="s">
        <v>30</v>
      </c>
      <c r="H663" s="31" t="s">
        <v>70</v>
      </c>
      <c r="I663" s="31" t="s">
        <v>5487</v>
      </c>
      <c r="J663" s="31">
        <v>23969</v>
      </c>
      <c r="K663" s="31">
        <v>4</v>
      </c>
      <c r="L663" s="31" t="s">
        <v>357</v>
      </c>
      <c r="M663" s="31" t="s">
        <v>5488</v>
      </c>
      <c r="N663" s="31" t="s">
        <v>5489</v>
      </c>
      <c r="O663" s="34" t="s">
        <v>5490</v>
      </c>
      <c r="T663" s="31" t="s">
        <v>285</v>
      </c>
      <c r="V663" s="27" t="s">
        <v>321</v>
      </c>
      <c r="W663" s="34" t="s">
        <v>1616</v>
      </c>
      <c r="X663" s="31" t="s">
        <v>582</v>
      </c>
    </row>
    <row r="664" spans="1:24" hidden="1" x14ac:dyDescent="0.25">
      <c r="A664" s="32">
        <v>43103</v>
      </c>
      <c r="B664" s="32">
        <v>43103</v>
      </c>
      <c r="C664" s="32">
        <v>42737</v>
      </c>
      <c r="D664" s="31" t="s">
        <v>18</v>
      </c>
      <c r="E664" s="31" t="s">
        <v>423</v>
      </c>
      <c r="F664" s="44">
        <v>76597</v>
      </c>
      <c r="G664" s="31" t="s">
        <v>39</v>
      </c>
      <c r="H664" s="31" t="s">
        <v>557</v>
      </c>
      <c r="I664" s="31" t="s">
        <v>269</v>
      </c>
      <c r="J664" s="31">
        <v>11100</v>
      </c>
      <c r="K664" s="31">
        <v>1</v>
      </c>
      <c r="L664" s="31" t="s">
        <v>367</v>
      </c>
      <c r="M664" s="31">
        <v>196934</v>
      </c>
      <c r="N664" s="31">
        <v>326171856</v>
      </c>
      <c r="O664" s="34"/>
      <c r="T664" s="31" t="s">
        <v>285</v>
      </c>
      <c r="V664" s="31" t="s">
        <v>289</v>
      </c>
      <c r="W664" s="34" t="s">
        <v>542</v>
      </c>
    </row>
    <row r="665" spans="1:24" hidden="1" x14ac:dyDescent="0.25">
      <c r="A665" s="32">
        <v>43103</v>
      </c>
      <c r="B665" s="32">
        <v>43102</v>
      </c>
      <c r="C665" s="32">
        <v>43092</v>
      </c>
      <c r="D665" s="31" t="s">
        <v>552</v>
      </c>
      <c r="E665" s="31" t="s">
        <v>338</v>
      </c>
      <c r="F665" s="44">
        <v>2176993</v>
      </c>
      <c r="G665" s="31" t="s">
        <v>30</v>
      </c>
      <c r="H665" s="31" t="s">
        <v>55</v>
      </c>
      <c r="I665" s="31" t="s">
        <v>546</v>
      </c>
      <c r="J665" s="31">
        <v>30634</v>
      </c>
      <c r="K665" s="31">
        <v>4</v>
      </c>
      <c r="L665" s="31" t="s">
        <v>288</v>
      </c>
      <c r="M665" s="31" t="s">
        <v>5491</v>
      </c>
      <c r="N665" s="31" t="s">
        <v>5492</v>
      </c>
      <c r="O665" s="34">
        <v>126966923</v>
      </c>
      <c r="T665" s="31" t="s">
        <v>285</v>
      </c>
      <c r="V665" s="31" t="s">
        <v>295</v>
      </c>
      <c r="W665" s="34" t="s">
        <v>5493</v>
      </c>
      <c r="X665" s="31" t="s">
        <v>5456</v>
      </c>
    </row>
    <row r="666" spans="1:24" hidden="1" x14ac:dyDescent="0.25">
      <c r="A666" s="32">
        <v>43103</v>
      </c>
      <c r="B666" s="32">
        <v>43102</v>
      </c>
      <c r="C666" s="32">
        <v>43092</v>
      </c>
      <c r="D666" s="31" t="s">
        <v>552</v>
      </c>
      <c r="E666" s="31" t="s">
        <v>340</v>
      </c>
      <c r="F666" s="44">
        <v>96620</v>
      </c>
      <c r="G666" s="31" t="s">
        <v>19</v>
      </c>
      <c r="H666" s="31" t="s">
        <v>101</v>
      </c>
      <c r="I666" s="31" t="s">
        <v>65</v>
      </c>
      <c r="J666" s="31">
        <v>20615</v>
      </c>
      <c r="K666" s="31">
        <v>2</v>
      </c>
      <c r="L666" s="31" t="s">
        <v>288</v>
      </c>
      <c r="M666" s="31" t="s">
        <v>5494</v>
      </c>
      <c r="N666" s="31" t="s">
        <v>5495</v>
      </c>
      <c r="O666" s="34">
        <v>126966955</v>
      </c>
      <c r="P666" s="31">
        <v>2</v>
      </c>
      <c r="Q666" s="31">
        <v>126966955</v>
      </c>
      <c r="R666" s="62">
        <v>287.08</v>
      </c>
      <c r="S666" s="45">
        <v>43105</v>
      </c>
      <c r="T666" s="31" t="s">
        <v>285</v>
      </c>
      <c r="U666" s="32">
        <v>43110</v>
      </c>
      <c r="V666" s="31" t="s">
        <v>292</v>
      </c>
      <c r="X666" s="31" t="s">
        <v>5456</v>
      </c>
    </row>
    <row r="667" spans="1:24" hidden="1" x14ac:dyDescent="0.25">
      <c r="A667" s="32">
        <v>43103</v>
      </c>
      <c r="B667" s="32">
        <v>43102</v>
      </c>
      <c r="C667" s="32">
        <v>43092</v>
      </c>
      <c r="D667" s="31" t="s">
        <v>552</v>
      </c>
      <c r="E667" s="31" t="s">
        <v>352</v>
      </c>
      <c r="F667" s="44">
        <v>37108</v>
      </c>
      <c r="G667" s="31" t="s">
        <v>19</v>
      </c>
      <c r="H667" s="31" t="s">
        <v>257</v>
      </c>
      <c r="I667" s="31" t="s">
        <v>5496</v>
      </c>
      <c r="J667" s="31">
        <v>32038</v>
      </c>
      <c r="K667" s="31">
        <v>4</v>
      </c>
      <c r="L667" s="31" t="s">
        <v>288</v>
      </c>
      <c r="M667" s="31" t="s">
        <v>5497</v>
      </c>
      <c r="N667" s="31" t="s">
        <v>5498</v>
      </c>
      <c r="O667" s="34">
        <v>126966991</v>
      </c>
      <c r="P667" s="31">
        <v>4</v>
      </c>
      <c r="Q667" s="31" t="s">
        <v>5499</v>
      </c>
      <c r="R667" s="33">
        <v>815.08</v>
      </c>
      <c r="S667" s="32">
        <v>43105</v>
      </c>
      <c r="T667" s="31" t="s">
        <v>285</v>
      </c>
      <c r="U667" s="31" t="s">
        <v>567</v>
      </c>
      <c r="V667" s="31" t="s">
        <v>292</v>
      </c>
      <c r="X667" s="31" t="s">
        <v>5456</v>
      </c>
    </row>
    <row r="668" spans="1:24" hidden="1" x14ac:dyDescent="0.25">
      <c r="A668" s="32">
        <v>43103</v>
      </c>
      <c r="B668" s="32">
        <v>43102</v>
      </c>
      <c r="C668" s="32">
        <v>43092</v>
      </c>
      <c r="D668" s="31" t="s">
        <v>552</v>
      </c>
      <c r="E668" s="31" t="s">
        <v>360</v>
      </c>
      <c r="F668" s="44">
        <v>107172343</v>
      </c>
      <c r="G668" s="31" t="s">
        <v>23</v>
      </c>
      <c r="H668" s="31" t="s">
        <v>97</v>
      </c>
      <c r="I668" s="31" t="s">
        <v>5500</v>
      </c>
      <c r="J668" s="31">
        <v>25803</v>
      </c>
      <c r="K668" s="31">
        <v>4</v>
      </c>
      <c r="L668" s="31" t="s">
        <v>288</v>
      </c>
      <c r="M668" s="31" t="s">
        <v>5501</v>
      </c>
      <c r="N668" s="31" t="s">
        <v>5502</v>
      </c>
      <c r="O668" s="34"/>
      <c r="T668" s="31" t="s">
        <v>285</v>
      </c>
      <c r="V668" s="31" t="s">
        <v>315</v>
      </c>
      <c r="W668" s="34" t="s">
        <v>542</v>
      </c>
    </row>
    <row r="669" spans="1:24" ht="25.5" hidden="1" x14ac:dyDescent="0.25">
      <c r="A669" s="32">
        <v>43103</v>
      </c>
      <c r="B669" s="32">
        <v>43102</v>
      </c>
      <c r="C669" s="32">
        <v>43092</v>
      </c>
      <c r="D669" s="31" t="s">
        <v>552</v>
      </c>
      <c r="E669" s="31" t="s">
        <v>375</v>
      </c>
      <c r="F669" s="44">
        <v>1014362</v>
      </c>
      <c r="G669" s="31" t="s">
        <v>36</v>
      </c>
      <c r="H669" s="31" t="s">
        <v>119</v>
      </c>
      <c r="I669" s="31" t="s">
        <v>213</v>
      </c>
      <c r="J669" s="31">
        <v>41301</v>
      </c>
      <c r="K669" s="31">
        <v>4</v>
      </c>
      <c r="L669" s="31" t="s">
        <v>288</v>
      </c>
      <c r="M669" s="31" t="s">
        <v>5503</v>
      </c>
      <c r="N669" s="31" t="s">
        <v>5504</v>
      </c>
      <c r="O669" s="34">
        <v>126966948</v>
      </c>
      <c r="T669" s="31" t="s">
        <v>285</v>
      </c>
      <c r="V669" s="31" t="s">
        <v>295</v>
      </c>
      <c r="W669" s="34" t="s">
        <v>5505</v>
      </c>
      <c r="X669" s="31" t="s">
        <v>5456</v>
      </c>
    </row>
    <row r="670" spans="1:24" hidden="1" x14ac:dyDescent="0.25">
      <c r="A670" s="32">
        <v>43103</v>
      </c>
      <c r="B670" s="32">
        <v>43102</v>
      </c>
      <c r="C670" s="32">
        <v>43092</v>
      </c>
      <c r="D670" s="31" t="s">
        <v>552</v>
      </c>
      <c r="E670" s="31" t="s">
        <v>411</v>
      </c>
      <c r="F670" s="44">
        <v>1014360</v>
      </c>
      <c r="G670" s="31" t="s">
        <v>36</v>
      </c>
      <c r="H670" s="31" t="s">
        <v>558</v>
      </c>
      <c r="I670" s="31" t="s">
        <v>213</v>
      </c>
      <c r="J670" s="31">
        <v>24136</v>
      </c>
      <c r="K670" s="31">
        <v>4</v>
      </c>
      <c r="L670" s="31" t="s">
        <v>288</v>
      </c>
      <c r="M670" s="31" t="s">
        <v>5506</v>
      </c>
      <c r="N670" s="31" t="s">
        <v>5507</v>
      </c>
      <c r="O670" s="34">
        <v>126967114</v>
      </c>
      <c r="P670" s="31">
        <v>4</v>
      </c>
      <c r="Q670" s="31" t="s">
        <v>5508</v>
      </c>
      <c r="R670" s="33">
        <v>230.32</v>
      </c>
      <c r="S670" s="32">
        <v>43112</v>
      </c>
      <c r="T670" s="31" t="s">
        <v>285</v>
      </c>
      <c r="U670" s="31" t="s">
        <v>567</v>
      </c>
      <c r="V670" s="31" t="s">
        <v>292</v>
      </c>
      <c r="X670" s="31" t="s">
        <v>5456</v>
      </c>
    </row>
    <row r="671" spans="1:24" hidden="1" x14ac:dyDescent="0.25">
      <c r="A671" s="32">
        <v>43103</v>
      </c>
      <c r="B671" s="32">
        <v>43103</v>
      </c>
      <c r="C671" s="32">
        <v>43092</v>
      </c>
      <c r="D671" s="31" t="s">
        <v>552</v>
      </c>
      <c r="E671" s="31" t="s">
        <v>425</v>
      </c>
      <c r="F671" s="44" t="s">
        <v>5509</v>
      </c>
      <c r="G671" s="31" t="s">
        <v>74</v>
      </c>
      <c r="H671" s="31" t="s">
        <v>68</v>
      </c>
      <c r="I671" s="31" t="s">
        <v>259</v>
      </c>
      <c r="J671" s="31">
        <v>6517</v>
      </c>
      <c r="K671" s="31">
        <v>2</v>
      </c>
      <c r="L671" s="31" t="s">
        <v>288</v>
      </c>
      <c r="M671" s="31" t="s">
        <v>5510</v>
      </c>
      <c r="N671" s="31" t="s">
        <v>5511</v>
      </c>
      <c r="O671" s="34">
        <v>126967149</v>
      </c>
      <c r="P671" s="31">
        <v>2</v>
      </c>
      <c r="Q671" s="31" t="s">
        <v>5512</v>
      </c>
      <c r="R671" s="33">
        <v>205.32</v>
      </c>
      <c r="S671" s="32">
        <v>43105</v>
      </c>
      <c r="T671" s="31" t="s">
        <v>285</v>
      </c>
      <c r="U671" s="32">
        <v>43138</v>
      </c>
      <c r="V671" s="31" t="s">
        <v>292</v>
      </c>
      <c r="X671" s="31" t="s">
        <v>5456</v>
      </c>
    </row>
    <row r="672" spans="1:24" hidden="1" x14ac:dyDescent="0.25">
      <c r="A672" s="32">
        <v>43103</v>
      </c>
      <c r="B672" s="32">
        <v>43103</v>
      </c>
      <c r="C672" s="32">
        <v>43092</v>
      </c>
      <c r="D672" s="31" t="s">
        <v>552</v>
      </c>
      <c r="E672" s="31" t="s">
        <v>430</v>
      </c>
      <c r="F672" s="44">
        <v>15484690000</v>
      </c>
      <c r="G672" s="31" t="s">
        <v>53</v>
      </c>
      <c r="H672" s="31" t="s">
        <v>141</v>
      </c>
      <c r="I672" s="31" t="s">
        <v>452</v>
      </c>
      <c r="J672" s="31">
        <v>22157</v>
      </c>
      <c r="K672" s="31">
        <v>1</v>
      </c>
      <c r="L672" s="31" t="s">
        <v>288</v>
      </c>
      <c r="M672" s="31" t="s">
        <v>5513</v>
      </c>
      <c r="N672" s="31" t="s">
        <v>5514</v>
      </c>
      <c r="O672" s="34">
        <v>126967163</v>
      </c>
      <c r="T672" s="31" t="s">
        <v>285</v>
      </c>
      <c r="V672" s="31" t="s">
        <v>295</v>
      </c>
      <c r="W672" s="34" t="s">
        <v>5515</v>
      </c>
      <c r="X672" s="31" t="s">
        <v>5456</v>
      </c>
    </row>
    <row r="673" spans="1:24" hidden="1" x14ac:dyDescent="0.25">
      <c r="A673" s="32">
        <v>43103</v>
      </c>
      <c r="B673" s="32">
        <v>43103</v>
      </c>
      <c r="C673" s="32">
        <v>43095</v>
      </c>
      <c r="D673" s="31" t="s">
        <v>552</v>
      </c>
      <c r="E673" s="31" t="s">
        <v>290</v>
      </c>
      <c r="F673" s="44">
        <v>109485366</v>
      </c>
      <c r="G673" s="31" t="s">
        <v>23</v>
      </c>
      <c r="H673" s="31" t="s">
        <v>3811</v>
      </c>
      <c r="I673" s="31" t="s">
        <v>89</v>
      </c>
      <c r="J673" s="31">
        <v>38603</v>
      </c>
      <c r="K673" s="31">
        <v>2</v>
      </c>
      <c r="L673" s="31" t="s">
        <v>288</v>
      </c>
      <c r="M673" s="31" t="s">
        <v>5516</v>
      </c>
      <c r="N673" s="31" t="s">
        <v>5517</v>
      </c>
      <c r="O673" s="34"/>
      <c r="T673" s="31" t="s">
        <v>285</v>
      </c>
      <c r="V673" s="31" t="s">
        <v>315</v>
      </c>
      <c r="W673" s="34" t="s">
        <v>542</v>
      </c>
    </row>
    <row r="674" spans="1:24" hidden="1" x14ac:dyDescent="0.25">
      <c r="A674" s="32">
        <v>43103</v>
      </c>
      <c r="B674" s="32">
        <v>43103</v>
      </c>
      <c r="C674" s="32">
        <v>43095</v>
      </c>
      <c r="D674" s="31" t="s">
        <v>552</v>
      </c>
      <c r="E674" s="31" t="s">
        <v>311</v>
      </c>
      <c r="F674" s="44">
        <v>371160</v>
      </c>
      <c r="G674" s="31" t="s">
        <v>41</v>
      </c>
      <c r="H674" s="31" t="s">
        <v>5518</v>
      </c>
      <c r="I674" s="31" t="s">
        <v>5519</v>
      </c>
      <c r="J674" s="31">
        <v>28880</v>
      </c>
      <c r="K674" s="31">
        <v>4</v>
      </c>
      <c r="L674" s="31" t="s">
        <v>288</v>
      </c>
      <c r="M674" s="31" t="s">
        <v>5520</v>
      </c>
      <c r="N674" s="31" t="s">
        <v>5521</v>
      </c>
      <c r="O674" s="34">
        <v>126967165</v>
      </c>
      <c r="P674" s="31">
        <v>4</v>
      </c>
      <c r="Q674" s="31" t="s">
        <v>5522</v>
      </c>
      <c r="R674" s="33">
        <v>530.91999999999996</v>
      </c>
      <c r="S674" s="32">
        <v>43105</v>
      </c>
      <c r="T674" s="31" t="s">
        <v>285</v>
      </c>
      <c r="U674" s="31" t="s">
        <v>567</v>
      </c>
      <c r="V674" s="31" t="s">
        <v>292</v>
      </c>
      <c r="X674" s="31" t="s">
        <v>5456</v>
      </c>
    </row>
    <row r="675" spans="1:24" hidden="1" x14ac:dyDescent="0.25">
      <c r="A675" s="32">
        <v>43103</v>
      </c>
      <c r="B675" s="32">
        <v>43103</v>
      </c>
      <c r="C675" s="32">
        <v>43054</v>
      </c>
      <c r="D675" s="31" t="s">
        <v>549</v>
      </c>
      <c r="E675" s="31" t="s">
        <v>423</v>
      </c>
      <c r="F675" s="47" t="s">
        <v>6977</v>
      </c>
      <c r="G675" s="31" t="s">
        <v>34</v>
      </c>
      <c r="H675" s="31" t="s">
        <v>5523</v>
      </c>
      <c r="I675" s="31" t="s">
        <v>559</v>
      </c>
      <c r="J675" s="31">
        <v>9552</v>
      </c>
      <c r="K675" s="31">
        <v>1</v>
      </c>
      <c r="L675" s="31" t="s">
        <v>357</v>
      </c>
      <c r="M675" s="31" t="s">
        <v>5524</v>
      </c>
      <c r="N675" s="31" t="s">
        <v>5525</v>
      </c>
      <c r="O675" s="34" t="s">
        <v>5526</v>
      </c>
      <c r="P675" s="31">
        <v>1</v>
      </c>
      <c r="Q675" s="31" t="s">
        <v>5527</v>
      </c>
      <c r="R675" s="33">
        <v>86.43</v>
      </c>
      <c r="S675" s="32">
        <v>43108</v>
      </c>
      <c r="T675" s="31" t="s">
        <v>285</v>
      </c>
      <c r="U675" s="31" t="s">
        <v>567</v>
      </c>
      <c r="V675" s="31" t="s">
        <v>292</v>
      </c>
      <c r="X675" s="31" t="s">
        <v>582</v>
      </c>
    </row>
    <row r="676" spans="1:24" hidden="1" x14ac:dyDescent="0.25">
      <c r="A676" s="32">
        <v>43104</v>
      </c>
      <c r="B676" s="32">
        <v>43103</v>
      </c>
      <c r="C676" s="32">
        <v>43095</v>
      </c>
      <c r="D676" s="31" t="s">
        <v>552</v>
      </c>
      <c r="E676" s="31" t="s">
        <v>346</v>
      </c>
      <c r="F676" s="44">
        <v>706038163</v>
      </c>
      <c r="G676" s="31" t="s">
        <v>23</v>
      </c>
      <c r="H676" s="31" t="s">
        <v>52</v>
      </c>
      <c r="I676" s="31" t="s">
        <v>177</v>
      </c>
      <c r="J676" s="31">
        <v>41063</v>
      </c>
      <c r="K676" s="31">
        <v>2</v>
      </c>
      <c r="L676" s="31" t="s">
        <v>288</v>
      </c>
      <c r="M676" s="31" t="s">
        <v>5528</v>
      </c>
      <c r="N676" s="31" t="s">
        <v>5529</v>
      </c>
      <c r="O676" s="34"/>
      <c r="T676" s="31" t="s">
        <v>285</v>
      </c>
      <c r="V676" s="31" t="s">
        <v>315</v>
      </c>
      <c r="W676" s="34" t="s">
        <v>542</v>
      </c>
    </row>
    <row r="677" spans="1:24" hidden="1" x14ac:dyDescent="0.25">
      <c r="A677" s="32">
        <v>43104</v>
      </c>
      <c r="B677" s="32">
        <v>43103</v>
      </c>
      <c r="C677" s="32">
        <v>43095</v>
      </c>
      <c r="D677" s="31" t="s">
        <v>552</v>
      </c>
      <c r="E677" s="31" t="s">
        <v>370</v>
      </c>
      <c r="F677" s="44">
        <v>2001376</v>
      </c>
      <c r="G677" s="31" t="s">
        <v>36</v>
      </c>
      <c r="H677" s="31" t="s">
        <v>46</v>
      </c>
      <c r="I677" s="31" t="s">
        <v>516</v>
      </c>
      <c r="J677" s="31">
        <v>23638</v>
      </c>
      <c r="K677" s="31">
        <v>4</v>
      </c>
      <c r="L677" s="31" t="s">
        <v>288</v>
      </c>
      <c r="M677" s="31" t="s">
        <v>5530</v>
      </c>
      <c r="N677" s="31" t="s">
        <v>5531</v>
      </c>
      <c r="O677" s="34">
        <v>126967250</v>
      </c>
      <c r="P677" s="31">
        <v>4</v>
      </c>
      <c r="Q677" s="31" t="s">
        <v>5532</v>
      </c>
      <c r="R677" s="33">
        <v>499.6</v>
      </c>
      <c r="S677" s="32">
        <v>43108</v>
      </c>
      <c r="T677" s="31" t="s">
        <v>285</v>
      </c>
      <c r="U677" s="31" t="s">
        <v>567</v>
      </c>
      <c r="V677" s="31" t="s">
        <v>292</v>
      </c>
      <c r="X677" s="31" t="s">
        <v>5456</v>
      </c>
    </row>
    <row r="678" spans="1:24" hidden="1" x14ac:dyDescent="0.25">
      <c r="A678" s="32">
        <v>43104</v>
      </c>
      <c r="B678" s="32">
        <v>43103</v>
      </c>
      <c r="C678" s="32">
        <v>43095</v>
      </c>
      <c r="D678" s="31" t="s">
        <v>552</v>
      </c>
      <c r="E678" s="31" t="s">
        <v>375</v>
      </c>
      <c r="F678" s="44">
        <v>183934470</v>
      </c>
      <c r="G678" s="31" t="s">
        <v>23</v>
      </c>
      <c r="H678" s="31" t="s">
        <v>221</v>
      </c>
      <c r="I678" s="31" t="s">
        <v>133</v>
      </c>
      <c r="J678" s="31">
        <v>41444</v>
      </c>
      <c r="K678" s="31">
        <v>4</v>
      </c>
      <c r="L678" s="31" t="s">
        <v>288</v>
      </c>
      <c r="M678" s="31" t="s">
        <v>5533</v>
      </c>
      <c r="N678" s="31" t="s">
        <v>5534</v>
      </c>
      <c r="O678" s="34"/>
      <c r="T678" s="31" t="s">
        <v>285</v>
      </c>
      <c r="V678" s="31" t="s">
        <v>315</v>
      </c>
      <c r="W678" s="34" t="s">
        <v>542</v>
      </c>
    </row>
    <row r="679" spans="1:24" ht="25.5" hidden="1" x14ac:dyDescent="0.25">
      <c r="A679" s="32">
        <v>43104</v>
      </c>
      <c r="B679" s="32">
        <v>43103</v>
      </c>
      <c r="C679" s="32">
        <v>43095</v>
      </c>
      <c r="D679" s="31" t="s">
        <v>552</v>
      </c>
      <c r="E679" s="31" t="s">
        <v>388</v>
      </c>
      <c r="F679" s="44">
        <v>90000008045</v>
      </c>
      <c r="G679" s="31" t="s">
        <v>210</v>
      </c>
      <c r="H679" s="31" t="s">
        <v>3226</v>
      </c>
      <c r="I679" s="31" t="s">
        <v>5535</v>
      </c>
      <c r="J679" s="31">
        <v>33861</v>
      </c>
      <c r="K679" s="31">
        <v>4</v>
      </c>
      <c r="L679" s="31" t="s">
        <v>288</v>
      </c>
      <c r="M679" s="31" t="s">
        <v>5536</v>
      </c>
      <c r="N679" s="31" t="s">
        <v>5537</v>
      </c>
      <c r="O679" s="34">
        <v>126967219</v>
      </c>
      <c r="T679" s="31" t="s">
        <v>285</v>
      </c>
      <c r="V679" s="31" t="s">
        <v>295</v>
      </c>
      <c r="W679" s="34" t="s">
        <v>6270</v>
      </c>
      <c r="X679" s="31" t="s">
        <v>5456</v>
      </c>
    </row>
    <row r="680" spans="1:24" hidden="1" x14ac:dyDescent="0.25">
      <c r="A680" s="32">
        <v>43104</v>
      </c>
      <c r="B680" s="32">
        <v>43103</v>
      </c>
      <c r="C680" s="32">
        <v>43095</v>
      </c>
      <c r="D680" s="31" t="s">
        <v>552</v>
      </c>
      <c r="E680" s="31" t="s">
        <v>388</v>
      </c>
      <c r="F680" s="44">
        <v>157076622</v>
      </c>
      <c r="G680" s="31" t="s">
        <v>23</v>
      </c>
      <c r="H680" s="31" t="s">
        <v>103</v>
      </c>
      <c r="I680" s="31" t="s">
        <v>5538</v>
      </c>
      <c r="J680" s="31">
        <v>33838</v>
      </c>
      <c r="K680" s="31">
        <v>2</v>
      </c>
      <c r="L680" s="31" t="s">
        <v>288</v>
      </c>
      <c r="M680" s="31" t="s">
        <v>5539</v>
      </c>
      <c r="N680" s="31" t="s">
        <v>5540</v>
      </c>
      <c r="O680" s="34"/>
      <c r="T680" s="31" t="s">
        <v>285</v>
      </c>
      <c r="V680" s="31" t="s">
        <v>315</v>
      </c>
      <c r="W680" s="34" t="s">
        <v>542</v>
      </c>
    </row>
    <row r="681" spans="1:24" ht="25.5" hidden="1" x14ac:dyDescent="0.25">
      <c r="A681" s="32">
        <v>43104</v>
      </c>
      <c r="B681" s="32">
        <v>43103</v>
      </c>
      <c r="C681" s="32">
        <v>43095</v>
      </c>
      <c r="D681" s="31" t="s">
        <v>552</v>
      </c>
      <c r="E681" s="31" t="s">
        <v>390</v>
      </c>
      <c r="F681" s="44">
        <v>93759</v>
      </c>
      <c r="G681" s="31" t="s">
        <v>21</v>
      </c>
      <c r="H681" s="31" t="s">
        <v>484</v>
      </c>
      <c r="I681" s="31" t="s">
        <v>202</v>
      </c>
      <c r="J681" s="31">
        <v>18503</v>
      </c>
      <c r="K681" s="31">
        <v>1</v>
      </c>
      <c r="L681" s="31" t="s">
        <v>288</v>
      </c>
      <c r="M681" s="31" t="s">
        <v>5541</v>
      </c>
      <c r="N681" s="31" t="s">
        <v>5542</v>
      </c>
      <c r="O681" s="34">
        <v>126967223</v>
      </c>
      <c r="T681" s="31" t="s">
        <v>285</v>
      </c>
      <c r="V681" s="31" t="s">
        <v>295</v>
      </c>
      <c r="W681" s="34" t="s">
        <v>5543</v>
      </c>
      <c r="X681" s="31" t="s">
        <v>5456</v>
      </c>
    </row>
    <row r="682" spans="1:24" hidden="1" x14ac:dyDescent="0.25">
      <c r="A682" s="32">
        <v>43104</v>
      </c>
      <c r="B682" s="32">
        <v>43103</v>
      </c>
      <c r="C682" s="32">
        <v>43095</v>
      </c>
      <c r="D682" s="31" t="s">
        <v>552</v>
      </c>
      <c r="E682" s="31" t="s">
        <v>393</v>
      </c>
      <c r="F682" s="44">
        <v>91186</v>
      </c>
      <c r="G682" s="31" t="s">
        <v>21</v>
      </c>
      <c r="H682" s="31" t="s">
        <v>170</v>
      </c>
      <c r="I682" s="31" t="s">
        <v>179</v>
      </c>
      <c r="J682" s="31">
        <v>13521</v>
      </c>
      <c r="K682" s="31">
        <v>4</v>
      </c>
      <c r="L682" s="31" t="s">
        <v>288</v>
      </c>
      <c r="M682" s="31" t="s">
        <v>5544</v>
      </c>
      <c r="N682" s="31" t="s">
        <v>5545</v>
      </c>
      <c r="O682" s="34">
        <v>126967209</v>
      </c>
      <c r="P682" s="31">
        <v>4</v>
      </c>
      <c r="Q682" s="31" t="s">
        <v>5546</v>
      </c>
      <c r="R682" s="33">
        <v>299.2</v>
      </c>
      <c r="S682" s="31" t="s">
        <v>5547</v>
      </c>
      <c r="T682" s="31" t="s">
        <v>285</v>
      </c>
      <c r="U682" s="31" t="s">
        <v>567</v>
      </c>
      <c r="V682" s="31" t="s">
        <v>292</v>
      </c>
      <c r="X682" s="31" t="s">
        <v>5456</v>
      </c>
    </row>
    <row r="683" spans="1:24" hidden="1" x14ac:dyDescent="0.25">
      <c r="A683" s="32">
        <v>43104</v>
      </c>
      <c r="B683" s="32">
        <v>43103</v>
      </c>
      <c r="C683" s="32">
        <v>43095</v>
      </c>
      <c r="D683" s="31" t="s">
        <v>552</v>
      </c>
      <c r="E683" s="31" t="s">
        <v>399</v>
      </c>
      <c r="F683" s="44">
        <v>92594</v>
      </c>
      <c r="G683" s="31" t="s">
        <v>21</v>
      </c>
      <c r="H683" s="31" t="s">
        <v>151</v>
      </c>
      <c r="I683" s="31" t="s">
        <v>22</v>
      </c>
      <c r="J683" s="31">
        <v>32294</v>
      </c>
      <c r="K683" s="31">
        <v>4</v>
      </c>
      <c r="L683" s="31" t="s">
        <v>288</v>
      </c>
      <c r="M683" s="31" t="s">
        <v>5548</v>
      </c>
      <c r="N683" s="31" t="s">
        <v>5549</v>
      </c>
      <c r="O683" s="34">
        <v>126967355</v>
      </c>
      <c r="P683" s="31">
        <v>4</v>
      </c>
      <c r="Q683" s="31">
        <v>126967355</v>
      </c>
      <c r="R683" s="33">
        <v>157.47999999999999</v>
      </c>
      <c r="S683" s="32">
        <v>43105</v>
      </c>
      <c r="T683" s="31" t="s">
        <v>285</v>
      </c>
      <c r="U683" s="32">
        <v>43110</v>
      </c>
      <c r="V683" s="31" t="s">
        <v>292</v>
      </c>
      <c r="X683" s="31" t="s">
        <v>5456</v>
      </c>
    </row>
    <row r="684" spans="1:24" hidden="1" x14ac:dyDescent="0.25">
      <c r="A684" s="32">
        <v>43104</v>
      </c>
      <c r="B684" s="32">
        <v>43103</v>
      </c>
      <c r="C684" s="32">
        <v>43095</v>
      </c>
      <c r="D684" s="31" t="s">
        <v>552</v>
      </c>
      <c r="E684" s="31" t="s">
        <v>401</v>
      </c>
      <c r="F684" s="44" t="s">
        <v>560</v>
      </c>
      <c r="G684" s="31" t="s">
        <v>561</v>
      </c>
      <c r="H684" s="31" t="s">
        <v>562</v>
      </c>
      <c r="I684" s="31" t="s">
        <v>563</v>
      </c>
      <c r="J684" s="31">
        <v>25058</v>
      </c>
      <c r="K684" s="31">
        <v>1</v>
      </c>
      <c r="L684" s="31" t="s">
        <v>288</v>
      </c>
      <c r="M684" s="31" t="s">
        <v>5550</v>
      </c>
      <c r="N684" s="31" t="s">
        <v>5551</v>
      </c>
      <c r="O684" s="34">
        <v>126967361</v>
      </c>
      <c r="P684" s="31">
        <v>1</v>
      </c>
      <c r="Q684" s="31" t="s">
        <v>5552</v>
      </c>
      <c r="R684" s="33">
        <v>22.62</v>
      </c>
      <c r="S684" s="32">
        <v>43105</v>
      </c>
      <c r="T684" s="31" t="s">
        <v>285</v>
      </c>
      <c r="U684" s="32">
        <v>43138</v>
      </c>
      <c r="V684" s="31" t="s">
        <v>292</v>
      </c>
      <c r="X684" s="31" t="s">
        <v>5456</v>
      </c>
    </row>
    <row r="685" spans="1:24" hidden="1" x14ac:dyDescent="0.25">
      <c r="A685" s="32">
        <v>43104</v>
      </c>
      <c r="B685" s="32">
        <v>43104</v>
      </c>
      <c r="C685" s="32">
        <v>43095</v>
      </c>
      <c r="D685" s="31" t="s">
        <v>552</v>
      </c>
      <c r="E685" s="31" t="s">
        <v>412</v>
      </c>
      <c r="F685" s="44">
        <v>215270</v>
      </c>
      <c r="G685" s="31" t="s">
        <v>41</v>
      </c>
      <c r="H685" s="31" t="s">
        <v>5553</v>
      </c>
      <c r="I685" s="31" t="s">
        <v>42</v>
      </c>
      <c r="J685" s="31">
        <v>15805</v>
      </c>
      <c r="K685" s="31">
        <v>4</v>
      </c>
      <c r="L685" s="31" t="s">
        <v>288</v>
      </c>
      <c r="M685" s="31" t="s">
        <v>5554</v>
      </c>
      <c r="N685" s="31" t="s">
        <v>5555</v>
      </c>
      <c r="O685" s="34">
        <v>126967323</v>
      </c>
      <c r="P685" s="31">
        <v>4</v>
      </c>
      <c r="Q685" s="31" t="s">
        <v>5556</v>
      </c>
      <c r="R685" s="33">
        <v>913.2</v>
      </c>
      <c r="S685" s="32">
        <v>43105</v>
      </c>
      <c r="T685" s="31" t="s">
        <v>285</v>
      </c>
      <c r="U685" s="31" t="s">
        <v>567</v>
      </c>
      <c r="V685" s="31" t="s">
        <v>292</v>
      </c>
      <c r="X685" s="31" t="s">
        <v>5456</v>
      </c>
    </row>
    <row r="686" spans="1:24" hidden="1" x14ac:dyDescent="0.25">
      <c r="A686" s="32">
        <v>43104</v>
      </c>
      <c r="B686" s="32">
        <v>43104</v>
      </c>
      <c r="C686" s="32">
        <v>43095</v>
      </c>
      <c r="D686" s="31" t="s">
        <v>552</v>
      </c>
      <c r="E686" s="31" t="s">
        <v>413</v>
      </c>
      <c r="F686" s="44">
        <v>94457</v>
      </c>
      <c r="G686" s="31" t="s">
        <v>5557</v>
      </c>
      <c r="H686" s="31" t="s">
        <v>508</v>
      </c>
      <c r="I686" s="31" t="s">
        <v>5558</v>
      </c>
      <c r="J686" s="31">
        <v>18678</v>
      </c>
      <c r="K686" s="31">
        <v>2</v>
      </c>
      <c r="L686" s="31" t="s">
        <v>288</v>
      </c>
      <c r="M686" s="31" t="s">
        <v>5559</v>
      </c>
      <c r="N686" s="31" t="s">
        <v>5560</v>
      </c>
      <c r="O686" s="34">
        <v>126967326</v>
      </c>
      <c r="P686" s="31">
        <v>2</v>
      </c>
      <c r="Q686" s="31" t="s">
        <v>5561</v>
      </c>
      <c r="R686" s="33">
        <v>201.7</v>
      </c>
      <c r="S686" s="32">
        <v>43108</v>
      </c>
      <c r="T686" s="31" t="s">
        <v>285</v>
      </c>
      <c r="U686" s="32">
        <v>43110</v>
      </c>
      <c r="V686" s="31" t="s">
        <v>292</v>
      </c>
      <c r="X686" s="31" t="s">
        <v>5456</v>
      </c>
    </row>
    <row r="687" spans="1:24" hidden="1" x14ac:dyDescent="0.25">
      <c r="A687" s="32">
        <v>43104</v>
      </c>
      <c r="B687" s="32">
        <v>43104</v>
      </c>
      <c r="C687" s="32">
        <v>43095</v>
      </c>
      <c r="D687" s="31" t="s">
        <v>552</v>
      </c>
      <c r="E687" s="31" t="s">
        <v>418</v>
      </c>
      <c r="F687" s="44">
        <v>1011000</v>
      </c>
      <c r="G687" s="31" t="s">
        <v>36</v>
      </c>
      <c r="H687" s="31" t="s">
        <v>167</v>
      </c>
      <c r="I687" s="31" t="s">
        <v>99</v>
      </c>
      <c r="J687" s="31">
        <v>16145</v>
      </c>
      <c r="K687" s="31">
        <v>2</v>
      </c>
      <c r="L687" s="31" t="s">
        <v>288</v>
      </c>
      <c r="M687" s="31" t="s">
        <v>5562</v>
      </c>
      <c r="N687" s="31" t="s">
        <v>5563</v>
      </c>
      <c r="O687" s="34">
        <v>126967308</v>
      </c>
      <c r="P687" s="31">
        <v>2</v>
      </c>
      <c r="Q687" s="31" t="s">
        <v>5564</v>
      </c>
      <c r="R687" s="33">
        <v>131.24</v>
      </c>
      <c r="S687" s="32">
        <v>43108</v>
      </c>
      <c r="T687" s="31" t="s">
        <v>285</v>
      </c>
      <c r="U687" s="31" t="s">
        <v>567</v>
      </c>
      <c r="V687" s="31" t="s">
        <v>292</v>
      </c>
      <c r="X687" s="31" t="s">
        <v>5456</v>
      </c>
    </row>
    <row r="688" spans="1:24" hidden="1" x14ac:dyDescent="0.25">
      <c r="A688" s="32">
        <v>43104</v>
      </c>
      <c r="B688" s="32">
        <v>43104</v>
      </c>
      <c r="C688" s="32">
        <v>43095</v>
      </c>
      <c r="D688" s="31" t="s">
        <v>552</v>
      </c>
      <c r="E688" s="31" t="s">
        <v>418</v>
      </c>
      <c r="F688" s="44">
        <v>1011000</v>
      </c>
      <c r="G688" s="31" t="s">
        <v>36</v>
      </c>
      <c r="H688" s="31" t="s">
        <v>167</v>
      </c>
      <c r="I688" s="31" t="s">
        <v>99</v>
      </c>
      <c r="J688" s="31">
        <v>16145</v>
      </c>
      <c r="K688" s="31">
        <v>2</v>
      </c>
      <c r="L688" s="31" t="s">
        <v>288</v>
      </c>
      <c r="M688" s="31" t="s">
        <v>5562</v>
      </c>
      <c r="N688" s="31" t="s">
        <v>5563</v>
      </c>
      <c r="O688" s="34">
        <v>126967309</v>
      </c>
      <c r="P688" s="31">
        <v>2</v>
      </c>
      <c r="Q688" s="31" t="s">
        <v>5565</v>
      </c>
      <c r="R688" s="33">
        <v>131.24</v>
      </c>
      <c r="S688" s="32">
        <v>43108</v>
      </c>
      <c r="T688" s="31" t="s">
        <v>285</v>
      </c>
      <c r="U688" s="31" t="s">
        <v>567</v>
      </c>
      <c r="V688" s="31" t="s">
        <v>292</v>
      </c>
      <c r="X688" s="31" t="s">
        <v>5456</v>
      </c>
    </row>
    <row r="689" spans="1:24" hidden="1" x14ac:dyDescent="0.25">
      <c r="A689" s="32">
        <v>43104</v>
      </c>
      <c r="B689" s="32">
        <v>43104</v>
      </c>
      <c r="C689" s="32">
        <v>43095</v>
      </c>
      <c r="D689" s="31" t="s">
        <v>552</v>
      </c>
      <c r="E689" s="31" t="s">
        <v>425</v>
      </c>
      <c r="F689" s="44">
        <v>1012645</v>
      </c>
      <c r="G689" s="31" t="s">
        <v>36</v>
      </c>
      <c r="H689" s="31" t="s">
        <v>4572</v>
      </c>
      <c r="I689" s="31" t="s">
        <v>160</v>
      </c>
      <c r="J689" s="31">
        <v>6579</v>
      </c>
      <c r="K689" s="31">
        <v>4</v>
      </c>
      <c r="L689" s="31" t="s">
        <v>288</v>
      </c>
      <c r="M689" s="31" t="s">
        <v>5566</v>
      </c>
      <c r="N689" s="31" t="s">
        <v>5567</v>
      </c>
      <c r="O689" s="34">
        <v>126967396</v>
      </c>
      <c r="P689" s="31">
        <v>4</v>
      </c>
      <c r="Q689" s="31" t="s">
        <v>5568</v>
      </c>
      <c r="R689" s="33">
        <v>287.8</v>
      </c>
      <c r="S689" s="32">
        <v>43105</v>
      </c>
      <c r="T689" s="31" t="s">
        <v>285</v>
      </c>
      <c r="U689" s="32">
        <v>43138</v>
      </c>
      <c r="V689" s="31" t="s">
        <v>292</v>
      </c>
      <c r="X689" s="31" t="s">
        <v>5456</v>
      </c>
    </row>
    <row r="690" spans="1:24" hidden="1" x14ac:dyDescent="0.25">
      <c r="A690" s="32">
        <v>43104</v>
      </c>
      <c r="B690" s="32">
        <v>43104</v>
      </c>
      <c r="C690" s="32">
        <v>43095</v>
      </c>
      <c r="D690" s="31" t="s">
        <v>552</v>
      </c>
      <c r="E690" s="31" t="s">
        <v>519</v>
      </c>
      <c r="F690" s="44">
        <v>34128</v>
      </c>
      <c r="G690" s="31" t="s">
        <v>92</v>
      </c>
      <c r="H690" s="31" t="s">
        <v>145</v>
      </c>
      <c r="I690" s="31" t="s">
        <v>5569</v>
      </c>
      <c r="J690" s="31">
        <v>3732</v>
      </c>
      <c r="K690" s="31">
        <v>1</v>
      </c>
      <c r="L690" s="31" t="s">
        <v>288</v>
      </c>
      <c r="M690" s="31" t="s">
        <v>5570</v>
      </c>
      <c r="N690" s="31" t="s">
        <v>5571</v>
      </c>
      <c r="O690" s="34">
        <v>126967439</v>
      </c>
      <c r="P690" s="31">
        <v>1</v>
      </c>
      <c r="Q690" s="31" t="s">
        <v>5572</v>
      </c>
      <c r="R690" s="33">
        <v>327.9</v>
      </c>
      <c r="S690" s="32">
        <v>43108</v>
      </c>
      <c r="T690" s="31" t="s">
        <v>285</v>
      </c>
      <c r="U690" s="32">
        <v>43129</v>
      </c>
      <c r="V690" s="31" t="s">
        <v>292</v>
      </c>
      <c r="X690" s="31" t="s">
        <v>5456</v>
      </c>
    </row>
    <row r="691" spans="1:24" hidden="1" x14ac:dyDescent="0.25">
      <c r="A691" s="32">
        <v>43104</v>
      </c>
      <c r="B691" s="32">
        <v>43104</v>
      </c>
      <c r="C691" s="32">
        <v>43095</v>
      </c>
      <c r="D691" s="31" t="s">
        <v>552</v>
      </c>
      <c r="E691" s="31" t="s">
        <v>564</v>
      </c>
      <c r="F691" s="44">
        <v>425</v>
      </c>
      <c r="G691" s="31" t="s">
        <v>92</v>
      </c>
      <c r="H691" s="31" t="s">
        <v>85</v>
      </c>
      <c r="I691" s="31" t="s">
        <v>5573</v>
      </c>
      <c r="J691" s="31">
        <v>779</v>
      </c>
      <c r="K691" s="31">
        <v>2</v>
      </c>
      <c r="L691" s="31" t="s">
        <v>288</v>
      </c>
      <c r="M691" s="31" t="s">
        <v>5574</v>
      </c>
      <c r="N691" s="31" t="s">
        <v>5575</v>
      </c>
      <c r="O691" s="34">
        <v>126967421</v>
      </c>
      <c r="P691" s="31">
        <v>2</v>
      </c>
      <c r="Q691" s="31" t="s">
        <v>5576</v>
      </c>
      <c r="R691" s="33">
        <v>327.10000000000002</v>
      </c>
      <c r="S691" s="32">
        <v>43107</v>
      </c>
      <c r="T691" s="31" t="s">
        <v>285</v>
      </c>
      <c r="U691" s="32">
        <v>43151</v>
      </c>
      <c r="V691" s="31" t="s">
        <v>292</v>
      </c>
      <c r="X691" s="31" t="s">
        <v>5456</v>
      </c>
    </row>
    <row r="692" spans="1:24" hidden="1" x14ac:dyDescent="0.25">
      <c r="A692" s="32">
        <v>43104</v>
      </c>
      <c r="B692" s="32">
        <v>43104</v>
      </c>
      <c r="C692" s="32">
        <v>43095</v>
      </c>
      <c r="D692" s="31" t="s">
        <v>552</v>
      </c>
      <c r="E692" s="31" t="s">
        <v>564</v>
      </c>
      <c r="F692" s="44">
        <v>90000002929</v>
      </c>
      <c r="G692" s="31" t="s">
        <v>77</v>
      </c>
      <c r="H692" s="31" t="s">
        <v>103</v>
      </c>
      <c r="I692" s="31" t="s">
        <v>565</v>
      </c>
      <c r="J692" s="31">
        <v>766</v>
      </c>
      <c r="K692" s="31">
        <v>4</v>
      </c>
      <c r="L692" s="31" t="s">
        <v>288</v>
      </c>
      <c r="M692" s="31" t="s">
        <v>5577</v>
      </c>
      <c r="N692" s="31" t="s">
        <v>5578</v>
      </c>
      <c r="O692" s="34">
        <v>126967422</v>
      </c>
      <c r="P692" s="31">
        <v>4</v>
      </c>
      <c r="Q692" s="31" t="s">
        <v>5579</v>
      </c>
      <c r="R692" s="33">
        <v>466.04</v>
      </c>
      <c r="S692" s="32">
        <v>43107</v>
      </c>
      <c r="T692" s="31" t="s">
        <v>285</v>
      </c>
      <c r="U692" s="31" t="s">
        <v>567</v>
      </c>
      <c r="V692" s="31" t="s">
        <v>292</v>
      </c>
      <c r="X692" s="31" t="s">
        <v>5456</v>
      </c>
    </row>
    <row r="693" spans="1:24" hidden="1" x14ac:dyDescent="0.25">
      <c r="A693" s="32">
        <v>43104</v>
      </c>
      <c r="B693" s="32">
        <v>43104</v>
      </c>
      <c r="C693" s="32">
        <v>43095</v>
      </c>
      <c r="D693" s="31" t="s">
        <v>552</v>
      </c>
      <c r="E693" s="31" t="s">
        <v>564</v>
      </c>
      <c r="F693" s="44">
        <v>2506800</v>
      </c>
      <c r="G693" s="31" t="s">
        <v>32</v>
      </c>
      <c r="H693" s="31" t="s">
        <v>103</v>
      </c>
      <c r="I693" s="31" t="s">
        <v>5580</v>
      </c>
      <c r="J693" s="31">
        <v>763</v>
      </c>
      <c r="K693" s="31">
        <v>2</v>
      </c>
      <c r="L693" s="31" t="s">
        <v>288</v>
      </c>
      <c r="M693" s="31" t="s">
        <v>5581</v>
      </c>
      <c r="N693" s="31" t="s">
        <v>5582</v>
      </c>
      <c r="O693" s="34">
        <v>126967423</v>
      </c>
      <c r="P693" s="31">
        <v>2</v>
      </c>
      <c r="Q693" s="31" t="s">
        <v>5583</v>
      </c>
      <c r="R693" s="33">
        <v>198.66</v>
      </c>
      <c r="S693" s="32">
        <v>43107</v>
      </c>
      <c r="T693" s="31" t="s">
        <v>285</v>
      </c>
      <c r="U693" s="31" t="s">
        <v>567</v>
      </c>
      <c r="V693" s="31" t="s">
        <v>292</v>
      </c>
    </row>
    <row r="694" spans="1:24" hidden="1" x14ac:dyDescent="0.25">
      <c r="A694" s="32">
        <v>43104</v>
      </c>
      <c r="B694" s="32">
        <v>43104</v>
      </c>
      <c r="C694" s="32">
        <v>43095</v>
      </c>
      <c r="D694" s="31" t="s">
        <v>552</v>
      </c>
      <c r="E694" s="31" t="s">
        <v>564</v>
      </c>
      <c r="F694" s="44">
        <v>2506800</v>
      </c>
      <c r="G694" s="31" t="s">
        <v>32</v>
      </c>
      <c r="H694" s="31" t="s">
        <v>103</v>
      </c>
      <c r="I694" s="31" t="s">
        <v>5580</v>
      </c>
      <c r="J694" s="31">
        <v>763</v>
      </c>
      <c r="K694" s="31">
        <v>2</v>
      </c>
      <c r="L694" s="31" t="s">
        <v>288</v>
      </c>
      <c r="M694" s="31" t="s">
        <v>5581</v>
      </c>
      <c r="N694" s="31" t="s">
        <v>5582</v>
      </c>
      <c r="O694" s="34">
        <v>126967423</v>
      </c>
      <c r="P694" s="31">
        <v>2</v>
      </c>
      <c r="Q694" s="31" t="s">
        <v>5584</v>
      </c>
      <c r="R694" s="33">
        <v>198.66</v>
      </c>
      <c r="S694" s="32">
        <v>43107</v>
      </c>
      <c r="T694" s="31" t="s">
        <v>285</v>
      </c>
      <c r="U694" s="31" t="s">
        <v>567</v>
      </c>
      <c r="V694" s="31" t="s">
        <v>292</v>
      </c>
      <c r="X694" s="31" t="s">
        <v>5456</v>
      </c>
    </row>
    <row r="695" spans="1:24" hidden="1" x14ac:dyDescent="0.25">
      <c r="A695" s="32">
        <v>43104</v>
      </c>
      <c r="B695" s="32">
        <v>43104</v>
      </c>
      <c r="C695" s="32">
        <v>43095</v>
      </c>
      <c r="D695" s="31" t="s">
        <v>552</v>
      </c>
      <c r="E695" s="31" t="s">
        <v>427</v>
      </c>
      <c r="F695" s="44">
        <v>45062</v>
      </c>
      <c r="G695" s="31" t="s">
        <v>39</v>
      </c>
      <c r="H695" s="31" t="s">
        <v>149</v>
      </c>
      <c r="I695" s="31" t="s">
        <v>148</v>
      </c>
      <c r="J695" s="31">
        <v>23254</v>
      </c>
      <c r="K695" s="31">
        <v>4</v>
      </c>
      <c r="L695" s="31" t="s">
        <v>288</v>
      </c>
      <c r="M695" s="31" t="s">
        <v>5585</v>
      </c>
      <c r="N695" s="31" t="s">
        <v>5586</v>
      </c>
      <c r="O695" s="34">
        <v>126967463</v>
      </c>
      <c r="P695" s="31">
        <v>4</v>
      </c>
      <c r="Q695" s="31">
        <v>126967463</v>
      </c>
      <c r="R695" s="33">
        <v>932.4</v>
      </c>
      <c r="S695" s="32">
        <v>43111</v>
      </c>
      <c r="T695" s="31" t="s">
        <v>285</v>
      </c>
      <c r="U695" s="32">
        <v>43111</v>
      </c>
      <c r="V695" s="31" t="s">
        <v>292</v>
      </c>
      <c r="X695" s="31" t="s">
        <v>5456</v>
      </c>
    </row>
    <row r="696" spans="1:24" hidden="1" x14ac:dyDescent="0.25">
      <c r="A696" s="32">
        <v>43104</v>
      </c>
      <c r="B696" s="32">
        <v>43104</v>
      </c>
      <c r="C696" s="32">
        <v>43095</v>
      </c>
      <c r="D696" s="31" t="s">
        <v>552</v>
      </c>
      <c r="E696" s="31" t="s">
        <v>428</v>
      </c>
      <c r="F696" s="44">
        <v>28952889</v>
      </c>
      <c r="G696" s="31" t="s">
        <v>56</v>
      </c>
      <c r="H696" s="31" t="s">
        <v>232</v>
      </c>
      <c r="I696" s="31" t="s">
        <v>208</v>
      </c>
      <c r="J696" s="31">
        <v>37069</v>
      </c>
      <c r="K696" s="31">
        <v>1</v>
      </c>
      <c r="L696" s="31" t="s">
        <v>288</v>
      </c>
      <c r="M696" s="31" t="s">
        <v>5587</v>
      </c>
      <c r="N696" s="31" t="s">
        <v>5588</v>
      </c>
      <c r="O696" s="34">
        <v>126967492</v>
      </c>
      <c r="P696" s="31">
        <v>1</v>
      </c>
      <c r="Q696" s="31" t="s">
        <v>5589</v>
      </c>
      <c r="R696" s="33">
        <v>102.32</v>
      </c>
      <c r="S696" s="32">
        <v>43105</v>
      </c>
      <c r="T696" s="31" t="s">
        <v>285</v>
      </c>
      <c r="U696" s="31" t="s">
        <v>567</v>
      </c>
      <c r="V696" s="31" t="s">
        <v>292</v>
      </c>
      <c r="X696" s="31" t="s">
        <v>5456</v>
      </c>
    </row>
    <row r="697" spans="1:24" hidden="1" x14ac:dyDescent="0.25">
      <c r="A697" s="32">
        <v>43104</v>
      </c>
      <c r="B697" s="32">
        <v>43104</v>
      </c>
      <c r="C697" s="32">
        <v>43095</v>
      </c>
      <c r="D697" s="31" t="s">
        <v>552</v>
      </c>
      <c r="E697" s="31" t="s">
        <v>429</v>
      </c>
      <c r="F697" s="44">
        <v>1010990</v>
      </c>
      <c r="G697" s="31" t="s">
        <v>36</v>
      </c>
      <c r="H697" s="31" t="s">
        <v>112</v>
      </c>
      <c r="I697" s="31" t="s">
        <v>99</v>
      </c>
      <c r="J697" s="31">
        <v>22016</v>
      </c>
      <c r="K697" s="31">
        <v>4</v>
      </c>
      <c r="L697" s="31" t="s">
        <v>288</v>
      </c>
      <c r="M697" s="31" t="s">
        <v>5590</v>
      </c>
      <c r="N697" s="31" t="s">
        <v>5591</v>
      </c>
      <c r="O697" s="34">
        <v>126967425</v>
      </c>
      <c r="P697" s="31">
        <v>4</v>
      </c>
      <c r="Q697" s="31" t="s">
        <v>5592</v>
      </c>
      <c r="R697" s="33">
        <v>201.72</v>
      </c>
      <c r="S697" s="32">
        <v>43105</v>
      </c>
      <c r="T697" s="31" t="s">
        <v>285</v>
      </c>
      <c r="U697" s="32">
        <v>43119</v>
      </c>
      <c r="V697" s="31" t="s">
        <v>292</v>
      </c>
      <c r="X697" s="31" t="s">
        <v>5456</v>
      </c>
    </row>
    <row r="698" spans="1:24" ht="25.5" hidden="1" x14ac:dyDescent="0.25">
      <c r="A698" s="32">
        <v>43104</v>
      </c>
      <c r="B698" s="32">
        <v>43104</v>
      </c>
      <c r="C698" s="32">
        <v>43095</v>
      </c>
      <c r="D698" s="31" t="s">
        <v>552</v>
      </c>
      <c r="E698" s="31" t="s">
        <v>430</v>
      </c>
      <c r="F698" s="44">
        <v>2446700</v>
      </c>
      <c r="G698" s="31" t="s">
        <v>32</v>
      </c>
      <c r="H698" s="31" t="s">
        <v>198</v>
      </c>
      <c r="I698" s="31" t="s">
        <v>448</v>
      </c>
      <c r="J698" s="31">
        <v>22194</v>
      </c>
      <c r="K698" s="31">
        <v>1</v>
      </c>
      <c r="L698" s="31" t="s">
        <v>288</v>
      </c>
      <c r="M698" s="31" t="s">
        <v>5593</v>
      </c>
      <c r="N698" s="31" t="s">
        <v>5594</v>
      </c>
      <c r="O698" s="34" t="s">
        <v>5595</v>
      </c>
      <c r="P698" s="31">
        <v>1</v>
      </c>
      <c r="Q698" s="31" t="s">
        <v>5596</v>
      </c>
      <c r="R698" s="33">
        <v>128.04</v>
      </c>
      <c r="S698" s="32">
        <v>43126</v>
      </c>
      <c r="T698" s="31" t="s">
        <v>285</v>
      </c>
      <c r="U698" s="31" t="s">
        <v>567</v>
      </c>
      <c r="V698" s="31" t="s">
        <v>292</v>
      </c>
      <c r="W698" s="34" t="s">
        <v>1699</v>
      </c>
      <c r="X698" s="31" t="s">
        <v>5456</v>
      </c>
    </row>
    <row r="699" spans="1:24" ht="25.5" hidden="1" x14ac:dyDescent="0.25">
      <c r="A699" s="32">
        <v>43104</v>
      </c>
      <c r="B699" s="32">
        <v>43104</v>
      </c>
      <c r="C699" s="32">
        <v>43095</v>
      </c>
      <c r="D699" s="31" t="s">
        <v>552</v>
      </c>
      <c r="E699" s="31" t="s">
        <v>430</v>
      </c>
      <c r="F699" s="44">
        <v>15500200000</v>
      </c>
      <c r="G699" s="31" t="s">
        <v>53</v>
      </c>
      <c r="H699" s="31" t="s">
        <v>158</v>
      </c>
      <c r="I699" s="31" t="s">
        <v>227</v>
      </c>
      <c r="J699" s="31">
        <v>22170</v>
      </c>
      <c r="K699" s="31">
        <v>1</v>
      </c>
      <c r="L699" s="31" t="s">
        <v>288</v>
      </c>
      <c r="M699" s="31" t="s">
        <v>5597</v>
      </c>
      <c r="N699" s="31" t="s">
        <v>5598</v>
      </c>
      <c r="O699" s="34" t="s">
        <v>5599</v>
      </c>
      <c r="P699" s="31">
        <v>1</v>
      </c>
      <c r="Q699" s="31" t="s">
        <v>5600</v>
      </c>
      <c r="R699" s="33">
        <v>175.46</v>
      </c>
      <c r="S699" s="32">
        <v>43126</v>
      </c>
      <c r="T699" s="31" t="s">
        <v>285</v>
      </c>
      <c r="U699" s="31" t="s">
        <v>567</v>
      </c>
      <c r="V699" s="31" t="s">
        <v>292</v>
      </c>
      <c r="W699" s="34" t="s">
        <v>1699</v>
      </c>
      <c r="X699" s="31" t="s">
        <v>5456</v>
      </c>
    </row>
    <row r="700" spans="1:24" hidden="1" x14ac:dyDescent="0.25">
      <c r="A700" s="32">
        <v>43104</v>
      </c>
      <c r="B700" s="32">
        <v>43104</v>
      </c>
      <c r="C700" s="32">
        <v>42738</v>
      </c>
      <c r="D700" s="31" t="s">
        <v>18</v>
      </c>
      <c r="E700" s="31" t="s">
        <v>377</v>
      </c>
      <c r="F700" s="44" t="s">
        <v>5601</v>
      </c>
      <c r="G700" s="31" t="s">
        <v>72</v>
      </c>
      <c r="H700" s="31" t="s">
        <v>5602</v>
      </c>
      <c r="I700" s="31" t="s">
        <v>5603</v>
      </c>
      <c r="J700" s="31">
        <v>24090</v>
      </c>
      <c r="K700" s="31">
        <v>4</v>
      </c>
      <c r="L700" s="31" t="s">
        <v>367</v>
      </c>
      <c r="M700" s="31">
        <v>197016</v>
      </c>
      <c r="N700" s="31">
        <v>326171934</v>
      </c>
      <c r="O700" s="34"/>
      <c r="T700" s="31" t="s">
        <v>285</v>
      </c>
      <c r="V700" s="31" t="s">
        <v>289</v>
      </c>
      <c r="W700" s="34" t="s">
        <v>542</v>
      </c>
    </row>
    <row r="701" spans="1:24" hidden="1" x14ac:dyDescent="0.25">
      <c r="A701" s="32">
        <v>43104</v>
      </c>
      <c r="B701" s="32">
        <v>43104</v>
      </c>
      <c r="C701" s="32">
        <v>43097</v>
      </c>
      <c r="D701" s="31" t="s">
        <v>18</v>
      </c>
      <c r="E701" s="31" t="s">
        <v>378</v>
      </c>
      <c r="F701" s="44">
        <v>2156163</v>
      </c>
      <c r="G701" s="31" t="s">
        <v>30</v>
      </c>
      <c r="H701" s="31" t="s">
        <v>69</v>
      </c>
      <c r="I701" s="31" t="s">
        <v>566</v>
      </c>
      <c r="J701" s="31">
        <v>31921</v>
      </c>
      <c r="K701" s="31">
        <v>4</v>
      </c>
      <c r="L701" s="31" t="s">
        <v>357</v>
      </c>
      <c r="M701" s="31" t="s">
        <v>5604</v>
      </c>
      <c r="N701" s="31" t="s">
        <v>5605</v>
      </c>
      <c r="O701" s="34" t="s">
        <v>5606</v>
      </c>
      <c r="P701" s="31">
        <v>4</v>
      </c>
      <c r="Q701" s="31" t="s">
        <v>5607</v>
      </c>
      <c r="R701" s="33">
        <v>315.88</v>
      </c>
      <c r="S701" s="32">
        <v>43105</v>
      </c>
      <c r="T701" s="31" t="s">
        <v>285</v>
      </c>
      <c r="U701" s="31" t="s">
        <v>567</v>
      </c>
      <c r="V701" s="31" t="s">
        <v>292</v>
      </c>
      <c r="X701" s="31" t="s">
        <v>5456</v>
      </c>
    </row>
    <row r="702" spans="1:24" hidden="1" x14ac:dyDescent="0.25">
      <c r="A702" s="32">
        <v>43105</v>
      </c>
      <c r="B702" s="32">
        <v>43105</v>
      </c>
      <c r="C702" s="32">
        <v>42737</v>
      </c>
      <c r="D702" s="31" t="s">
        <v>18</v>
      </c>
      <c r="E702" s="31" t="s">
        <v>397</v>
      </c>
      <c r="F702" s="44">
        <v>91206</v>
      </c>
      <c r="G702" s="31" t="s">
        <v>21</v>
      </c>
      <c r="H702" s="31" t="s">
        <v>127</v>
      </c>
      <c r="I702" s="31" t="s">
        <v>445</v>
      </c>
      <c r="J702" s="31">
        <v>23637</v>
      </c>
      <c r="K702" s="31">
        <v>1</v>
      </c>
      <c r="L702" s="31" t="s">
        <v>288</v>
      </c>
      <c r="M702" s="31" t="s">
        <v>5608</v>
      </c>
      <c r="N702" s="31" t="s">
        <v>5609</v>
      </c>
      <c r="O702" s="34">
        <v>127088915</v>
      </c>
      <c r="P702" s="31">
        <v>1</v>
      </c>
      <c r="Q702" s="31" t="s">
        <v>5610</v>
      </c>
      <c r="R702" s="33">
        <v>79.959999999999994</v>
      </c>
      <c r="S702" s="32">
        <v>43109</v>
      </c>
      <c r="T702" s="31" t="s">
        <v>285</v>
      </c>
      <c r="U702" s="31" t="s">
        <v>567</v>
      </c>
      <c r="V702" s="31" t="s">
        <v>292</v>
      </c>
      <c r="X702" s="31" t="s">
        <v>582</v>
      </c>
    </row>
    <row r="703" spans="1:24" hidden="1" x14ac:dyDescent="0.25">
      <c r="A703" s="32">
        <v>43105</v>
      </c>
      <c r="B703" s="32">
        <v>43105</v>
      </c>
      <c r="C703" s="32">
        <v>42739</v>
      </c>
      <c r="D703" s="31" t="s">
        <v>18</v>
      </c>
      <c r="E703" s="31" t="s">
        <v>397</v>
      </c>
      <c r="F703" s="44">
        <v>28294677</v>
      </c>
      <c r="G703" s="31" t="s">
        <v>56</v>
      </c>
      <c r="H703" s="31" t="s">
        <v>214</v>
      </c>
      <c r="I703" s="31" t="s">
        <v>190</v>
      </c>
      <c r="J703" s="31">
        <v>23681</v>
      </c>
      <c r="K703" s="31">
        <v>4</v>
      </c>
      <c r="L703" s="31" t="s">
        <v>288</v>
      </c>
      <c r="M703" s="31" t="s">
        <v>5611</v>
      </c>
      <c r="N703" s="31" t="s">
        <v>5612</v>
      </c>
      <c r="O703" s="34">
        <v>127089053</v>
      </c>
      <c r="P703" s="31">
        <v>4</v>
      </c>
      <c r="Q703" s="31" t="s">
        <v>5613</v>
      </c>
      <c r="R703" s="33">
        <v>243.24</v>
      </c>
      <c r="S703" s="32">
        <v>43109</v>
      </c>
      <c r="T703" s="31" t="s">
        <v>285</v>
      </c>
      <c r="U703" s="31" t="s">
        <v>567</v>
      </c>
      <c r="V703" s="31" t="s">
        <v>292</v>
      </c>
      <c r="X703" s="31" t="s">
        <v>582</v>
      </c>
    </row>
    <row r="704" spans="1:24" hidden="1" x14ac:dyDescent="0.25">
      <c r="A704" s="32">
        <v>43105</v>
      </c>
      <c r="B704" s="32">
        <v>43105</v>
      </c>
      <c r="C704" s="32">
        <v>42738</v>
      </c>
      <c r="D704" s="31" t="s">
        <v>18</v>
      </c>
      <c r="E704" s="31" t="s">
        <v>397</v>
      </c>
      <c r="F704" s="44">
        <v>16814</v>
      </c>
      <c r="G704" s="31" t="s">
        <v>19</v>
      </c>
      <c r="H704" s="31" t="s">
        <v>132</v>
      </c>
      <c r="I704" s="31" t="s">
        <v>5614</v>
      </c>
      <c r="J704" s="31">
        <v>23667</v>
      </c>
      <c r="K704" s="31">
        <v>1</v>
      </c>
      <c r="L704" s="31" t="s">
        <v>288</v>
      </c>
      <c r="M704" s="31" t="s">
        <v>5615</v>
      </c>
      <c r="N704" s="31" t="s">
        <v>5616</v>
      </c>
      <c r="O704" s="34">
        <v>127089169</v>
      </c>
      <c r="P704" s="31">
        <v>1</v>
      </c>
      <c r="Q704" s="31" t="s">
        <v>5617</v>
      </c>
      <c r="R704" s="33">
        <v>202.57</v>
      </c>
      <c r="S704" s="32">
        <v>43109</v>
      </c>
      <c r="T704" s="31" t="s">
        <v>285</v>
      </c>
      <c r="U704" s="32">
        <v>43119</v>
      </c>
      <c r="V704" s="31" t="s">
        <v>292</v>
      </c>
      <c r="X704" s="31" t="s">
        <v>582</v>
      </c>
    </row>
    <row r="705" spans="1:24" hidden="1" x14ac:dyDescent="0.25">
      <c r="A705" s="32">
        <v>43105</v>
      </c>
      <c r="B705" s="32">
        <v>43105</v>
      </c>
      <c r="C705" s="32">
        <v>42739</v>
      </c>
      <c r="D705" s="31" t="s">
        <v>18</v>
      </c>
      <c r="E705" s="31" t="s">
        <v>397</v>
      </c>
      <c r="F705" s="44">
        <v>407722374</v>
      </c>
      <c r="G705" s="31" t="s">
        <v>23</v>
      </c>
      <c r="H705" s="31" t="s">
        <v>55</v>
      </c>
      <c r="I705" s="31" t="s">
        <v>577</v>
      </c>
      <c r="J705" s="31">
        <v>23700</v>
      </c>
      <c r="K705" s="31">
        <v>4</v>
      </c>
      <c r="L705" s="31" t="s">
        <v>288</v>
      </c>
      <c r="M705" s="31" t="s">
        <v>5618</v>
      </c>
      <c r="N705" s="31" t="s">
        <v>5619</v>
      </c>
      <c r="O705" s="34"/>
      <c r="T705" s="31" t="s">
        <v>285</v>
      </c>
      <c r="V705" s="31" t="s">
        <v>315</v>
      </c>
      <c r="W705" s="34" t="s">
        <v>542</v>
      </c>
    </row>
    <row r="706" spans="1:24" hidden="1" x14ac:dyDescent="0.25">
      <c r="A706" s="32">
        <v>43105</v>
      </c>
      <c r="B706" s="32">
        <v>43104</v>
      </c>
      <c r="C706" s="32">
        <v>43057</v>
      </c>
      <c r="D706" s="31" t="s">
        <v>549</v>
      </c>
      <c r="E706" s="31" t="s">
        <v>402</v>
      </c>
      <c r="F706" s="44">
        <v>240</v>
      </c>
      <c r="G706" s="31" t="s">
        <v>118</v>
      </c>
      <c r="H706" s="31" t="s">
        <v>28</v>
      </c>
      <c r="I706" s="31" t="s">
        <v>5620</v>
      </c>
      <c r="J706" s="31">
        <v>26521</v>
      </c>
      <c r="K706" s="31">
        <v>1</v>
      </c>
      <c r="L706" s="31" t="s">
        <v>357</v>
      </c>
      <c r="M706" s="31" t="s">
        <v>5621</v>
      </c>
      <c r="N706" s="31" t="s">
        <v>5622</v>
      </c>
      <c r="O706" s="34" t="s">
        <v>5623</v>
      </c>
      <c r="P706" s="31">
        <v>1</v>
      </c>
      <c r="Q706" s="31" t="s">
        <v>5624</v>
      </c>
      <c r="R706" s="33">
        <v>79.53</v>
      </c>
      <c r="S706" s="32">
        <v>43108</v>
      </c>
      <c r="T706" s="31" t="s">
        <v>285</v>
      </c>
      <c r="U706" s="31" t="s">
        <v>567</v>
      </c>
      <c r="V706" s="31" t="s">
        <v>292</v>
      </c>
      <c r="X706" s="31" t="s">
        <v>582</v>
      </c>
    </row>
    <row r="707" spans="1:24" hidden="1" x14ac:dyDescent="0.25">
      <c r="A707" s="32">
        <v>43105</v>
      </c>
      <c r="B707" s="32">
        <v>43104</v>
      </c>
      <c r="C707" s="32">
        <v>43096</v>
      </c>
      <c r="D707" s="31" t="s">
        <v>552</v>
      </c>
      <c r="E707" s="31" t="s">
        <v>296</v>
      </c>
      <c r="F707" s="44">
        <v>4504830000</v>
      </c>
      <c r="G707" s="31" t="s">
        <v>48</v>
      </c>
      <c r="H707" s="31" t="s">
        <v>242</v>
      </c>
      <c r="I707" s="31" t="s">
        <v>578</v>
      </c>
      <c r="J707" s="31">
        <v>50928</v>
      </c>
      <c r="K707" s="31">
        <v>4</v>
      </c>
      <c r="L707" s="31" t="s">
        <v>288</v>
      </c>
      <c r="M707" s="31" t="s">
        <v>5625</v>
      </c>
      <c r="N707" s="31" t="s">
        <v>5626</v>
      </c>
      <c r="O707" s="34">
        <v>127089390</v>
      </c>
      <c r="P707" s="31">
        <v>4</v>
      </c>
      <c r="Q707" s="31" t="s">
        <v>5627</v>
      </c>
      <c r="R707" s="33">
        <v>462.96</v>
      </c>
      <c r="S707" s="32">
        <v>43109</v>
      </c>
      <c r="T707" s="31" t="s">
        <v>285</v>
      </c>
      <c r="U707" s="31" t="s">
        <v>567</v>
      </c>
      <c r="V707" s="31" t="s">
        <v>292</v>
      </c>
      <c r="X707" s="31" t="s">
        <v>582</v>
      </c>
    </row>
    <row r="708" spans="1:24" hidden="1" x14ac:dyDescent="0.25">
      <c r="A708" s="32">
        <v>43105</v>
      </c>
      <c r="B708" s="32">
        <v>43104</v>
      </c>
      <c r="C708" s="32">
        <v>43096</v>
      </c>
      <c r="D708" s="31" t="s">
        <v>552</v>
      </c>
      <c r="E708" s="31" t="s">
        <v>352</v>
      </c>
      <c r="F708" s="44">
        <v>706588163</v>
      </c>
      <c r="G708" s="31" t="s">
        <v>23</v>
      </c>
      <c r="H708" s="31">
        <v>706588163</v>
      </c>
      <c r="I708" s="31" t="s">
        <v>177</v>
      </c>
      <c r="J708" s="31">
        <v>32185</v>
      </c>
      <c r="K708" s="31">
        <v>4</v>
      </c>
      <c r="L708" s="31" t="s">
        <v>288</v>
      </c>
      <c r="M708" s="31" t="s">
        <v>5628</v>
      </c>
      <c r="N708" s="31" t="s">
        <v>5629</v>
      </c>
      <c r="O708" s="34"/>
      <c r="T708" s="31" t="s">
        <v>285</v>
      </c>
      <c r="V708" s="31" t="s">
        <v>315</v>
      </c>
      <c r="W708" s="34" t="s">
        <v>542</v>
      </c>
    </row>
    <row r="709" spans="1:24" hidden="1" x14ac:dyDescent="0.25">
      <c r="A709" s="32">
        <v>43105</v>
      </c>
      <c r="B709" s="32">
        <v>43104</v>
      </c>
      <c r="C709" s="32">
        <v>43096</v>
      </c>
      <c r="D709" s="31" t="s">
        <v>552</v>
      </c>
      <c r="E709" s="31" t="s">
        <v>354</v>
      </c>
      <c r="F709" s="44">
        <v>265004190</v>
      </c>
      <c r="G709" s="31" t="s">
        <v>50</v>
      </c>
      <c r="H709" s="31" t="s">
        <v>248</v>
      </c>
      <c r="I709" s="31" t="s">
        <v>579</v>
      </c>
      <c r="J709" s="31">
        <v>29007</v>
      </c>
      <c r="K709" s="31">
        <v>1</v>
      </c>
      <c r="L709" s="31" t="s">
        <v>288</v>
      </c>
      <c r="M709" s="31" t="s">
        <v>5630</v>
      </c>
      <c r="N709" s="31" t="s">
        <v>5631</v>
      </c>
      <c r="O709" s="34"/>
      <c r="T709" s="31" t="s">
        <v>285</v>
      </c>
      <c r="V709" s="31" t="s">
        <v>315</v>
      </c>
      <c r="W709" s="34" t="s">
        <v>542</v>
      </c>
    </row>
    <row r="710" spans="1:24" hidden="1" x14ac:dyDescent="0.25">
      <c r="A710" s="32">
        <v>43105</v>
      </c>
      <c r="B710" s="32">
        <v>43104</v>
      </c>
      <c r="C710" s="32">
        <v>43096</v>
      </c>
      <c r="D710" s="31" t="s">
        <v>552</v>
      </c>
      <c r="E710" s="31" t="s">
        <v>354</v>
      </c>
      <c r="F710" s="44">
        <v>1000935</v>
      </c>
      <c r="G710" s="31" t="s">
        <v>36</v>
      </c>
      <c r="H710" s="31" t="s">
        <v>580</v>
      </c>
      <c r="I710" s="31" t="s">
        <v>581</v>
      </c>
      <c r="J710" s="31">
        <v>29001</v>
      </c>
      <c r="K710" s="31">
        <v>2</v>
      </c>
      <c r="L710" s="31" t="s">
        <v>288</v>
      </c>
      <c r="M710" s="31" t="s">
        <v>5632</v>
      </c>
      <c r="N710" s="31" t="s">
        <v>5633</v>
      </c>
      <c r="O710" s="34">
        <v>127089578</v>
      </c>
      <c r="P710" s="31">
        <v>2</v>
      </c>
      <c r="Q710" s="31" t="s">
        <v>5634</v>
      </c>
      <c r="R710" s="33">
        <v>219.56</v>
      </c>
      <c r="S710" s="32">
        <v>43111</v>
      </c>
      <c r="T710" s="31" t="s">
        <v>285</v>
      </c>
      <c r="U710" s="32">
        <v>43118</v>
      </c>
      <c r="V710" s="31" t="s">
        <v>292</v>
      </c>
      <c r="X710" s="31" t="s">
        <v>582</v>
      </c>
    </row>
    <row r="711" spans="1:24" hidden="1" x14ac:dyDescent="0.25">
      <c r="A711" s="32">
        <v>43105</v>
      </c>
      <c r="B711" s="32">
        <v>43104</v>
      </c>
      <c r="C711" s="32">
        <v>43096</v>
      </c>
      <c r="D711" s="31" t="s">
        <v>552</v>
      </c>
      <c r="E711" s="31" t="s">
        <v>374</v>
      </c>
      <c r="F711" s="44">
        <v>48076</v>
      </c>
      <c r="G711" s="31" t="s">
        <v>19</v>
      </c>
      <c r="H711" s="31" t="s">
        <v>124</v>
      </c>
      <c r="I711" s="31" t="s">
        <v>271</v>
      </c>
      <c r="J711" s="31">
        <v>21921</v>
      </c>
      <c r="K711" s="31">
        <v>1</v>
      </c>
      <c r="L711" s="31" t="s">
        <v>288</v>
      </c>
      <c r="M711" s="31" t="s">
        <v>5635</v>
      </c>
      <c r="N711" s="31" t="s">
        <v>5636</v>
      </c>
      <c r="O711" s="34">
        <v>127089665</v>
      </c>
      <c r="P711" s="31">
        <v>1</v>
      </c>
      <c r="Q711" s="31" t="s">
        <v>5637</v>
      </c>
      <c r="R711" s="33">
        <v>113.52</v>
      </c>
      <c r="S711" s="32">
        <v>43115</v>
      </c>
      <c r="T711" s="31" t="s">
        <v>285</v>
      </c>
      <c r="U711" s="32">
        <v>43125</v>
      </c>
      <c r="V711" s="31" t="s">
        <v>292</v>
      </c>
      <c r="X711" s="31" t="s">
        <v>582</v>
      </c>
    </row>
    <row r="712" spans="1:24" ht="25.5" hidden="1" x14ac:dyDescent="0.25">
      <c r="A712" s="32">
        <v>43105</v>
      </c>
      <c r="B712" s="32">
        <v>43104</v>
      </c>
      <c r="C712" s="32">
        <v>43096</v>
      </c>
      <c r="D712" s="31" t="s">
        <v>552</v>
      </c>
      <c r="E712" s="31" t="s">
        <v>375</v>
      </c>
      <c r="F712" s="44" t="s">
        <v>5638</v>
      </c>
      <c r="G712" s="31" t="s">
        <v>74</v>
      </c>
      <c r="H712" s="31" t="s">
        <v>141</v>
      </c>
      <c r="I712" s="31" t="s">
        <v>76</v>
      </c>
      <c r="J712" s="31">
        <v>41517</v>
      </c>
      <c r="K712" s="31">
        <v>3</v>
      </c>
      <c r="L712" s="31" t="s">
        <v>288</v>
      </c>
      <c r="M712" s="31" t="s">
        <v>5639</v>
      </c>
      <c r="N712" s="31" t="s">
        <v>5640</v>
      </c>
      <c r="O712" s="34">
        <v>127089803</v>
      </c>
      <c r="T712" s="31" t="s">
        <v>285</v>
      </c>
      <c r="V712" s="27" t="s">
        <v>295</v>
      </c>
      <c r="W712" s="34" t="s">
        <v>7918</v>
      </c>
      <c r="X712" s="31" t="s">
        <v>582</v>
      </c>
    </row>
    <row r="713" spans="1:24" ht="25.5" hidden="1" x14ac:dyDescent="0.25">
      <c r="A713" s="32">
        <v>43105</v>
      </c>
      <c r="B713" s="32">
        <v>43104</v>
      </c>
      <c r="C713" s="32">
        <v>43096</v>
      </c>
      <c r="D713" s="31" t="s">
        <v>552</v>
      </c>
      <c r="E713" s="31" t="s">
        <v>375</v>
      </c>
      <c r="F713" s="44" t="s">
        <v>6552</v>
      </c>
      <c r="G713" s="31" t="s">
        <v>30</v>
      </c>
      <c r="H713" s="31" t="s">
        <v>95</v>
      </c>
      <c r="I713" s="31" t="s">
        <v>5641</v>
      </c>
      <c r="J713" s="31">
        <v>41469</v>
      </c>
      <c r="K713" s="31">
        <v>2</v>
      </c>
      <c r="L713" s="31" t="s">
        <v>288</v>
      </c>
      <c r="M713" s="31" t="s">
        <v>5642</v>
      </c>
      <c r="N713" s="31" t="s">
        <v>5643</v>
      </c>
      <c r="O713" s="34">
        <v>127089950</v>
      </c>
      <c r="T713" s="31" t="s">
        <v>285</v>
      </c>
      <c r="V713" s="27" t="s">
        <v>295</v>
      </c>
      <c r="W713" s="34" t="s">
        <v>7918</v>
      </c>
      <c r="X713" s="31" t="s">
        <v>582</v>
      </c>
    </row>
    <row r="714" spans="1:24" hidden="1" x14ac:dyDescent="0.25">
      <c r="A714" s="32">
        <v>43105</v>
      </c>
      <c r="B714" s="32">
        <v>43105</v>
      </c>
      <c r="C714" s="32">
        <v>43096</v>
      </c>
      <c r="D714" s="31" t="s">
        <v>552</v>
      </c>
      <c r="E714" s="31" t="s">
        <v>377</v>
      </c>
      <c r="F714" s="44">
        <v>28953792</v>
      </c>
      <c r="G714" s="31" t="s">
        <v>56</v>
      </c>
      <c r="H714" s="31" t="s">
        <v>37</v>
      </c>
      <c r="I714" s="31" t="s">
        <v>208</v>
      </c>
      <c r="J714" s="31">
        <v>23906</v>
      </c>
      <c r="K714" s="31">
        <v>4</v>
      </c>
      <c r="L714" s="31" t="s">
        <v>288</v>
      </c>
      <c r="M714" s="31" t="s">
        <v>5644</v>
      </c>
      <c r="N714" s="31" t="s">
        <v>5645</v>
      </c>
      <c r="O714" s="34">
        <v>127090071</v>
      </c>
      <c r="P714" s="31">
        <v>4</v>
      </c>
      <c r="Q714" s="31" t="s">
        <v>5646</v>
      </c>
      <c r="R714" s="33">
        <v>281.32</v>
      </c>
      <c r="S714" s="32">
        <v>43122</v>
      </c>
      <c r="T714" s="31" t="s">
        <v>285</v>
      </c>
      <c r="U714" s="31" t="s">
        <v>567</v>
      </c>
      <c r="V714" s="31" t="s">
        <v>292</v>
      </c>
      <c r="X714" s="31" t="s">
        <v>582</v>
      </c>
    </row>
    <row r="715" spans="1:24" hidden="1" x14ac:dyDescent="0.25">
      <c r="A715" s="32">
        <v>43105</v>
      </c>
      <c r="B715" s="32">
        <v>43105</v>
      </c>
      <c r="C715" s="32">
        <v>43096</v>
      </c>
      <c r="D715" s="31" t="s">
        <v>552</v>
      </c>
      <c r="E715" s="31" t="s">
        <v>378</v>
      </c>
      <c r="F715" s="44">
        <v>56522</v>
      </c>
      <c r="G715" s="31" t="s">
        <v>19</v>
      </c>
      <c r="H715" s="31" t="s">
        <v>98</v>
      </c>
      <c r="I715" s="31" t="s">
        <v>450</v>
      </c>
      <c r="J715" s="31">
        <v>31882</v>
      </c>
      <c r="K715" s="31">
        <v>1</v>
      </c>
      <c r="L715" s="31" t="s">
        <v>288</v>
      </c>
      <c r="M715" s="31" t="s">
        <v>5647</v>
      </c>
      <c r="N715" s="31" t="s">
        <v>5648</v>
      </c>
      <c r="O715" s="34">
        <v>127090045</v>
      </c>
      <c r="T715" s="31" t="s">
        <v>285</v>
      </c>
      <c r="V715" s="31" t="s">
        <v>295</v>
      </c>
      <c r="W715" s="34" t="s">
        <v>5649</v>
      </c>
      <c r="X715" s="31" t="s">
        <v>582</v>
      </c>
    </row>
    <row r="716" spans="1:24" hidden="1" x14ac:dyDescent="0.25">
      <c r="A716" s="32">
        <v>43105</v>
      </c>
      <c r="B716" s="32">
        <v>43105</v>
      </c>
      <c r="C716" s="32">
        <v>43096</v>
      </c>
      <c r="D716" s="31" t="s">
        <v>552</v>
      </c>
      <c r="E716" s="31" t="s">
        <v>380</v>
      </c>
      <c r="F716" s="44">
        <v>4507930000</v>
      </c>
      <c r="G716" s="31" t="s">
        <v>48</v>
      </c>
      <c r="H716" s="31" t="s">
        <v>78</v>
      </c>
      <c r="I716" s="31" t="s">
        <v>5650</v>
      </c>
      <c r="J716" s="31">
        <v>21104</v>
      </c>
      <c r="K716" s="31">
        <v>1</v>
      </c>
      <c r="L716" s="31" t="s">
        <v>288</v>
      </c>
      <c r="M716" s="31" t="s">
        <v>5651</v>
      </c>
      <c r="N716" s="31" t="s">
        <v>5652</v>
      </c>
      <c r="O716" s="34">
        <v>127090187</v>
      </c>
      <c r="P716" s="31">
        <v>1</v>
      </c>
      <c r="Q716" s="31" t="s">
        <v>5653</v>
      </c>
      <c r="R716" s="33">
        <v>121.26</v>
      </c>
      <c r="S716" s="32">
        <v>43108</v>
      </c>
      <c r="T716" s="31" t="s">
        <v>285</v>
      </c>
      <c r="U716" s="31" t="s">
        <v>567</v>
      </c>
      <c r="V716" s="31" t="s">
        <v>292</v>
      </c>
      <c r="X716" s="31" t="s">
        <v>582</v>
      </c>
    </row>
    <row r="717" spans="1:24" hidden="1" x14ac:dyDescent="0.25">
      <c r="A717" s="32">
        <v>43105</v>
      </c>
      <c r="B717" s="32">
        <v>43105</v>
      </c>
      <c r="C717" s="32">
        <v>43096</v>
      </c>
      <c r="D717" s="31" t="s">
        <v>552</v>
      </c>
      <c r="E717" s="31" t="s">
        <v>386</v>
      </c>
      <c r="F717" s="44">
        <v>1014507</v>
      </c>
      <c r="G717" s="31" t="s">
        <v>36</v>
      </c>
      <c r="H717" s="31" t="s">
        <v>61</v>
      </c>
      <c r="I717" s="31" t="s">
        <v>107</v>
      </c>
      <c r="J717" s="31">
        <v>18838</v>
      </c>
      <c r="K717" s="31">
        <v>4</v>
      </c>
      <c r="L717" s="31" t="s">
        <v>288</v>
      </c>
      <c r="M717" s="31" t="s">
        <v>5654</v>
      </c>
      <c r="N717" s="31" t="s">
        <v>5655</v>
      </c>
      <c r="O717" s="34">
        <v>127090398</v>
      </c>
      <c r="T717" s="31" t="s">
        <v>285</v>
      </c>
      <c r="V717" s="31" t="s">
        <v>295</v>
      </c>
      <c r="W717" s="34" t="s">
        <v>5656</v>
      </c>
      <c r="X717" s="31" t="s">
        <v>582</v>
      </c>
    </row>
    <row r="718" spans="1:24" ht="25.5" hidden="1" x14ac:dyDescent="0.25">
      <c r="A718" s="32">
        <v>43105</v>
      </c>
      <c r="B718" s="32">
        <v>43105</v>
      </c>
      <c r="C718" s="32">
        <v>43096</v>
      </c>
      <c r="D718" s="31" t="s">
        <v>552</v>
      </c>
      <c r="E718" s="31" t="s">
        <v>388</v>
      </c>
      <c r="F718" s="44" t="s">
        <v>6553</v>
      </c>
      <c r="G718" s="31" t="s">
        <v>21</v>
      </c>
      <c r="H718" s="31" t="s">
        <v>4208</v>
      </c>
      <c r="I718" s="31" t="s">
        <v>22</v>
      </c>
      <c r="J718" s="31">
        <v>33908</v>
      </c>
      <c r="K718" s="31">
        <v>2</v>
      </c>
      <c r="L718" s="31" t="s">
        <v>288</v>
      </c>
      <c r="M718" s="31" t="s">
        <v>5657</v>
      </c>
      <c r="N718" s="31" t="s">
        <v>5658</v>
      </c>
      <c r="O718" s="34">
        <v>127090501</v>
      </c>
      <c r="T718" s="31" t="s">
        <v>285</v>
      </c>
      <c r="V718" s="27" t="s">
        <v>295</v>
      </c>
      <c r="W718" s="34" t="s">
        <v>7919</v>
      </c>
      <c r="X718" s="31" t="s">
        <v>582</v>
      </c>
    </row>
    <row r="719" spans="1:24" hidden="1" x14ac:dyDescent="0.25">
      <c r="A719" s="32">
        <v>43105</v>
      </c>
      <c r="B719" s="32">
        <v>43105</v>
      </c>
      <c r="C719" s="32">
        <v>43096</v>
      </c>
      <c r="D719" s="31" t="s">
        <v>552</v>
      </c>
      <c r="E719" s="31" t="s">
        <v>397</v>
      </c>
      <c r="F719" s="44">
        <v>72614</v>
      </c>
      <c r="G719" s="31" t="s">
        <v>19</v>
      </c>
      <c r="H719" s="31" t="s">
        <v>33</v>
      </c>
      <c r="I719" s="31" t="s">
        <v>231</v>
      </c>
      <c r="J719" s="31">
        <v>23457</v>
      </c>
      <c r="K719" s="31">
        <v>2</v>
      </c>
      <c r="L719" s="31" t="s">
        <v>288</v>
      </c>
      <c r="M719" s="31" t="s">
        <v>5477</v>
      </c>
      <c r="N719" s="31" t="s">
        <v>5478</v>
      </c>
      <c r="O719" s="34">
        <v>126966719</v>
      </c>
      <c r="P719" s="31">
        <v>2</v>
      </c>
      <c r="Q719" s="31" t="s">
        <v>5659</v>
      </c>
      <c r="R719" s="33">
        <v>371.78</v>
      </c>
      <c r="S719" s="32">
        <v>43105</v>
      </c>
      <c r="T719" s="31" t="s">
        <v>285</v>
      </c>
      <c r="U719" s="31" t="s">
        <v>567</v>
      </c>
      <c r="V719" s="31" t="s">
        <v>292</v>
      </c>
      <c r="X719" s="31" t="s">
        <v>582</v>
      </c>
    </row>
    <row r="720" spans="1:24" hidden="1" x14ac:dyDescent="0.25">
      <c r="A720" s="32">
        <v>43105</v>
      </c>
      <c r="B720" s="32">
        <v>43105</v>
      </c>
      <c r="C720" s="32">
        <v>43096</v>
      </c>
      <c r="D720" s="31" t="s">
        <v>552</v>
      </c>
      <c r="E720" s="31" t="s">
        <v>397</v>
      </c>
      <c r="F720" s="44">
        <v>80535</v>
      </c>
      <c r="G720" s="31" t="s">
        <v>19</v>
      </c>
      <c r="H720" s="31" t="s">
        <v>68</v>
      </c>
      <c r="I720" s="31" t="s">
        <v>231</v>
      </c>
      <c r="J720" s="31">
        <v>23457</v>
      </c>
      <c r="K720" s="31">
        <v>2</v>
      </c>
      <c r="L720" s="31" t="s">
        <v>288</v>
      </c>
      <c r="M720" s="31" t="s">
        <v>5477</v>
      </c>
      <c r="N720" s="31" t="s">
        <v>5478</v>
      </c>
      <c r="O720" s="34">
        <v>126966720</v>
      </c>
      <c r="P720" s="31">
        <v>2</v>
      </c>
      <c r="Q720" s="31" t="s">
        <v>5660</v>
      </c>
      <c r="R720" s="33">
        <v>296.48</v>
      </c>
      <c r="S720" s="32">
        <v>43105</v>
      </c>
      <c r="T720" s="31" t="s">
        <v>285</v>
      </c>
      <c r="U720" s="31" t="s">
        <v>567</v>
      </c>
      <c r="V720" s="31" t="s">
        <v>292</v>
      </c>
      <c r="X720" s="31" t="s">
        <v>582</v>
      </c>
    </row>
    <row r="721" spans="1:24" hidden="1" x14ac:dyDescent="0.25">
      <c r="A721" s="32">
        <v>43108</v>
      </c>
      <c r="B721" s="32">
        <v>42743</v>
      </c>
      <c r="C721" s="32">
        <v>43031</v>
      </c>
      <c r="D721" s="31" t="s">
        <v>18</v>
      </c>
      <c r="E721" s="31" t="s">
        <v>378</v>
      </c>
      <c r="F721" s="44">
        <v>1014516</v>
      </c>
      <c r="G721" s="31" t="s">
        <v>36</v>
      </c>
      <c r="H721" s="31" t="s">
        <v>153</v>
      </c>
      <c r="I721" s="31" t="s">
        <v>107</v>
      </c>
      <c r="J721" s="31">
        <v>29646</v>
      </c>
      <c r="K721" s="31">
        <v>2</v>
      </c>
      <c r="L721" s="31" t="s">
        <v>288</v>
      </c>
      <c r="M721" s="31" t="s">
        <v>5661</v>
      </c>
      <c r="N721" s="31" t="s">
        <v>5662</v>
      </c>
      <c r="O721" s="34">
        <v>127144774</v>
      </c>
      <c r="P721" s="31">
        <v>2</v>
      </c>
      <c r="Q721" s="31" t="s">
        <v>5663</v>
      </c>
      <c r="R721" s="33">
        <v>185.44</v>
      </c>
      <c r="S721" s="32">
        <v>43109</v>
      </c>
      <c r="T721" s="31" t="s">
        <v>285</v>
      </c>
      <c r="U721" s="31" t="s">
        <v>567</v>
      </c>
      <c r="V721" s="31" t="s">
        <v>292</v>
      </c>
      <c r="X721" s="31" t="s">
        <v>625</v>
      </c>
    </row>
    <row r="722" spans="1:24" hidden="1" x14ac:dyDescent="0.25">
      <c r="A722" s="32">
        <v>43108</v>
      </c>
      <c r="B722" s="32">
        <v>42743</v>
      </c>
      <c r="C722" s="32">
        <v>43020</v>
      </c>
      <c r="D722" s="31" t="s">
        <v>18</v>
      </c>
      <c r="E722" s="31" t="s">
        <v>378</v>
      </c>
      <c r="F722" s="44">
        <v>5529</v>
      </c>
      <c r="G722" s="31" t="s">
        <v>60</v>
      </c>
      <c r="H722" s="31" t="s">
        <v>257</v>
      </c>
      <c r="I722" s="31" t="s">
        <v>5664</v>
      </c>
      <c r="J722" s="31">
        <v>29797</v>
      </c>
      <c r="K722" s="31">
        <v>2</v>
      </c>
      <c r="L722" s="31" t="s">
        <v>357</v>
      </c>
      <c r="M722" s="31" t="s">
        <v>5665</v>
      </c>
      <c r="N722" s="31" t="s">
        <v>5666</v>
      </c>
      <c r="O722" s="34" t="s">
        <v>622</v>
      </c>
      <c r="P722" s="31">
        <v>2</v>
      </c>
      <c r="Q722" s="31" t="s">
        <v>731</v>
      </c>
      <c r="R722" s="33">
        <v>272.76</v>
      </c>
      <c r="S722" s="32">
        <v>43110</v>
      </c>
      <c r="T722" s="31" t="s">
        <v>285</v>
      </c>
      <c r="U722" s="31" t="s">
        <v>567</v>
      </c>
      <c r="V722" s="31" t="s">
        <v>292</v>
      </c>
      <c r="X722" s="31" t="s">
        <v>624</v>
      </c>
    </row>
    <row r="723" spans="1:24" hidden="1" x14ac:dyDescent="0.25">
      <c r="A723" s="32">
        <v>43108</v>
      </c>
      <c r="B723" s="32">
        <v>42743</v>
      </c>
      <c r="C723" s="32">
        <v>43089</v>
      </c>
      <c r="D723" s="31" t="s">
        <v>18</v>
      </c>
      <c r="E723" s="31" t="s">
        <v>378</v>
      </c>
      <c r="F723" s="44">
        <v>2169673</v>
      </c>
      <c r="G723" s="31" t="s">
        <v>30</v>
      </c>
      <c r="H723" s="31" t="s">
        <v>20</v>
      </c>
      <c r="I723" s="31" t="s">
        <v>608</v>
      </c>
      <c r="J723" s="31">
        <v>31655</v>
      </c>
      <c r="K723" s="31">
        <v>4</v>
      </c>
      <c r="L723" s="31" t="s">
        <v>288</v>
      </c>
      <c r="M723" s="31" t="s">
        <v>5667</v>
      </c>
      <c r="N723" s="31" t="s">
        <v>5668</v>
      </c>
      <c r="O723" s="34">
        <v>127144775</v>
      </c>
      <c r="T723" s="31" t="s">
        <v>285</v>
      </c>
      <c r="V723" s="31" t="s">
        <v>295</v>
      </c>
      <c r="W723" s="34" t="s">
        <v>5669</v>
      </c>
      <c r="X723" s="31" t="s">
        <v>625</v>
      </c>
    </row>
    <row r="724" spans="1:24" hidden="1" x14ac:dyDescent="0.25">
      <c r="A724" s="32">
        <v>43108</v>
      </c>
      <c r="B724" s="32">
        <v>42743</v>
      </c>
      <c r="C724" s="32">
        <v>42737</v>
      </c>
      <c r="D724" s="31" t="s">
        <v>18</v>
      </c>
      <c r="E724" s="31" t="s">
        <v>397</v>
      </c>
      <c r="F724" s="44">
        <v>2169653</v>
      </c>
      <c r="G724" s="31" t="s">
        <v>30</v>
      </c>
      <c r="H724" s="31" t="s">
        <v>128</v>
      </c>
      <c r="I724" s="31" t="s">
        <v>608</v>
      </c>
      <c r="J724" s="31">
        <v>23589</v>
      </c>
      <c r="K724" s="31">
        <v>4</v>
      </c>
      <c r="L724" s="31" t="s">
        <v>317</v>
      </c>
      <c r="M724" s="31">
        <v>65784</v>
      </c>
      <c r="N724" s="31">
        <v>381056209</v>
      </c>
      <c r="O724" s="34"/>
      <c r="T724" s="31" t="s">
        <v>285</v>
      </c>
      <c r="V724" s="31" t="s">
        <v>295</v>
      </c>
      <c r="W724" s="34" t="s">
        <v>5670</v>
      </c>
    </row>
    <row r="725" spans="1:24" hidden="1" x14ac:dyDescent="0.25">
      <c r="A725" s="32">
        <v>43108</v>
      </c>
      <c r="B725" s="32">
        <v>43105</v>
      </c>
      <c r="C725" s="32">
        <v>43097</v>
      </c>
      <c r="D725" s="31" t="s">
        <v>552</v>
      </c>
      <c r="E725" s="31" t="s">
        <v>313</v>
      </c>
      <c r="F725" s="44">
        <v>1011696</v>
      </c>
      <c r="G725" s="31" t="s">
        <v>36</v>
      </c>
      <c r="H725" s="31" t="s">
        <v>157</v>
      </c>
      <c r="I725" s="31" t="s">
        <v>99</v>
      </c>
      <c r="J725" s="31">
        <v>24656</v>
      </c>
      <c r="K725" s="31">
        <v>4</v>
      </c>
      <c r="L725" s="31" t="s">
        <v>288</v>
      </c>
      <c r="M725" s="31" t="s">
        <v>5671</v>
      </c>
      <c r="N725" s="31" t="s">
        <v>5672</v>
      </c>
      <c r="O725" s="34">
        <v>127144759</v>
      </c>
      <c r="P725" s="31">
        <v>4</v>
      </c>
      <c r="Q725" s="31" t="s">
        <v>5673</v>
      </c>
      <c r="R725" s="33">
        <v>190.2</v>
      </c>
      <c r="S725" s="32">
        <v>43109</v>
      </c>
      <c r="T725" s="31" t="s">
        <v>285</v>
      </c>
      <c r="U725" s="31" t="s">
        <v>567</v>
      </c>
      <c r="V725" s="31" t="s">
        <v>292</v>
      </c>
      <c r="X725" s="31" t="s">
        <v>625</v>
      </c>
    </row>
    <row r="726" spans="1:24" hidden="1" x14ac:dyDescent="0.25">
      <c r="A726" s="32">
        <v>43108</v>
      </c>
      <c r="B726" s="32">
        <v>43105</v>
      </c>
      <c r="C726" s="32">
        <v>43097</v>
      </c>
      <c r="D726" s="31" t="s">
        <v>552</v>
      </c>
      <c r="E726" s="31" t="s">
        <v>338</v>
      </c>
      <c r="F726" s="44">
        <v>79569</v>
      </c>
      <c r="G726" s="31" t="s">
        <v>19</v>
      </c>
      <c r="H726" s="31" t="s">
        <v>589</v>
      </c>
      <c r="I726" s="31" t="s">
        <v>588</v>
      </c>
      <c r="J726" s="31">
        <v>30819</v>
      </c>
      <c r="K726" s="31">
        <v>2</v>
      </c>
      <c r="L726" s="31" t="s">
        <v>288</v>
      </c>
      <c r="M726" s="31" t="s">
        <v>5674</v>
      </c>
      <c r="N726" s="31" t="s">
        <v>5675</v>
      </c>
      <c r="O726" s="34">
        <v>127144785</v>
      </c>
      <c r="P726" s="31">
        <v>2</v>
      </c>
      <c r="Q726" s="31" t="s">
        <v>5676</v>
      </c>
      <c r="R726" s="33">
        <v>460.12</v>
      </c>
      <c r="S726" s="32">
        <v>43109</v>
      </c>
      <c r="T726" s="31" t="s">
        <v>285</v>
      </c>
      <c r="U726" s="32">
        <v>43111</v>
      </c>
      <c r="V726" s="31" t="s">
        <v>292</v>
      </c>
      <c r="X726" s="31" t="s">
        <v>625</v>
      </c>
    </row>
    <row r="727" spans="1:24" ht="25.5" hidden="1" x14ac:dyDescent="0.25">
      <c r="A727" s="32">
        <v>43108</v>
      </c>
      <c r="B727" s="32">
        <v>43105</v>
      </c>
      <c r="C727" s="32">
        <v>43097</v>
      </c>
      <c r="D727" s="31" t="s">
        <v>552</v>
      </c>
      <c r="E727" s="31" t="s">
        <v>340</v>
      </c>
      <c r="F727" s="44">
        <v>15491080000</v>
      </c>
      <c r="G727" s="31" t="s">
        <v>53</v>
      </c>
      <c r="H727" s="31" t="s">
        <v>198</v>
      </c>
      <c r="I727" s="31" t="s">
        <v>3256</v>
      </c>
      <c r="J727" s="31">
        <v>20690</v>
      </c>
      <c r="K727" s="31">
        <v>4</v>
      </c>
      <c r="L727" s="31" t="s">
        <v>288</v>
      </c>
      <c r="M727" s="31" t="s">
        <v>5677</v>
      </c>
      <c r="N727" s="31" t="s">
        <v>5678</v>
      </c>
      <c r="O727" s="34">
        <v>127144762</v>
      </c>
      <c r="R727" s="62"/>
      <c r="S727" s="45"/>
      <c r="T727" s="31" t="s">
        <v>285</v>
      </c>
      <c r="V727" s="31" t="s">
        <v>295</v>
      </c>
      <c r="W727" s="34" t="s">
        <v>5679</v>
      </c>
      <c r="X727" s="31" t="s">
        <v>625</v>
      </c>
    </row>
    <row r="728" spans="1:24" hidden="1" x14ac:dyDescent="0.25">
      <c r="A728" s="32">
        <v>43108</v>
      </c>
      <c r="B728" s="32">
        <v>43105</v>
      </c>
      <c r="C728" s="32">
        <v>43097</v>
      </c>
      <c r="D728" s="31" t="s">
        <v>552</v>
      </c>
      <c r="E728" s="31" t="s">
        <v>370</v>
      </c>
      <c r="F728" s="44">
        <v>147480</v>
      </c>
      <c r="G728" s="31" t="s">
        <v>25</v>
      </c>
      <c r="H728" s="31" t="s">
        <v>63</v>
      </c>
      <c r="I728" s="31" t="s">
        <v>183</v>
      </c>
      <c r="J728" s="31">
        <v>23737</v>
      </c>
      <c r="K728" s="31">
        <v>4</v>
      </c>
      <c r="L728" s="31" t="s">
        <v>288</v>
      </c>
      <c r="M728" s="31" t="s">
        <v>5680</v>
      </c>
      <c r="N728" s="31" t="s">
        <v>5681</v>
      </c>
      <c r="O728" s="34">
        <v>127144833</v>
      </c>
      <c r="T728" s="31" t="s">
        <v>285</v>
      </c>
      <c r="V728" s="31" t="s">
        <v>295</v>
      </c>
      <c r="W728" s="34" t="s">
        <v>5682</v>
      </c>
      <c r="X728" s="31" t="s">
        <v>625</v>
      </c>
    </row>
    <row r="729" spans="1:24" hidden="1" x14ac:dyDescent="0.25">
      <c r="A729" s="32">
        <v>43108</v>
      </c>
      <c r="B729" s="32">
        <v>43105</v>
      </c>
      <c r="C729" s="32">
        <v>43097</v>
      </c>
      <c r="D729" s="31" t="s">
        <v>552</v>
      </c>
      <c r="E729" s="31" t="s">
        <v>376</v>
      </c>
      <c r="F729" s="44">
        <v>28294104</v>
      </c>
      <c r="G729" s="31" t="s">
        <v>56</v>
      </c>
      <c r="H729" s="31" t="s">
        <v>101</v>
      </c>
      <c r="I729" s="31" t="s">
        <v>190</v>
      </c>
      <c r="J729" s="31">
        <v>23595</v>
      </c>
      <c r="K729" s="31">
        <v>4</v>
      </c>
      <c r="L729" s="31" t="s">
        <v>288</v>
      </c>
      <c r="M729" s="31" t="s">
        <v>5683</v>
      </c>
      <c r="N729" s="31" t="s">
        <v>5684</v>
      </c>
      <c r="O729" s="34">
        <v>127144849</v>
      </c>
      <c r="T729" s="31" t="s">
        <v>285</v>
      </c>
      <c r="V729" s="31" t="s">
        <v>295</v>
      </c>
      <c r="W729" s="34" t="s">
        <v>5685</v>
      </c>
      <c r="X729" s="31" t="s">
        <v>625</v>
      </c>
    </row>
    <row r="730" spans="1:24" hidden="1" x14ac:dyDescent="0.25">
      <c r="A730" s="32">
        <v>43108</v>
      </c>
      <c r="B730" s="32">
        <v>43105</v>
      </c>
      <c r="C730" s="32">
        <v>43097</v>
      </c>
      <c r="D730" s="31" t="s">
        <v>552</v>
      </c>
      <c r="E730" s="31" t="s">
        <v>388</v>
      </c>
      <c r="F730" s="44">
        <v>93008</v>
      </c>
      <c r="G730" s="31" t="s">
        <v>21</v>
      </c>
      <c r="H730" s="31" t="s">
        <v>37</v>
      </c>
      <c r="I730" s="31" t="s">
        <v>79</v>
      </c>
      <c r="J730" s="31">
        <v>33997</v>
      </c>
      <c r="K730" s="31">
        <v>4</v>
      </c>
      <c r="L730" s="31" t="s">
        <v>288</v>
      </c>
      <c r="M730" s="31" t="s">
        <v>5686</v>
      </c>
      <c r="N730" s="31" t="s">
        <v>5687</v>
      </c>
      <c r="O730" s="34">
        <v>127144937</v>
      </c>
      <c r="T730" s="31" t="s">
        <v>285</v>
      </c>
      <c r="V730" s="31" t="s">
        <v>295</v>
      </c>
      <c r="W730" s="34" t="s">
        <v>5688</v>
      </c>
      <c r="X730" s="31" t="s">
        <v>625</v>
      </c>
    </row>
    <row r="731" spans="1:24" hidden="1" x14ac:dyDescent="0.25">
      <c r="A731" s="32">
        <v>43108</v>
      </c>
      <c r="B731" s="32">
        <v>43105</v>
      </c>
      <c r="C731" s="32">
        <v>43097</v>
      </c>
      <c r="D731" s="31" t="s">
        <v>552</v>
      </c>
      <c r="E731" s="31" t="s">
        <v>406</v>
      </c>
      <c r="F731" s="44">
        <v>407780374</v>
      </c>
      <c r="G731" s="31" t="s">
        <v>23</v>
      </c>
      <c r="H731" s="31" t="s">
        <v>57</v>
      </c>
      <c r="I731" s="31" t="s">
        <v>82</v>
      </c>
      <c r="J731" s="31">
        <v>24957</v>
      </c>
      <c r="K731" s="31">
        <v>4</v>
      </c>
      <c r="L731" s="31" t="s">
        <v>288</v>
      </c>
      <c r="M731" s="31" t="s">
        <v>5689</v>
      </c>
      <c r="N731" s="31" t="s">
        <v>5690</v>
      </c>
      <c r="O731" s="34">
        <v>127145063</v>
      </c>
      <c r="P731" s="31">
        <v>4</v>
      </c>
      <c r="Q731" s="31">
        <v>127145063</v>
      </c>
      <c r="R731" s="33">
        <v>346.56</v>
      </c>
      <c r="S731" s="32">
        <v>43109</v>
      </c>
      <c r="T731" s="31" t="s">
        <v>285</v>
      </c>
      <c r="U731" s="32">
        <v>43136</v>
      </c>
      <c r="V731" s="31" t="s">
        <v>292</v>
      </c>
      <c r="W731" s="34" t="s">
        <v>1616</v>
      </c>
      <c r="X731" s="31" t="s">
        <v>625</v>
      </c>
    </row>
    <row r="732" spans="1:24" x14ac:dyDescent="0.25">
      <c r="A732" s="32">
        <v>43108</v>
      </c>
      <c r="B732" s="32">
        <v>43105</v>
      </c>
      <c r="C732" s="32">
        <v>43097</v>
      </c>
      <c r="D732" s="31" t="s">
        <v>552</v>
      </c>
      <c r="E732" s="31" t="s">
        <v>408</v>
      </c>
      <c r="F732" s="44" t="s">
        <v>6554</v>
      </c>
      <c r="G732" s="31" t="s">
        <v>21</v>
      </c>
      <c r="H732" s="31" t="s">
        <v>132</v>
      </c>
      <c r="I732" s="31" t="s">
        <v>4532</v>
      </c>
      <c r="J732" s="31">
        <v>20603</v>
      </c>
      <c r="K732" s="31">
        <v>4</v>
      </c>
      <c r="L732" s="31" t="s">
        <v>288</v>
      </c>
      <c r="M732" s="31" t="s">
        <v>5691</v>
      </c>
      <c r="N732" s="31" t="s">
        <v>5692</v>
      </c>
      <c r="O732" s="34">
        <v>127145043</v>
      </c>
      <c r="T732" s="31" t="s">
        <v>285</v>
      </c>
      <c r="V732" s="27" t="s">
        <v>321</v>
      </c>
      <c r="W732" s="34" t="s">
        <v>1616</v>
      </c>
      <c r="X732" s="31" t="s">
        <v>625</v>
      </c>
    </row>
    <row r="733" spans="1:24" hidden="1" x14ac:dyDescent="0.25">
      <c r="A733" s="32">
        <v>43108</v>
      </c>
      <c r="B733" s="32">
        <v>43105</v>
      </c>
      <c r="C733" s="32">
        <v>43097</v>
      </c>
      <c r="D733" s="31" t="s">
        <v>552</v>
      </c>
      <c r="E733" s="31" t="s">
        <v>423</v>
      </c>
      <c r="F733" s="44">
        <v>30591</v>
      </c>
      <c r="G733" s="31" t="s">
        <v>19</v>
      </c>
      <c r="H733" s="31" t="s">
        <v>5693</v>
      </c>
      <c r="I733" s="31" t="s">
        <v>65</v>
      </c>
      <c r="J733" s="31">
        <v>11047</v>
      </c>
      <c r="K733" s="31">
        <v>4</v>
      </c>
      <c r="L733" s="31" t="s">
        <v>288</v>
      </c>
      <c r="M733" s="31" t="s">
        <v>5694</v>
      </c>
      <c r="N733" s="31" t="s">
        <v>5695</v>
      </c>
      <c r="O733" s="34">
        <v>127145080</v>
      </c>
      <c r="P733" s="31">
        <v>4</v>
      </c>
      <c r="Q733" s="31" t="s">
        <v>5696</v>
      </c>
      <c r="R733" s="33">
        <v>919.32</v>
      </c>
      <c r="S733" s="32">
        <v>43109</v>
      </c>
      <c r="T733" s="31" t="s">
        <v>285</v>
      </c>
      <c r="U733" s="31" t="s">
        <v>567</v>
      </c>
      <c r="V733" s="31" t="s">
        <v>292</v>
      </c>
      <c r="X733" s="31" t="s">
        <v>625</v>
      </c>
    </row>
    <row r="734" spans="1:24" hidden="1" x14ac:dyDescent="0.25">
      <c r="A734" s="32">
        <v>43108</v>
      </c>
      <c r="B734" s="32">
        <v>43109</v>
      </c>
      <c r="C734" s="32">
        <v>43098</v>
      </c>
      <c r="D734" s="31" t="s">
        <v>552</v>
      </c>
      <c r="E734" s="31" t="s">
        <v>287</v>
      </c>
      <c r="F734" s="44">
        <v>356305030</v>
      </c>
      <c r="G734" s="31" t="s">
        <v>4672</v>
      </c>
      <c r="H734" s="31" t="s">
        <v>95</v>
      </c>
      <c r="I734" s="31" t="s">
        <v>5697</v>
      </c>
      <c r="J734" s="31">
        <v>38342</v>
      </c>
      <c r="K734" s="31">
        <v>4</v>
      </c>
      <c r="L734" s="31" t="s">
        <v>288</v>
      </c>
      <c r="M734" s="31" t="s">
        <v>5698</v>
      </c>
      <c r="N734" s="31" t="s">
        <v>5699</v>
      </c>
      <c r="O734" s="34"/>
      <c r="T734" s="31" t="s">
        <v>285</v>
      </c>
      <c r="V734" s="31" t="s">
        <v>315</v>
      </c>
      <c r="W734" s="34" t="s">
        <v>542</v>
      </c>
    </row>
    <row r="735" spans="1:24" hidden="1" x14ac:dyDescent="0.25">
      <c r="A735" s="32">
        <v>43108</v>
      </c>
      <c r="B735" s="32">
        <v>43109</v>
      </c>
      <c r="C735" s="32">
        <v>43098</v>
      </c>
      <c r="D735" s="31" t="s">
        <v>552</v>
      </c>
      <c r="E735" s="31" t="s">
        <v>296</v>
      </c>
      <c r="F735" s="44">
        <v>2447800</v>
      </c>
      <c r="G735" s="31" t="s">
        <v>32</v>
      </c>
      <c r="H735" s="31" t="s">
        <v>257</v>
      </c>
      <c r="I735" s="31" t="s">
        <v>448</v>
      </c>
      <c r="J735" s="31">
        <v>51084</v>
      </c>
      <c r="K735" s="31">
        <v>2</v>
      </c>
      <c r="L735" s="31" t="s">
        <v>288</v>
      </c>
      <c r="M735" s="31" t="s">
        <v>5700</v>
      </c>
      <c r="N735" s="31" t="s">
        <v>5701</v>
      </c>
      <c r="O735" s="34">
        <v>127145044</v>
      </c>
      <c r="P735" s="31">
        <v>2</v>
      </c>
      <c r="Q735" s="31" t="s">
        <v>5702</v>
      </c>
      <c r="R735" s="33">
        <v>320.10000000000002</v>
      </c>
      <c r="S735" s="32">
        <v>43110</v>
      </c>
      <c r="T735" s="31" t="s">
        <v>285</v>
      </c>
      <c r="U735" s="31" t="s">
        <v>567</v>
      </c>
      <c r="V735" s="31" t="s">
        <v>292</v>
      </c>
      <c r="X735" s="31" t="s">
        <v>625</v>
      </c>
    </row>
    <row r="736" spans="1:24" hidden="1" x14ac:dyDescent="0.25">
      <c r="A736" s="32">
        <v>43108</v>
      </c>
      <c r="B736" s="32">
        <v>43109</v>
      </c>
      <c r="C736" s="32">
        <v>43098</v>
      </c>
      <c r="D736" s="31" t="s">
        <v>552</v>
      </c>
      <c r="E736" s="31" t="s">
        <v>311</v>
      </c>
      <c r="F736" s="44">
        <v>2489900</v>
      </c>
      <c r="G736" s="31" t="s">
        <v>32</v>
      </c>
      <c r="H736" s="31" t="s">
        <v>198</v>
      </c>
      <c r="I736" s="31" t="s">
        <v>251</v>
      </c>
      <c r="J736" s="31">
        <v>28990</v>
      </c>
      <c r="K736" s="31">
        <v>2</v>
      </c>
      <c r="L736" s="31" t="s">
        <v>288</v>
      </c>
      <c r="M736" s="31" t="s">
        <v>5703</v>
      </c>
      <c r="N736" s="31" t="s">
        <v>5704</v>
      </c>
      <c r="O736" s="34">
        <v>127145121</v>
      </c>
      <c r="P736" s="31">
        <v>2</v>
      </c>
      <c r="Q736" s="31">
        <v>127145121</v>
      </c>
      <c r="R736" s="33">
        <v>384.08</v>
      </c>
      <c r="S736" s="32">
        <v>43111</v>
      </c>
      <c r="T736" s="31" t="s">
        <v>285</v>
      </c>
      <c r="U736" s="32">
        <v>43115</v>
      </c>
      <c r="V736" s="31" t="s">
        <v>292</v>
      </c>
      <c r="X736" s="31" t="s">
        <v>625</v>
      </c>
    </row>
    <row r="737" spans="1:24" x14ac:dyDescent="0.25">
      <c r="A737" s="32">
        <v>43108</v>
      </c>
      <c r="B737" s="32">
        <v>43109</v>
      </c>
      <c r="C737" s="32">
        <v>43098</v>
      </c>
      <c r="D737" s="31" t="s">
        <v>552</v>
      </c>
      <c r="E737" s="31" t="s">
        <v>328</v>
      </c>
      <c r="F737" s="44" t="s">
        <v>6555</v>
      </c>
      <c r="G737" s="31" t="s">
        <v>36</v>
      </c>
      <c r="H737" s="31" t="s">
        <v>228</v>
      </c>
      <c r="I737" s="31" t="s">
        <v>516</v>
      </c>
      <c r="J737" s="31">
        <v>18301</v>
      </c>
      <c r="K737" s="31">
        <v>4</v>
      </c>
      <c r="L737" s="31" t="s">
        <v>288</v>
      </c>
      <c r="M737" s="31" t="s">
        <v>5705</v>
      </c>
      <c r="N737" s="31" t="s">
        <v>5706</v>
      </c>
      <c r="O737" s="34">
        <v>127145126</v>
      </c>
      <c r="T737" s="31" t="s">
        <v>285</v>
      </c>
      <c r="V737" s="27" t="s">
        <v>321</v>
      </c>
      <c r="W737" s="34" t="s">
        <v>1616</v>
      </c>
      <c r="X737" s="31" t="s">
        <v>625</v>
      </c>
    </row>
    <row r="738" spans="1:24" ht="25.5" hidden="1" x14ac:dyDescent="0.25">
      <c r="A738" s="32">
        <v>43108</v>
      </c>
      <c r="B738" s="32">
        <v>43109</v>
      </c>
      <c r="C738" s="32">
        <v>43098</v>
      </c>
      <c r="D738" s="31" t="s">
        <v>552</v>
      </c>
      <c r="E738" s="31" t="s">
        <v>336</v>
      </c>
      <c r="F738" s="44">
        <v>30290</v>
      </c>
      <c r="G738" s="31" t="s">
        <v>19</v>
      </c>
      <c r="H738" s="31" t="s">
        <v>136</v>
      </c>
      <c r="I738" s="31" t="s">
        <v>231</v>
      </c>
      <c r="J738" s="31">
        <v>29193</v>
      </c>
      <c r="K738" s="31">
        <v>2</v>
      </c>
      <c r="L738" s="31" t="s">
        <v>288</v>
      </c>
      <c r="M738" s="31" t="s">
        <v>5707</v>
      </c>
      <c r="N738" s="31" t="s">
        <v>5708</v>
      </c>
      <c r="O738" s="34" t="s">
        <v>5709</v>
      </c>
      <c r="P738" s="31">
        <v>2</v>
      </c>
      <c r="Q738" s="31" t="s">
        <v>5710</v>
      </c>
      <c r="R738" s="33">
        <v>320.14</v>
      </c>
      <c r="S738" s="32">
        <v>43130</v>
      </c>
      <c r="T738" s="31" t="s">
        <v>285</v>
      </c>
      <c r="U738" s="32">
        <v>43151</v>
      </c>
      <c r="V738" s="31" t="s">
        <v>292</v>
      </c>
      <c r="W738" s="34" t="s">
        <v>1699</v>
      </c>
      <c r="X738" s="31" t="s">
        <v>625</v>
      </c>
    </row>
    <row r="739" spans="1:24" hidden="1" x14ac:dyDescent="0.25">
      <c r="A739" s="32">
        <v>43108</v>
      </c>
      <c r="B739" s="32">
        <v>43109</v>
      </c>
      <c r="C739" s="32">
        <v>43098</v>
      </c>
      <c r="D739" s="31" t="s">
        <v>552</v>
      </c>
      <c r="E739" s="31" t="s">
        <v>350</v>
      </c>
      <c r="F739" s="44" t="s">
        <v>6622</v>
      </c>
      <c r="G739" s="31" t="s">
        <v>48</v>
      </c>
      <c r="H739" s="31" t="s">
        <v>26</v>
      </c>
      <c r="I739" s="31" t="s">
        <v>270</v>
      </c>
      <c r="J739" s="31">
        <v>25444</v>
      </c>
      <c r="K739" s="31">
        <v>1</v>
      </c>
      <c r="L739" s="31" t="s">
        <v>288</v>
      </c>
      <c r="M739" s="31" t="s">
        <v>5711</v>
      </c>
      <c r="N739" s="31" t="s">
        <v>5712</v>
      </c>
      <c r="O739" s="34">
        <v>127145180</v>
      </c>
      <c r="P739" s="31">
        <v>1</v>
      </c>
      <c r="Q739" s="31" t="s">
        <v>5713</v>
      </c>
      <c r="R739" s="33">
        <v>122.98</v>
      </c>
      <c r="S739" s="32">
        <v>43109</v>
      </c>
      <c r="T739" s="31" t="s">
        <v>285</v>
      </c>
      <c r="U739" s="32">
        <v>43159</v>
      </c>
      <c r="V739" s="31" t="s">
        <v>292</v>
      </c>
      <c r="X739" s="31" t="s">
        <v>625</v>
      </c>
    </row>
    <row r="740" spans="1:24" ht="25.5" hidden="1" x14ac:dyDescent="0.25">
      <c r="A740" s="32">
        <v>43108</v>
      </c>
      <c r="B740" s="32">
        <v>43109</v>
      </c>
      <c r="C740" s="32">
        <v>43098</v>
      </c>
      <c r="D740" s="31" t="s">
        <v>552</v>
      </c>
      <c r="E740" s="31" t="s">
        <v>356</v>
      </c>
      <c r="F740" s="44">
        <v>3458</v>
      </c>
      <c r="G740" s="31" t="s">
        <v>19</v>
      </c>
      <c r="H740" s="31" t="s">
        <v>20</v>
      </c>
      <c r="I740" s="31" t="s">
        <v>593</v>
      </c>
      <c r="J740" s="31">
        <v>26054</v>
      </c>
      <c r="K740" s="31">
        <v>4</v>
      </c>
      <c r="L740" s="31" t="s">
        <v>288</v>
      </c>
      <c r="M740" s="31" t="s">
        <v>5714</v>
      </c>
      <c r="N740" s="31" t="s">
        <v>5715</v>
      </c>
      <c r="O740" s="34">
        <v>127145221</v>
      </c>
      <c r="T740" s="31" t="s">
        <v>285</v>
      </c>
      <c r="V740" s="31" t="s">
        <v>295</v>
      </c>
      <c r="W740" s="34" t="s">
        <v>6254</v>
      </c>
      <c r="X740" s="31" t="s">
        <v>625</v>
      </c>
    </row>
    <row r="741" spans="1:24" ht="25.5" hidden="1" x14ac:dyDescent="0.25">
      <c r="A741" s="32">
        <v>43108</v>
      </c>
      <c r="B741" s="32">
        <v>43109</v>
      </c>
      <c r="C741" s="32">
        <v>43098</v>
      </c>
      <c r="D741" s="31" t="s">
        <v>552</v>
      </c>
      <c r="E741" s="31" t="s">
        <v>375</v>
      </c>
      <c r="F741" s="44">
        <v>56522</v>
      </c>
      <c r="G741" s="31" t="s">
        <v>19</v>
      </c>
      <c r="H741" s="31" t="s">
        <v>98</v>
      </c>
      <c r="I741" s="31" t="s">
        <v>450</v>
      </c>
      <c r="J741" s="31">
        <v>41598</v>
      </c>
      <c r="K741" s="31">
        <v>4</v>
      </c>
      <c r="L741" s="31" t="s">
        <v>288</v>
      </c>
      <c r="M741" s="31" t="s">
        <v>5716</v>
      </c>
      <c r="N741" s="31" t="s">
        <v>5717</v>
      </c>
      <c r="O741" s="34">
        <v>127145194</v>
      </c>
      <c r="T741" s="31" t="s">
        <v>285</v>
      </c>
      <c r="V741" s="31" t="s">
        <v>295</v>
      </c>
      <c r="W741" s="34" t="s">
        <v>6259</v>
      </c>
      <c r="X741" s="31" t="s">
        <v>625</v>
      </c>
    </row>
    <row r="742" spans="1:24" ht="25.5" hidden="1" x14ac:dyDescent="0.25">
      <c r="A742" s="32">
        <v>43108</v>
      </c>
      <c r="B742" s="32">
        <v>43109</v>
      </c>
      <c r="C742" s="32">
        <v>43098</v>
      </c>
      <c r="D742" s="31" t="s">
        <v>552</v>
      </c>
      <c r="E742" s="31" t="s">
        <v>377</v>
      </c>
      <c r="F742" s="44">
        <v>34004</v>
      </c>
      <c r="G742" s="31" t="s">
        <v>19</v>
      </c>
      <c r="H742" s="31" t="s">
        <v>198</v>
      </c>
      <c r="I742" s="31" t="s">
        <v>594</v>
      </c>
      <c r="J742" s="31">
        <v>24019</v>
      </c>
      <c r="K742" s="31">
        <v>4</v>
      </c>
      <c r="L742" s="31" t="s">
        <v>288</v>
      </c>
      <c r="M742" s="31" t="s">
        <v>5718</v>
      </c>
      <c r="N742" s="31" t="s">
        <v>5719</v>
      </c>
      <c r="O742" s="34">
        <v>127145225</v>
      </c>
      <c r="T742" s="31" t="s">
        <v>285</v>
      </c>
      <c r="V742" s="31" t="s">
        <v>295</v>
      </c>
      <c r="W742" s="34" t="s">
        <v>5720</v>
      </c>
      <c r="X742" s="31" t="s">
        <v>625</v>
      </c>
    </row>
    <row r="743" spans="1:24" hidden="1" x14ac:dyDescent="0.25">
      <c r="A743" s="32">
        <v>43109</v>
      </c>
      <c r="B743" s="32">
        <v>43108</v>
      </c>
      <c r="C743" s="32">
        <v>43098</v>
      </c>
      <c r="D743" s="31" t="s">
        <v>18</v>
      </c>
      <c r="E743" s="31" t="s">
        <v>419</v>
      </c>
      <c r="F743" s="44" t="s">
        <v>5721</v>
      </c>
      <c r="G743" s="31" t="s">
        <v>5722</v>
      </c>
      <c r="H743" s="31" t="s">
        <v>5723</v>
      </c>
      <c r="I743" s="31" t="s">
        <v>5724</v>
      </c>
      <c r="J743" s="31">
        <v>16065</v>
      </c>
      <c r="K743" s="31">
        <v>4</v>
      </c>
      <c r="L743" s="31" t="s">
        <v>297</v>
      </c>
      <c r="O743" s="34"/>
      <c r="Q743" s="31">
        <v>28694</v>
      </c>
      <c r="R743" s="33">
        <v>3050.8</v>
      </c>
      <c r="S743" s="32">
        <v>43110</v>
      </c>
      <c r="T743" s="31" t="s">
        <v>285</v>
      </c>
      <c r="U743" s="31" t="s">
        <v>567</v>
      </c>
      <c r="V743" s="31" t="s">
        <v>292</v>
      </c>
      <c r="W743" s="34">
        <v>28694</v>
      </c>
    </row>
    <row r="744" spans="1:24" ht="25.5" hidden="1" x14ac:dyDescent="0.25">
      <c r="A744" s="32">
        <v>43109</v>
      </c>
      <c r="B744" s="32">
        <v>43108</v>
      </c>
      <c r="C744" s="32">
        <v>43083</v>
      </c>
      <c r="D744" s="31" t="s">
        <v>18</v>
      </c>
      <c r="E744" s="31" t="s">
        <v>377</v>
      </c>
      <c r="F744" s="44" t="s">
        <v>6669</v>
      </c>
      <c r="G744" s="31" t="s">
        <v>56</v>
      </c>
      <c r="H744" s="31" t="s">
        <v>170</v>
      </c>
      <c r="I744" s="31" t="s">
        <v>639</v>
      </c>
      <c r="J744" s="31">
        <v>23576</v>
      </c>
      <c r="K744" s="31">
        <v>4</v>
      </c>
      <c r="L744" s="31" t="s">
        <v>357</v>
      </c>
      <c r="M744" s="31" t="s">
        <v>5725</v>
      </c>
      <c r="N744" s="31" t="s">
        <v>5726</v>
      </c>
      <c r="O744" s="34" t="s">
        <v>678</v>
      </c>
      <c r="T744" s="31" t="s">
        <v>285</v>
      </c>
      <c r="V744" s="10" t="s">
        <v>295</v>
      </c>
      <c r="W744" s="34" t="s">
        <v>8305</v>
      </c>
      <c r="X744" s="31" t="s">
        <v>682</v>
      </c>
    </row>
    <row r="745" spans="1:24" hidden="1" x14ac:dyDescent="0.25">
      <c r="A745" s="32">
        <v>43109</v>
      </c>
      <c r="B745" s="32">
        <v>43109</v>
      </c>
      <c r="C745" s="32">
        <v>43095</v>
      </c>
      <c r="D745" s="31" t="s">
        <v>18</v>
      </c>
      <c r="E745" s="31" t="s">
        <v>299</v>
      </c>
      <c r="F745" s="44">
        <v>15499740000</v>
      </c>
      <c r="G745" s="31" t="s">
        <v>53</v>
      </c>
      <c r="H745" s="31" t="s">
        <v>5727</v>
      </c>
      <c r="I745" s="31" t="s">
        <v>277</v>
      </c>
      <c r="J745" s="31">
        <v>18512</v>
      </c>
      <c r="K745" s="31">
        <v>2</v>
      </c>
      <c r="L745" s="31" t="s">
        <v>357</v>
      </c>
      <c r="M745" s="31" t="s">
        <v>5728</v>
      </c>
      <c r="N745" s="31" t="s">
        <v>5729</v>
      </c>
      <c r="O745" s="34" t="s">
        <v>5730</v>
      </c>
      <c r="P745" s="31">
        <v>2</v>
      </c>
      <c r="Q745" s="31" t="s">
        <v>5731</v>
      </c>
      <c r="R745" s="33">
        <v>285.48</v>
      </c>
      <c r="S745" s="32">
        <v>43117</v>
      </c>
      <c r="T745" s="31" t="s">
        <v>285</v>
      </c>
      <c r="U745" s="32">
        <v>43125</v>
      </c>
      <c r="V745" s="31" t="s">
        <v>292</v>
      </c>
      <c r="X745" s="31" t="s">
        <v>682</v>
      </c>
    </row>
    <row r="746" spans="1:24" hidden="1" x14ac:dyDescent="0.25">
      <c r="A746" s="32">
        <v>43109</v>
      </c>
      <c r="B746" s="32">
        <v>43109</v>
      </c>
      <c r="C746" s="32">
        <v>42986</v>
      </c>
      <c r="D746" s="31" t="s">
        <v>18</v>
      </c>
      <c r="E746" s="31" t="s">
        <v>299</v>
      </c>
      <c r="F746" s="44">
        <v>157069622</v>
      </c>
      <c r="G746" s="31" t="s">
        <v>23</v>
      </c>
      <c r="H746" s="31" t="s">
        <v>4148</v>
      </c>
      <c r="I746" s="31" t="s">
        <v>5538</v>
      </c>
      <c r="J746" s="31">
        <v>13953</v>
      </c>
      <c r="K746" s="31">
        <v>4</v>
      </c>
      <c r="L746" s="31" t="s">
        <v>288</v>
      </c>
      <c r="M746" s="31" t="s">
        <v>5732</v>
      </c>
      <c r="N746" s="31" t="s">
        <v>5733</v>
      </c>
      <c r="O746" s="34"/>
      <c r="T746" s="31" t="s">
        <v>285</v>
      </c>
      <c r="V746" s="31" t="s">
        <v>315</v>
      </c>
      <c r="W746" s="34" t="s">
        <v>542</v>
      </c>
    </row>
    <row r="747" spans="1:24" hidden="1" x14ac:dyDescent="0.25">
      <c r="A747" s="32">
        <v>43109</v>
      </c>
      <c r="B747" s="32">
        <v>43109</v>
      </c>
      <c r="C747" s="32">
        <v>43064</v>
      </c>
      <c r="D747" s="31" t="s">
        <v>18</v>
      </c>
      <c r="E747" s="31" t="s">
        <v>299</v>
      </c>
      <c r="F747" s="44">
        <v>211030</v>
      </c>
      <c r="G747" s="31" t="s">
        <v>41</v>
      </c>
      <c r="H747" s="31" t="s">
        <v>31</v>
      </c>
      <c r="I747" s="31" t="s">
        <v>255</v>
      </c>
      <c r="J747" s="31">
        <v>18035</v>
      </c>
      <c r="K747" s="31">
        <v>2</v>
      </c>
      <c r="L747" s="31" t="s">
        <v>288</v>
      </c>
      <c r="M747" s="31" t="s">
        <v>5734</v>
      </c>
      <c r="N747" s="31" t="s">
        <v>5735</v>
      </c>
      <c r="O747" s="34">
        <v>127215880</v>
      </c>
      <c r="P747" s="31">
        <v>2</v>
      </c>
      <c r="Q747" s="31" t="s">
        <v>5736</v>
      </c>
      <c r="R747" s="33">
        <v>199.66</v>
      </c>
      <c r="S747" s="32">
        <v>43111</v>
      </c>
      <c r="T747" s="31" t="s">
        <v>285</v>
      </c>
      <c r="U747" s="31" t="s">
        <v>567</v>
      </c>
      <c r="V747" s="31" t="s">
        <v>292</v>
      </c>
      <c r="X747" s="31" t="s">
        <v>682</v>
      </c>
    </row>
    <row r="748" spans="1:24" hidden="1" x14ac:dyDescent="0.25">
      <c r="A748" s="32">
        <v>43109</v>
      </c>
      <c r="B748" s="32">
        <v>43109</v>
      </c>
      <c r="C748" s="32">
        <v>43074</v>
      </c>
      <c r="D748" s="31" t="s">
        <v>18</v>
      </c>
      <c r="E748" s="31" t="s">
        <v>299</v>
      </c>
      <c r="F748" s="44">
        <v>28034901</v>
      </c>
      <c r="G748" s="31" t="s">
        <v>56</v>
      </c>
      <c r="H748" s="31" t="s">
        <v>146</v>
      </c>
      <c r="I748" s="31" t="s">
        <v>5737</v>
      </c>
      <c r="J748" s="31">
        <v>18196</v>
      </c>
      <c r="K748" s="31">
        <v>4</v>
      </c>
      <c r="L748" s="31" t="s">
        <v>357</v>
      </c>
      <c r="M748" s="31" t="s">
        <v>5738</v>
      </c>
      <c r="N748" s="31" t="s">
        <v>5739</v>
      </c>
      <c r="O748" s="34" t="s">
        <v>5730</v>
      </c>
      <c r="P748" s="31">
        <v>4</v>
      </c>
      <c r="Q748" s="31" t="s">
        <v>5731</v>
      </c>
      <c r="R748" s="33">
        <v>579.16</v>
      </c>
      <c r="S748" s="32">
        <v>43117</v>
      </c>
      <c r="T748" s="31" t="s">
        <v>285</v>
      </c>
      <c r="U748" s="32">
        <v>43125</v>
      </c>
      <c r="V748" s="31" t="s">
        <v>292</v>
      </c>
      <c r="X748" s="31" t="s">
        <v>682</v>
      </c>
    </row>
    <row r="749" spans="1:24" hidden="1" x14ac:dyDescent="0.25">
      <c r="A749" s="32">
        <v>43109</v>
      </c>
      <c r="B749" s="32">
        <v>43109</v>
      </c>
      <c r="C749" s="32">
        <v>43042</v>
      </c>
      <c r="D749" s="31" t="s">
        <v>18</v>
      </c>
      <c r="E749" s="31" t="s">
        <v>299</v>
      </c>
      <c r="F749" s="44">
        <v>4002</v>
      </c>
      <c r="G749" s="31" t="s">
        <v>118</v>
      </c>
      <c r="H749" s="31" t="s">
        <v>206</v>
      </c>
      <c r="I749" s="31" t="s">
        <v>548</v>
      </c>
      <c r="J749" s="31">
        <v>17647</v>
      </c>
      <c r="K749" s="31">
        <v>2</v>
      </c>
      <c r="L749" s="31" t="s">
        <v>288</v>
      </c>
      <c r="M749" s="31" t="s">
        <v>5740</v>
      </c>
      <c r="N749" s="31" t="s">
        <v>5741</v>
      </c>
      <c r="O749" s="34">
        <v>127215917</v>
      </c>
      <c r="P749" s="31">
        <v>2</v>
      </c>
      <c r="Q749" s="31" t="s">
        <v>5742</v>
      </c>
      <c r="R749" s="33">
        <v>148.30000000000001</v>
      </c>
      <c r="S749" s="32">
        <v>43111</v>
      </c>
      <c r="T749" s="31" t="s">
        <v>285</v>
      </c>
      <c r="U749" s="31" t="s">
        <v>567</v>
      </c>
      <c r="V749" s="31" t="s">
        <v>292</v>
      </c>
      <c r="X749" s="31" t="s">
        <v>682</v>
      </c>
    </row>
    <row r="750" spans="1:24" hidden="1" x14ac:dyDescent="0.25">
      <c r="A750" s="32">
        <v>43109</v>
      </c>
      <c r="B750" s="32">
        <v>43109</v>
      </c>
      <c r="C750" s="32">
        <v>43075</v>
      </c>
      <c r="D750" s="31" t="s">
        <v>18</v>
      </c>
      <c r="E750" s="31" t="s">
        <v>299</v>
      </c>
      <c r="F750" s="44">
        <v>28030803</v>
      </c>
      <c r="G750" s="31" t="s">
        <v>56</v>
      </c>
      <c r="H750" s="31" t="s">
        <v>5743</v>
      </c>
      <c r="I750" s="31" t="s">
        <v>668</v>
      </c>
      <c r="J750" s="31">
        <v>18196</v>
      </c>
      <c r="K750" s="31">
        <v>4</v>
      </c>
      <c r="L750" s="31" t="s">
        <v>355</v>
      </c>
      <c r="M750" s="31">
        <v>2556546</v>
      </c>
      <c r="O750" s="34"/>
      <c r="Q750" s="31">
        <v>49162</v>
      </c>
      <c r="T750" s="31" t="s">
        <v>285</v>
      </c>
      <c r="U750" s="32">
        <v>43125</v>
      </c>
      <c r="V750" s="31" t="s">
        <v>292</v>
      </c>
    </row>
    <row r="751" spans="1:24" hidden="1" x14ac:dyDescent="0.25">
      <c r="A751" s="32">
        <v>43109</v>
      </c>
      <c r="B751" s="32">
        <v>43109</v>
      </c>
      <c r="C751" s="32">
        <v>43098</v>
      </c>
      <c r="D751" s="31" t="s">
        <v>552</v>
      </c>
      <c r="E751" s="31" t="s">
        <v>378</v>
      </c>
      <c r="F751" s="44">
        <v>1014358</v>
      </c>
      <c r="G751" s="31" t="s">
        <v>36</v>
      </c>
      <c r="H751" s="31" t="s">
        <v>70</v>
      </c>
      <c r="I751" s="31" t="s">
        <v>213</v>
      </c>
      <c r="J751" s="31">
        <v>31959</v>
      </c>
      <c r="K751" s="31">
        <v>4</v>
      </c>
      <c r="L751" s="31" t="s">
        <v>288</v>
      </c>
      <c r="M751" s="31" t="s">
        <v>5744</v>
      </c>
      <c r="N751" s="31" t="s">
        <v>5745</v>
      </c>
      <c r="O751" s="34">
        <v>127215975</v>
      </c>
      <c r="P751" s="31">
        <v>4</v>
      </c>
      <c r="Q751" s="31" t="s">
        <v>5746</v>
      </c>
      <c r="R751" s="33">
        <v>233.24</v>
      </c>
      <c r="S751" s="32">
        <v>43110</v>
      </c>
      <c r="T751" s="31" t="s">
        <v>285</v>
      </c>
      <c r="U751" s="31" t="s">
        <v>567</v>
      </c>
      <c r="V751" s="31" t="s">
        <v>292</v>
      </c>
      <c r="X751" s="31" t="s">
        <v>682</v>
      </c>
    </row>
    <row r="752" spans="1:24" hidden="1" x14ac:dyDescent="0.25">
      <c r="A752" s="32">
        <v>43109</v>
      </c>
      <c r="B752" s="32">
        <v>43109</v>
      </c>
      <c r="C752" s="32">
        <v>43098</v>
      </c>
      <c r="D752" s="31" t="s">
        <v>552</v>
      </c>
      <c r="E752" s="31" t="s">
        <v>383</v>
      </c>
      <c r="F752" s="44">
        <v>211180</v>
      </c>
      <c r="G752" s="31" t="s">
        <v>41</v>
      </c>
      <c r="H752" s="31" t="s">
        <v>68</v>
      </c>
      <c r="I752" s="31" t="s">
        <v>255</v>
      </c>
      <c r="J752" s="31">
        <v>28960</v>
      </c>
      <c r="K752" s="31">
        <v>4</v>
      </c>
      <c r="L752" s="31" t="s">
        <v>288</v>
      </c>
      <c r="N752" s="31" t="s">
        <v>5747</v>
      </c>
      <c r="O752" s="34">
        <v>127215922</v>
      </c>
      <c r="P752" s="31">
        <v>4</v>
      </c>
      <c r="Q752" s="31" t="s">
        <v>5748</v>
      </c>
      <c r="R752" s="33">
        <v>411.16</v>
      </c>
      <c r="S752" s="32">
        <v>43110</v>
      </c>
      <c r="T752" s="31" t="s">
        <v>285</v>
      </c>
      <c r="U752" s="32">
        <v>43111</v>
      </c>
      <c r="V752" s="31" t="s">
        <v>292</v>
      </c>
      <c r="X752" s="31" t="s">
        <v>682</v>
      </c>
    </row>
    <row r="753" spans="1:24" hidden="1" x14ac:dyDescent="0.25">
      <c r="A753" s="32">
        <v>43109</v>
      </c>
      <c r="B753" s="32">
        <v>43109</v>
      </c>
      <c r="C753" s="32">
        <v>43098</v>
      </c>
      <c r="D753" s="31" t="s">
        <v>552</v>
      </c>
      <c r="E753" s="31" t="s">
        <v>388</v>
      </c>
      <c r="F753" s="44">
        <v>93682</v>
      </c>
      <c r="G753" s="31" t="s">
        <v>21</v>
      </c>
      <c r="H753" s="31" t="s">
        <v>120</v>
      </c>
      <c r="I753" s="31" t="s">
        <v>79</v>
      </c>
      <c r="J753" s="31">
        <v>34067</v>
      </c>
      <c r="K753" s="31">
        <v>4</v>
      </c>
      <c r="L753" s="31" t="s">
        <v>288</v>
      </c>
      <c r="M753" s="31" t="s">
        <v>5749</v>
      </c>
      <c r="N753" s="31" t="s">
        <v>5750</v>
      </c>
      <c r="O753" s="34">
        <v>127216025</v>
      </c>
      <c r="P753" s="31">
        <v>4</v>
      </c>
      <c r="Q753" s="31" t="s">
        <v>5751</v>
      </c>
      <c r="R753" s="33">
        <v>140.19999999999999</v>
      </c>
      <c r="S753" s="32">
        <v>43110</v>
      </c>
      <c r="T753" s="31" t="s">
        <v>285</v>
      </c>
      <c r="U753" s="32">
        <v>43138</v>
      </c>
      <c r="V753" s="31" t="s">
        <v>292</v>
      </c>
      <c r="X753" s="31" t="s">
        <v>682</v>
      </c>
    </row>
    <row r="754" spans="1:24" hidden="1" x14ac:dyDescent="0.25">
      <c r="A754" s="32">
        <v>43109</v>
      </c>
      <c r="B754" s="32">
        <v>43109</v>
      </c>
      <c r="C754" s="32">
        <v>43098</v>
      </c>
      <c r="D754" s="31" t="s">
        <v>552</v>
      </c>
      <c r="E754" s="31" t="s">
        <v>399</v>
      </c>
      <c r="F754" s="44">
        <v>706486153</v>
      </c>
      <c r="G754" s="31" t="s">
        <v>23</v>
      </c>
      <c r="H754" s="31" t="s">
        <v>61</v>
      </c>
      <c r="I754" s="31" t="s">
        <v>177</v>
      </c>
      <c r="J754" s="31">
        <v>32821</v>
      </c>
      <c r="K754" s="31">
        <v>1</v>
      </c>
      <c r="L754" s="31" t="s">
        <v>288</v>
      </c>
      <c r="M754" s="31" t="s">
        <v>5752</v>
      </c>
      <c r="N754" s="31" t="s">
        <v>5753</v>
      </c>
      <c r="O754" s="34"/>
      <c r="T754" s="31" t="s">
        <v>285</v>
      </c>
      <c r="V754" s="31" t="s">
        <v>315</v>
      </c>
      <c r="W754" s="34" t="s">
        <v>542</v>
      </c>
    </row>
    <row r="755" spans="1:24" hidden="1" x14ac:dyDescent="0.25">
      <c r="A755" s="32">
        <v>43109</v>
      </c>
      <c r="B755" s="32">
        <v>43109</v>
      </c>
      <c r="C755" s="32">
        <v>43098</v>
      </c>
      <c r="D755" s="31" t="s">
        <v>552</v>
      </c>
      <c r="E755" s="31" t="s">
        <v>399</v>
      </c>
      <c r="F755" s="44">
        <v>93016</v>
      </c>
      <c r="G755" s="31" t="s">
        <v>21</v>
      </c>
      <c r="H755" s="31" t="s">
        <v>61</v>
      </c>
      <c r="I755" s="31" t="s">
        <v>79</v>
      </c>
      <c r="J755" s="31">
        <v>32811</v>
      </c>
      <c r="K755" s="31">
        <v>1</v>
      </c>
      <c r="L755" s="31" t="s">
        <v>288</v>
      </c>
      <c r="M755" s="31" t="s">
        <v>5754</v>
      </c>
      <c r="N755" s="31" t="s">
        <v>5755</v>
      </c>
      <c r="O755" s="34">
        <v>127216072</v>
      </c>
      <c r="P755" s="31">
        <v>1</v>
      </c>
      <c r="Q755" s="31">
        <v>127216072</v>
      </c>
      <c r="R755" s="33">
        <v>61.07</v>
      </c>
      <c r="S755" s="32">
        <v>43110</v>
      </c>
      <c r="T755" s="31" t="s">
        <v>285</v>
      </c>
      <c r="U755" s="32">
        <v>43110</v>
      </c>
      <c r="V755" s="31" t="s">
        <v>292</v>
      </c>
      <c r="X755" s="31" t="s">
        <v>682</v>
      </c>
    </row>
    <row r="756" spans="1:24" hidden="1" x14ac:dyDescent="0.25">
      <c r="A756" s="32">
        <v>43109</v>
      </c>
      <c r="B756" s="32">
        <v>43109</v>
      </c>
      <c r="C756" s="32">
        <v>43098</v>
      </c>
      <c r="D756" s="31" t="s">
        <v>552</v>
      </c>
      <c r="E756" s="31" t="s">
        <v>391</v>
      </c>
      <c r="F756" s="44">
        <v>90000002533</v>
      </c>
      <c r="G756" s="31" t="s">
        <v>77</v>
      </c>
      <c r="H756" s="31" t="s">
        <v>640</v>
      </c>
      <c r="I756" s="31" t="s">
        <v>481</v>
      </c>
      <c r="J756" s="31">
        <v>24528</v>
      </c>
      <c r="K756" s="31">
        <v>2</v>
      </c>
      <c r="L756" s="31" t="s">
        <v>288</v>
      </c>
      <c r="M756" s="31" t="s">
        <v>5756</v>
      </c>
      <c r="N756" s="31" t="s">
        <v>5757</v>
      </c>
      <c r="O756" s="34">
        <v>127216092</v>
      </c>
      <c r="P756" s="31">
        <v>2</v>
      </c>
      <c r="Q756" s="31">
        <v>127216092</v>
      </c>
      <c r="R756" s="33">
        <v>208.24</v>
      </c>
      <c r="S756" s="32">
        <v>43111</v>
      </c>
      <c r="T756" s="31" t="s">
        <v>285</v>
      </c>
      <c r="U756" s="32">
        <v>43111</v>
      </c>
      <c r="V756" s="31" t="s">
        <v>292</v>
      </c>
      <c r="X756" s="31" t="s">
        <v>682</v>
      </c>
    </row>
    <row r="757" spans="1:24" hidden="1" x14ac:dyDescent="0.25">
      <c r="A757" s="32">
        <v>43109</v>
      </c>
      <c r="B757" s="32">
        <v>43109</v>
      </c>
      <c r="C757" s="32">
        <v>43098</v>
      </c>
      <c r="D757" s="31" t="s">
        <v>552</v>
      </c>
      <c r="E757" s="31" t="s">
        <v>399</v>
      </c>
      <c r="F757" s="44">
        <v>1011337</v>
      </c>
      <c r="G757" s="31" t="s">
        <v>36</v>
      </c>
      <c r="H757" s="31" t="s">
        <v>78</v>
      </c>
      <c r="I757" s="31" t="s">
        <v>545</v>
      </c>
      <c r="J757" s="31">
        <v>32797</v>
      </c>
      <c r="K757" s="31">
        <v>4</v>
      </c>
      <c r="L757" s="31" t="s">
        <v>288</v>
      </c>
      <c r="M757" s="31" t="s">
        <v>5758</v>
      </c>
      <c r="O757" s="34">
        <v>127216242</v>
      </c>
      <c r="P757" s="31">
        <v>4</v>
      </c>
      <c r="Q757" s="31" t="s">
        <v>5759</v>
      </c>
      <c r="R757" s="33">
        <v>195.02</v>
      </c>
      <c r="S757" s="32">
        <v>43112</v>
      </c>
      <c r="T757" s="31" t="s">
        <v>285</v>
      </c>
      <c r="U757" s="31" t="s">
        <v>567</v>
      </c>
      <c r="V757" s="31" t="s">
        <v>292</v>
      </c>
      <c r="X757" s="31" t="s">
        <v>682</v>
      </c>
    </row>
    <row r="758" spans="1:24" hidden="1" x14ac:dyDescent="0.25">
      <c r="A758" s="32">
        <v>43109</v>
      </c>
      <c r="B758" s="32">
        <v>43109</v>
      </c>
      <c r="C758" s="32">
        <v>43098</v>
      </c>
      <c r="D758" s="31" t="s">
        <v>552</v>
      </c>
      <c r="E758" s="31" t="s">
        <v>399</v>
      </c>
      <c r="F758" s="44">
        <v>91200</v>
      </c>
      <c r="G758" s="31" t="s">
        <v>21</v>
      </c>
      <c r="H758" s="31" t="s">
        <v>228</v>
      </c>
      <c r="I758" s="31" t="s">
        <v>445</v>
      </c>
      <c r="J758" s="31">
        <v>32802</v>
      </c>
      <c r="K758" s="31">
        <v>4</v>
      </c>
      <c r="L758" s="31" t="s">
        <v>288</v>
      </c>
      <c r="M758" s="31" t="s">
        <v>5760</v>
      </c>
      <c r="O758" s="34">
        <v>127216243</v>
      </c>
      <c r="P758" s="31">
        <v>4</v>
      </c>
      <c r="Q758" s="31">
        <v>127216243</v>
      </c>
      <c r="R758" s="33">
        <v>347</v>
      </c>
      <c r="S758" s="32">
        <v>43110</v>
      </c>
      <c r="T758" s="31" t="s">
        <v>285</v>
      </c>
      <c r="U758" s="32">
        <v>43110</v>
      </c>
      <c r="V758" s="31" t="s">
        <v>292</v>
      </c>
      <c r="X758" s="31" t="s">
        <v>682</v>
      </c>
    </row>
    <row r="759" spans="1:24" ht="25.5" hidden="1" x14ac:dyDescent="0.25">
      <c r="A759" s="32">
        <v>43109</v>
      </c>
      <c r="B759" s="32">
        <v>43109</v>
      </c>
      <c r="C759" s="32">
        <v>43098</v>
      </c>
      <c r="D759" s="31" t="s">
        <v>552</v>
      </c>
      <c r="E759" s="31" t="s">
        <v>399</v>
      </c>
      <c r="F759" s="44" t="s">
        <v>5761</v>
      </c>
      <c r="G759" s="31" t="s">
        <v>19</v>
      </c>
      <c r="H759" s="31" t="s">
        <v>28</v>
      </c>
      <c r="I759" s="31" t="s">
        <v>271</v>
      </c>
      <c r="J759" s="31">
        <v>32794</v>
      </c>
      <c r="K759" s="31">
        <v>2</v>
      </c>
      <c r="L759" s="31" t="s">
        <v>288</v>
      </c>
      <c r="M759" s="31" t="s">
        <v>5762</v>
      </c>
      <c r="N759" s="31" t="s">
        <v>5763</v>
      </c>
      <c r="O759" s="34">
        <v>127216115</v>
      </c>
      <c r="T759" s="31" t="s">
        <v>285</v>
      </c>
      <c r="V759" s="31" t="s">
        <v>333</v>
      </c>
      <c r="W759" s="34" t="s">
        <v>6556</v>
      </c>
      <c r="X759" s="31" t="s">
        <v>682</v>
      </c>
    </row>
    <row r="760" spans="1:24" s="71" customFormat="1" ht="38.25" hidden="1" x14ac:dyDescent="0.25">
      <c r="A760" s="70">
        <v>43109</v>
      </c>
      <c r="B760" s="70">
        <v>43109</v>
      </c>
      <c r="C760" s="70">
        <v>43098</v>
      </c>
      <c r="D760" s="71" t="s">
        <v>552</v>
      </c>
      <c r="E760" s="71" t="s">
        <v>400</v>
      </c>
      <c r="F760" s="72" t="s">
        <v>9459</v>
      </c>
      <c r="G760" s="71" t="s">
        <v>23</v>
      </c>
      <c r="H760" s="71" t="s">
        <v>205</v>
      </c>
      <c r="I760" s="71" t="s">
        <v>5764</v>
      </c>
      <c r="J760" s="71">
        <v>21198</v>
      </c>
      <c r="K760" s="71">
        <v>2</v>
      </c>
      <c r="L760" s="71" t="s">
        <v>288</v>
      </c>
      <c r="M760" s="71" t="s">
        <v>5765</v>
      </c>
      <c r="N760" s="71" t="s">
        <v>5766</v>
      </c>
      <c r="O760" s="73"/>
      <c r="T760" s="71" t="s">
        <v>285</v>
      </c>
      <c r="V760" s="71" t="s">
        <v>333</v>
      </c>
      <c r="W760" s="73" t="s">
        <v>9460</v>
      </c>
    </row>
    <row r="761" spans="1:24" hidden="1" x14ac:dyDescent="0.25">
      <c r="A761" s="32">
        <v>43109</v>
      </c>
      <c r="B761" s="32">
        <v>43109</v>
      </c>
      <c r="C761" s="32">
        <v>43098</v>
      </c>
      <c r="D761" s="31" t="s">
        <v>552</v>
      </c>
      <c r="E761" s="31" t="s">
        <v>421</v>
      </c>
      <c r="F761" s="44">
        <v>1013907</v>
      </c>
      <c r="G761" s="31" t="s">
        <v>36</v>
      </c>
      <c r="H761" s="31" t="s">
        <v>191</v>
      </c>
      <c r="I761" s="31" t="s">
        <v>99</v>
      </c>
      <c r="J761" s="31">
        <v>8003</v>
      </c>
      <c r="K761" s="31">
        <v>4</v>
      </c>
      <c r="L761" s="31" t="s">
        <v>288</v>
      </c>
      <c r="M761" s="31" t="s">
        <v>5767</v>
      </c>
      <c r="N761" s="31" t="s">
        <v>5768</v>
      </c>
      <c r="O761" s="34">
        <v>126966062</v>
      </c>
      <c r="P761" s="31">
        <v>4</v>
      </c>
      <c r="Q761" s="31" t="s">
        <v>5769</v>
      </c>
      <c r="R761" s="33">
        <v>207.48</v>
      </c>
      <c r="S761" s="32">
        <v>43105</v>
      </c>
      <c r="T761" s="31" t="s">
        <v>285</v>
      </c>
      <c r="U761" s="32">
        <v>43138</v>
      </c>
      <c r="V761" s="31" t="s">
        <v>292</v>
      </c>
      <c r="X761" s="31" t="s">
        <v>682</v>
      </c>
    </row>
    <row r="762" spans="1:24" hidden="1" x14ac:dyDescent="0.25">
      <c r="A762" s="32">
        <v>43110</v>
      </c>
      <c r="B762" s="32">
        <v>43109</v>
      </c>
      <c r="C762" s="32">
        <v>43098</v>
      </c>
      <c r="D762" s="31" t="s">
        <v>18</v>
      </c>
      <c r="E762" s="31" t="s">
        <v>372</v>
      </c>
      <c r="F762" s="44">
        <v>1021394</v>
      </c>
      <c r="G762" s="31" t="s">
        <v>36</v>
      </c>
      <c r="H762" s="31" t="s">
        <v>59</v>
      </c>
      <c r="I762" s="31" t="s">
        <v>5770</v>
      </c>
      <c r="J762" s="31">
        <v>28324</v>
      </c>
      <c r="K762" s="31">
        <v>5</v>
      </c>
      <c r="L762" s="31" t="s">
        <v>357</v>
      </c>
      <c r="M762" s="31" t="s">
        <v>5771</v>
      </c>
      <c r="N762" s="31" t="s">
        <v>5772</v>
      </c>
      <c r="O762" s="34"/>
      <c r="P762" s="31">
        <v>5</v>
      </c>
      <c r="Q762" s="31" t="s">
        <v>5773</v>
      </c>
      <c r="R762" s="33">
        <v>299</v>
      </c>
      <c r="S762" s="32">
        <v>43112</v>
      </c>
      <c r="T762" s="31" t="s">
        <v>285</v>
      </c>
      <c r="U762" s="31" t="s">
        <v>567</v>
      </c>
      <c r="V762" s="31" t="s">
        <v>292</v>
      </c>
    </row>
    <row r="763" spans="1:24" hidden="1" x14ac:dyDescent="0.25">
      <c r="A763" s="32">
        <v>43110</v>
      </c>
      <c r="B763" s="32">
        <v>43110</v>
      </c>
      <c r="C763" s="32">
        <v>43087</v>
      </c>
      <c r="D763" s="31" t="s">
        <v>18</v>
      </c>
      <c r="E763" s="31" t="s">
        <v>346</v>
      </c>
      <c r="F763" s="44">
        <v>183540</v>
      </c>
      <c r="G763" s="31" t="s">
        <v>41</v>
      </c>
      <c r="H763" s="31" t="s">
        <v>20</v>
      </c>
      <c r="I763" s="31" t="s">
        <v>5774</v>
      </c>
      <c r="J763" s="31">
        <v>40845</v>
      </c>
      <c r="K763" s="31">
        <v>2</v>
      </c>
      <c r="L763" s="31" t="s">
        <v>288</v>
      </c>
      <c r="M763" s="31" t="s">
        <v>5775</v>
      </c>
      <c r="N763" s="31" t="s">
        <v>5776</v>
      </c>
      <c r="O763" s="34"/>
      <c r="P763" s="31">
        <v>2</v>
      </c>
      <c r="Q763" s="31">
        <v>127287060</v>
      </c>
      <c r="R763" s="33">
        <v>458.58</v>
      </c>
      <c r="S763" s="32">
        <v>43111</v>
      </c>
      <c r="T763" s="31" t="s">
        <v>285</v>
      </c>
      <c r="U763" s="32">
        <v>43111</v>
      </c>
      <c r="V763" s="31" t="s">
        <v>292</v>
      </c>
    </row>
    <row r="764" spans="1:24" hidden="1" x14ac:dyDescent="0.25">
      <c r="A764" s="32">
        <v>43110</v>
      </c>
      <c r="B764" s="32">
        <v>43110</v>
      </c>
      <c r="C764" s="32">
        <v>43087</v>
      </c>
      <c r="D764" s="31" t="s">
        <v>18</v>
      </c>
      <c r="E764" s="31" t="s">
        <v>346</v>
      </c>
      <c r="F764" s="44">
        <v>183910</v>
      </c>
      <c r="G764" s="31" t="s">
        <v>41</v>
      </c>
      <c r="H764" s="31" t="s">
        <v>5777</v>
      </c>
      <c r="I764" s="31" t="s">
        <v>5774</v>
      </c>
      <c r="J764" s="31">
        <v>40845</v>
      </c>
      <c r="K764" s="31">
        <v>2</v>
      </c>
      <c r="L764" s="31" t="s">
        <v>288</v>
      </c>
      <c r="M764" s="31" t="s">
        <v>5775</v>
      </c>
      <c r="N764" s="31" t="s">
        <v>5776</v>
      </c>
      <c r="O764" s="34"/>
      <c r="P764" s="31">
        <v>2</v>
      </c>
      <c r="Q764" s="31">
        <v>127287061</v>
      </c>
      <c r="R764" s="33">
        <v>458.58</v>
      </c>
      <c r="S764" s="32">
        <v>43111</v>
      </c>
      <c r="T764" s="31" t="s">
        <v>285</v>
      </c>
      <c r="U764" s="32">
        <v>43111</v>
      </c>
      <c r="V764" s="31" t="s">
        <v>292</v>
      </c>
    </row>
    <row r="765" spans="1:24" hidden="1" x14ac:dyDescent="0.25">
      <c r="A765" s="32">
        <v>43110</v>
      </c>
      <c r="B765" s="32">
        <v>43110</v>
      </c>
      <c r="C765" s="32">
        <v>42738</v>
      </c>
      <c r="D765" s="31" t="s">
        <v>18</v>
      </c>
      <c r="E765" s="31" t="s">
        <v>377</v>
      </c>
      <c r="F765" s="44">
        <v>1560200</v>
      </c>
      <c r="G765" s="31" t="s">
        <v>32</v>
      </c>
      <c r="H765" s="31" t="s">
        <v>3619</v>
      </c>
      <c r="I765" s="31" t="s">
        <v>4859</v>
      </c>
      <c r="J765" s="31">
        <v>24106</v>
      </c>
      <c r="K765" s="31">
        <v>1</v>
      </c>
      <c r="L765" s="31" t="s">
        <v>288</v>
      </c>
      <c r="M765" s="31" t="s">
        <v>5778</v>
      </c>
      <c r="N765" s="31" t="s">
        <v>5779</v>
      </c>
      <c r="O765" s="34">
        <v>127287089</v>
      </c>
      <c r="T765" s="31" t="s">
        <v>285</v>
      </c>
      <c r="V765" s="31" t="s">
        <v>295</v>
      </c>
      <c r="W765" s="34" t="s">
        <v>5780</v>
      </c>
      <c r="X765" s="31" t="s">
        <v>821</v>
      </c>
    </row>
    <row r="766" spans="1:24" hidden="1" x14ac:dyDescent="0.25">
      <c r="A766" s="32">
        <v>43110</v>
      </c>
      <c r="B766" s="32">
        <v>43109</v>
      </c>
      <c r="C766" s="32">
        <v>43098</v>
      </c>
      <c r="D766" s="31" t="s">
        <v>552</v>
      </c>
      <c r="E766" s="31" t="s">
        <v>399</v>
      </c>
      <c r="F766" s="44">
        <v>1011337</v>
      </c>
      <c r="G766" s="31" t="s">
        <v>36</v>
      </c>
      <c r="H766" s="31" t="s">
        <v>78</v>
      </c>
      <c r="I766" s="31" t="s">
        <v>545</v>
      </c>
      <c r="J766" s="31">
        <v>32797</v>
      </c>
      <c r="K766" s="31">
        <v>4</v>
      </c>
      <c r="L766" s="31" t="s">
        <v>288</v>
      </c>
      <c r="M766" s="31" t="s">
        <v>5758</v>
      </c>
      <c r="N766" s="31" t="s">
        <v>5781</v>
      </c>
      <c r="O766" s="34"/>
      <c r="P766" s="31">
        <v>4</v>
      </c>
      <c r="Q766" s="31">
        <v>127216242</v>
      </c>
      <c r="R766" s="33">
        <v>390.04</v>
      </c>
      <c r="S766" s="32">
        <v>43110</v>
      </c>
      <c r="T766" s="31" t="s">
        <v>285</v>
      </c>
      <c r="U766" s="32">
        <v>43110</v>
      </c>
      <c r="V766" s="31" t="s">
        <v>292</v>
      </c>
    </row>
    <row r="767" spans="1:24" hidden="1" x14ac:dyDescent="0.25">
      <c r="A767" s="32">
        <v>43110</v>
      </c>
      <c r="B767" s="32">
        <v>43109</v>
      </c>
      <c r="C767" s="32">
        <v>43099</v>
      </c>
      <c r="D767" s="31" t="s">
        <v>552</v>
      </c>
      <c r="E767" s="31" t="s">
        <v>368</v>
      </c>
      <c r="F767" s="44">
        <v>1015286</v>
      </c>
      <c r="G767" s="31" t="s">
        <v>36</v>
      </c>
      <c r="H767" s="31" t="s">
        <v>145</v>
      </c>
      <c r="I767" s="31" t="s">
        <v>276</v>
      </c>
      <c r="J767" s="31">
        <v>26881</v>
      </c>
      <c r="K767" s="31">
        <v>2</v>
      </c>
      <c r="L767" s="31" t="s">
        <v>288</v>
      </c>
      <c r="M767" s="31" t="s">
        <v>5782</v>
      </c>
      <c r="N767" s="31" t="s">
        <v>5783</v>
      </c>
      <c r="O767" s="34"/>
      <c r="P767" s="31">
        <v>2</v>
      </c>
      <c r="Q767" s="31">
        <v>127287171</v>
      </c>
      <c r="R767" s="33">
        <v>590.84</v>
      </c>
      <c r="S767" s="32">
        <v>43111</v>
      </c>
      <c r="T767" s="31" t="s">
        <v>285</v>
      </c>
      <c r="U767" s="32">
        <v>43111</v>
      </c>
      <c r="V767" s="31" t="s">
        <v>292</v>
      </c>
    </row>
    <row r="768" spans="1:24" hidden="1" x14ac:dyDescent="0.25">
      <c r="A768" s="32">
        <v>43110</v>
      </c>
      <c r="B768" s="32">
        <v>43109</v>
      </c>
      <c r="C768" s="32">
        <v>43099</v>
      </c>
      <c r="D768" s="31" t="s">
        <v>552</v>
      </c>
      <c r="E768" s="31" t="s">
        <v>368</v>
      </c>
      <c r="F768" s="44">
        <v>1015295</v>
      </c>
      <c r="G768" s="31" t="s">
        <v>36</v>
      </c>
      <c r="H768" s="31" t="s">
        <v>152</v>
      </c>
      <c r="I768" s="31" t="s">
        <v>276</v>
      </c>
      <c r="J768" s="31">
        <v>26881</v>
      </c>
      <c r="K768" s="31">
        <v>2</v>
      </c>
      <c r="L768" s="31" t="s">
        <v>288</v>
      </c>
      <c r="M768" s="31" t="s">
        <v>5782</v>
      </c>
      <c r="N768" s="31" t="s">
        <v>5783</v>
      </c>
      <c r="O768" s="34"/>
      <c r="P768" s="31">
        <v>2</v>
      </c>
      <c r="Q768" s="31">
        <v>127287172</v>
      </c>
      <c r="R768" s="33">
        <v>590.84</v>
      </c>
      <c r="S768" s="32">
        <v>43111</v>
      </c>
      <c r="T768" s="31" t="s">
        <v>285</v>
      </c>
      <c r="U768" s="32">
        <v>43111</v>
      </c>
      <c r="V768" s="31" t="s">
        <v>292</v>
      </c>
    </row>
    <row r="769" spans="1:24" ht="51" hidden="1" x14ac:dyDescent="0.25">
      <c r="A769" s="32">
        <v>43110</v>
      </c>
      <c r="B769" s="32">
        <v>43109</v>
      </c>
      <c r="C769" s="32">
        <v>43099</v>
      </c>
      <c r="D769" s="31" t="s">
        <v>552</v>
      </c>
      <c r="E769" s="31" t="s">
        <v>375</v>
      </c>
      <c r="F769" s="44">
        <v>15499640000</v>
      </c>
      <c r="G769" s="31" t="s">
        <v>53</v>
      </c>
      <c r="H769" s="31" t="s">
        <v>95</v>
      </c>
      <c r="I769" s="31" t="s">
        <v>227</v>
      </c>
      <c r="J769" s="31">
        <v>41663</v>
      </c>
      <c r="K769" s="31">
        <v>4</v>
      </c>
      <c r="L769" s="31" t="s">
        <v>288</v>
      </c>
      <c r="M769" s="31" t="s">
        <v>5784</v>
      </c>
      <c r="N769" s="31" t="s">
        <v>5785</v>
      </c>
      <c r="O769" s="34">
        <v>127287177</v>
      </c>
      <c r="T769" s="31" t="s">
        <v>285</v>
      </c>
      <c r="V769" s="31" t="s">
        <v>295</v>
      </c>
      <c r="W769" s="34" t="s">
        <v>6260</v>
      </c>
      <c r="X769" s="31" t="s">
        <v>821</v>
      </c>
    </row>
    <row r="770" spans="1:24" hidden="1" x14ac:dyDescent="0.25">
      <c r="A770" s="32">
        <v>43110</v>
      </c>
      <c r="B770" s="32">
        <v>43109</v>
      </c>
      <c r="C770" s="32">
        <v>43099</v>
      </c>
      <c r="D770" s="31" t="s">
        <v>552</v>
      </c>
      <c r="E770" s="31" t="s">
        <v>378</v>
      </c>
      <c r="F770" s="44">
        <v>4845</v>
      </c>
      <c r="G770" s="31" t="s">
        <v>19</v>
      </c>
      <c r="H770" s="31" t="s">
        <v>109</v>
      </c>
      <c r="I770" s="31" t="s">
        <v>450</v>
      </c>
      <c r="J770" s="31">
        <v>31997</v>
      </c>
      <c r="K770" s="31">
        <v>4</v>
      </c>
      <c r="L770" s="31" t="s">
        <v>288</v>
      </c>
      <c r="M770" s="31" t="s">
        <v>5786</v>
      </c>
      <c r="N770" s="31" t="s">
        <v>5787</v>
      </c>
      <c r="O770" s="34">
        <v>127287257</v>
      </c>
      <c r="T770" s="31" t="s">
        <v>285</v>
      </c>
      <c r="V770" s="31" t="s">
        <v>295</v>
      </c>
      <c r="W770" s="34" t="s">
        <v>5788</v>
      </c>
      <c r="X770" s="31" t="s">
        <v>821</v>
      </c>
    </row>
    <row r="771" spans="1:24" hidden="1" x14ac:dyDescent="0.25">
      <c r="A771" s="32">
        <v>43110</v>
      </c>
      <c r="B771" s="32">
        <v>43109</v>
      </c>
      <c r="C771" s="32">
        <v>43098</v>
      </c>
      <c r="D771" s="31" t="s">
        <v>552</v>
      </c>
      <c r="E771" s="31" t="s">
        <v>383</v>
      </c>
      <c r="F771" s="44">
        <v>28951551</v>
      </c>
      <c r="G771" s="31" t="s">
        <v>56</v>
      </c>
      <c r="H771" s="31" t="s">
        <v>59</v>
      </c>
      <c r="I771" s="31" t="s">
        <v>208</v>
      </c>
      <c r="J771" s="31">
        <v>28966</v>
      </c>
      <c r="K771" s="31">
        <v>1</v>
      </c>
      <c r="L771" s="31" t="s">
        <v>288</v>
      </c>
      <c r="M771" s="31" t="s">
        <v>5789</v>
      </c>
      <c r="N771" s="31" t="s">
        <v>5790</v>
      </c>
      <c r="O771" s="34">
        <v>127287202</v>
      </c>
      <c r="T771" s="31" t="s">
        <v>285</v>
      </c>
      <c r="V771" s="31" t="s">
        <v>295</v>
      </c>
      <c r="W771" s="34" t="s">
        <v>5791</v>
      </c>
      <c r="X771" s="31" t="s">
        <v>821</v>
      </c>
    </row>
    <row r="772" spans="1:24" hidden="1" x14ac:dyDescent="0.25">
      <c r="A772" s="32">
        <v>43110</v>
      </c>
      <c r="B772" s="32">
        <v>43109</v>
      </c>
      <c r="C772" s="32">
        <v>43098</v>
      </c>
      <c r="D772" s="31" t="s">
        <v>552</v>
      </c>
      <c r="E772" s="31" t="s">
        <v>409</v>
      </c>
      <c r="F772" s="44">
        <v>93682</v>
      </c>
      <c r="G772" s="31" t="s">
        <v>21</v>
      </c>
      <c r="H772" s="31" t="s">
        <v>120</v>
      </c>
      <c r="I772" s="31" t="s">
        <v>79</v>
      </c>
      <c r="J772" s="31">
        <v>28246</v>
      </c>
      <c r="K772" s="31">
        <v>2</v>
      </c>
      <c r="L772" s="31" t="s">
        <v>288</v>
      </c>
      <c r="M772" s="31" t="s">
        <v>5792</v>
      </c>
      <c r="N772" s="31" t="s">
        <v>5793</v>
      </c>
      <c r="O772" s="34"/>
      <c r="P772" s="31">
        <v>2</v>
      </c>
      <c r="Q772" s="31">
        <v>127287286</v>
      </c>
      <c r="R772" s="33">
        <v>70.099999999999994</v>
      </c>
      <c r="S772" s="32">
        <v>43111</v>
      </c>
      <c r="T772" s="31" t="s">
        <v>285</v>
      </c>
      <c r="U772" s="32">
        <v>43111</v>
      </c>
      <c r="V772" s="31" t="s">
        <v>292</v>
      </c>
    </row>
    <row r="773" spans="1:24" hidden="1" x14ac:dyDescent="0.25">
      <c r="A773" s="32">
        <v>43110</v>
      </c>
      <c r="B773" s="32">
        <v>43110</v>
      </c>
      <c r="C773" s="32">
        <v>43089</v>
      </c>
      <c r="D773" s="31" t="s">
        <v>552</v>
      </c>
      <c r="E773" s="31" t="s">
        <v>378</v>
      </c>
      <c r="F773" s="44">
        <v>94684</v>
      </c>
      <c r="G773" s="31" t="s">
        <v>39</v>
      </c>
      <c r="H773" s="31" t="s">
        <v>140</v>
      </c>
      <c r="I773" s="31" t="s">
        <v>655</v>
      </c>
      <c r="J773" s="31">
        <v>31651</v>
      </c>
      <c r="K773" s="31">
        <v>2</v>
      </c>
      <c r="L773" s="31" t="s">
        <v>288</v>
      </c>
      <c r="M773" s="31" t="s">
        <v>5794</v>
      </c>
      <c r="N773" s="31" t="s">
        <v>5795</v>
      </c>
      <c r="O773" s="34">
        <v>127287370</v>
      </c>
      <c r="P773" s="31">
        <v>2</v>
      </c>
      <c r="Q773" s="31" t="s">
        <v>5796</v>
      </c>
      <c r="R773" s="33">
        <v>222.04</v>
      </c>
      <c r="S773" s="32">
        <v>43111</v>
      </c>
      <c r="T773" s="31" t="s">
        <v>285</v>
      </c>
      <c r="U773" s="31" t="s">
        <v>567</v>
      </c>
      <c r="V773" s="31" t="s">
        <v>292</v>
      </c>
      <c r="X773" s="31" t="s">
        <v>821</v>
      </c>
    </row>
    <row r="774" spans="1:24" hidden="1" x14ac:dyDescent="0.25">
      <c r="A774" s="32">
        <v>43110</v>
      </c>
      <c r="B774" s="32">
        <v>43110</v>
      </c>
      <c r="C774" s="32">
        <v>43089</v>
      </c>
      <c r="D774" s="31" t="s">
        <v>552</v>
      </c>
      <c r="E774" s="31" t="s">
        <v>378</v>
      </c>
      <c r="F774" s="44">
        <v>99620</v>
      </c>
      <c r="G774" s="31" t="s">
        <v>39</v>
      </c>
      <c r="H774" s="31" t="s">
        <v>465</v>
      </c>
      <c r="I774" s="31" t="s">
        <v>655</v>
      </c>
      <c r="J774" s="31">
        <v>31651</v>
      </c>
      <c r="K774" s="31">
        <v>2</v>
      </c>
      <c r="L774" s="31" t="s">
        <v>288</v>
      </c>
      <c r="M774" s="31" t="s">
        <v>5794</v>
      </c>
      <c r="N774" s="31" t="s">
        <v>5795</v>
      </c>
      <c r="O774" s="34">
        <v>127287371</v>
      </c>
      <c r="P774" s="31">
        <v>2</v>
      </c>
      <c r="Q774" s="31" t="s">
        <v>5797</v>
      </c>
      <c r="R774" s="33">
        <v>301.32</v>
      </c>
      <c r="S774" s="32">
        <v>43111</v>
      </c>
      <c r="T774" s="31" t="s">
        <v>285</v>
      </c>
      <c r="U774" s="31" t="s">
        <v>567</v>
      </c>
      <c r="V774" s="31" t="s">
        <v>292</v>
      </c>
      <c r="X774" s="31" t="s">
        <v>821</v>
      </c>
    </row>
    <row r="775" spans="1:24" hidden="1" x14ac:dyDescent="0.25">
      <c r="A775" s="32">
        <v>43110</v>
      </c>
      <c r="B775" s="32">
        <v>43110</v>
      </c>
      <c r="C775" s="32">
        <v>43096</v>
      </c>
      <c r="D775" s="31" t="s">
        <v>552</v>
      </c>
      <c r="E775" s="31" t="s">
        <v>418</v>
      </c>
      <c r="F775" s="44" t="s">
        <v>6627</v>
      </c>
      <c r="G775" s="31" t="s">
        <v>164</v>
      </c>
      <c r="H775" s="31" t="s">
        <v>5798</v>
      </c>
      <c r="I775" s="31" t="s">
        <v>701</v>
      </c>
      <c r="J775" s="31">
        <v>16043</v>
      </c>
      <c r="K775" s="31">
        <v>1</v>
      </c>
      <c r="L775" s="31" t="s">
        <v>288</v>
      </c>
      <c r="M775" s="31" t="s">
        <v>5799</v>
      </c>
      <c r="N775" s="31" t="s">
        <v>5800</v>
      </c>
      <c r="O775" s="34">
        <v>127287341</v>
      </c>
      <c r="P775" s="31">
        <v>1</v>
      </c>
      <c r="Q775" s="31" t="s">
        <v>5801</v>
      </c>
      <c r="R775" s="33">
        <v>14.95</v>
      </c>
      <c r="S775" s="32">
        <v>43112</v>
      </c>
      <c r="T775" s="31" t="s">
        <v>285</v>
      </c>
      <c r="U775" s="31" t="s">
        <v>497</v>
      </c>
      <c r="V775" s="31" t="s">
        <v>292</v>
      </c>
      <c r="X775" s="31" t="s">
        <v>821</v>
      </c>
    </row>
    <row r="776" spans="1:24" hidden="1" x14ac:dyDescent="0.25">
      <c r="A776" s="32">
        <v>43110</v>
      </c>
      <c r="B776" s="32">
        <v>43109</v>
      </c>
      <c r="C776" s="32">
        <v>43081</v>
      </c>
      <c r="D776" s="31" t="s">
        <v>549</v>
      </c>
      <c r="E776" s="31" t="s">
        <v>313</v>
      </c>
      <c r="F776" s="44">
        <v>1014508</v>
      </c>
      <c r="G776" s="31" t="s">
        <v>36</v>
      </c>
      <c r="H776" s="31" t="s">
        <v>192</v>
      </c>
      <c r="I776" s="31" t="s">
        <v>702</v>
      </c>
      <c r="J776" s="31">
        <v>24062</v>
      </c>
      <c r="K776" s="31">
        <v>4</v>
      </c>
      <c r="L776" s="31" t="s">
        <v>357</v>
      </c>
      <c r="M776" s="31" t="s">
        <v>5802</v>
      </c>
      <c r="N776" s="31" t="s">
        <v>5803</v>
      </c>
      <c r="O776" s="34" t="s">
        <v>5804</v>
      </c>
      <c r="P776" s="31">
        <v>4</v>
      </c>
      <c r="Q776" s="31" t="s">
        <v>5805</v>
      </c>
      <c r="R776" s="33">
        <v>367.88</v>
      </c>
      <c r="S776" s="32">
        <v>43112</v>
      </c>
      <c r="T776" s="31" t="s">
        <v>285</v>
      </c>
      <c r="U776" s="31" t="s">
        <v>567</v>
      </c>
      <c r="V776" s="31" t="s">
        <v>292</v>
      </c>
      <c r="X776" s="31" t="s">
        <v>821</v>
      </c>
    </row>
    <row r="777" spans="1:24" hidden="1" x14ac:dyDescent="0.25">
      <c r="A777" s="32">
        <v>43110</v>
      </c>
      <c r="B777" s="32">
        <v>43110</v>
      </c>
      <c r="C777" s="32">
        <v>42740</v>
      </c>
      <c r="D777" s="31" t="s">
        <v>541</v>
      </c>
      <c r="E777" s="31" t="s">
        <v>356</v>
      </c>
      <c r="F777" s="44">
        <v>252250</v>
      </c>
      <c r="G777" s="31" t="s">
        <v>25</v>
      </c>
      <c r="H777" s="31" t="s">
        <v>141</v>
      </c>
      <c r="I777" s="31" t="s">
        <v>5806</v>
      </c>
      <c r="J777" s="31">
        <v>26194</v>
      </c>
      <c r="K777" s="31">
        <v>1</v>
      </c>
      <c r="L777" s="31" t="s">
        <v>351</v>
      </c>
      <c r="N777" s="31">
        <v>700629781</v>
      </c>
      <c r="O777" s="34"/>
      <c r="T777" s="31" t="s">
        <v>285</v>
      </c>
      <c r="V777" s="31" t="s">
        <v>315</v>
      </c>
      <c r="W777" s="34" t="s">
        <v>542</v>
      </c>
    </row>
    <row r="778" spans="1:24" hidden="1" x14ac:dyDescent="0.25">
      <c r="A778" s="32">
        <v>43112</v>
      </c>
      <c r="B778" s="32">
        <v>43112</v>
      </c>
      <c r="C778" s="32">
        <v>43099</v>
      </c>
      <c r="D778" s="31" t="s">
        <v>18</v>
      </c>
      <c r="E778" s="31" t="s">
        <v>412</v>
      </c>
      <c r="F778" s="44">
        <v>1011000</v>
      </c>
      <c r="G778" s="31" t="s">
        <v>36</v>
      </c>
      <c r="H778" s="31" t="s">
        <v>167</v>
      </c>
      <c r="I778" s="31" t="s">
        <v>456</v>
      </c>
      <c r="J778" s="31">
        <v>125920</v>
      </c>
      <c r="K778" s="31">
        <v>4</v>
      </c>
      <c r="L778" s="31" t="s">
        <v>357</v>
      </c>
      <c r="M778" s="31" t="s">
        <v>5807</v>
      </c>
      <c r="N778" s="31" t="s">
        <v>5808</v>
      </c>
      <c r="O778" s="34" t="s">
        <v>5809</v>
      </c>
      <c r="T778" s="31" t="s">
        <v>285</v>
      </c>
      <c r="V778" s="31" t="s">
        <v>295</v>
      </c>
      <c r="W778" s="34" t="s">
        <v>5810</v>
      </c>
      <c r="X778" s="31" t="s">
        <v>913</v>
      </c>
    </row>
    <row r="779" spans="1:24" hidden="1" x14ac:dyDescent="0.25">
      <c r="A779" s="32">
        <v>43116</v>
      </c>
      <c r="B779" s="32">
        <v>43115</v>
      </c>
      <c r="C779" s="32">
        <v>43094</v>
      </c>
      <c r="D779" s="31" t="s">
        <v>18</v>
      </c>
      <c r="E779" s="31" t="s">
        <v>519</v>
      </c>
      <c r="F779" s="44">
        <v>145988</v>
      </c>
      <c r="G779" s="31" t="s">
        <v>92</v>
      </c>
      <c r="H779" s="31" t="s">
        <v>43</v>
      </c>
      <c r="I779" s="31" t="s">
        <v>5811</v>
      </c>
      <c r="J779" s="31">
        <v>3691</v>
      </c>
      <c r="K779" s="31">
        <v>4</v>
      </c>
      <c r="L779" s="31" t="s">
        <v>357</v>
      </c>
      <c r="M779" s="31" t="s">
        <v>5812</v>
      </c>
      <c r="N779" s="31" t="s">
        <v>5813</v>
      </c>
      <c r="O779" s="34" t="s">
        <v>5814</v>
      </c>
      <c r="P779" s="31">
        <v>4</v>
      </c>
      <c r="Q779" s="31" t="s">
        <v>5815</v>
      </c>
      <c r="R779" s="33">
        <v>685.08</v>
      </c>
      <c r="S779" s="32">
        <v>43117</v>
      </c>
      <c r="T779" s="31" t="s">
        <v>285</v>
      </c>
      <c r="U779" s="32">
        <v>43129</v>
      </c>
      <c r="V779" s="31" t="s">
        <v>292</v>
      </c>
      <c r="X779" s="31" t="s">
        <v>941</v>
      </c>
    </row>
    <row r="780" spans="1:24" hidden="1" x14ac:dyDescent="0.25">
      <c r="A780" s="32">
        <v>43116</v>
      </c>
      <c r="B780" s="32">
        <v>43113</v>
      </c>
      <c r="C780" s="32">
        <v>43099</v>
      </c>
      <c r="D780" s="31" t="s">
        <v>665</v>
      </c>
      <c r="E780" s="31" t="s">
        <v>356</v>
      </c>
      <c r="F780" s="44" t="s">
        <v>5816</v>
      </c>
      <c r="G780" s="31" t="s">
        <v>19</v>
      </c>
      <c r="H780" s="31" t="s">
        <v>46</v>
      </c>
      <c r="I780" s="31" t="s">
        <v>5817</v>
      </c>
      <c r="J780" s="31">
        <v>26103</v>
      </c>
      <c r="K780" s="31">
        <v>4</v>
      </c>
      <c r="L780" s="31" t="s">
        <v>343</v>
      </c>
      <c r="M780" s="31">
        <v>8640713489</v>
      </c>
      <c r="O780" s="34"/>
      <c r="T780" s="31" t="s">
        <v>285</v>
      </c>
      <c r="V780" s="31" t="s">
        <v>315</v>
      </c>
      <c r="W780" s="34" t="s">
        <v>542</v>
      </c>
    </row>
    <row r="781" spans="1:24" hidden="1" x14ac:dyDescent="0.25">
      <c r="A781" s="32">
        <v>43116</v>
      </c>
      <c r="B781" s="32">
        <v>43113</v>
      </c>
      <c r="C781" s="32">
        <v>42737</v>
      </c>
      <c r="D781" s="31" t="s">
        <v>665</v>
      </c>
      <c r="E781" s="31" t="s">
        <v>358</v>
      </c>
      <c r="F781" s="44">
        <v>4503010000</v>
      </c>
      <c r="G781" s="31" t="s">
        <v>48</v>
      </c>
      <c r="H781" s="31" t="s">
        <v>5818</v>
      </c>
      <c r="I781" s="31" t="s">
        <v>270</v>
      </c>
      <c r="J781" s="31">
        <v>30482</v>
      </c>
      <c r="K781" s="31">
        <v>4</v>
      </c>
      <c r="L781" s="31" t="s">
        <v>335</v>
      </c>
      <c r="N781" s="31">
        <v>9020807020</v>
      </c>
      <c r="O781" s="34">
        <v>5311</v>
      </c>
      <c r="T781" s="31" t="s">
        <v>285</v>
      </c>
      <c r="V781" s="31" t="s">
        <v>295</v>
      </c>
      <c r="W781" s="34" t="s">
        <v>5819</v>
      </c>
      <c r="X781" s="31" t="s">
        <v>1096</v>
      </c>
    </row>
    <row r="782" spans="1:24" hidden="1" x14ac:dyDescent="0.25">
      <c r="A782" s="32">
        <v>43119</v>
      </c>
      <c r="B782" s="32">
        <v>43118</v>
      </c>
      <c r="C782" s="32">
        <v>43046</v>
      </c>
      <c r="D782" s="31" t="s">
        <v>18</v>
      </c>
      <c r="E782" s="31" t="s">
        <v>384</v>
      </c>
      <c r="F782" s="44">
        <v>1836900</v>
      </c>
      <c r="G782" s="31" t="s">
        <v>32</v>
      </c>
      <c r="H782" s="31" t="s">
        <v>141</v>
      </c>
      <c r="I782" s="31" t="s">
        <v>449</v>
      </c>
      <c r="J782" s="31">
        <v>24759</v>
      </c>
      <c r="K782" s="31">
        <v>4</v>
      </c>
      <c r="L782" s="31" t="s">
        <v>288</v>
      </c>
      <c r="M782" s="31" t="s">
        <v>5820</v>
      </c>
      <c r="N782" s="31" t="s">
        <v>5821</v>
      </c>
      <c r="O782" s="34">
        <v>127766418</v>
      </c>
      <c r="P782" s="31">
        <v>4</v>
      </c>
      <c r="Q782" s="31" t="s">
        <v>1444</v>
      </c>
      <c r="R782" s="33">
        <v>816.08</v>
      </c>
      <c r="S782" s="32">
        <v>43120</v>
      </c>
      <c r="T782" s="31" t="s">
        <v>285</v>
      </c>
      <c r="U782" s="31" t="s">
        <v>567</v>
      </c>
      <c r="V782" s="31" t="s">
        <v>292</v>
      </c>
    </row>
    <row r="783" spans="1:24" hidden="1" x14ac:dyDescent="0.25">
      <c r="A783" s="32">
        <v>43119</v>
      </c>
      <c r="B783" s="32">
        <v>43118</v>
      </c>
      <c r="C783" s="32">
        <v>43089</v>
      </c>
      <c r="D783" s="31" t="s">
        <v>18</v>
      </c>
      <c r="E783" s="31" t="s">
        <v>384</v>
      </c>
      <c r="F783" s="44">
        <v>1208</v>
      </c>
      <c r="G783" s="31" t="s">
        <v>92</v>
      </c>
      <c r="H783" s="31" t="s">
        <v>176</v>
      </c>
      <c r="I783" s="31" t="s">
        <v>5822</v>
      </c>
      <c r="J783" s="31">
        <v>25973</v>
      </c>
      <c r="K783" s="31">
        <v>1</v>
      </c>
      <c r="L783" s="31" t="s">
        <v>357</v>
      </c>
      <c r="M783" s="31" t="s">
        <v>5823</v>
      </c>
      <c r="N783" s="31" t="s">
        <v>5824</v>
      </c>
      <c r="O783" s="34" t="s">
        <v>5825</v>
      </c>
      <c r="P783" s="31">
        <v>1</v>
      </c>
      <c r="Q783" s="31" t="s">
        <v>5826</v>
      </c>
      <c r="R783" s="33">
        <v>155.30000000000001</v>
      </c>
      <c r="S783" s="32">
        <v>43131</v>
      </c>
      <c r="T783" s="31" t="s">
        <v>285</v>
      </c>
      <c r="U783" s="31" t="s">
        <v>567</v>
      </c>
      <c r="V783" s="31" t="s">
        <v>292</v>
      </c>
      <c r="X783" s="31" t="s">
        <v>1423</v>
      </c>
    </row>
    <row r="784" spans="1:24" hidden="1" x14ac:dyDescent="0.25">
      <c r="A784" s="32">
        <v>43119</v>
      </c>
      <c r="B784" s="32">
        <v>43119</v>
      </c>
      <c r="C784" s="32">
        <v>43084</v>
      </c>
      <c r="D784" s="31" t="s">
        <v>18</v>
      </c>
      <c r="E784" s="31" t="s">
        <v>352</v>
      </c>
      <c r="F784" s="44">
        <v>28292575</v>
      </c>
      <c r="G784" s="31" t="s">
        <v>56</v>
      </c>
      <c r="H784" s="31" t="s">
        <v>120</v>
      </c>
      <c r="I784" s="31" t="s">
        <v>272</v>
      </c>
      <c r="J784" s="31">
        <v>31545</v>
      </c>
      <c r="K784" s="31">
        <v>2</v>
      </c>
      <c r="L784" s="31" t="s">
        <v>357</v>
      </c>
      <c r="M784" s="31" t="s">
        <v>5827</v>
      </c>
      <c r="N784" s="31" t="s">
        <v>5828</v>
      </c>
      <c r="O784" s="34" t="s">
        <v>1316</v>
      </c>
      <c r="P784" s="31">
        <v>2</v>
      </c>
      <c r="Q784" s="31" t="s">
        <v>5829</v>
      </c>
      <c r="R784" s="33">
        <v>125.4</v>
      </c>
      <c r="S784" s="32">
        <v>43125</v>
      </c>
      <c r="T784" s="31" t="s">
        <v>285</v>
      </c>
      <c r="U784" s="31" t="s">
        <v>567</v>
      </c>
      <c r="V784" s="31" t="s">
        <v>292</v>
      </c>
      <c r="X784" s="31" t="s">
        <v>1423</v>
      </c>
    </row>
    <row r="785" spans="1:24" hidden="1" x14ac:dyDescent="0.25">
      <c r="A785" s="32">
        <v>43124</v>
      </c>
      <c r="B785" s="32">
        <v>43124</v>
      </c>
      <c r="C785" s="32">
        <v>42984</v>
      </c>
      <c r="D785" s="31" t="s">
        <v>540</v>
      </c>
      <c r="E785" s="31" t="s">
        <v>375</v>
      </c>
      <c r="F785" s="44">
        <v>72102</v>
      </c>
      <c r="G785" s="31" t="s">
        <v>19</v>
      </c>
      <c r="H785" s="31" t="s">
        <v>37</v>
      </c>
      <c r="I785" s="31" t="s">
        <v>5833</v>
      </c>
      <c r="J785" s="31">
        <v>35438</v>
      </c>
      <c r="K785" s="31">
        <v>4</v>
      </c>
      <c r="L785" s="31" t="s">
        <v>343</v>
      </c>
      <c r="M785" s="31" t="s">
        <v>5834</v>
      </c>
      <c r="N785" s="31" t="s">
        <v>5835</v>
      </c>
      <c r="O785" s="34"/>
      <c r="T785" s="31" t="s">
        <v>285</v>
      </c>
      <c r="V785" s="31" t="s">
        <v>315</v>
      </c>
      <c r="W785" s="34" t="s">
        <v>542</v>
      </c>
    </row>
    <row r="786" spans="1:24" hidden="1" x14ac:dyDescent="0.25">
      <c r="A786" s="32">
        <v>43124</v>
      </c>
      <c r="B786" s="32">
        <v>43124</v>
      </c>
      <c r="C786" s="32">
        <v>42998</v>
      </c>
      <c r="D786" s="31" t="s">
        <v>540</v>
      </c>
      <c r="E786" s="31" t="s">
        <v>376</v>
      </c>
      <c r="F786" s="44">
        <v>21436</v>
      </c>
      <c r="G786" s="31" t="s">
        <v>19</v>
      </c>
      <c r="H786" s="31" t="s">
        <v>572</v>
      </c>
      <c r="I786" s="31" t="s">
        <v>1663</v>
      </c>
      <c r="J786" s="31">
        <v>20584</v>
      </c>
      <c r="K786" s="31">
        <v>2</v>
      </c>
      <c r="L786" s="31" t="s">
        <v>343</v>
      </c>
      <c r="M786" s="31" t="s">
        <v>5836</v>
      </c>
      <c r="N786" s="31" t="s">
        <v>5837</v>
      </c>
      <c r="O786" s="34"/>
      <c r="T786" s="31" t="s">
        <v>285</v>
      </c>
      <c r="V786" s="31" t="s">
        <v>315</v>
      </c>
      <c r="W786" s="34" t="s">
        <v>542</v>
      </c>
    </row>
    <row r="787" spans="1:24" hidden="1" x14ac:dyDescent="0.25">
      <c r="A787" s="32">
        <v>43124</v>
      </c>
      <c r="B787" s="32">
        <v>43124</v>
      </c>
      <c r="C787" s="32">
        <v>42992</v>
      </c>
      <c r="D787" s="31" t="s">
        <v>540</v>
      </c>
      <c r="E787" s="31" t="s">
        <v>380</v>
      </c>
      <c r="F787" s="44">
        <v>23609</v>
      </c>
      <c r="G787" s="31" t="s">
        <v>19</v>
      </c>
      <c r="H787" s="31" t="s">
        <v>153</v>
      </c>
      <c r="I787" s="31" t="s">
        <v>1664</v>
      </c>
      <c r="J787" s="31">
        <v>18762</v>
      </c>
      <c r="K787" s="31">
        <v>2</v>
      </c>
      <c r="L787" s="31" t="s">
        <v>343</v>
      </c>
      <c r="M787" s="31" t="s">
        <v>5838</v>
      </c>
      <c r="N787" s="31" t="s">
        <v>5839</v>
      </c>
      <c r="O787" s="34"/>
      <c r="T787" s="31" t="s">
        <v>285</v>
      </c>
      <c r="V787" s="31" t="s">
        <v>315</v>
      </c>
      <c r="W787" s="34" t="s">
        <v>542</v>
      </c>
    </row>
    <row r="788" spans="1:24" hidden="1" x14ac:dyDescent="0.25">
      <c r="A788" s="32">
        <v>43096</v>
      </c>
      <c r="B788" s="32">
        <v>43096</v>
      </c>
      <c r="C788" s="32">
        <v>43092</v>
      </c>
      <c r="D788" s="31" t="s">
        <v>18</v>
      </c>
      <c r="E788" s="31" t="s">
        <v>377</v>
      </c>
      <c r="F788" s="44">
        <v>2161363</v>
      </c>
      <c r="G788" s="31" t="s">
        <v>30</v>
      </c>
      <c r="H788" s="31" t="s">
        <v>61</v>
      </c>
      <c r="I788" s="31" t="s">
        <v>1722</v>
      </c>
      <c r="J788" s="31">
        <v>23862</v>
      </c>
      <c r="K788" s="31">
        <v>2</v>
      </c>
      <c r="L788" s="31" t="s">
        <v>357</v>
      </c>
      <c r="M788" s="31" t="s">
        <v>5840</v>
      </c>
      <c r="N788" s="31" t="s">
        <v>5841</v>
      </c>
      <c r="O788" s="34" t="s">
        <v>5842</v>
      </c>
      <c r="T788" s="31" t="s">
        <v>285</v>
      </c>
      <c r="V788" s="31" t="s">
        <v>295</v>
      </c>
      <c r="W788" s="34" t="s">
        <v>5843</v>
      </c>
      <c r="X788" s="31" t="s">
        <v>1770</v>
      </c>
    </row>
    <row r="789" spans="1:24" hidden="1" x14ac:dyDescent="0.25">
      <c r="A789" s="32">
        <v>43102</v>
      </c>
      <c r="B789" s="32">
        <v>42737</v>
      </c>
      <c r="C789" s="32">
        <v>42737</v>
      </c>
      <c r="D789" s="31" t="s">
        <v>18</v>
      </c>
      <c r="E789" s="31" t="s">
        <v>377</v>
      </c>
      <c r="F789" s="44">
        <v>151284203</v>
      </c>
      <c r="G789" s="31" t="s">
        <v>23</v>
      </c>
      <c r="H789" s="31" t="s">
        <v>242</v>
      </c>
      <c r="I789" s="31" t="s">
        <v>1723</v>
      </c>
      <c r="J789" s="31">
        <v>24053</v>
      </c>
      <c r="K789" s="31">
        <v>4</v>
      </c>
      <c r="L789" s="31" t="s">
        <v>288</v>
      </c>
      <c r="M789" s="31" t="s">
        <v>5844</v>
      </c>
      <c r="N789" s="31" t="s">
        <v>5845</v>
      </c>
      <c r="O789" s="34"/>
      <c r="T789" s="31" t="s">
        <v>285</v>
      </c>
      <c r="V789" s="31" t="s">
        <v>315</v>
      </c>
      <c r="W789" s="34" t="s">
        <v>542</v>
      </c>
    </row>
    <row r="790" spans="1:24" hidden="1" x14ac:dyDescent="0.25">
      <c r="A790" s="32">
        <v>43125</v>
      </c>
      <c r="B790" s="32">
        <v>43125</v>
      </c>
      <c r="C790" s="32">
        <v>42999</v>
      </c>
      <c r="D790" s="31" t="s">
        <v>540</v>
      </c>
      <c r="E790" s="31" t="s">
        <v>381</v>
      </c>
      <c r="F790" s="44">
        <v>8357</v>
      </c>
      <c r="G790" s="31" t="s">
        <v>19</v>
      </c>
      <c r="H790" s="31" t="s">
        <v>128</v>
      </c>
      <c r="I790" s="31" t="s">
        <v>845</v>
      </c>
      <c r="J790" s="31">
        <v>19757</v>
      </c>
      <c r="K790" s="31">
        <v>2</v>
      </c>
      <c r="L790" s="31" t="s">
        <v>343</v>
      </c>
      <c r="M790" s="31" t="s">
        <v>5846</v>
      </c>
      <c r="O790" s="34"/>
      <c r="T790" s="31" t="s">
        <v>285</v>
      </c>
      <c r="V790" s="31" t="s">
        <v>315</v>
      </c>
      <c r="W790" s="34" t="s">
        <v>542</v>
      </c>
    </row>
    <row r="791" spans="1:24" hidden="1" x14ac:dyDescent="0.25">
      <c r="A791" s="32">
        <v>43125</v>
      </c>
      <c r="B791" s="32">
        <v>43125</v>
      </c>
      <c r="C791" s="32">
        <v>42991</v>
      </c>
      <c r="D791" s="31" t="s">
        <v>540</v>
      </c>
      <c r="E791" s="31" t="s">
        <v>386</v>
      </c>
      <c r="F791" s="44">
        <v>58598</v>
      </c>
      <c r="G791" s="31" t="s">
        <v>39</v>
      </c>
      <c r="H791" s="31" t="s">
        <v>70</v>
      </c>
      <c r="I791" s="31" t="s">
        <v>5847</v>
      </c>
      <c r="J791" s="31">
        <v>16921</v>
      </c>
      <c r="K791" s="31">
        <v>1</v>
      </c>
      <c r="L791" s="31" t="s">
        <v>343</v>
      </c>
      <c r="M791" s="31" t="s">
        <v>5848</v>
      </c>
      <c r="N791" s="31" t="s">
        <v>5849</v>
      </c>
      <c r="O791" s="34"/>
      <c r="T791" s="31" t="s">
        <v>285</v>
      </c>
      <c r="V791" s="31" t="s">
        <v>315</v>
      </c>
      <c r="W791" s="34" t="s">
        <v>542</v>
      </c>
    </row>
    <row r="792" spans="1:24" hidden="1" x14ac:dyDescent="0.25">
      <c r="A792" s="32">
        <v>43125</v>
      </c>
      <c r="B792" s="32">
        <v>43125</v>
      </c>
      <c r="C792" s="32">
        <v>43000</v>
      </c>
      <c r="D792" s="31" t="s">
        <v>540</v>
      </c>
      <c r="E792" s="31" t="s">
        <v>386</v>
      </c>
      <c r="F792" s="44">
        <v>82897</v>
      </c>
      <c r="G792" s="31" t="s">
        <v>19</v>
      </c>
      <c r="H792" s="31" t="s">
        <v>466</v>
      </c>
      <c r="I792" s="31" t="s">
        <v>5850</v>
      </c>
      <c r="J792" s="31">
        <v>17124</v>
      </c>
      <c r="K792" s="31">
        <v>2</v>
      </c>
      <c r="L792" s="31" t="s">
        <v>343</v>
      </c>
      <c r="M792" s="31" t="s">
        <v>5851</v>
      </c>
      <c r="N792" s="31" t="s">
        <v>5852</v>
      </c>
      <c r="O792" s="34"/>
      <c r="T792" s="31" t="s">
        <v>285</v>
      </c>
      <c r="V792" s="31" t="s">
        <v>315</v>
      </c>
      <c r="W792" s="34" t="s">
        <v>542</v>
      </c>
    </row>
    <row r="793" spans="1:24" hidden="1" x14ac:dyDescent="0.25">
      <c r="A793" s="32">
        <v>43126</v>
      </c>
      <c r="B793" s="32">
        <v>43126</v>
      </c>
      <c r="C793" s="32">
        <v>43069</v>
      </c>
      <c r="D793" s="31" t="s">
        <v>18</v>
      </c>
      <c r="E793" s="31" t="s">
        <v>366</v>
      </c>
      <c r="F793" s="44">
        <v>784806359</v>
      </c>
      <c r="G793" s="31" t="s">
        <v>23</v>
      </c>
      <c r="H793" s="31" t="s">
        <v>68</v>
      </c>
      <c r="I793" s="31" t="s">
        <v>5853</v>
      </c>
      <c r="J793" s="31">
        <v>39667</v>
      </c>
      <c r="K793" s="31">
        <v>4</v>
      </c>
      <c r="L793" s="31" t="s">
        <v>288</v>
      </c>
      <c r="M793" s="31" t="s">
        <v>5854</v>
      </c>
      <c r="O793" s="34"/>
      <c r="T793" s="31" t="s">
        <v>285</v>
      </c>
      <c r="V793" s="31" t="s">
        <v>315</v>
      </c>
      <c r="W793" s="34" t="s">
        <v>542</v>
      </c>
    </row>
    <row r="794" spans="1:24" hidden="1" x14ac:dyDescent="0.25">
      <c r="A794" s="32">
        <v>43126</v>
      </c>
      <c r="B794" s="32">
        <v>43126</v>
      </c>
      <c r="C794" s="32">
        <v>43083</v>
      </c>
      <c r="D794" s="31" t="s">
        <v>1741</v>
      </c>
      <c r="E794" s="31" t="s">
        <v>356</v>
      </c>
      <c r="F794" s="44">
        <v>18580</v>
      </c>
      <c r="G794" s="31" t="s">
        <v>19</v>
      </c>
      <c r="H794" s="31" t="s">
        <v>141</v>
      </c>
      <c r="I794" s="31" t="s">
        <v>1007</v>
      </c>
      <c r="J794" s="31">
        <v>25583</v>
      </c>
      <c r="K794" s="31">
        <v>4</v>
      </c>
      <c r="L794" s="31" t="s">
        <v>343</v>
      </c>
      <c r="M794" s="31">
        <v>8630345165</v>
      </c>
      <c r="N794" s="31">
        <v>8630345165</v>
      </c>
      <c r="O794" s="34"/>
      <c r="T794" s="31" t="s">
        <v>285</v>
      </c>
      <c r="V794" s="31" t="s">
        <v>315</v>
      </c>
      <c r="W794" s="34" t="s">
        <v>542</v>
      </c>
    </row>
    <row r="795" spans="1:24" hidden="1" x14ac:dyDescent="0.25">
      <c r="A795" s="32">
        <v>43126</v>
      </c>
      <c r="B795" s="32">
        <v>43126</v>
      </c>
      <c r="C795" s="32">
        <v>43083</v>
      </c>
      <c r="D795" s="31" t="s">
        <v>1741</v>
      </c>
      <c r="E795" s="31" t="s">
        <v>296</v>
      </c>
      <c r="F795" s="44">
        <v>59800</v>
      </c>
      <c r="G795" s="31" t="s">
        <v>19</v>
      </c>
      <c r="H795" s="31" t="s">
        <v>275</v>
      </c>
      <c r="I795" s="31" t="s">
        <v>1007</v>
      </c>
      <c r="J795" s="31">
        <v>50334</v>
      </c>
      <c r="K795" s="31">
        <v>1</v>
      </c>
      <c r="L795" s="31" t="s">
        <v>343</v>
      </c>
      <c r="M795" s="31" t="s">
        <v>5855</v>
      </c>
      <c r="N795" s="31" t="s">
        <v>5856</v>
      </c>
      <c r="O795" s="34"/>
      <c r="T795" s="31" t="s">
        <v>285</v>
      </c>
      <c r="V795" s="31" t="s">
        <v>315</v>
      </c>
      <c r="W795" s="34" t="s">
        <v>542</v>
      </c>
    </row>
    <row r="796" spans="1:24" hidden="1" x14ac:dyDescent="0.25">
      <c r="A796" s="32">
        <v>43126</v>
      </c>
      <c r="B796" s="32">
        <v>43126</v>
      </c>
      <c r="C796" s="32">
        <v>43083</v>
      </c>
      <c r="D796" s="31" t="s">
        <v>1741</v>
      </c>
      <c r="E796" s="31" t="s">
        <v>296</v>
      </c>
      <c r="F796" s="44">
        <v>2633</v>
      </c>
      <c r="G796" s="31" t="s">
        <v>19</v>
      </c>
      <c r="H796" s="31" t="s">
        <v>486</v>
      </c>
      <c r="I796" s="31" t="s">
        <v>1007</v>
      </c>
      <c r="J796" s="31">
        <v>50334</v>
      </c>
      <c r="K796" s="31">
        <v>1</v>
      </c>
      <c r="L796" s="31" t="s">
        <v>343</v>
      </c>
      <c r="M796" s="31" t="s">
        <v>1759</v>
      </c>
      <c r="N796" s="31" t="s">
        <v>1758</v>
      </c>
      <c r="O796" s="34"/>
      <c r="T796" s="31" t="s">
        <v>285</v>
      </c>
      <c r="V796" s="31" t="s">
        <v>315</v>
      </c>
      <c r="W796" s="34" t="s">
        <v>542</v>
      </c>
    </row>
    <row r="797" spans="1:24" x14ac:dyDescent="0.25">
      <c r="A797" s="32">
        <v>43126</v>
      </c>
      <c r="B797" s="32">
        <v>43126</v>
      </c>
      <c r="C797" s="32">
        <v>42983</v>
      </c>
      <c r="D797" s="31" t="s">
        <v>540</v>
      </c>
      <c r="E797" s="31" t="s">
        <v>393</v>
      </c>
      <c r="F797" s="44" t="s">
        <v>5857</v>
      </c>
      <c r="G797" s="31" t="s">
        <v>19</v>
      </c>
      <c r="H797" s="31" t="s">
        <v>100</v>
      </c>
      <c r="I797" s="31" t="s">
        <v>5031</v>
      </c>
      <c r="J797" s="31">
        <v>11600</v>
      </c>
      <c r="K797" s="31">
        <v>2</v>
      </c>
      <c r="L797" s="31" t="s">
        <v>343</v>
      </c>
      <c r="M797" s="31" t="s">
        <v>5858</v>
      </c>
      <c r="N797" s="31" t="s">
        <v>5859</v>
      </c>
      <c r="O797" s="34">
        <v>128121387</v>
      </c>
      <c r="T797" s="31" t="s">
        <v>285</v>
      </c>
      <c r="V797" s="27" t="s">
        <v>321</v>
      </c>
      <c r="W797" s="34" t="s">
        <v>2413</v>
      </c>
      <c r="X797" s="31" t="s">
        <v>1770</v>
      </c>
    </row>
    <row r="798" spans="1:24" hidden="1" x14ac:dyDescent="0.25">
      <c r="A798" s="32">
        <v>43129</v>
      </c>
      <c r="B798" s="32">
        <v>43103</v>
      </c>
      <c r="C798" s="32">
        <v>43098</v>
      </c>
      <c r="D798" s="31" t="s">
        <v>18</v>
      </c>
      <c r="E798" s="31" t="s">
        <v>505</v>
      </c>
      <c r="F798" s="44" t="s">
        <v>5860</v>
      </c>
      <c r="G798" s="31" t="s">
        <v>74</v>
      </c>
      <c r="H798" s="31" t="s">
        <v>266</v>
      </c>
      <c r="I798" s="31" t="s">
        <v>464</v>
      </c>
      <c r="J798" s="31">
        <v>5334</v>
      </c>
      <c r="K798" s="31">
        <v>4</v>
      </c>
      <c r="L798" s="31" t="s">
        <v>288</v>
      </c>
      <c r="M798" s="31" t="s">
        <v>5861</v>
      </c>
      <c r="N798" s="31" t="s">
        <v>5862</v>
      </c>
      <c r="O798" s="34">
        <v>128223048</v>
      </c>
      <c r="P798" s="31">
        <v>4</v>
      </c>
      <c r="Q798" s="31" t="s">
        <v>5863</v>
      </c>
      <c r="R798" s="33">
        <v>525.12</v>
      </c>
      <c r="S798" s="32">
        <v>43130</v>
      </c>
      <c r="T798" s="31" t="s">
        <v>285</v>
      </c>
      <c r="U798" s="31" t="s">
        <v>497</v>
      </c>
      <c r="V798" s="31" t="s">
        <v>292</v>
      </c>
      <c r="X798" s="31" t="s">
        <v>1965</v>
      </c>
    </row>
    <row r="799" spans="1:24" hidden="1" x14ac:dyDescent="0.25">
      <c r="A799" s="32">
        <v>43129</v>
      </c>
      <c r="B799" s="32">
        <v>43129</v>
      </c>
      <c r="C799" s="32">
        <v>43006</v>
      </c>
      <c r="D799" s="31" t="s">
        <v>540</v>
      </c>
      <c r="E799" s="31" t="s">
        <v>399</v>
      </c>
      <c r="F799" s="44">
        <v>11711</v>
      </c>
      <c r="G799" s="31" t="s">
        <v>19</v>
      </c>
      <c r="H799" s="31" t="s">
        <v>128</v>
      </c>
      <c r="I799" s="31" t="s">
        <v>5864</v>
      </c>
      <c r="J799" s="31">
        <v>30138</v>
      </c>
      <c r="K799" s="31">
        <v>1</v>
      </c>
      <c r="L799" s="31" t="s">
        <v>343</v>
      </c>
      <c r="M799" s="31" t="s">
        <v>5865</v>
      </c>
      <c r="N799" s="31" t="s">
        <v>5866</v>
      </c>
      <c r="O799" s="34"/>
      <c r="T799" s="31" t="s">
        <v>285</v>
      </c>
      <c r="V799" s="31" t="s">
        <v>315</v>
      </c>
      <c r="W799" s="34" t="s">
        <v>542</v>
      </c>
    </row>
    <row r="800" spans="1:24" hidden="1" x14ac:dyDescent="0.25">
      <c r="A800" s="32">
        <v>43129</v>
      </c>
      <c r="B800" s="32">
        <v>43129</v>
      </c>
      <c r="C800" s="32">
        <v>42996</v>
      </c>
      <c r="D800" s="31" t="s">
        <v>540</v>
      </c>
      <c r="E800" s="31" t="s">
        <v>417</v>
      </c>
      <c r="F800" s="44">
        <v>17795</v>
      </c>
      <c r="G800" s="31" t="s">
        <v>39</v>
      </c>
      <c r="H800" s="31" t="s">
        <v>26</v>
      </c>
      <c r="I800" s="31" t="s">
        <v>5867</v>
      </c>
      <c r="J800" s="31">
        <v>19019</v>
      </c>
      <c r="K800" s="31">
        <v>1</v>
      </c>
      <c r="L800" s="31" t="s">
        <v>343</v>
      </c>
      <c r="M800" s="31" t="s">
        <v>5868</v>
      </c>
      <c r="N800" s="31" t="s">
        <v>5869</v>
      </c>
      <c r="O800" s="34"/>
      <c r="T800" s="31" t="s">
        <v>285</v>
      </c>
      <c r="V800" s="31" t="s">
        <v>315</v>
      </c>
      <c r="W800" s="34" t="s">
        <v>542</v>
      </c>
    </row>
    <row r="801" spans="1:24" hidden="1" x14ac:dyDescent="0.25">
      <c r="A801" s="32">
        <v>43129</v>
      </c>
      <c r="B801" s="32">
        <v>43129</v>
      </c>
      <c r="C801" s="32">
        <v>42992</v>
      </c>
      <c r="D801" s="31" t="s">
        <v>540</v>
      </c>
      <c r="E801" s="31" t="s">
        <v>420</v>
      </c>
      <c r="F801" s="44">
        <v>15358</v>
      </c>
      <c r="G801" s="31" t="s">
        <v>19</v>
      </c>
      <c r="H801" s="31" t="s">
        <v>149</v>
      </c>
      <c r="I801" s="31" t="s">
        <v>4932</v>
      </c>
      <c r="J801" s="31">
        <v>7688</v>
      </c>
      <c r="K801" s="31">
        <v>4</v>
      </c>
      <c r="L801" s="31" t="s">
        <v>343</v>
      </c>
      <c r="M801" s="31" t="s">
        <v>5870</v>
      </c>
      <c r="N801" s="31" t="s">
        <v>5871</v>
      </c>
      <c r="O801" s="34"/>
      <c r="T801" s="31" t="s">
        <v>285</v>
      </c>
      <c r="V801" s="31" t="s">
        <v>315</v>
      </c>
      <c r="W801" s="34" t="s">
        <v>542</v>
      </c>
    </row>
    <row r="802" spans="1:24" hidden="1" x14ac:dyDescent="0.25">
      <c r="A802" s="32">
        <v>43129</v>
      </c>
      <c r="B802" s="32">
        <v>43129</v>
      </c>
      <c r="C802" s="32">
        <v>42983</v>
      </c>
      <c r="D802" s="31" t="s">
        <v>540</v>
      </c>
      <c r="E802" s="31" t="s">
        <v>505</v>
      </c>
      <c r="F802" s="44">
        <v>73446</v>
      </c>
      <c r="G802" s="31" t="s">
        <v>19</v>
      </c>
      <c r="H802" s="31" t="s">
        <v>128</v>
      </c>
      <c r="I802" s="31" t="s">
        <v>4481</v>
      </c>
      <c r="J802" s="31">
        <v>3241</v>
      </c>
      <c r="K802" s="31">
        <v>4</v>
      </c>
      <c r="L802" s="31" t="s">
        <v>343</v>
      </c>
      <c r="M802" s="31" t="s">
        <v>5872</v>
      </c>
      <c r="N802" s="31" t="s">
        <v>5873</v>
      </c>
      <c r="O802" s="34"/>
      <c r="T802" s="31" t="s">
        <v>285</v>
      </c>
      <c r="V802" s="31" t="s">
        <v>315</v>
      </c>
      <c r="W802" s="34" t="s">
        <v>542</v>
      </c>
    </row>
    <row r="803" spans="1:24" hidden="1" x14ac:dyDescent="0.25">
      <c r="A803" s="32">
        <v>43129</v>
      </c>
      <c r="B803" s="32">
        <v>43129</v>
      </c>
      <c r="C803" s="32">
        <v>42992</v>
      </c>
      <c r="D803" s="31" t="s">
        <v>540</v>
      </c>
      <c r="E803" s="31" t="s">
        <v>505</v>
      </c>
      <c r="F803" s="44">
        <v>42830</v>
      </c>
      <c r="G803" s="31" t="s">
        <v>19</v>
      </c>
      <c r="H803" s="31" t="s">
        <v>57</v>
      </c>
      <c r="I803" s="31" t="s">
        <v>1664</v>
      </c>
      <c r="J803" s="31">
        <v>3498</v>
      </c>
      <c r="K803" s="31">
        <v>2</v>
      </c>
      <c r="L803" s="31" t="s">
        <v>343</v>
      </c>
      <c r="M803" s="31" t="s">
        <v>5874</v>
      </c>
      <c r="N803" s="31" t="s">
        <v>5875</v>
      </c>
      <c r="O803" s="34"/>
      <c r="T803" s="31" t="s">
        <v>285</v>
      </c>
      <c r="V803" s="31" t="s">
        <v>315</v>
      </c>
      <c r="W803" s="34" t="s">
        <v>542</v>
      </c>
    </row>
    <row r="804" spans="1:24" hidden="1" x14ac:dyDescent="0.25">
      <c r="A804" s="32">
        <v>43129</v>
      </c>
      <c r="B804" s="32">
        <v>43129</v>
      </c>
      <c r="C804" s="32">
        <v>42991</v>
      </c>
      <c r="D804" s="31" t="s">
        <v>540</v>
      </c>
      <c r="E804" s="31" t="s">
        <v>430</v>
      </c>
      <c r="F804" s="44">
        <v>31473</v>
      </c>
      <c r="G804" s="31" t="s">
        <v>19</v>
      </c>
      <c r="H804" s="31" t="s">
        <v>95</v>
      </c>
      <c r="I804" s="31" t="s">
        <v>5876</v>
      </c>
      <c r="J804" s="31">
        <v>19371</v>
      </c>
      <c r="K804" s="31">
        <v>2</v>
      </c>
      <c r="L804" s="31" t="s">
        <v>343</v>
      </c>
      <c r="M804" s="31" t="s">
        <v>5877</v>
      </c>
      <c r="N804" s="31" t="s">
        <v>5878</v>
      </c>
      <c r="O804" s="34"/>
      <c r="T804" s="31" t="s">
        <v>285</v>
      </c>
      <c r="V804" s="31" t="s">
        <v>315</v>
      </c>
      <c r="W804" s="34" t="s">
        <v>542</v>
      </c>
    </row>
    <row r="805" spans="1:24" hidden="1" x14ac:dyDescent="0.25">
      <c r="A805" s="32">
        <v>43131</v>
      </c>
      <c r="B805" s="32">
        <v>43129</v>
      </c>
      <c r="C805" s="32">
        <v>43092</v>
      </c>
      <c r="D805" s="31" t="s">
        <v>18</v>
      </c>
      <c r="E805" s="31" t="s">
        <v>380</v>
      </c>
      <c r="F805" s="44">
        <v>2103243</v>
      </c>
      <c r="G805" s="31" t="s">
        <v>30</v>
      </c>
      <c r="H805" s="31" t="s">
        <v>4538</v>
      </c>
      <c r="I805" s="31" t="s">
        <v>3163</v>
      </c>
      <c r="J805" s="31">
        <v>21050</v>
      </c>
      <c r="K805" s="31">
        <v>2</v>
      </c>
      <c r="L805" s="31" t="s">
        <v>367</v>
      </c>
      <c r="M805" s="31">
        <v>195217</v>
      </c>
      <c r="N805" s="31">
        <v>326170292</v>
      </c>
      <c r="O805" s="34"/>
      <c r="T805" s="31" t="s">
        <v>285</v>
      </c>
      <c r="V805" s="31" t="s">
        <v>295</v>
      </c>
      <c r="W805" s="34" t="s">
        <v>5879</v>
      </c>
    </row>
    <row r="806" spans="1:24" hidden="1" x14ac:dyDescent="0.25">
      <c r="A806" s="32">
        <v>43132</v>
      </c>
      <c r="B806" s="32">
        <v>43132</v>
      </c>
      <c r="C806" s="32">
        <v>43084</v>
      </c>
      <c r="D806" s="31" t="s">
        <v>665</v>
      </c>
      <c r="E806" s="31" t="s">
        <v>379</v>
      </c>
      <c r="F806" s="44">
        <v>3769</v>
      </c>
      <c r="G806" s="31" t="s">
        <v>39</v>
      </c>
      <c r="H806" s="31" t="s">
        <v>5880</v>
      </c>
      <c r="I806" s="31" t="s">
        <v>5881</v>
      </c>
      <c r="J806" s="31">
        <v>23413</v>
      </c>
      <c r="K806" s="31">
        <v>4</v>
      </c>
      <c r="L806" s="31" t="s">
        <v>343</v>
      </c>
      <c r="M806" s="31">
        <v>8640709716</v>
      </c>
      <c r="N806" s="31">
        <v>8640709716</v>
      </c>
      <c r="O806" s="34"/>
      <c r="T806" s="31" t="s">
        <v>285</v>
      </c>
      <c r="V806" s="31" t="s">
        <v>315</v>
      </c>
      <c r="W806" s="34" t="s">
        <v>542</v>
      </c>
    </row>
    <row r="807" spans="1:24" hidden="1" x14ac:dyDescent="0.25">
      <c r="A807" s="32">
        <v>43132</v>
      </c>
      <c r="B807" s="32">
        <v>43132</v>
      </c>
      <c r="C807" s="32">
        <v>43088</v>
      </c>
      <c r="D807" s="31" t="s">
        <v>665</v>
      </c>
      <c r="E807" s="31" t="s">
        <v>377</v>
      </c>
      <c r="F807" s="44">
        <v>1443</v>
      </c>
      <c r="G807" s="31" t="s">
        <v>19</v>
      </c>
      <c r="H807" s="31" t="s">
        <v>207</v>
      </c>
      <c r="I807" s="31" t="s">
        <v>5882</v>
      </c>
      <c r="J807" s="31">
        <v>23716</v>
      </c>
      <c r="K807" s="31">
        <v>4</v>
      </c>
      <c r="L807" s="31" t="s">
        <v>343</v>
      </c>
      <c r="M807" s="31">
        <v>8630340468</v>
      </c>
      <c r="N807" s="31">
        <v>8630340468</v>
      </c>
      <c r="O807" s="34"/>
      <c r="T807" s="31" t="s">
        <v>285</v>
      </c>
      <c r="V807" s="31" t="s">
        <v>315</v>
      </c>
      <c r="W807" s="34" t="s">
        <v>542</v>
      </c>
    </row>
    <row r="808" spans="1:24" x14ac:dyDescent="0.25">
      <c r="A808" s="32">
        <v>43132</v>
      </c>
      <c r="B808" s="32">
        <v>43132</v>
      </c>
      <c r="C808" s="32">
        <v>43091</v>
      </c>
      <c r="D808" s="31" t="s">
        <v>665</v>
      </c>
      <c r="E808" s="31" t="s">
        <v>505</v>
      </c>
      <c r="F808" s="44" t="s">
        <v>6557</v>
      </c>
      <c r="G808" s="31" t="s">
        <v>32</v>
      </c>
      <c r="H808" s="31" t="s">
        <v>195</v>
      </c>
      <c r="I808" s="31" t="s">
        <v>5883</v>
      </c>
      <c r="J808" s="31">
        <v>27960</v>
      </c>
      <c r="K808" s="31">
        <v>1</v>
      </c>
      <c r="L808" s="31" t="s">
        <v>343</v>
      </c>
      <c r="M808" s="31">
        <v>8630340764</v>
      </c>
      <c r="N808" s="31">
        <v>8630340764</v>
      </c>
      <c r="O808" s="34"/>
      <c r="T808" s="31" t="s">
        <v>285</v>
      </c>
      <c r="V808" s="27" t="s">
        <v>321</v>
      </c>
      <c r="X808" s="31" t="s">
        <v>2353</v>
      </c>
    </row>
    <row r="809" spans="1:24" hidden="1" x14ac:dyDescent="0.25">
      <c r="A809" s="32">
        <v>43132</v>
      </c>
      <c r="B809" s="32">
        <v>43132</v>
      </c>
      <c r="C809" s="32">
        <v>43087</v>
      </c>
      <c r="D809" s="31" t="s">
        <v>665</v>
      </c>
      <c r="E809" s="31" t="s">
        <v>398</v>
      </c>
      <c r="F809" s="44">
        <v>36457</v>
      </c>
      <c r="G809" s="31" t="s">
        <v>39</v>
      </c>
      <c r="H809" s="31" t="s">
        <v>146</v>
      </c>
      <c r="I809" s="31" t="s">
        <v>5884</v>
      </c>
      <c r="J809" s="31">
        <v>22311</v>
      </c>
      <c r="K809" s="31">
        <v>1</v>
      </c>
      <c r="L809" s="31" t="s">
        <v>343</v>
      </c>
      <c r="M809" s="31">
        <v>8780465474</v>
      </c>
      <c r="N809" s="31">
        <v>8780465474</v>
      </c>
      <c r="O809" s="34"/>
      <c r="T809" s="31" t="s">
        <v>285</v>
      </c>
      <c r="V809" s="31" t="s">
        <v>315</v>
      </c>
      <c r="W809" s="34" t="s">
        <v>542</v>
      </c>
    </row>
    <row r="810" spans="1:24" hidden="1" x14ac:dyDescent="0.25">
      <c r="A810" s="32">
        <v>43132</v>
      </c>
      <c r="B810" s="32">
        <v>43132</v>
      </c>
      <c r="C810" s="32">
        <v>43080</v>
      </c>
      <c r="D810" s="31" t="s">
        <v>665</v>
      </c>
      <c r="E810" s="31" t="s">
        <v>421</v>
      </c>
      <c r="F810" s="44">
        <v>42587</v>
      </c>
      <c r="G810" s="31" t="s">
        <v>19</v>
      </c>
      <c r="H810" s="31" t="s">
        <v>170</v>
      </c>
      <c r="I810" s="31" t="s">
        <v>5885</v>
      </c>
      <c r="J810" s="31">
        <v>7737</v>
      </c>
      <c r="K810" s="31">
        <v>4</v>
      </c>
      <c r="L810" s="31" t="s">
        <v>343</v>
      </c>
      <c r="M810" s="31">
        <v>8630339346</v>
      </c>
      <c r="N810" s="31">
        <v>8630339346</v>
      </c>
      <c r="O810" s="34"/>
      <c r="T810" s="31" t="s">
        <v>285</v>
      </c>
      <c r="V810" s="31" t="s">
        <v>315</v>
      </c>
      <c r="W810" s="34" t="s">
        <v>542</v>
      </c>
    </row>
    <row r="811" spans="1:24" hidden="1" x14ac:dyDescent="0.25">
      <c r="A811" s="32">
        <v>43132</v>
      </c>
      <c r="B811" s="32">
        <v>43132</v>
      </c>
      <c r="C811" s="32">
        <v>43090</v>
      </c>
      <c r="D811" s="31" t="s">
        <v>665</v>
      </c>
      <c r="E811" s="31" t="s">
        <v>423</v>
      </c>
      <c r="F811" s="44">
        <v>42587</v>
      </c>
      <c r="G811" s="31" t="s">
        <v>19</v>
      </c>
      <c r="H811" s="31" t="s">
        <v>170</v>
      </c>
      <c r="I811" s="31" t="s">
        <v>1628</v>
      </c>
      <c r="J811" s="31">
        <v>10783</v>
      </c>
      <c r="K811" s="31">
        <v>4</v>
      </c>
      <c r="L811" s="31" t="s">
        <v>343</v>
      </c>
      <c r="M811" s="31">
        <v>8640711205</v>
      </c>
      <c r="N811" s="31">
        <v>8640711205</v>
      </c>
      <c r="O811" s="34"/>
      <c r="T811" s="31" t="s">
        <v>285</v>
      </c>
      <c r="V811" s="31" t="s">
        <v>315</v>
      </c>
      <c r="W811" s="34" t="s">
        <v>542</v>
      </c>
    </row>
    <row r="812" spans="1:24" hidden="1" x14ac:dyDescent="0.25">
      <c r="A812" s="32">
        <v>43132</v>
      </c>
      <c r="B812" s="32">
        <v>43132</v>
      </c>
      <c r="C812" s="32">
        <v>43090</v>
      </c>
      <c r="D812" s="31" t="s">
        <v>665</v>
      </c>
      <c r="E812" s="31" t="s">
        <v>423</v>
      </c>
      <c r="F812" s="44">
        <v>34941</v>
      </c>
      <c r="G812" s="31" t="s">
        <v>19</v>
      </c>
      <c r="H812" s="31" t="s">
        <v>61</v>
      </c>
      <c r="I812" s="31" t="s">
        <v>5886</v>
      </c>
      <c r="J812" s="31">
        <v>10781</v>
      </c>
      <c r="K812" s="31">
        <v>2</v>
      </c>
      <c r="L812" s="31" t="s">
        <v>343</v>
      </c>
      <c r="M812" s="31">
        <v>8640711358</v>
      </c>
      <c r="N812" s="31">
        <v>8640711358</v>
      </c>
      <c r="O812" s="34"/>
      <c r="T812" s="31" t="s">
        <v>285</v>
      </c>
      <c r="V812" s="31" t="s">
        <v>315</v>
      </c>
      <c r="W812" s="34" t="s">
        <v>542</v>
      </c>
    </row>
    <row r="813" spans="1:24" hidden="1" x14ac:dyDescent="0.25">
      <c r="A813" s="32">
        <v>43132</v>
      </c>
      <c r="B813" s="32">
        <v>43132</v>
      </c>
      <c r="C813" s="32">
        <v>43080</v>
      </c>
      <c r="D813" s="31" t="s">
        <v>665</v>
      </c>
      <c r="E813" s="31" t="s">
        <v>428</v>
      </c>
      <c r="F813" s="44">
        <v>11674</v>
      </c>
      <c r="G813" s="31" t="s">
        <v>19</v>
      </c>
      <c r="H813" s="31" t="s">
        <v>119</v>
      </c>
      <c r="I813" s="31" t="s">
        <v>5887</v>
      </c>
      <c r="J813" s="31">
        <v>36488</v>
      </c>
      <c r="K813" s="31">
        <v>1</v>
      </c>
      <c r="L813" s="31" t="s">
        <v>343</v>
      </c>
      <c r="M813" s="31">
        <v>8630339374</v>
      </c>
      <c r="N813" s="31">
        <v>8630339374</v>
      </c>
      <c r="O813" s="34"/>
      <c r="T813" s="31" t="s">
        <v>285</v>
      </c>
      <c r="V813" s="31" t="s">
        <v>315</v>
      </c>
      <c r="W813" s="34" t="s">
        <v>542</v>
      </c>
    </row>
    <row r="814" spans="1:24" x14ac:dyDescent="0.25">
      <c r="A814" s="32">
        <v>43133</v>
      </c>
      <c r="B814" s="32">
        <v>43133</v>
      </c>
      <c r="C814" s="32">
        <v>43073</v>
      </c>
      <c r="D814" s="31" t="s">
        <v>5888</v>
      </c>
      <c r="E814" s="31" t="s">
        <v>316</v>
      </c>
      <c r="F814" s="44" t="s">
        <v>5889</v>
      </c>
      <c r="G814" s="31" t="s">
        <v>4014</v>
      </c>
      <c r="H814" s="31" t="s">
        <v>5890</v>
      </c>
      <c r="I814" s="31" t="s">
        <v>5891</v>
      </c>
      <c r="J814" s="31">
        <v>28806</v>
      </c>
      <c r="K814" s="31">
        <v>4</v>
      </c>
      <c r="L814" s="31" t="s">
        <v>363</v>
      </c>
      <c r="M814" s="31" t="s">
        <v>5892</v>
      </c>
      <c r="N814" s="31" t="s">
        <v>5892</v>
      </c>
      <c r="O814" s="34"/>
      <c r="V814" s="31" t="s">
        <v>330</v>
      </c>
      <c r="W814" s="34" t="s">
        <v>5893</v>
      </c>
    </row>
    <row r="815" spans="1:24" hidden="1" x14ac:dyDescent="0.25">
      <c r="A815" s="32">
        <v>43133</v>
      </c>
      <c r="B815" s="32">
        <v>43133</v>
      </c>
      <c r="C815" s="32">
        <v>42991</v>
      </c>
      <c r="D815" s="31" t="s">
        <v>540</v>
      </c>
      <c r="E815" s="31" t="s">
        <v>411</v>
      </c>
      <c r="F815" s="44">
        <v>352330</v>
      </c>
      <c r="G815" s="31" t="s">
        <v>25</v>
      </c>
      <c r="H815" s="31" t="s">
        <v>71</v>
      </c>
      <c r="I815" s="31" t="s">
        <v>3216</v>
      </c>
      <c r="J815" s="31">
        <v>20789</v>
      </c>
      <c r="K815" s="31">
        <v>4</v>
      </c>
      <c r="L815" s="31" t="s">
        <v>351</v>
      </c>
      <c r="O815" s="34"/>
      <c r="T815" s="31" t="s">
        <v>285</v>
      </c>
      <c r="V815" s="31" t="s">
        <v>315</v>
      </c>
      <c r="W815" s="34" t="s">
        <v>542</v>
      </c>
    </row>
    <row r="816" spans="1:24" hidden="1" x14ac:dyDescent="0.25">
      <c r="A816" s="32">
        <v>43133</v>
      </c>
      <c r="B816" s="32">
        <v>43133</v>
      </c>
      <c r="C816" s="32">
        <v>42992</v>
      </c>
      <c r="D816" s="31" t="s">
        <v>540</v>
      </c>
      <c r="E816" s="31" t="s">
        <v>415</v>
      </c>
      <c r="F816" s="44">
        <v>252100</v>
      </c>
      <c r="G816" s="31" t="s">
        <v>25</v>
      </c>
      <c r="H816" s="31" t="s">
        <v>4637</v>
      </c>
      <c r="I816" s="31" t="s">
        <v>237</v>
      </c>
      <c r="J816" s="31">
        <v>9661</v>
      </c>
      <c r="K816" s="31">
        <v>2</v>
      </c>
      <c r="L816" s="31" t="s">
        <v>351</v>
      </c>
      <c r="M816" s="31">
        <v>1709140020</v>
      </c>
      <c r="O816" s="34"/>
      <c r="T816" s="31" t="s">
        <v>285</v>
      </c>
      <c r="V816" s="31" t="s">
        <v>315</v>
      </c>
      <c r="W816" s="34" t="s">
        <v>542</v>
      </c>
    </row>
    <row r="817" spans="1:24" hidden="1" x14ac:dyDescent="0.25">
      <c r="A817" s="32">
        <v>43133</v>
      </c>
      <c r="B817" s="32">
        <v>43133</v>
      </c>
      <c r="C817" s="32">
        <v>42992</v>
      </c>
      <c r="D817" s="31" t="s">
        <v>540</v>
      </c>
      <c r="E817" s="31" t="s">
        <v>366</v>
      </c>
      <c r="F817" s="44">
        <v>1010987</v>
      </c>
      <c r="G817" s="31" t="s">
        <v>36</v>
      </c>
      <c r="H817" s="31" t="s">
        <v>35</v>
      </c>
      <c r="I817" s="31" t="s">
        <v>3181</v>
      </c>
      <c r="J817" s="31">
        <v>36347</v>
      </c>
      <c r="K817" s="31">
        <v>4</v>
      </c>
      <c r="L817" s="31" t="s">
        <v>351</v>
      </c>
      <c r="M817" s="31">
        <v>2507022</v>
      </c>
      <c r="O817" s="34"/>
      <c r="T817" s="31" t="s">
        <v>285</v>
      </c>
      <c r="V817" s="31" t="s">
        <v>315</v>
      </c>
      <c r="W817" s="34" t="s">
        <v>542</v>
      </c>
    </row>
    <row r="818" spans="1:24" hidden="1" x14ac:dyDescent="0.25">
      <c r="A818" s="32">
        <v>43133</v>
      </c>
      <c r="B818" s="32">
        <v>43133</v>
      </c>
      <c r="C818" s="32">
        <v>42997</v>
      </c>
      <c r="D818" s="31" t="s">
        <v>540</v>
      </c>
      <c r="E818" s="31" t="s">
        <v>366</v>
      </c>
      <c r="F818" s="44">
        <v>1941800</v>
      </c>
      <c r="G818" s="31" t="s">
        <v>32</v>
      </c>
      <c r="H818" s="31" t="s">
        <v>145</v>
      </c>
      <c r="I818" s="31" t="s">
        <v>233</v>
      </c>
      <c r="J818" s="31">
        <v>36564</v>
      </c>
      <c r="K818" s="31">
        <v>1</v>
      </c>
      <c r="L818" s="31" t="s">
        <v>351</v>
      </c>
      <c r="M818" s="31">
        <v>2510395</v>
      </c>
      <c r="O818" s="34"/>
      <c r="T818" s="31" t="s">
        <v>285</v>
      </c>
      <c r="V818" s="31" t="s">
        <v>315</v>
      </c>
      <c r="W818" s="34" t="s">
        <v>542</v>
      </c>
    </row>
    <row r="819" spans="1:24" x14ac:dyDescent="0.25">
      <c r="A819" s="32">
        <v>43133</v>
      </c>
      <c r="B819" s="32">
        <v>43133</v>
      </c>
      <c r="C819" s="32">
        <v>43001</v>
      </c>
      <c r="D819" s="31" t="s">
        <v>540</v>
      </c>
      <c r="E819" s="31" t="s">
        <v>506</v>
      </c>
      <c r="F819" s="44" t="s">
        <v>5894</v>
      </c>
      <c r="G819" s="31" t="s">
        <v>139</v>
      </c>
      <c r="H819" s="31" t="s">
        <v>70</v>
      </c>
      <c r="I819" s="31" t="s">
        <v>4494</v>
      </c>
      <c r="J819" s="31">
        <v>3917</v>
      </c>
      <c r="K819" s="31">
        <v>1</v>
      </c>
      <c r="L819" s="31" t="s">
        <v>355</v>
      </c>
      <c r="M819" s="31">
        <v>2512675</v>
      </c>
      <c r="O819" s="34">
        <v>49567</v>
      </c>
      <c r="T819" s="31" t="s">
        <v>285</v>
      </c>
      <c r="V819" s="27" t="s">
        <v>321</v>
      </c>
      <c r="X819" s="31" t="s">
        <v>2232</v>
      </c>
    </row>
    <row r="820" spans="1:24" hidden="1" x14ac:dyDescent="0.25">
      <c r="A820" s="32">
        <v>43133</v>
      </c>
      <c r="B820" s="32">
        <v>43133</v>
      </c>
      <c r="C820" s="32">
        <v>42996</v>
      </c>
      <c r="D820" s="31" t="s">
        <v>540</v>
      </c>
      <c r="E820" s="31" t="s">
        <v>287</v>
      </c>
      <c r="F820" s="44" t="s">
        <v>746</v>
      </c>
      <c r="G820" s="31" t="s">
        <v>220</v>
      </c>
      <c r="H820" s="31" t="s">
        <v>264</v>
      </c>
      <c r="I820" s="31" t="s">
        <v>5895</v>
      </c>
      <c r="J820" s="31">
        <v>34687</v>
      </c>
      <c r="K820" s="31">
        <v>4</v>
      </c>
      <c r="L820" s="31" t="s">
        <v>357</v>
      </c>
      <c r="M820" s="31" t="s">
        <v>5896</v>
      </c>
      <c r="N820" s="31" t="s">
        <v>5897</v>
      </c>
      <c r="O820" s="34" t="s">
        <v>5898</v>
      </c>
      <c r="P820" s="31">
        <v>4</v>
      </c>
      <c r="Q820" s="31" t="s">
        <v>5899</v>
      </c>
      <c r="R820" s="33">
        <v>183.88</v>
      </c>
      <c r="S820" s="32">
        <v>43138</v>
      </c>
      <c r="T820" s="31" t="s">
        <v>285</v>
      </c>
      <c r="U820" s="32">
        <v>43139</v>
      </c>
      <c r="V820" s="31" t="s">
        <v>292</v>
      </c>
      <c r="X820" s="31" t="s">
        <v>2182</v>
      </c>
    </row>
    <row r="821" spans="1:24" hidden="1" x14ac:dyDescent="0.25">
      <c r="A821" s="32">
        <v>43136</v>
      </c>
      <c r="B821" s="32">
        <v>43134</v>
      </c>
      <c r="C821" s="32">
        <v>43070</v>
      </c>
      <c r="D821" s="31" t="s">
        <v>665</v>
      </c>
      <c r="E821" s="31" t="s">
        <v>568</v>
      </c>
      <c r="F821" s="44">
        <v>47360</v>
      </c>
      <c r="G821" s="31" t="s">
        <v>19</v>
      </c>
      <c r="H821" s="31" t="s">
        <v>69</v>
      </c>
      <c r="I821" s="31" t="s">
        <v>5900</v>
      </c>
      <c r="J821" s="31">
        <v>482</v>
      </c>
      <c r="K821" s="31">
        <v>2</v>
      </c>
      <c r="L821" s="31" t="s">
        <v>343</v>
      </c>
      <c r="M821" s="31" t="s">
        <v>5901</v>
      </c>
      <c r="N821" s="31" t="s">
        <v>5902</v>
      </c>
      <c r="O821" s="34"/>
      <c r="T821" s="31" t="s">
        <v>285</v>
      </c>
      <c r="V821" s="31" t="s">
        <v>315</v>
      </c>
      <c r="W821" s="34" t="s">
        <v>542</v>
      </c>
    </row>
    <row r="822" spans="1:24" x14ac:dyDescent="0.25">
      <c r="A822" s="32">
        <v>43136</v>
      </c>
      <c r="B822" s="32">
        <v>43134</v>
      </c>
      <c r="C822" s="32">
        <v>43066</v>
      </c>
      <c r="D822" s="31" t="s">
        <v>665</v>
      </c>
      <c r="E822" s="31" t="s">
        <v>421</v>
      </c>
      <c r="F822" s="44" t="s">
        <v>6558</v>
      </c>
      <c r="G822" s="31" t="s">
        <v>77</v>
      </c>
      <c r="H822" s="31" t="s">
        <v>46</v>
      </c>
      <c r="I822" s="31" t="s">
        <v>5903</v>
      </c>
      <c r="J822" s="31">
        <v>7564</v>
      </c>
      <c r="K822" s="31">
        <v>4</v>
      </c>
      <c r="L822" s="31" t="s">
        <v>335</v>
      </c>
      <c r="M822" s="31">
        <v>9020198630</v>
      </c>
      <c r="N822" s="31">
        <v>9020198630</v>
      </c>
      <c r="O822" s="34">
        <v>5359</v>
      </c>
      <c r="T822" s="31" t="s">
        <v>285</v>
      </c>
      <c r="V822" s="27" t="s">
        <v>321</v>
      </c>
      <c r="X822" s="31" t="s">
        <v>2353</v>
      </c>
    </row>
    <row r="823" spans="1:24" hidden="1" x14ac:dyDescent="0.25">
      <c r="A823" s="32">
        <v>43136</v>
      </c>
      <c r="B823" s="32">
        <v>43134</v>
      </c>
      <c r="C823" s="32">
        <v>43042</v>
      </c>
      <c r="D823" s="31" t="s">
        <v>665</v>
      </c>
      <c r="E823" s="31" t="s">
        <v>383</v>
      </c>
      <c r="F823" s="44">
        <v>182250</v>
      </c>
      <c r="G823" s="31" t="s">
        <v>41</v>
      </c>
      <c r="H823" s="31" t="s">
        <v>5374</v>
      </c>
      <c r="I823" s="31" t="s">
        <v>504</v>
      </c>
      <c r="J823" s="31">
        <v>27116</v>
      </c>
      <c r="K823" s="31">
        <v>2</v>
      </c>
      <c r="L823" s="31" t="s">
        <v>365</v>
      </c>
      <c r="M823" s="31">
        <v>93811698</v>
      </c>
      <c r="N823" s="31">
        <v>93811698</v>
      </c>
      <c r="O823" s="34"/>
      <c r="T823" s="31" t="s">
        <v>285</v>
      </c>
      <c r="V823" s="31" t="s">
        <v>298</v>
      </c>
      <c r="W823" s="34" t="s">
        <v>542</v>
      </c>
    </row>
    <row r="824" spans="1:24" hidden="1" x14ac:dyDescent="0.25">
      <c r="A824" s="32">
        <v>43136</v>
      </c>
      <c r="B824" s="32">
        <v>43136</v>
      </c>
      <c r="C824" s="32">
        <v>43000</v>
      </c>
      <c r="D824" s="31" t="s">
        <v>540</v>
      </c>
      <c r="E824" s="31" t="s">
        <v>305</v>
      </c>
      <c r="F824" s="44" t="s">
        <v>5904</v>
      </c>
      <c r="G824" s="31" t="s">
        <v>230</v>
      </c>
      <c r="H824" s="31" t="s">
        <v>544</v>
      </c>
      <c r="I824" s="31" t="s">
        <v>5905</v>
      </c>
      <c r="J824" s="31">
        <v>34275</v>
      </c>
      <c r="K824" s="31">
        <v>1</v>
      </c>
      <c r="L824" s="31" t="s">
        <v>357</v>
      </c>
      <c r="M824" s="31" t="s">
        <v>5906</v>
      </c>
      <c r="N824" s="31" t="s">
        <v>5907</v>
      </c>
      <c r="O824" s="34" t="s">
        <v>5908</v>
      </c>
      <c r="P824" s="31">
        <v>1</v>
      </c>
      <c r="Q824" s="31" t="s">
        <v>5909</v>
      </c>
      <c r="R824" s="33">
        <v>41.22</v>
      </c>
      <c r="S824" s="32">
        <v>43139</v>
      </c>
      <c r="T824" s="31" t="s">
        <v>285</v>
      </c>
      <c r="U824" s="31" t="s">
        <v>567</v>
      </c>
      <c r="V824" s="31" t="s">
        <v>292</v>
      </c>
      <c r="X824" s="31" t="s">
        <v>2232</v>
      </c>
    </row>
    <row r="825" spans="1:24" hidden="1" x14ac:dyDescent="0.25">
      <c r="A825" s="32">
        <v>43136</v>
      </c>
      <c r="B825" s="32">
        <v>43136</v>
      </c>
      <c r="C825" s="32">
        <v>42979</v>
      </c>
      <c r="D825" s="31" t="s">
        <v>540</v>
      </c>
      <c r="E825" s="31" t="s">
        <v>316</v>
      </c>
      <c r="F825" s="44">
        <v>1015248</v>
      </c>
      <c r="G825" s="31" t="s">
        <v>36</v>
      </c>
      <c r="H825" s="31" t="s">
        <v>5910</v>
      </c>
      <c r="I825" s="31" t="s">
        <v>5399</v>
      </c>
      <c r="J825" s="31">
        <v>25582</v>
      </c>
      <c r="K825" s="31">
        <v>1</v>
      </c>
      <c r="L825" s="31" t="s">
        <v>357</v>
      </c>
      <c r="M825" s="31" t="s">
        <v>5911</v>
      </c>
      <c r="N825" s="31" t="s">
        <v>5912</v>
      </c>
      <c r="O825" s="34" t="s">
        <v>5913</v>
      </c>
      <c r="P825" s="31">
        <v>1</v>
      </c>
      <c r="Q825" s="31" t="s">
        <v>5914</v>
      </c>
      <c r="R825" s="33">
        <v>134.71</v>
      </c>
      <c r="S825" s="32">
        <v>43140</v>
      </c>
      <c r="T825" s="31" t="s">
        <v>285</v>
      </c>
      <c r="U825" s="32">
        <v>43151</v>
      </c>
      <c r="V825" s="31" t="s">
        <v>292</v>
      </c>
      <c r="X825" s="31" t="s">
        <v>2232</v>
      </c>
    </row>
    <row r="826" spans="1:24" hidden="1" x14ac:dyDescent="0.25">
      <c r="A826" s="32">
        <v>43136</v>
      </c>
      <c r="B826" s="32">
        <v>43136</v>
      </c>
      <c r="C826" s="32">
        <v>42992</v>
      </c>
      <c r="D826" s="31" t="s">
        <v>540</v>
      </c>
      <c r="E826" s="31" t="s">
        <v>316</v>
      </c>
      <c r="F826" s="44">
        <v>1013373</v>
      </c>
      <c r="G826" s="31" t="s">
        <v>36</v>
      </c>
      <c r="H826" s="31" t="s">
        <v>109</v>
      </c>
      <c r="I826" s="31" t="s">
        <v>4763</v>
      </c>
      <c r="J826" s="31">
        <v>26076</v>
      </c>
      <c r="K826" s="31">
        <v>2</v>
      </c>
      <c r="L826" s="31" t="s">
        <v>357</v>
      </c>
      <c r="M826" s="31" t="s">
        <v>5915</v>
      </c>
      <c r="N826" s="31" t="s">
        <v>5916</v>
      </c>
      <c r="O826" s="34" t="s">
        <v>5913</v>
      </c>
      <c r="P826" s="31">
        <v>2</v>
      </c>
      <c r="Q826" s="31" t="s">
        <v>5914</v>
      </c>
      <c r="R826" s="33">
        <v>341.98</v>
      </c>
      <c r="S826" s="32">
        <v>43140</v>
      </c>
      <c r="T826" s="31" t="s">
        <v>285</v>
      </c>
      <c r="U826" s="32">
        <v>43145</v>
      </c>
      <c r="V826" s="31" t="s">
        <v>292</v>
      </c>
      <c r="X826" s="31" t="s">
        <v>2232</v>
      </c>
    </row>
    <row r="827" spans="1:24" hidden="1" x14ac:dyDescent="0.25">
      <c r="A827" s="32">
        <v>43137</v>
      </c>
      <c r="B827" s="32">
        <v>43137</v>
      </c>
      <c r="C827" s="32">
        <v>42979</v>
      </c>
      <c r="D827" s="31" t="s">
        <v>540</v>
      </c>
      <c r="E827" s="31" t="s">
        <v>319</v>
      </c>
      <c r="F827" s="44">
        <v>195490</v>
      </c>
      <c r="G827" s="31" t="s">
        <v>25</v>
      </c>
      <c r="H827" s="31" t="s">
        <v>5211</v>
      </c>
      <c r="I827" s="31" t="s">
        <v>4512</v>
      </c>
      <c r="J827" s="31">
        <v>23760</v>
      </c>
      <c r="K827" s="31">
        <v>4</v>
      </c>
      <c r="L827" s="31" t="s">
        <v>357</v>
      </c>
      <c r="M827" s="31" t="s">
        <v>5917</v>
      </c>
      <c r="N827" s="31" t="s">
        <v>5918</v>
      </c>
      <c r="O827" s="34"/>
      <c r="T827" s="31" t="s">
        <v>285</v>
      </c>
      <c r="V827" s="31" t="s">
        <v>307</v>
      </c>
      <c r="W827" s="34" t="s">
        <v>542</v>
      </c>
    </row>
    <row r="828" spans="1:24" x14ac:dyDescent="0.25">
      <c r="A828" s="32">
        <v>43137</v>
      </c>
      <c r="B828" s="32">
        <v>43137</v>
      </c>
      <c r="C828" s="32">
        <v>42996</v>
      </c>
      <c r="D828" s="31" t="s">
        <v>540</v>
      </c>
      <c r="E828" s="31" t="s">
        <v>334</v>
      </c>
      <c r="F828" s="44" t="s">
        <v>6559</v>
      </c>
      <c r="G828" s="31" t="s">
        <v>25</v>
      </c>
      <c r="H828" s="31" t="s">
        <v>5919</v>
      </c>
      <c r="I828" s="31" t="s">
        <v>237</v>
      </c>
      <c r="J828" s="31">
        <v>26231</v>
      </c>
      <c r="K828" s="31">
        <v>4</v>
      </c>
      <c r="L828" s="31" t="s">
        <v>357</v>
      </c>
      <c r="M828" s="31" t="s">
        <v>5920</v>
      </c>
      <c r="N828" s="31" t="s">
        <v>5921</v>
      </c>
      <c r="O828" s="34" t="s">
        <v>5922</v>
      </c>
      <c r="T828" s="31" t="s">
        <v>285</v>
      </c>
      <c r="V828" s="27" t="s">
        <v>321</v>
      </c>
      <c r="X828" s="31" t="s">
        <v>5923</v>
      </c>
    </row>
    <row r="829" spans="1:24" x14ac:dyDescent="0.25">
      <c r="A829" s="32">
        <v>43137</v>
      </c>
      <c r="B829" s="32">
        <v>43137</v>
      </c>
      <c r="C829" s="32">
        <v>42987</v>
      </c>
      <c r="D829" s="31" t="s">
        <v>540</v>
      </c>
      <c r="E829" s="31" t="s">
        <v>336</v>
      </c>
      <c r="F829" s="44" t="s">
        <v>6662</v>
      </c>
      <c r="G829" s="31" t="s">
        <v>60</v>
      </c>
      <c r="H829" s="31" t="s">
        <v>104</v>
      </c>
      <c r="I829" s="31" t="s">
        <v>5924</v>
      </c>
      <c r="J829" s="31">
        <v>25765</v>
      </c>
      <c r="K829" s="31">
        <v>4</v>
      </c>
      <c r="L829" s="31" t="s">
        <v>357</v>
      </c>
      <c r="M829" s="31" t="s">
        <v>5925</v>
      </c>
      <c r="N829" s="31" t="s">
        <v>5926</v>
      </c>
      <c r="O829" s="34" t="s">
        <v>5927</v>
      </c>
      <c r="T829" s="31" t="s">
        <v>285</v>
      </c>
      <c r="V829" s="27" t="s">
        <v>321</v>
      </c>
      <c r="X829" s="31" t="s">
        <v>2510</v>
      </c>
    </row>
    <row r="830" spans="1:24" x14ac:dyDescent="0.25">
      <c r="A830" s="32">
        <v>43138</v>
      </c>
      <c r="B830" s="32">
        <v>43138</v>
      </c>
      <c r="C830" s="32">
        <v>43006</v>
      </c>
      <c r="D830" s="31" t="s">
        <v>540</v>
      </c>
      <c r="E830" s="31" t="s">
        <v>350</v>
      </c>
      <c r="F830" s="44" t="s">
        <v>6560</v>
      </c>
      <c r="G830" s="31" t="s">
        <v>30</v>
      </c>
      <c r="H830" s="31" t="s">
        <v>59</v>
      </c>
      <c r="I830" s="31" t="s">
        <v>3163</v>
      </c>
      <c r="J830" s="31">
        <v>23109</v>
      </c>
      <c r="K830" s="31">
        <v>2</v>
      </c>
      <c r="L830" s="31" t="s">
        <v>357</v>
      </c>
      <c r="M830" s="31" t="s">
        <v>5928</v>
      </c>
      <c r="N830" s="31" t="s">
        <v>5929</v>
      </c>
      <c r="O830" s="34" t="s">
        <v>5930</v>
      </c>
      <c r="T830" s="31" t="s">
        <v>285</v>
      </c>
      <c r="V830" s="27" t="s">
        <v>321</v>
      </c>
      <c r="X830" s="31" t="s">
        <v>2386</v>
      </c>
    </row>
    <row r="831" spans="1:24" hidden="1" x14ac:dyDescent="0.25">
      <c r="A831" s="32">
        <v>43138</v>
      </c>
      <c r="B831" s="32">
        <v>43138</v>
      </c>
      <c r="C831" s="32">
        <v>42980</v>
      </c>
      <c r="D831" s="31" t="s">
        <v>540</v>
      </c>
      <c r="E831" s="31" t="s">
        <v>352</v>
      </c>
      <c r="F831" s="44">
        <v>350230</v>
      </c>
      <c r="G831" s="31" t="s">
        <v>25</v>
      </c>
      <c r="H831" s="31" t="s">
        <v>1374</v>
      </c>
      <c r="I831" s="31" t="s">
        <v>3216</v>
      </c>
      <c r="J831" s="31">
        <v>26731</v>
      </c>
      <c r="K831" s="31">
        <v>1</v>
      </c>
      <c r="L831" s="31" t="s">
        <v>357</v>
      </c>
      <c r="M831" s="31" t="s">
        <v>5931</v>
      </c>
      <c r="N831" s="31" t="s">
        <v>5932</v>
      </c>
      <c r="O831" s="34" t="s">
        <v>5933</v>
      </c>
      <c r="P831" s="31">
        <v>1</v>
      </c>
      <c r="Q831" s="31" t="s">
        <v>5934</v>
      </c>
      <c r="R831" s="33">
        <v>322.32</v>
      </c>
      <c r="S831" s="32">
        <v>43143</v>
      </c>
      <c r="T831" s="31" t="s">
        <v>285</v>
      </c>
      <c r="U831" s="31" t="s">
        <v>567</v>
      </c>
      <c r="V831" s="31" t="s">
        <v>292</v>
      </c>
      <c r="X831" s="31" t="s">
        <v>2510</v>
      </c>
    </row>
    <row r="832" spans="1:24" hidden="1" x14ac:dyDescent="0.25">
      <c r="A832" s="32">
        <v>43138</v>
      </c>
      <c r="B832" s="32">
        <v>43138</v>
      </c>
      <c r="C832" s="32">
        <v>42992</v>
      </c>
      <c r="D832" s="31" t="s">
        <v>540</v>
      </c>
      <c r="E832" s="31" t="s">
        <v>352</v>
      </c>
      <c r="F832" s="44">
        <v>15491040000</v>
      </c>
      <c r="G832" s="31" t="s">
        <v>53</v>
      </c>
      <c r="H832" s="31" t="s">
        <v>69</v>
      </c>
      <c r="I832" s="31" t="s">
        <v>4881</v>
      </c>
      <c r="J832" s="31">
        <v>27213</v>
      </c>
      <c r="K832" s="31">
        <v>1</v>
      </c>
      <c r="L832" s="31" t="s">
        <v>357</v>
      </c>
      <c r="M832" s="31" t="s">
        <v>5935</v>
      </c>
      <c r="N832" s="31" t="s">
        <v>5936</v>
      </c>
      <c r="O832" s="34" t="s">
        <v>5933</v>
      </c>
      <c r="P832" s="31">
        <v>1</v>
      </c>
      <c r="Q832" s="31" t="s">
        <v>5934</v>
      </c>
      <c r="R832" s="33">
        <v>107.56</v>
      </c>
      <c r="S832" s="32">
        <v>43143</v>
      </c>
      <c r="T832" s="31" t="s">
        <v>285</v>
      </c>
      <c r="U832" s="31" t="s">
        <v>567</v>
      </c>
      <c r="V832" s="31" t="s">
        <v>292</v>
      </c>
      <c r="X832" s="31" t="s">
        <v>2510</v>
      </c>
    </row>
    <row r="833" spans="1:24" hidden="1" x14ac:dyDescent="0.25">
      <c r="A833" s="32">
        <v>43138</v>
      </c>
      <c r="B833" s="32">
        <v>43138</v>
      </c>
      <c r="C833" s="32">
        <v>42996</v>
      </c>
      <c r="D833" s="31" t="s">
        <v>540</v>
      </c>
      <c r="E833" s="31" t="s">
        <v>352</v>
      </c>
      <c r="F833" s="44" t="s">
        <v>4582</v>
      </c>
      <c r="G833" s="31" t="s">
        <v>175</v>
      </c>
      <c r="H833" s="31" t="s">
        <v>158</v>
      </c>
      <c r="I833" s="31" t="s">
        <v>4583</v>
      </c>
      <c r="J833" s="31">
        <v>27437</v>
      </c>
      <c r="K833" s="31">
        <v>1</v>
      </c>
      <c r="L833" s="31" t="s">
        <v>357</v>
      </c>
      <c r="M833" s="31" t="s">
        <v>5937</v>
      </c>
      <c r="N833" s="31" t="s">
        <v>5938</v>
      </c>
      <c r="O833" s="34" t="s">
        <v>5933</v>
      </c>
      <c r="P833" s="31">
        <v>1</v>
      </c>
      <c r="Q833" s="31" t="s">
        <v>5934</v>
      </c>
      <c r="R833" s="33">
        <v>95.6</v>
      </c>
      <c r="S833" s="32">
        <v>43143</v>
      </c>
      <c r="T833" s="31" t="s">
        <v>285</v>
      </c>
      <c r="U833" s="31" t="s">
        <v>567</v>
      </c>
      <c r="V833" s="31" t="s">
        <v>292</v>
      </c>
      <c r="X833" s="31" t="s">
        <v>2510</v>
      </c>
    </row>
    <row r="834" spans="1:24" hidden="1" x14ac:dyDescent="0.25">
      <c r="A834" s="32">
        <v>43138</v>
      </c>
      <c r="B834" s="32">
        <v>43138</v>
      </c>
      <c r="C834" s="32">
        <v>42999</v>
      </c>
      <c r="D834" s="31" t="s">
        <v>540</v>
      </c>
      <c r="E834" s="31" t="s">
        <v>352</v>
      </c>
      <c r="F834" s="44">
        <v>5713059</v>
      </c>
      <c r="G834" s="31" t="s">
        <v>3789</v>
      </c>
      <c r="H834" s="31" t="s">
        <v>201</v>
      </c>
      <c r="I834" s="31" t="s">
        <v>5939</v>
      </c>
      <c r="J834" s="31">
        <v>27634</v>
      </c>
      <c r="K834" s="31">
        <v>3</v>
      </c>
      <c r="L834" s="31" t="s">
        <v>357</v>
      </c>
      <c r="M834" s="31" t="s">
        <v>5940</v>
      </c>
      <c r="N834" s="31" t="s">
        <v>5941</v>
      </c>
      <c r="O834" s="34" t="s">
        <v>5933</v>
      </c>
      <c r="P834" s="31">
        <v>3</v>
      </c>
      <c r="Q834" s="31" t="s">
        <v>5934</v>
      </c>
      <c r="R834" s="33">
        <v>179.97</v>
      </c>
      <c r="S834" s="32">
        <v>43143</v>
      </c>
      <c r="T834" s="31" t="s">
        <v>285</v>
      </c>
      <c r="U834" s="31" t="s">
        <v>567</v>
      </c>
      <c r="V834" s="31" t="s">
        <v>292</v>
      </c>
      <c r="X834" s="31" t="s">
        <v>2510</v>
      </c>
    </row>
    <row r="835" spans="1:24" hidden="1" x14ac:dyDescent="0.25">
      <c r="A835" s="32">
        <v>43138</v>
      </c>
      <c r="B835" s="32">
        <v>43138</v>
      </c>
      <c r="C835" s="32">
        <v>42987</v>
      </c>
      <c r="D835" s="31" t="s">
        <v>540</v>
      </c>
      <c r="E835" s="31" t="s">
        <v>356</v>
      </c>
      <c r="F835" s="44">
        <v>195460</v>
      </c>
      <c r="G835" s="31" t="s">
        <v>25</v>
      </c>
      <c r="H835" s="31" t="s">
        <v>115</v>
      </c>
      <c r="I835" s="31" t="s">
        <v>4512</v>
      </c>
      <c r="J835" s="31">
        <v>23073</v>
      </c>
      <c r="K835" s="31">
        <v>2</v>
      </c>
      <c r="L835" s="31" t="s">
        <v>357</v>
      </c>
      <c r="M835" s="31" t="s">
        <v>5942</v>
      </c>
      <c r="N835" s="31" t="s">
        <v>5943</v>
      </c>
      <c r="O835" s="34" t="s">
        <v>5944</v>
      </c>
      <c r="P835" s="31">
        <v>2</v>
      </c>
      <c r="Q835" s="31" t="s">
        <v>5945</v>
      </c>
      <c r="R835" s="33">
        <v>197.16</v>
      </c>
      <c r="S835" s="32">
        <v>43145</v>
      </c>
      <c r="T835" s="31" t="s">
        <v>285</v>
      </c>
      <c r="U835" s="32">
        <v>43151</v>
      </c>
      <c r="V835" s="31" t="s">
        <v>292</v>
      </c>
      <c r="X835" s="31" t="s">
        <v>2386</v>
      </c>
    </row>
    <row r="836" spans="1:24" hidden="1" x14ac:dyDescent="0.25">
      <c r="A836" s="32">
        <v>43138</v>
      </c>
      <c r="B836" s="32">
        <v>43138</v>
      </c>
      <c r="C836" s="32">
        <v>42987</v>
      </c>
      <c r="D836" s="31" t="s">
        <v>540</v>
      </c>
      <c r="E836" s="31" t="s">
        <v>356</v>
      </c>
      <c r="F836" s="44">
        <v>195500</v>
      </c>
      <c r="G836" s="31" t="s">
        <v>25</v>
      </c>
      <c r="H836" s="31" t="s">
        <v>125</v>
      </c>
      <c r="I836" s="31" t="s">
        <v>4512</v>
      </c>
      <c r="J836" s="31">
        <v>23073</v>
      </c>
      <c r="K836" s="31">
        <v>2</v>
      </c>
      <c r="L836" s="31" t="s">
        <v>357</v>
      </c>
      <c r="M836" s="31" t="s">
        <v>5942</v>
      </c>
      <c r="N836" s="31" t="s">
        <v>5943</v>
      </c>
      <c r="O836" s="34" t="s">
        <v>5944</v>
      </c>
      <c r="P836" s="31">
        <v>2</v>
      </c>
      <c r="Q836" s="31" t="s">
        <v>5945</v>
      </c>
      <c r="R836" s="33">
        <v>220.32</v>
      </c>
      <c r="S836" s="32">
        <v>43145</v>
      </c>
      <c r="T836" s="31" t="s">
        <v>285</v>
      </c>
      <c r="U836" s="32">
        <v>43151</v>
      </c>
      <c r="V836" s="31" t="s">
        <v>292</v>
      </c>
      <c r="X836" s="31" t="s">
        <v>2386</v>
      </c>
    </row>
    <row r="837" spans="1:24" hidden="1" x14ac:dyDescent="0.25">
      <c r="A837" s="32">
        <v>43138</v>
      </c>
      <c r="B837" s="32">
        <v>43138</v>
      </c>
      <c r="C837" s="32">
        <v>42987</v>
      </c>
      <c r="D837" s="31" t="s">
        <v>540</v>
      </c>
      <c r="E837" s="31" t="s">
        <v>356</v>
      </c>
      <c r="F837" s="44">
        <v>254280</v>
      </c>
      <c r="G837" s="31" t="s">
        <v>25</v>
      </c>
      <c r="H837" s="31" t="s">
        <v>125</v>
      </c>
      <c r="I837" s="31" t="s">
        <v>237</v>
      </c>
      <c r="J837" s="31">
        <v>23073</v>
      </c>
      <c r="K837" s="31">
        <v>2</v>
      </c>
      <c r="L837" s="31" t="s">
        <v>357</v>
      </c>
      <c r="M837" s="31" t="s">
        <v>5946</v>
      </c>
      <c r="N837" s="31" t="s">
        <v>5947</v>
      </c>
      <c r="O837" s="34" t="s">
        <v>5944</v>
      </c>
      <c r="P837" s="31">
        <v>2</v>
      </c>
      <c r="Q837" s="31" t="s">
        <v>5945</v>
      </c>
      <c r="R837" s="33">
        <v>270.08</v>
      </c>
      <c r="S837" s="32">
        <v>43145</v>
      </c>
      <c r="T837" s="31" t="s">
        <v>285</v>
      </c>
      <c r="U837" s="32">
        <v>43151</v>
      </c>
      <c r="V837" s="31" t="s">
        <v>292</v>
      </c>
      <c r="X837" s="31" t="s">
        <v>2386</v>
      </c>
    </row>
    <row r="838" spans="1:24" hidden="1" x14ac:dyDescent="0.25">
      <c r="A838" s="32">
        <v>43138</v>
      </c>
      <c r="B838" s="32">
        <v>43138</v>
      </c>
      <c r="C838" s="32">
        <v>42991</v>
      </c>
      <c r="D838" s="31" t="s">
        <v>540</v>
      </c>
      <c r="E838" s="31" t="s">
        <v>356</v>
      </c>
      <c r="F838" s="44">
        <v>15497310000</v>
      </c>
      <c r="G838" s="31" t="s">
        <v>53</v>
      </c>
      <c r="H838" s="31" t="s">
        <v>5948</v>
      </c>
      <c r="I838" s="31" t="s">
        <v>1306</v>
      </c>
      <c r="J838" s="31">
        <v>23180</v>
      </c>
      <c r="K838" s="31">
        <v>2</v>
      </c>
      <c r="L838" s="31" t="s">
        <v>357</v>
      </c>
      <c r="M838" s="31" t="s">
        <v>5949</v>
      </c>
      <c r="N838" s="31" t="s">
        <v>5950</v>
      </c>
      <c r="O838" s="34" t="s">
        <v>5944</v>
      </c>
      <c r="P838" s="31">
        <v>2</v>
      </c>
      <c r="Q838" s="31" t="s">
        <v>5945</v>
      </c>
      <c r="R838" s="33">
        <v>326.82</v>
      </c>
      <c r="S838" s="32">
        <v>43145</v>
      </c>
      <c r="T838" s="31" t="s">
        <v>285</v>
      </c>
      <c r="U838" s="32">
        <v>43151</v>
      </c>
      <c r="V838" s="31" t="s">
        <v>292</v>
      </c>
      <c r="X838" s="31" t="s">
        <v>2386</v>
      </c>
    </row>
    <row r="839" spans="1:24" hidden="1" x14ac:dyDescent="0.25">
      <c r="A839" s="32">
        <v>43139</v>
      </c>
      <c r="B839" s="32">
        <v>43139</v>
      </c>
      <c r="C839" s="32">
        <v>42994</v>
      </c>
      <c r="D839" s="31" t="s">
        <v>540</v>
      </c>
      <c r="E839" s="31" t="s">
        <v>358</v>
      </c>
      <c r="F839" s="44">
        <v>1011822</v>
      </c>
      <c r="G839" s="31" t="s">
        <v>30</v>
      </c>
      <c r="H839" s="31" t="s">
        <v>3489</v>
      </c>
      <c r="I839" s="31" t="s">
        <v>5951</v>
      </c>
      <c r="J839" s="31">
        <v>27183</v>
      </c>
      <c r="K839" s="31">
        <v>3</v>
      </c>
      <c r="L839" s="31" t="s">
        <v>357</v>
      </c>
      <c r="M839" s="31" t="s">
        <v>5952</v>
      </c>
      <c r="N839" s="31" t="s">
        <v>5953</v>
      </c>
      <c r="O839" s="34" t="s">
        <v>5954</v>
      </c>
      <c r="P839" s="31">
        <v>3</v>
      </c>
      <c r="Q839" s="31" t="s">
        <v>6255</v>
      </c>
      <c r="R839" s="33">
        <v>258.42</v>
      </c>
      <c r="S839" s="32">
        <v>43151</v>
      </c>
      <c r="T839" s="31" t="s">
        <v>285</v>
      </c>
      <c r="U839" s="31" t="s">
        <v>567</v>
      </c>
      <c r="V839" s="31" t="s">
        <v>292</v>
      </c>
      <c r="X839" s="31" t="s">
        <v>2510</v>
      </c>
    </row>
    <row r="840" spans="1:24" hidden="1" x14ac:dyDescent="0.25">
      <c r="A840" s="32">
        <v>43139</v>
      </c>
      <c r="B840" s="32">
        <v>43139</v>
      </c>
      <c r="C840" s="32">
        <v>42988</v>
      </c>
      <c r="D840" s="31" t="s">
        <v>540</v>
      </c>
      <c r="E840" s="31" t="s">
        <v>360</v>
      </c>
      <c r="F840" s="44">
        <v>2204733</v>
      </c>
      <c r="G840" s="31" t="s">
        <v>30</v>
      </c>
      <c r="H840" s="31" t="s">
        <v>70</v>
      </c>
      <c r="I840" s="31" t="s">
        <v>5955</v>
      </c>
      <c r="J840" s="31">
        <v>21725</v>
      </c>
      <c r="K840" s="31">
        <v>1</v>
      </c>
      <c r="L840" s="31" t="s">
        <v>357</v>
      </c>
      <c r="M840" s="31" t="s">
        <v>5956</v>
      </c>
      <c r="N840" s="31" t="s">
        <v>5957</v>
      </c>
      <c r="O840" s="34" t="s">
        <v>5958</v>
      </c>
      <c r="P840" s="31">
        <v>1</v>
      </c>
      <c r="Q840" s="31" t="s">
        <v>3663</v>
      </c>
      <c r="R840" s="33">
        <v>50.97</v>
      </c>
      <c r="S840" s="32">
        <v>43147</v>
      </c>
      <c r="T840" s="31" t="s">
        <v>285</v>
      </c>
      <c r="U840" s="31" t="s">
        <v>567</v>
      </c>
      <c r="V840" s="31" t="s">
        <v>292</v>
      </c>
      <c r="X840" s="31" t="s">
        <v>2510</v>
      </c>
    </row>
    <row r="841" spans="1:24" hidden="1" x14ac:dyDescent="0.25">
      <c r="A841" s="32">
        <v>43139</v>
      </c>
      <c r="B841" s="32">
        <v>43139</v>
      </c>
      <c r="C841" s="32">
        <v>42994</v>
      </c>
      <c r="D841" s="31" t="s">
        <v>540</v>
      </c>
      <c r="E841" s="31" t="s">
        <v>360</v>
      </c>
      <c r="F841" s="44">
        <v>5517938</v>
      </c>
      <c r="G841" s="31" t="s">
        <v>175</v>
      </c>
      <c r="H841" s="31" t="s">
        <v>2307</v>
      </c>
      <c r="I841" s="31" t="s">
        <v>5959</v>
      </c>
      <c r="J841" s="31">
        <v>22137</v>
      </c>
      <c r="K841" s="31">
        <v>2</v>
      </c>
      <c r="L841" s="31" t="s">
        <v>357</v>
      </c>
      <c r="M841" s="31" t="s">
        <v>5960</v>
      </c>
      <c r="N841" s="31" t="s">
        <v>5961</v>
      </c>
      <c r="O841" s="34" t="s">
        <v>5958</v>
      </c>
      <c r="P841" s="31">
        <v>2</v>
      </c>
      <c r="Q841" s="31" t="s">
        <v>3663</v>
      </c>
      <c r="R841" s="33">
        <v>233.42</v>
      </c>
      <c r="S841" s="32">
        <v>43147</v>
      </c>
      <c r="T841" s="31" t="s">
        <v>285</v>
      </c>
      <c r="U841" s="31" t="s">
        <v>567</v>
      </c>
      <c r="V841" s="31" t="s">
        <v>292</v>
      </c>
      <c r="X841" s="31" t="s">
        <v>2510</v>
      </c>
    </row>
    <row r="842" spans="1:24" hidden="1" x14ac:dyDescent="0.25">
      <c r="A842" s="32">
        <v>43139</v>
      </c>
      <c r="B842" s="32">
        <v>43139</v>
      </c>
      <c r="C842" s="32">
        <v>42994</v>
      </c>
      <c r="D842" s="31" t="s">
        <v>540</v>
      </c>
      <c r="E842" s="31" t="s">
        <v>360</v>
      </c>
      <c r="F842" s="44">
        <v>5517920</v>
      </c>
      <c r="G842" s="31" t="s">
        <v>175</v>
      </c>
      <c r="H842" s="31" t="s">
        <v>24</v>
      </c>
      <c r="I842" s="31" t="s">
        <v>5959</v>
      </c>
      <c r="J842" s="31">
        <v>22137</v>
      </c>
      <c r="K842" s="31">
        <v>2</v>
      </c>
      <c r="L842" s="31" t="s">
        <v>357</v>
      </c>
      <c r="M842" s="31" t="s">
        <v>5960</v>
      </c>
      <c r="N842" s="31" t="s">
        <v>5961</v>
      </c>
      <c r="O842" s="34" t="s">
        <v>5958</v>
      </c>
      <c r="P842" s="31">
        <v>2</v>
      </c>
      <c r="Q842" s="31" t="s">
        <v>3663</v>
      </c>
      <c r="R842" s="33">
        <v>205.34</v>
      </c>
      <c r="S842" s="32">
        <v>43147</v>
      </c>
      <c r="T842" s="31" t="s">
        <v>285</v>
      </c>
      <c r="U842" s="31" t="s">
        <v>567</v>
      </c>
      <c r="V842" s="31" t="s">
        <v>292</v>
      </c>
      <c r="X842" s="31" t="s">
        <v>2510</v>
      </c>
    </row>
    <row r="843" spans="1:24" hidden="1" x14ac:dyDescent="0.25">
      <c r="A843" s="32">
        <v>43139</v>
      </c>
      <c r="B843" s="32">
        <v>43139</v>
      </c>
      <c r="C843" s="32">
        <v>43004</v>
      </c>
      <c r="D843" s="31" t="s">
        <v>540</v>
      </c>
      <c r="E843" s="31" t="s">
        <v>360</v>
      </c>
      <c r="F843" s="44" t="s">
        <v>6561</v>
      </c>
      <c r="G843" s="31" t="s">
        <v>60</v>
      </c>
      <c r="H843" s="31" t="s">
        <v>249</v>
      </c>
      <c r="I843" s="31" t="s">
        <v>5962</v>
      </c>
      <c r="J843" s="31">
        <v>22392</v>
      </c>
      <c r="K843" s="31">
        <v>1</v>
      </c>
      <c r="L843" s="31" t="s">
        <v>357</v>
      </c>
      <c r="M843" s="31" t="s">
        <v>5963</v>
      </c>
      <c r="N843" s="31" t="s">
        <v>5964</v>
      </c>
      <c r="O843" s="34" t="s">
        <v>5958</v>
      </c>
      <c r="P843" s="31">
        <v>1</v>
      </c>
      <c r="Q843" s="31" t="s">
        <v>3663</v>
      </c>
      <c r="R843" s="33">
        <v>131.62</v>
      </c>
      <c r="S843" s="32">
        <v>43147</v>
      </c>
      <c r="T843" s="31" t="s">
        <v>285</v>
      </c>
      <c r="U843" s="31" t="s">
        <v>567</v>
      </c>
      <c r="V843" s="31" t="s">
        <v>292</v>
      </c>
      <c r="X843" s="31" t="s">
        <v>2510</v>
      </c>
    </row>
    <row r="844" spans="1:24" hidden="1" x14ac:dyDescent="0.25">
      <c r="A844" s="32">
        <v>43139</v>
      </c>
      <c r="B844" s="32">
        <v>43139</v>
      </c>
      <c r="C844" s="32">
        <v>43003</v>
      </c>
      <c r="D844" s="31" t="s">
        <v>540</v>
      </c>
      <c r="E844" s="31" t="s">
        <v>360</v>
      </c>
      <c r="F844" s="44">
        <v>1015300</v>
      </c>
      <c r="G844" s="31" t="s">
        <v>36</v>
      </c>
      <c r="H844" s="31" t="s">
        <v>5323</v>
      </c>
      <c r="I844" s="31" t="s">
        <v>3295</v>
      </c>
      <c r="J844" s="31">
        <v>22417</v>
      </c>
      <c r="K844" s="31">
        <v>2</v>
      </c>
      <c r="L844" s="31" t="s">
        <v>357</v>
      </c>
      <c r="M844" s="31" t="s">
        <v>5965</v>
      </c>
      <c r="N844" s="31" t="s">
        <v>5966</v>
      </c>
      <c r="O844" s="34" t="s">
        <v>5958</v>
      </c>
      <c r="P844" s="31">
        <v>2</v>
      </c>
      <c r="Q844" s="31" t="s">
        <v>3663</v>
      </c>
      <c r="R844" s="33">
        <v>380.26</v>
      </c>
      <c r="S844" s="32">
        <v>43147</v>
      </c>
      <c r="T844" s="31" t="s">
        <v>285</v>
      </c>
      <c r="U844" s="31" t="s">
        <v>567</v>
      </c>
      <c r="V844" s="31" t="s">
        <v>292</v>
      </c>
      <c r="X844" s="31" t="s">
        <v>2510</v>
      </c>
    </row>
    <row r="845" spans="1:24" hidden="1" x14ac:dyDescent="0.25">
      <c r="A845" s="32">
        <v>43139</v>
      </c>
      <c r="B845" s="32">
        <v>43139</v>
      </c>
      <c r="C845" s="32">
        <v>43003</v>
      </c>
      <c r="D845" s="31" t="s">
        <v>540</v>
      </c>
      <c r="E845" s="31" t="s">
        <v>360</v>
      </c>
      <c r="F845" s="44">
        <v>2204733</v>
      </c>
      <c r="G845" s="31" t="s">
        <v>30</v>
      </c>
      <c r="H845" s="31" t="s">
        <v>70</v>
      </c>
      <c r="I845" s="31" t="s">
        <v>3163</v>
      </c>
      <c r="J845" s="31">
        <v>22425</v>
      </c>
      <c r="K845" s="31">
        <v>1</v>
      </c>
      <c r="L845" s="31" t="s">
        <v>357</v>
      </c>
      <c r="M845" s="31" t="s">
        <v>5967</v>
      </c>
      <c r="N845" s="31" t="s">
        <v>5968</v>
      </c>
      <c r="O845" s="34" t="s">
        <v>5958</v>
      </c>
      <c r="P845" s="31">
        <v>1</v>
      </c>
      <c r="Q845" s="31" t="s">
        <v>3663</v>
      </c>
      <c r="R845" s="33">
        <v>50.97</v>
      </c>
      <c r="S845" s="32">
        <v>43147</v>
      </c>
      <c r="T845" s="31" t="s">
        <v>285</v>
      </c>
      <c r="U845" s="31" t="s">
        <v>567</v>
      </c>
      <c r="V845" s="31" t="s">
        <v>292</v>
      </c>
      <c r="X845" s="31" t="s">
        <v>2510</v>
      </c>
    </row>
    <row r="846" spans="1:24" ht="25.5" hidden="1" x14ac:dyDescent="0.25">
      <c r="A846" s="32">
        <v>43139</v>
      </c>
      <c r="B846" s="32">
        <v>43139</v>
      </c>
      <c r="C846" s="32">
        <v>43006</v>
      </c>
      <c r="D846" s="31" t="s">
        <v>540</v>
      </c>
      <c r="E846" s="31" t="s">
        <v>366</v>
      </c>
      <c r="F846" s="44" t="s">
        <v>6562</v>
      </c>
      <c r="G846" s="31" t="s">
        <v>118</v>
      </c>
      <c r="H846" s="31" t="s">
        <v>95</v>
      </c>
      <c r="I846" s="31" t="s">
        <v>5969</v>
      </c>
      <c r="J846" s="31">
        <v>36935</v>
      </c>
      <c r="K846" s="31">
        <v>2</v>
      </c>
      <c r="L846" s="31" t="s">
        <v>341</v>
      </c>
      <c r="O846" s="34"/>
      <c r="T846" s="31" t="s">
        <v>285</v>
      </c>
      <c r="V846" s="27" t="s">
        <v>295</v>
      </c>
      <c r="W846" s="34" t="s">
        <v>6667</v>
      </c>
    </row>
    <row r="847" spans="1:24" hidden="1" x14ac:dyDescent="0.25">
      <c r="A847" s="32">
        <v>43139</v>
      </c>
      <c r="B847" s="32">
        <v>43139</v>
      </c>
      <c r="C847" s="32">
        <v>42989</v>
      </c>
      <c r="D847" s="31" t="s">
        <v>540</v>
      </c>
      <c r="E847" s="31" t="s">
        <v>368</v>
      </c>
      <c r="F847" s="44">
        <v>2183203</v>
      </c>
      <c r="G847" s="31" t="s">
        <v>30</v>
      </c>
      <c r="H847" s="31" t="s">
        <v>173</v>
      </c>
      <c r="I847" s="31" t="s">
        <v>3163</v>
      </c>
      <c r="J847" s="31">
        <v>22664</v>
      </c>
      <c r="K847" s="31">
        <v>2</v>
      </c>
      <c r="L847" s="31" t="s">
        <v>357</v>
      </c>
      <c r="M847" s="31" t="s">
        <v>5970</v>
      </c>
      <c r="N847" s="31" t="s">
        <v>5971</v>
      </c>
      <c r="O847" s="34" t="s">
        <v>5972</v>
      </c>
      <c r="P847" s="31">
        <v>2</v>
      </c>
      <c r="Q847" s="31" t="s">
        <v>5973</v>
      </c>
      <c r="R847" s="33">
        <v>171</v>
      </c>
      <c r="S847" s="32">
        <v>43145</v>
      </c>
      <c r="T847" s="31" t="s">
        <v>285</v>
      </c>
      <c r="U847" s="32">
        <v>43150</v>
      </c>
      <c r="V847" s="31" t="s">
        <v>292</v>
      </c>
      <c r="X847" s="31" t="s">
        <v>2510</v>
      </c>
    </row>
    <row r="848" spans="1:24" x14ac:dyDescent="0.25">
      <c r="A848" s="32">
        <v>43140</v>
      </c>
      <c r="B848" s="32">
        <v>43140</v>
      </c>
      <c r="C848" s="32">
        <v>43057</v>
      </c>
      <c r="D848" s="31" t="s">
        <v>549</v>
      </c>
      <c r="E848" s="31" t="s">
        <v>305</v>
      </c>
      <c r="F848" s="44" t="s">
        <v>6563</v>
      </c>
      <c r="G848" s="31" t="s">
        <v>27</v>
      </c>
      <c r="H848" s="31" t="s">
        <v>280</v>
      </c>
      <c r="I848" s="31" t="s">
        <v>163</v>
      </c>
      <c r="J848" s="31">
        <v>36993</v>
      </c>
      <c r="K848" s="31">
        <v>2</v>
      </c>
      <c r="L848" s="31" t="s">
        <v>357</v>
      </c>
      <c r="M848" s="31" t="s">
        <v>5974</v>
      </c>
      <c r="N848" s="31" t="s">
        <v>5975</v>
      </c>
      <c r="O848" s="34" t="s">
        <v>5976</v>
      </c>
      <c r="T848" s="31" t="s">
        <v>285</v>
      </c>
      <c r="V848" s="27" t="s">
        <v>321</v>
      </c>
      <c r="X848" s="31" t="s">
        <v>2576</v>
      </c>
    </row>
    <row r="849" spans="1:24" hidden="1" x14ac:dyDescent="0.25">
      <c r="A849" s="32">
        <v>43140</v>
      </c>
      <c r="B849" s="32">
        <v>43140</v>
      </c>
      <c r="C849" s="32">
        <v>43067</v>
      </c>
      <c r="D849" s="31" t="s">
        <v>549</v>
      </c>
      <c r="E849" s="31" t="s">
        <v>311</v>
      </c>
      <c r="F849" s="44" t="s">
        <v>5977</v>
      </c>
      <c r="G849" s="31" t="s">
        <v>34</v>
      </c>
      <c r="H849" s="31" t="s">
        <v>5978</v>
      </c>
      <c r="I849" s="31" t="s">
        <v>5979</v>
      </c>
      <c r="J849" s="31">
        <v>28009</v>
      </c>
      <c r="K849" s="31">
        <v>1</v>
      </c>
      <c r="L849" s="31" t="s">
        <v>357</v>
      </c>
      <c r="M849" s="31" t="s">
        <v>5980</v>
      </c>
      <c r="N849" s="31" t="s">
        <v>5981</v>
      </c>
      <c r="O849" s="34" t="s">
        <v>5982</v>
      </c>
      <c r="P849" s="31">
        <v>1</v>
      </c>
      <c r="Q849" s="31" t="s">
        <v>5983</v>
      </c>
      <c r="R849" s="33">
        <v>105.89</v>
      </c>
      <c r="S849" s="32">
        <v>43144</v>
      </c>
      <c r="T849" s="31" t="s">
        <v>285</v>
      </c>
      <c r="U849" s="32">
        <v>43145</v>
      </c>
      <c r="V849" s="31" t="s">
        <v>292</v>
      </c>
      <c r="X849" s="31" t="s">
        <v>2576</v>
      </c>
    </row>
    <row r="850" spans="1:24" hidden="1" x14ac:dyDescent="0.25">
      <c r="A850" s="32">
        <v>43140</v>
      </c>
      <c r="B850" s="32">
        <v>43140</v>
      </c>
      <c r="C850" s="32">
        <v>43068</v>
      </c>
      <c r="D850" s="31" t="s">
        <v>549</v>
      </c>
      <c r="E850" s="31" t="s">
        <v>311</v>
      </c>
      <c r="F850" s="44">
        <v>140531</v>
      </c>
      <c r="G850" s="31" t="s">
        <v>92</v>
      </c>
      <c r="H850" s="31" t="s">
        <v>275</v>
      </c>
      <c r="I850" s="31" t="s">
        <v>5984</v>
      </c>
      <c r="J850" s="31">
        <v>28067</v>
      </c>
      <c r="K850" s="31">
        <v>2</v>
      </c>
      <c r="L850" s="31" t="s">
        <v>357</v>
      </c>
      <c r="M850" s="31" t="s">
        <v>5985</v>
      </c>
      <c r="N850" s="31" t="s">
        <v>5986</v>
      </c>
      <c r="O850" s="34" t="s">
        <v>5982</v>
      </c>
      <c r="P850" s="31">
        <v>2</v>
      </c>
      <c r="Q850" s="31" t="s">
        <v>5983</v>
      </c>
      <c r="R850" s="33">
        <v>568.72</v>
      </c>
      <c r="S850" s="32">
        <v>43144</v>
      </c>
      <c r="T850" s="31" t="s">
        <v>285</v>
      </c>
      <c r="U850" s="31" t="s">
        <v>567</v>
      </c>
      <c r="V850" s="31" t="s">
        <v>292</v>
      </c>
      <c r="X850" s="31" t="s">
        <v>2576</v>
      </c>
    </row>
    <row r="851" spans="1:24" hidden="1" x14ac:dyDescent="0.25">
      <c r="A851" s="32">
        <v>43140</v>
      </c>
      <c r="B851" s="32">
        <v>43140</v>
      </c>
      <c r="C851" s="32">
        <v>42993</v>
      </c>
      <c r="D851" s="31" t="s">
        <v>540</v>
      </c>
      <c r="E851" s="31" t="s">
        <v>375</v>
      </c>
      <c r="F851" s="44" t="s">
        <v>6207</v>
      </c>
      <c r="G851" s="31" t="s">
        <v>34</v>
      </c>
      <c r="H851" s="31" t="s">
        <v>240</v>
      </c>
      <c r="I851" s="31" t="s">
        <v>5411</v>
      </c>
      <c r="J851" s="31">
        <v>35961</v>
      </c>
      <c r="K851" s="31">
        <v>1</v>
      </c>
      <c r="L851" s="31" t="s">
        <v>357</v>
      </c>
      <c r="M851" s="31" t="s">
        <v>5987</v>
      </c>
      <c r="N851" s="31" t="s">
        <v>5988</v>
      </c>
      <c r="O851" s="34" t="s">
        <v>5989</v>
      </c>
      <c r="P851" s="31">
        <v>1</v>
      </c>
      <c r="Q851" s="31" t="s">
        <v>6261</v>
      </c>
      <c r="R851" s="33">
        <v>63.11</v>
      </c>
      <c r="S851" s="32">
        <v>43151</v>
      </c>
      <c r="T851" s="31" t="s">
        <v>285</v>
      </c>
      <c r="U851" s="31" t="s">
        <v>567</v>
      </c>
      <c r="V851" s="31" t="s">
        <v>292</v>
      </c>
      <c r="X851" s="31" t="s">
        <v>2547</v>
      </c>
    </row>
    <row r="852" spans="1:24" hidden="1" x14ac:dyDescent="0.25">
      <c r="A852" s="32">
        <v>43140</v>
      </c>
      <c r="B852" s="32">
        <v>43140</v>
      </c>
      <c r="C852" s="32">
        <v>43005</v>
      </c>
      <c r="D852" s="31" t="s">
        <v>540</v>
      </c>
      <c r="E852" s="31" t="s">
        <v>375</v>
      </c>
      <c r="F852" s="44" t="s">
        <v>5990</v>
      </c>
      <c r="G852" s="31" t="s">
        <v>74</v>
      </c>
      <c r="H852" s="31" t="s">
        <v>3818</v>
      </c>
      <c r="I852" s="31" t="s">
        <v>4415</v>
      </c>
      <c r="J852" s="31">
        <v>33676</v>
      </c>
      <c r="K852" s="31">
        <v>1</v>
      </c>
      <c r="L852" s="31" t="s">
        <v>357</v>
      </c>
      <c r="M852" s="31" t="s">
        <v>5991</v>
      </c>
      <c r="N852" s="31" t="s">
        <v>5992</v>
      </c>
      <c r="O852" s="34" t="s">
        <v>5993</v>
      </c>
      <c r="P852" s="31">
        <v>1</v>
      </c>
      <c r="Q852" s="31" t="s">
        <v>6262</v>
      </c>
      <c r="R852" s="33">
        <v>99.22</v>
      </c>
      <c r="S852" s="32">
        <v>43151</v>
      </c>
      <c r="T852" s="31" t="s">
        <v>285</v>
      </c>
      <c r="U852" s="31" t="s">
        <v>567</v>
      </c>
      <c r="V852" s="31" t="s">
        <v>292</v>
      </c>
      <c r="X852" s="31" t="s">
        <v>2547</v>
      </c>
    </row>
    <row r="853" spans="1:24" hidden="1" x14ac:dyDescent="0.25">
      <c r="A853" s="32">
        <v>43143</v>
      </c>
      <c r="B853" s="32">
        <v>43143</v>
      </c>
      <c r="C853" s="32">
        <v>42993</v>
      </c>
      <c r="D853" s="31" t="s">
        <v>540</v>
      </c>
      <c r="E853" s="31" t="s">
        <v>377</v>
      </c>
      <c r="F853" s="44" t="s">
        <v>6623</v>
      </c>
      <c r="G853" s="31" t="s">
        <v>48</v>
      </c>
      <c r="H853" s="31" t="s">
        <v>5994</v>
      </c>
      <c r="I853" s="31" t="s">
        <v>5995</v>
      </c>
      <c r="J853" s="31">
        <v>21033</v>
      </c>
      <c r="K853" s="31">
        <v>2</v>
      </c>
      <c r="L853" s="31" t="s">
        <v>357</v>
      </c>
      <c r="M853" s="31" t="s">
        <v>5996</v>
      </c>
      <c r="N853" s="31" t="s">
        <v>5997</v>
      </c>
      <c r="O853" s="34" t="s">
        <v>5998</v>
      </c>
      <c r="P853" s="31">
        <v>2</v>
      </c>
      <c r="Q853" s="31" t="s">
        <v>6230</v>
      </c>
      <c r="R853" s="33">
        <v>120.38</v>
      </c>
      <c r="S853" s="32">
        <v>43154</v>
      </c>
      <c r="T853" s="31" t="s">
        <v>285</v>
      </c>
      <c r="U853" s="31" t="s">
        <v>567</v>
      </c>
      <c r="V853" s="31" t="s">
        <v>292</v>
      </c>
      <c r="X853" s="31" t="s">
        <v>2547</v>
      </c>
    </row>
    <row r="854" spans="1:24" x14ac:dyDescent="0.25">
      <c r="A854" s="32">
        <v>43143</v>
      </c>
      <c r="B854" s="32">
        <v>43143</v>
      </c>
      <c r="C854" s="32">
        <v>43006</v>
      </c>
      <c r="D854" s="31" t="s">
        <v>540</v>
      </c>
      <c r="E854" s="31" t="s">
        <v>377</v>
      </c>
      <c r="F854" s="44" t="s">
        <v>6670</v>
      </c>
      <c r="G854" s="31" t="s">
        <v>25</v>
      </c>
      <c r="H854" s="31" t="s">
        <v>192</v>
      </c>
      <c r="I854" s="31" t="s">
        <v>4512</v>
      </c>
      <c r="J854" s="31">
        <v>21408</v>
      </c>
      <c r="K854" s="31">
        <v>1</v>
      </c>
      <c r="L854" s="31" t="s">
        <v>357</v>
      </c>
      <c r="M854" s="31" t="s">
        <v>5999</v>
      </c>
      <c r="N854" s="31" t="s">
        <v>6000</v>
      </c>
      <c r="O854" s="34" t="s">
        <v>5998</v>
      </c>
      <c r="T854" s="31" t="s">
        <v>285</v>
      </c>
      <c r="V854" s="27" t="s">
        <v>321</v>
      </c>
      <c r="X854" s="31" t="s">
        <v>2547</v>
      </c>
    </row>
    <row r="855" spans="1:24" hidden="1" x14ac:dyDescent="0.25">
      <c r="A855" s="32">
        <v>43144</v>
      </c>
      <c r="B855" s="32">
        <v>43144</v>
      </c>
      <c r="C855" s="32">
        <v>42986</v>
      </c>
      <c r="D855" s="31" t="s">
        <v>540</v>
      </c>
      <c r="E855" s="31" t="s">
        <v>381</v>
      </c>
      <c r="F855" s="47" t="s">
        <v>7920</v>
      </c>
      <c r="G855" s="31" t="s">
        <v>53</v>
      </c>
      <c r="H855" s="31" t="s">
        <v>69</v>
      </c>
      <c r="I855" s="31" t="s">
        <v>6001</v>
      </c>
      <c r="J855" s="31">
        <v>19435</v>
      </c>
      <c r="K855" s="31">
        <v>1</v>
      </c>
      <c r="L855" s="31" t="s">
        <v>357</v>
      </c>
      <c r="M855" s="31" t="s">
        <v>6002</v>
      </c>
      <c r="N855" s="31" t="s">
        <v>6003</v>
      </c>
      <c r="O855" s="34" t="s">
        <v>6004</v>
      </c>
      <c r="T855" s="31" t="s">
        <v>285</v>
      </c>
      <c r="V855" s="27" t="s">
        <v>295</v>
      </c>
      <c r="W855" s="34" t="s">
        <v>7921</v>
      </c>
      <c r="X855" s="31" t="s">
        <v>2678</v>
      </c>
    </row>
    <row r="856" spans="1:24" hidden="1" x14ac:dyDescent="0.25">
      <c r="A856" s="32">
        <v>43144</v>
      </c>
      <c r="B856" s="32">
        <v>43144</v>
      </c>
      <c r="C856" s="32">
        <v>42986</v>
      </c>
      <c r="D856" s="31" t="s">
        <v>540</v>
      </c>
      <c r="E856" s="31" t="s">
        <v>381</v>
      </c>
      <c r="F856" s="44">
        <v>195440</v>
      </c>
      <c r="G856" s="31" t="s">
        <v>25</v>
      </c>
      <c r="H856" s="31" t="s">
        <v>20</v>
      </c>
      <c r="I856" s="31" t="s">
        <v>4512</v>
      </c>
      <c r="J856" s="31">
        <v>19443</v>
      </c>
      <c r="K856" s="31">
        <v>2</v>
      </c>
      <c r="L856" s="31" t="s">
        <v>357</v>
      </c>
      <c r="M856" s="31" t="s">
        <v>6005</v>
      </c>
      <c r="N856" s="31" t="s">
        <v>6006</v>
      </c>
      <c r="O856" s="34" t="s">
        <v>6007</v>
      </c>
      <c r="P856" s="31">
        <v>2</v>
      </c>
      <c r="Q856" s="31" t="s">
        <v>6007</v>
      </c>
      <c r="R856" s="33">
        <v>153.06</v>
      </c>
      <c r="S856" s="32">
        <v>43144</v>
      </c>
      <c r="T856" s="31" t="s">
        <v>285</v>
      </c>
      <c r="U856" s="32">
        <v>43153</v>
      </c>
      <c r="V856" s="31" t="s">
        <v>292</v>
      </c>
      <c r="X856" s="31" t="s">
        <v>2678</v>
      </c>
    </row>
    <row r="857" spans="1:24" hidden="1" x14ac:dyDescent="0.25">
      <c r="A857" s="32">
        <v>43144</v>
      </c>
      <c r="B857" s="32">
        <v>43144</v>
      </c>
      <c r="C857" s="32">
        <v>42996</v>
      </c>
      <c r="D857" s="31" t="s">
        <v>540</v>
      </c>
      <c r="E857" s="31" t="s">
        <v>381</v>
      </c>
      <c r="F857" s="44">
        <v>360090</v>
      </c>
      <c r="G857" s="31" t="s">
        <v>25</v>
      </c>
      <c r="H857" s="31" t="s">
        <v>226</v>
      </c>
      <c r="I857" s="31" t="s">
        <v>3216</v>
      </c>
      <c r="J857" s="31">
        <v>19647</v>
      </c>
      <c r="K857" s="31">
        <v>1</v>
      </c>
      <c r="L857" s="31" t="s">
        <v>357</v>
      </c>
      <c r="M857" s="31" t="s">
        <v>6008</v>
      </c>
      <c r="N857" s="31" t="s">
        <v>6009</v>
      </c>
      <c r="O857" s="34" t="s">
        <v>6010</v>
      </c>
      <c r="P857" s="31">
        <v>1</v>
      </c>
      <c r="Q857" s="31" t="s">
        <v>6010</v>
      </c>
      <c r="R857" s="33">
        <v>302.39999999999998</v>
      </c>
      <c r="S857" s="32">
        <v>43144</v>
      </c>
      <c r="T857" s="31" t="s">
        <v>285</v>
      </c>
      <c r="U857" s="32">
        <v>43153</v>
      </c>
      <c r="V857" s="31" t="s">
        <v>292</v>
      </c>
      <c r="X857" s="31" t="s">
        <v>2678</v>
      </c>
    </row>
    <row r="858" spans="1:24" hidden="1" x14ac:dyDescent="0.25">
      <c r="A858" s="32">
        <v>43144</v>
      </c>
      <c r="B858" s="32">
        <v>43144</v>
      </c>
      <c r="C858" s="32">
        <v>43004</v>
      </c>
      <c r="D858" s="31" t="s">
        <v>540</v>
      </c>
      <c r="E858" s="31" t="s">
        <v>381</v>
      </c>
      <c r="F858" s="44">
        <v>2183103</v>
      </c>
      <c r="G858" s="31" t="s">
        <v>30</v>
      </c>
      <c r="H858" s="31" t="s">
        <v>69</v>
      </c>
      <c r="I858" s="31" t="s">
        <v>3163</v>
      </c>
      <c r="J858" s="31">
        <v>19858</v>
      </c>
      <c r="K858" s="31">
        <v>1</v>
      </c>
      <c r="L858" s="31" t="s">
        <v>357</v>
      </c>
      <c r="M858" s="31" t="s">
        <v>6011</v>
      </c>
      <c r="N858" s="31" t="s">
        <v>6012</v>
      </c>
      <c r="O858" s="34" t="s">
        <v>6013</v>
      </c>
      <c r="P858" s="31">
        <v>1</v>
      </c>
      <c r="Q858" s="31" t="s">
        <v>6013</v>
      </c>
      <c r="R858" s="33">
        <v>86.35</v>
      </c>
      <c r="S858" s="32">
        <v>43144</v>
      </c>
      <c r="T858" s="31" t="s">
        <v>285</v>
      </c>
      <c r="U858" s="32">
        <v>43153</v>
      </c>
      <c r="V858" s="31" t="s">
        <v>292</v>
      </c>
      <c r="X858" s="31" t="s">
        <v>2678</v>
      </c>
    </row>
    <row r="859" spans="1:24" hidden="1" x14ac:dyDescent="0.25">
      <c r="A859" s="32">
        <v>43144</v>
      </c>
      <c r="B859" s="32">
        <v>43144</v>
      </c>
      <c r="C859" s="32">
        <v>42997</v>
      </c>
      <c r="D859" s="31" t="s">
        <v>540</v>
      </c>
      <c r="E859" s="31" t="s">
        <v>383</v>
      </c>
      <c r="F859" s="44">
        <v>102689</v>
      </c>
      <c r="G859" s="31" t="s">
        <v>92</v>
      </c>
      <c r="H859" s="31" t="s">
        <v>141</v>
      </c>
      <c r="I859" s="31" t="s">
        <v>4386</v>
      </c>
      <c r="J859" s="31">
        <v>25670</v>
      </c>
      <c r="K859" s="31">
        <v>4</v>
      </c>
      <c r="L859" s="31" t="s">
        <v>357</v>
      </c>
      <c r="M859" s="31" t="s">
        <v>6014</v>
      </c>
      <c r="N859" s="31" t="s">
        <v>6015</v>
      </c>
      <c r="O859" s="34" t="s">
        <v>6016</v>
      </c>
      <c r="P859" s="31">
        <v>4</v>
      </c>
      <c r="Q859" s="31" t="s">
        <v>6017</v>
      </c>
      <c r="R859" s="33">
        <v>582.4</v>
      </c>
      <c r="S859" s="32">
        <v>43150</v>
      </c>
      <c r="T859" s="31" t="s">
        <v>285</v>
      </c>
      <c r="U859" s="32">
        <v>43151</v>
      </c>
      <c r="V859" s="31" t="s">
        <v>292</v>
      </c>
      <c r="X859" s="31" t="s">
        <v>2678</v>
      </c>
    </row>
    <row r="860" spans="1:24" hidden="1" x14ac:dyDescent="0.25">
      <c r="A860" s="32">
        <v>43144</v>
      </c>
      <c r="B860" s="32">
        <v>43144</v>
      </c>
      <c r="C860" s="32">
        <v>42998</v>
      </c>
      <c r="D860" s="31" t="s">
        <v>540</v>
      </c>
      <c r="E860" s="31" t="s">
        <v>384</v>
      </c>
      <c r="F860" s="44">
        <v>15497490000</v>
      </c>
      <c r="G860" s="31" t="s">
        <v>53</v>
      </c>
      <c r="H860" s="31" t="s">
        <v>68</v>
      </c>
      <c r="I860" s="31" t="s">
        <v>260</v>
      </c>
      <c r="J860" s="31">
        <v>23288</v>
      </c>
      <c r="K860" s="31">
        <v>1</v>
      </c>
      <c r="L860" s="31" t="s">
        <v>357</v>
      </c>
      <c r="M860" s="31" t="s">
        <v>6018</v>
      </c>
      <c r="N860" s="31" t="s">
        <v>6019</v>
      </c>
      <c r="O860" s="34" t="s">
        <v>6020</v>
      </c>
      <c r="P860" s="31">
        <v>1</v>
      </c>
      <c r="Q860" s="31" t="s">
        <v>2802</v>
      </c>
      <c r="R860" s="33">
        <v>166.68</v>
      </c>
      <c r="S860" s="32">
        <v>43147</v>
      </c>
      <c r="T860" s="31" t="s">
        <v>285</v>
      </c>
      <c r="U860" s="32">
        <v>43147</v>
      </c>
      <c r="V860" s="31" t="s">
        <v>292</v>
      </c>
      <c r="X860" s="31" t="s">
        <v>2678</v>
      </c>
    </row>
    <row r="861" spans="1:24" x14ac:dyDescent="0.25">
      <c r="A861" s="32">
        <v>43144</v>
      </c>
      <c r="B861" s="32">
        <v>43144</v>
      </c>
      <c r="C861" s="32">
        <v>43003</v>
      </c>
      <c r="D861" s="31" t="s">
        <v>540</v>
      </c>
      <c r="E861" s="31" t="s">
        <v>385</v>
      </c>
      <c r="F861" s="44" t="s">
        <v>6389</v>
      </c>
      <c r="G861" s="31" t="s">
        <v>60</v>
      </c>
      <c r="H861" s="31" t="s">
        <v>101</v>
      </c>
      <c r="I861" s="31" t="s">
        <v>6021</v>
      </c>
      <c r="J861" s="31">
        <v>24847</v>
      </c>
      <c r="K861" s="31">
        <v>1</v>
      </c>
      <c r="L861" s="31" t="s">
        <v>357</v>
      </c>
      <c r="M861" s="31" t="s">
        <v>6022</v>
      </c>
      <c r="N861" s="31" t="s">
        <v>6023</v>
      </c>
      <c r="O861" s="34" t="s">
        <v>6024</v>
      </c>
      <c r="T861" s="31" t="s">
        <v>285</v>
      </c>
      <c r="V861" s="27" t="s">
        <v>321</v>
      </c>
      <c r="X861" s="31" t="s">
        <v>2678</v>
      </c>
    </row>
    <row r="862" spans="1:24" hidden="1" x14ac:dyDescent="0.25">
      <c r="A862" s="32">
        <v>43144</v>
      </c>
      <c r="B862" s="32">
        <v>43144</v>
      </c>
      <c r="C862" s="32">
        <v>42992</v>
      </c>
      <c r="D862" s="31" t="s">
        <v>540</v>
      </c>
      <c r="E862" s="31" t="s">
        <v>386</v>
      </c>
      <c r="F862" s="44">
        <v>28294775</v>
      </c>
      <c r="G862" s="31" t="s">
        <v>56</v>
      </c>
      <c r="H862" s="31" t="s">
        <v>69</v>
      </c>
      <c r="I862" s="31" t="s">
        <v>272</v>
      </c>
      <c r="J862" s="31">
        <v>16962</v>
      </c>
      <c r="K862" s="31">
        <v>2</v>
      </c>
      <c r="L862" s="31" t="s">
        <v>357</v>
      </c>
      <c r="M862" s="31" t="s">
        <v>6025</v>
      </c>
      <c r="N862" s="31" t="s">
        <v>6026</v>
      </c>
      <c r="O862" s="34" t="s">
        <v>6027</v>
      </c>
      <c r="P862" s="31">
        <v>2</v>
      </c>
      <c r="Q862" s="31" t="s">
        <v>6028</v>
      </c>
      <c r="R862" s="33">
        <v>182.14</v>
      </c>
      <c r="S862" s="32">
        <v>43147</v>
      </c>
      <c r="T862" s="31" t="s">
        <v>285</v>
      </c>
      <c r="U862" s="32">
        <v>43151</v>
      </c>
      <c r="V862" s="31" t="s">
        <v>292</v>
      </c>
      <c r="X862" s="31" t="s">
        <v>2678</v>
      </c>
    </row>
    <row r="863" spans="1:24" hidden="1" x14ac:dyDescent="0.25">
      <c r="A863" s="32">
        <v>43144</v>
      </c>
      <c r="B863" s="32">
        <v>43144</v>
      </c>
      <c r="C863" s="32">
        <v>42993</v>
      </c>
      <c r="D863" s="31" t="s">
        <v>540</v>
      </c>
      <c r="E863" s="31" t="s">
        <v>386</v>
      </c>
      <c r="F863" s="44">
        <v>1200031819</v>
      </c>
      <c r="G863" s="31" t="s">
        <v>27</v>
      </c>
      <c r="H863" s="31" t="s">
        <v>24</v>
      </c>
      <c r="I863" s="31" t="s">
        <v>4586</v>
      </c>
      <c r="J863" s="31">
        <v>16924</v>
      </c>
      <c r="K863" s="31">
        <v>1</v>
      </c>
      <c r="L863" s="31" t="s">
        <v>357</v>
      </c>
      <c r="M863" s="31" t="s">
        <v>6029</v>
      </c>
      <c r="N863" s="31" t="s">
        <v>6030</v>
      </c>
      <c r="O863" s="34" t="s">
        <v>6027</v>
      </c>
      <c r="P863" s="31">
        <v>1</v>
      </c>
      <c r="Q863" s="31" t="s">
        <v>6031</v>
      </c>
      <c r="R863" s="33">
        <v>61.46</v>
      </c>
      <c r="S863" s="32">
        <v>43147</v>
      </c>
      <c r="T863" s="31" t="s">
        <v>285</v>
      </c>
      <c r="U863" s="32">
        <v>43151</v>
      </c>
      <c r="V863" s="31" t="s">
        <v>292</v>
      </c>
      <c r="X863" s="31" t="s">
        <v>2678</v>
      </c>
    </row>
    <row r="864" spans="1:24" ht="38.25" hidden="1" x14ac:dyDescent="0.25">
      <c r="A864" s="32">
        <v>43144</v>
      </c>
      <c r="B864" s="32">
        <v>43144</v>
      </c>
      <c r="C864" s="32">
        <v>42998</v>
      </c>
      <c r="D864" s="31" t="s">
        <v>540</v>
      </c>
      <c r="E864" s="31" t="s">
        <v>389</v>
      </c>
      <c r="F864" s="44" t="s">
        <v>6673</v>
      </c>
      <c r="G864" s="31" t="s">
        <v>25</v>
      </c>
      <c r="H864" s="31" t="s">
        <v>128</v>
      </c>
      <c r="I864" s="31" t="s">
        <v>4512</v>
      </c>
      <c r="J864" s="31">
        <v>24139</v>
      </c>
      <c r="K864" s="31">
        <v>2</v>
      </c>
      <c r="L864" s="31" t="s">
        <v>357</v>
      </c>
      <c r="M864" s="31" t="s">
        <v>6032</v>
      </c>
      <c r="N864" s="31" t="s">
        <v>6033</v>
      </c>
      <c r="O864" s="34" t="s">
        <v>6034</v>
      </c>
      <c r="T864" s="31" t="s">
        <v>285</v>
      </c>
      <c r="V864" s="27" t="s">
        <v>295</v>
      </c>
      <c r="W864" s="34" t="s">
        <v>7922</v>
      </c>
      <c r="X864" s="31" t="s">
        <v>2750</v>
      </c>
    </row>
    <row r="865" spans="1:24" hidden="1" x14ac:dyDescent="0.25">
      <c r="A865" s="32">
        <v>43144</v>
      </c>
      <c r="B865" s="32">
        <v>43144</v>
      </c>
      <c r="C865" s="32">
        <v>42993</v>
      </c>
      <c r="D865" s="31" t="s">
        <v>540</v>
      </c>
      <c r="E865" s="31" t="s">
        <v>392</v>
      </c>
      <c r="F865" s="44">
        <v>2182643</v>
      </c>
      <c r="G865" s="31" t="s">
        <v>30</v>
      </c>
      <c r="H865" s="31" t="s">
        <v>28</v>
      </c>
      <c r="I865" s="31" t="s">
        <v>3163</v>
      </c>
      <c r="J865" s="31">
        <v>20116</v>
      </c>
      <c r="K865" s="31">
        <v>1</v>
      </c>
      <c r="L865" s="31" t="s">
        <v>357</v>
      </c>
      <c r="M865" s="31" t="s">
        <v>6035</v>
      </c>
      <c r="N865" s="31" t="s">
        <v>6036</v>
      </c>
      <c r="O865" s="34" t="s">
        <v>6037</v>
      </c>
      <c r="P865" s="31">
        <v>1</v>
      </c>
      <c r="Q865" s="31" t="s">
        <v>6038</v>
      </c>
      <c r="R865" s="33">
        <v>55.15</v>
      </c>
      <c r="S865" s="32">
        <v>43147</v>
      </c>
      <c r="T865" s="31" t="s">
        <v>285</v>
      </c>
      <c r="U865" s="31" t="s">
        <v>567</v>
      </c>
      <c r="V865" s="31" t="s">
        <v>292</v>
      </c>
      <c r="X865" s="31" t="s">
        <v>2678</v>
      </c>
    </row>
    <row r="866" spans="1:24" hidden="1" x14ac:dyDescent="0.25">
      <c r="A866" s="32">
        <v>43145</v>
      </c>
      <c r="B866" s="32">
        <v>43145</v>
      </c>
      <c r="C866" s="32">
        <v>42984</v>
      </c>
      <c r="D866" s="31" t="s">
        <v>18</v>
      </c>
      <c r="E866" s="31" t="s">
        <v>421</v>
      </c>
      <c r="F866" s="44">
        <v>2182763</v>
      </c>
      <c r="G866" s="31" t="s">
        <v>30</v>
      </c>
      <c r="H866" s="31" t="s">
        <v>104</v>
      </c>
      <c r="I866" s="31" t="s">
        <v>6039</v>
      </c>
      <c r="J866" s="31">
        <v>6301</v>
      </c>
      <c r="K866" s="31">
        <v>4</v>
      </c>
      <c r="L866" s="31" t="s">
        <v>357</v>
      </c>
      <c r="M866" s="31" t="s">
        <v>6040</v>
      </c>
      <c r="N866" s="31" t="s">
        <v>6041</v>
      </c>
      <c r="O866" s="34" t="s">
        <v>6042</v>
      </c>
      <c r="P866" s="31">
        <v>4</v>
      </c>
      <c r="Q866" s="31" t="s">
        <v>6042</v>
      </c>
      <c r="R866" s="33">
        <v>222.08</v>
      </c>
      <c r="S866" s="32">
        <v>43145</v>
      </c>
      <c r="T866" s="31" t="s">
        <v>285</v>
      </c>
      <c r="U866" s="32">
        <v>43145</v>
      </c>
      <c r="V866" s="31" t="s">
        <v>292</v>
      </c>
    </row>
    <row r="867" spans="1:24" hidden="1" x14ac:dyDescent="0.25">
      <c r="A867" s="32">
        <v>43145</v>
      </c>
      <c r="B867" s="32">
        <v>43145</v>
      </c>
      <c r="C867" s="32">
        <v>43090</v>
      </c>
      <c r="D867" s="31" t="s">
        <v>18</v>
      </c>
      <c r="E867" s="31" t="s">
        <v>421</v>
      </c>
      <c r="F867" s="44">
        <v>2177683</v>
      </c>
      <c r="G867" s="31" t="s">
        <v>30</v>
      </c>
      <c r="H867" s="31" t="s">
        <v>46</v>
      </c>
      <c r="I867" s="31" t="s">
        <v>3697</v>
      </c>
      <c r="J867" s="31">
        <v>7899</v>
      </c>
      <c r="K867" s="31">
        <v>4</v>
      </c>
      <c r="L867" s="31" t="s">
        <v>357</v>
      </c>
      <c r="M867" s="31" t="s">
        <v>6043</v>
      </c>
      <c r="N867" s="31" t="s">
        <v>6044</v>
      </c>
      <c r="O867" s="34" t="s">
        <v>6042</v>
      </c>
      <c r="P867" s="31">
        <v>4</v>
      </c>
      <c r="Q867" s="31" t="s">
        <v>6042</v>
      </c>
      <c r="R867" s="33">
        <v>517.44000000000005</v>
      </c>
      <c r="S867" s="32">
        <v>43145</v>
      </c>
      <c r="T867" s="31" t="s">
        <v>285</v>
      </c>
      <c r="U867" s="32">
        <v>43145</v>
      </c>
      <c r="V867" s="31" t="s">
        <v>292</v>
      </c>
    </row>
    <row r="868" spans="1:24" hidden="1" x14ac:dyDescent="0.25">
      <c r="A868" s="32">
        <v>43145</v>
      </c>
      <c r="B868" s="32">
        <v>43145</v>
      </c>
      <c r="C868" s="32">
        <v>43098</v>
      </c>
      <c r="D868" s="31" t="s">
        <v>18</v>
      </c>
      <c r="E868" s="31" t="s">
        <v>421</v>
      </c>
      <c r="F868" s="44">
        <v>3503150000</v>
      </c>
      <c r="G868" s="31" t="s">
        <v>53</v>
      </c>
      <c r="H868" s="31" t="s">
        <v>80</v>
      </c>
      <c r="I868" s="31" t="s">
        <v>6045</v>
      </c>
      <c r="J868" s="31">
        <v>7997</v>
      </c>
      <c r="K868" s="31">
        <v>1</v>
      </c>
      <c r="L868" s="31" t="s">
        <v>357</v>
      </c>
      <c r="M868" s="31" t="s">
        <v>6046</v>
      </c>
      <c r="N868" s="31" t="s">
        <v>6047</v>
      </c>
      <c r="O868" s="34" t="s">
        <v>6042</v>
      </c>
      <c r="P868" s="31">
        <v>1</v>
      </c>
      <c r="Q868" s="31" t="s">
        <v>6042</v>
      </c>
      <c r="R868" s="33">
        <v>159.72999999999999</v>
      </c>
      <c r="S868" s="32">
        <v>43145</v>
      </c>
      <c r="T868" s="31" t="s">
        <v>285</v>
      </c>
      <c r="U868" s="32">
        <v>43145</v>
      </c>
      <c r="V868" s="31" t="s">
        <v>292</v>
      </c>
    </row>
    <row r="869" spans="1:24" hidden="1" x14ac:dyDescent="0.25">
      <c r="A869" s="32">
        <v>43145</v>
      </c>
      <c r="B869" s="32">
        <v>43145</v>
      </c>
      <c r="C869" s="32">
        <v>43052</v>
      </c>
      <c r="D869" s="31" t="s">
        <v>18</v>
      </c>
      <c r="E869" s="31" t="s">
        <v>421</v>
      </c>
      <c r="F869" s="44">
        <v>250790</v>
      </c>
      <c r="G869" s="31" t="s">
        <v>25</v>
      </c>
      <c r="H869" s="31" t="s">
        <v>246</v>
      </c>
      <c r="I869" s="31" t="s">
        <v>6048</v>
      </c>
      <c r="J869" s="31">
        <v>7368</v>
      </c>
      <c r="K869" s="31">
        <v>2</v>
      </c>
      <c r="L869" s="31" t="s">
        <v>357</v>
      </c>
      <c r="M869" s="31" t="s">
        <v>6049</v>
      </c>
      <c r="N869" s="31" t="s">
        <v>6050</v>
      </c>
      <c r="O869" s="34" t="s">
        <v>6042</v>
      </c>
      <c r="P869" s="31">
        <v>2</v>
      </c>
      <c r="Q869" s="31" t="s">
        <v>6042</v>
      </c>
      <c r="R869" s="33">
        <v>183.28</v>
      </c>
      <c r="S869" s="32">
        <v>43145</v>
      </c>
      <c r="T869" s="31" t="s">
        <v>285</v>
      </c>
      <c r="U869" s="32">
        <v>43145</v>
      </c>
      <c r="V869" s="31" t="s">
        <v>292</v>
      </c>
    </row>
    <row r="870" spans="1:24" hidden="1" x14ac:dyDescent="0.25">
      <c r="A870" s="32">
        <v>43145</v>
      </c>
      <c r="B870" s="32">
        <v>43145</v>
      </c>
      <c r="C870" s="32">
        <v>42998</v>
      </c>
      <c r="D870" s="31" t="s">
        <v>18</v>
      </c>
      <c r="E870" s="31" t="s">
        <v>384</v>
      </c>
      <c r="F870" s="44">
        <v>15497490000</v>
      </c>
      <c r="G870" s="31" t="s">
        <v>53</v>
      </c>
      <c r="H870" s="31" t="s">
        <v>68</v>
      </c>
      <c r="I870" s="31" t="s">
        <v>6051</v>
      </c>
      <c r="J870" s="31">
        <v>23288</v>
      </c>
      <c r="K870" s="31">
        <v>1</v>
      </c>
      <c r="L870" s="31" t="s">
        <v>357</v>
      </c>
      <c r="M870" s="31" t="s">
        <v>6018</v>
      </c>
      <c r="N870" s="31" t="s">
        <v>6019</v>
      </c>
      <c r="O870" s="34" t="s">
        <v>2751</v>
      </c>
      <c r="P870" s="31">
        <v>1</v>
      </c>
      <c r="Q870" s="31" t="s">
        <v>2802</v>
      </c>
      <c r="R870" s="33">
        <v>166.68</v>
      </c>
      <c r="S870" s="32">
        <v>43147</v>
      </c>
      <c r="T870" s="31" t="s">
        <v>285</v>
      </c>
      <c r="U870" s="31" t="s">
        <v>567</v>
      </c>
      <c r="V870" s="31" t="s">
        <v>292</v>
      </c>
      <c r="X870" s="31" t="s">
        <v>2750</v>
      </c>
    </row>
    <row r="871" spans="1:24" x14ac:dyDescent="0.25">
      <c r="A871" s="32">
        <v>43145</v>
      </c>
      <c r="B871" s="32">
        <v>43145</v>
      </c>
      <c r="C871" s="32">
        <v>42996</v>
      </c>
      <c r="D871" s="31" t="s">
        <v>540</v>
      </c>
      <c r="E871" s="31" t="s">
        <v>399</v>
      </c>
      <c r="F871" s="47" t="s">
        <v>7923</v>
      </c>
      <c r="G871" s="31" t="s">
        <v>48</v>
      </c>
      <c r="H871" s="31" t="s">
        <v>46</v>
      </c>
      <c r="I871" s="31" t="s">
        <v>3132</v>
      </c>
      <c r="J871" s="31">
        <v>29832</v>
      </c>
      <c r="K871" s="31">
        <v>2</v>
      </c>
      <c r="L871" s="31" t="s">
        <v>357</v>
      </c>
      <c r="M871" s="31" t="s">
        <v>6052</v>
      </c>
      <c r="N871" s="31" t="s">
        <v>6053</v>
      </c>
      <c r="O871" s="34" t="s">
        <v>6054</v>
      </c>
      <c r="T871" s="31" t="s">
        <v>285</v>
      </c>
      <c r="V871" s="27" t="s">
        <v>321</v>
      </c>
      <c r="X871" s="31" t="s">
        <v>2750</v>
      </c>
    </row>
    <row r="872" spans="1:24" x14ac:dyDescent="0.25">
      <c r="A872" s="32">
        <v>43145</v>
      </c>
      <c r="B872" s="32">
        <v>43145</v>
      </c>
      <c r="C872" s="32">
        <v>43003</v>
      </c>
      <c r="D872" s="31" t="s">
        <v>540</v>
      </c>
      <c r="E872" s="31" t="s">
        <v>399</v>
      </c>
      <c r="F872" s="44" t="s">
        <v>6675</v>
      </c>
      <c r="G872" s="31" t="s">
        <v>92</v>
      </c>
      <c r="H872" s="31" t="s">
        <v>26</v>
      </c>
      <c r="I872" s="31" t="s">
        <v>4556</v>
      </c>
      <c r="J872" s="31">
        <v>29996</v>
      </c>
      <c r="K872" s="31">
        <v>1</v>
      </c>
      <c r="L872" s="31" t="s">
        <v>357</v>
      </c>
      <c r="M872" s="31" t="s">
        <v>6055</v>
      </c>
      <c r="N872" s="31" t="s">
        <v>6056</v>
      </c>
      <c r="O872" s="34" t="s">
        <v>6054</v>
      </c>
      <c r="T872" s="31" t="s">
        <v>285</v>
      </c>
      <c r="V872" s="27" t="s">
        <v>321</v>
      </c>
      <c r="X872" s="31" t="s">
        <v>2750</v>
      </c>
    </row>
    <row r="873" spans="1:24" hidden="1" x14ac:dyDescent="0.25">
      <c r="A873" s="32">
        <v>43146</v>
      </c>
      <c r="B873" s="32">
        <v>43145</v>
      </c>
      <c r="C873" s="32">
        <v>43098</v>
      </c>
      <c r="D873" s="31" t="s">
        <v>665</v>
      </c>
      <c r="E873" s="31" t="s">
        <v>417</v>
      </c>
      <c r="F873" s="44">
        <v>40936</v>
      </c>
      <c r="G873" s="31" t="s">
        <v>19</v>
      </c>
      <c r="H873" s="31" t="s">
        <v>6057</v>
      </c>
      <c r="I873" s="31" t="s">
        <v>6058</v>
      </c>
      <c r="J873" s="31">
        <v>22460</v>
      </c>
      <c r="K873" s="31">
        <v>2</v>
      </c>
      <c r="L873" s="31" t="s">
        <v>343</v>
      </c>
      <c r="M873" s="31">
        <v>8920255876</v>
      </c>
      <c r="N873" s="31">
        <v>8920255876</v>
      </c>
      <c r="O873" s="34"/>
      <c r="T873" s="31" t="s">
        <v>285</v>
      </c>
      <c r="V873" s="31" t="s">
        <v>315</v>
      </c>
      <c r="W873" s="34" t="s">
        <v>2691</v>
      </c>
    </row>
    <row r="874" spans="1:24" hidden="1" x14ac:dyDescent="0.25">
      <c r="A874" s="32">
        <v>43151</v>
      </c>
      <c r="B874" s="32">
        <v>43136</v>
      </c>
      <c r="D874" s="31" t="s">
        <v>18</v>
      </c>
      <c r="E874" s="31" t="s">
        <v>426</v>
      </c>
      <c r="F874" s="44">
        <v>230749</v>
      </c>
      <c r="G874" s="31" t="s">
        <v>23</v>
      </c>
      <c r="H874" s="31" t="s">
        <v>176</v>
      </c>
      <c r="I874" s="31" t="s">
        <v>6059</v>
      </c>
      <c r="J874" s="31">
        <v>4682</v>
      </c>
      <c r="K874" s="31">
        <v>4</v>
      </c>
      <c r="L874" s="31" t="s">
        <v>306</v>
      </c>
      <c r="M874" s="31">
        <v>815700963</v>
      </c>
      <c r="N874" s="31">
        <v>815700963</v>
      </c>
      <c r="O874" s="34"/>
      <c r="T874" s="31" t="s">
        <v>285</v>
      </c>
      <c r="V874" s="31" t="s">
        <v>315</v>
      </c>
      <c r="W874" s="34" t="s">
        <v>2691</v>
      </c>
    </row>
    <row r="875" spans="1:24" hidden="1" x14ac:dyDescent="0.25">
      <c r="A875" s="32">
        <v>43151</v>
      </c>
      <c r="B875" s="32">
        <v>43151</v>
      </c>
      <c r="C875" s="32">
        <v>42989</v>
      </c>
      <c r="D875" s="31" t="s">
        <v>540</v>
      </c>
      <c r="E875" s="31" t="s">
        <v>408</v>
      </c>
      <c r="F875" s="44" t="s">
        <v>6676</v>
      </c>
      <c r="G875" s="31" t="s">
        <v>92</v>
      </c>
      <c r="H875" s="31" t="s">
        <v>57</v>
      </c>
      <c r="I875" s="31" t="s">
        <v>3339</v>
      </c>
      <c r="J875" s="31">
        <v>18028</v>
      </c>
      <c r="K875" s="31">
        <v>1</v>
      </c>
      <c r="L875" s="31" t="s">
        <v>357</v>
      </c>
      <c r="M875" s="31" t="s">
        <v>6060</v>
      </c>
      <c r="N875" s="31" t="s">
        <v>6061</v>
      </c>
      <c r="O875" s="34" t="s">
        <v>6062</v>
      </c>
      <c r="T875" s="31" t="s">
        <v>285</v>
      </c>
      <c r="V875" s="31" t="s">
        <v>6212</v>
      </c>
      <c r="W875" s="34" t="s">
        <v>9760</v>
      </c>
      <c r="X875" s="31" t="s">
        <v>2975</v>
      </c>
    </row>
    <row r="876" spans="1:24" hidden="1" x14ac:dyDescent="0.25">
      <c r="A876" s="32">
        <v>43151</v>
      </c>
      <c r="B876" s="32">
        <v>43151</v>
      </c>
      <c r="C876" s="32">
        <v>42984</v>
      </c>
      <c r="D876" s="31" t="s">
        <v>540</v>
      </c>
      <c r="E876" s="31" t="s">
        <v>409</v>
      </c>
      <c r="F876" s="44" t="s">
        <v>6063</v>
      </c>
      <c r="G876" s="31" t="s">
        <v>175</v>
      </c>
      <c r="H876" s="31" t="s">
        <v>24</v>
      </c>
      <c r="I876" s="31" t="s">
        <v>6064</v>
      </c>
      <c r="J876" s="31">
        <v>24250</v>
      </c>
      <c r="K876" s="31">
        <v>4</v>
      </c>
      <c r="L876" s="31" t="s">
        <v>357</v>
      </c>
      <c r="M876" s="31" t="s">
        <v>6065</v>
      </c>
      <c r="N876" s="31" t="s">
        <v>6066</v>
      </c>
      <c r="O876" s="34" t="s">
        <v>6067</v>
      </c>
      <c r="P876" s="31">
        <v>4</v>
      </c>
      <c r="Q876" s="31" t="s">
        <v>6067</v>
      </c>
      <c r="R876" s="33">
        <v>368.28</v>
      </c>
      <c r="S876" s="32">
        <v>43151</v>
      </c>
      <c r="T876" s="31" t="s">
        <v>285</v>
      </c>
      <c r="U876" s="32">
        <v>43153</v>
      </c>
      <c r="V876" s="31" t="s">
        <v>292</v>
      </c>
      <c r="X876" s="31" t="s">
        <v>2975</v>
      </c>
    </row>
    <row r="877" spans="1:24" hidden="1" x14ac:dyDescent="0.25">
      <c r="A877" s="32">
        <v>43151</v>
      </c>
      <c r="B877" s="32">
        <v>43151</v>
      </c>
      <c r="C877" s="32">
        <v>42999</v>
      </c>
      <c r="D877" s="31" t="s">
        <v>540</v>
      </c>
      <c r="E877" s="31" t="s">
        <v>413</v>
      </c>
      <c r="F877" s="44">
        <v>1200035481</v>
      </c>
      <c r="G877" s="31" t="s">
        <v>27</v>
      </c>
      <c r="H877" s="31" t="s">
        <v>142</v>
      </c>
      <c r="I877" s="31" t="s">
        <v>29</v>
      </c>
      <c r="J877" s="31">
        <v>16037</v>
      </c>
      <c r="K877" s="31">
        <v>4</v>
      </c>
      <c r="L877" s="31" t="s">
        <v>357</v>
      </c>
      <c r="M877" s="31" t="s">
        <v>6068</v>
      </c>
      <c r="N877" s="31" t="s">
        <v>6069</v>
      </c>
      <c r="O877" s="34" t="s">
        <v>6070</v>
      </c>
      <c r="P877" s="31">
        <v>4</v>
      </c>
      <c r="Q877" s="31" t="s">
        <v>6229</v>
      </c>
      <c r="R877" s="33">
        <v>220.96</v>
      </c>
      <c r="S877" s="32">
        <v>43154</v>
      </c>
      <c r="T877" s="31" t="s">
        <v>285</v>
      </c>
      <c r="U877" s="32">
        <v>43159</v>
      </c>
      <c r="V877" s="31" t="s">
        <v>292</v>
      </c>
      <c r="X877" s="31" t="s">
        <v>2975</v>
      </c>
    </row>
    <row r="878" spans="1:24" x14ac:dyDescent="0.25">
      <c r="A878" s="32">
        <v>43151</v>
      </c>
      <c r="B878" s="32">
        <v>43151</v>
      </c>
      <c r="C878" s="32">
        <v>43003</v>
      </c>
      <c r="D878" s="31" t="s">
        <v>540</v>
      </c>
      <c r="E878" s="31" t="s">
        <v>413</v>
      </c>
      <c r="F878" s="44" t="s">
        <v>6071</v>
      </c>
      <c r="G878" s="31" t="s">
        <v>34</v>
      </c>
      <c r="H878" s="31" t="s">
        <v>24</v>
      </c>
      <c r="I878" s="31" t="s">
        <v>5403</v>
      </c>
      <c r="J878" s="31">
        <v>16130</v>
      </c>
      <c r="K878" s="31">
        <v>2</v>
      </c>
      <c r="L878" s="31" t="s">
        <v>357</v>
      </c>
      <c r="M878" s="31" t="s">
        <v>6072</v>
      </c>
      <c r="N878" s="31" t="s">
        <v>6073</v>
      </c>
      <c r="O878" s="34" t="s">
        <v>6074</v>
      </c>
      <c r="T878" s="31" t="s">
        <v>285</v>
      </c>
      <c r="V878" s="27" t="s">
        <v>321</v>
      </c>
      <c r="X878" s="31" t="s">
        <v>2975</v>
      </c>
    </row>
    <row r="879" spans="1:24" hidden="1" x14ac:dyDescent="0.25">
      <c r="A879" s="32">
        <v>43151</v>
      </c>
      <c r="B879" s="32">
        <v>43151</v>
      </c>
      <c r="C879" s="32">
        <v>43003</v>
      </c>
      <c r="D879" s="31" t="s">
        <v>540</v>
      </c>
      <c r="E879" s="31" t="s">
        <v>413</v>
      </c>
      <c r="F879" s="44" t="s">
        <v>6075</v>
      </c>
      <c r="G879" s="31" t="s">
        <v>74</v>
      </c>
      <c r="H879" s="31" t="s">
        <v>3489</v>
      </c>
      <c r="I879" s="31" t="s">
        <v>6076</v>
      </c>
      <c r="J879" s="31">
        <v>16153</v>
      </c>
      <c r="K879" s="31">
        <v>1</v>
      </c>
      <c r="L879" s="31" t="s">
        <v>357</v>
      </c>
      <c r="M879" s="31" t="s">
        <v>6077</v>
      </c>
      <c r="N879" s="31" t="s">
        <v>6078</v>
      </c>
      <c r="O879" s="34" t="s">
        <v>6079</v>
      </c>
      <c r="P879" s="31">
        <v>1</v>
      </c>
      <c r="Q879" s="31" t="s">
        <v>6222</v>
      </c>
      <c r="R879" s="33">
        <v>74.459999999999994</v>
      </c>
      <c r="S879" s="32">
        <v>43154</v>
      </c>
      <c r="T879" s="31" t="s">
        <v>285</v>
      </c>
      <c r="U879" s="32">
        <v>43159</v>
      </c>
      <c r="V879" s="31" t="s">
        <v>292</v>
      </c>
    </row>
    <row r="880" spans="1:24" hidden="1" x14ac:dyDescent="0.25">
      <c r="A880" s="32">
        <v>43151</v>
      </c>
      <c r="B880" s="32">
        <v>43151</v>
      </c>
      <c r="C880" s="32">
        <v>43006</v>
      </c>
      <c r="D880" s="31" t="s">
        <v>540</v>
      </c>
      <c r="E880" s="31" t="s">
        <v>413</v>
      </c>
      <c r="F880" s="44" t="s">
        <v>6596</v>
      </c>
      <c r="G880" s="31" t="s">
        <v>27</v>
      </c>
      <c r="H880" s="31" t="s">
        <v>64</v>
      </c>
      <c r="I880" s="31" t="s">
        <v>6080</v>
      </c>
      <c r="J880" s="31">
        <v>16252</v>
      </c>
      <c r="K880" s="31">
        <v>1</v>
      </c>
      <c r="L880" s="31" t="s">
        <v>357</v>
      </c>
      <c r="M880" s="31" t="s">
        <v>6081</v>
      </c>
      <c r="N880" s="31" t="s">
        <v>6082</v>
      </c>
      <c r="O880" s="34" t="s">
        <v>6083</v>
      </c>
      <c r="P880" s="31">
        <v>1</v>
      </c>
      <c r="Q880" s="31" t="s">
        <v>6228</v>
      </c>
      <c r="R880" s="33">
        <v>46.65</v>
      </c>
      <c r="S880" s="32">
        <v>43154</v>
      </c>
      <c r="T880" s="31" t="s">
        <v>285</v>
      </c>
      <c r="U880" s="32">
        <v>43159</v>
      </c>
      <c r="V880" s="31" t="s">
        <v>292</v>
      </c>
      <c r="X880" s="31" t="s">
        <v>2975</v>
      </c>
    </row>
    <row r="881" spans="1:24" hidden="1" x14ac:dyDescent="0.25">
      <c r="A881" s="32">
        <v>43151</v>
      </c>
      <c r="B881" s="32">
        <v>43151</v>
      </c>
      <c r="C881" s="32">
        <v>43006</v>
      </c>
      <c r="D881" s="31" t="s">
        <v>540</v>
      </c>
      <c r="E881" s="31" t="s">
        <v>413</v>
      </c>
      <c r="F881" s="44" t="s">
        <v>5509</v>
      </c>
      <c r="G881" s="31" t="s">
        <v>74</v>
      </c>
      <c r="H881" s="31" t="s">
        <v>68</v>
      </c>
      <c r="I881" s="31" t="s">
        <v>4781</v>
      </c>
      <c r="J881" s="31">
        <v>16258</v>
      </c>
      <c r="K881" s="31">
        <v>2</v>
      </c>
      <c r="L881" s="31" t="s">
        <v>357</v>
      </c>
      <c r="M881" s="31" t="s">
        <v>6084</v>
      </c>
      <c r="N881" s="31" t="s">
        <v>6085</v>
      </c>
      <c r="O881" s="34" t="s">
        <v>6086</v>
      </c>
      <c r="P881" s="31">
        <v>2</v>
      </c>
      <c r="Q881" s="31" t="s">
        <v>6227</v>
      </c>
      <c r="R881" s="33">
        <v>182.1</v>
      </c>
      <c r="S881" s="32">
        <v>43154</v>
      </c>
      <c r="T881" s="31" t="s">
        <v>285</v>
      </c>
      <c r="U881" s="32">
        <v>43159</v>
      </c>
      <c r="V881" s="31" t="s">
        <v>292</v>
      </c>
      <c r="X881" s="31" t="s">
        <v>2975</v>
      </c>
    </row>
    <row r="882" spans="1:24" hidden="1" x14ac:dyDescent="0.25">
      <c r="A882" s="32">
        <v>43151</v>
      </c>
      <c r="B882" s="32">
        <v>43151</v>
      </c>
      <c r="C882" s="32">
        <v>43006</v>
      </c>
      <c r="D882" s="31" t="s">
        <v>540</v>
      </c>
      <c r="E882" s="31" t="s">
        <v>413</v>
      </c>
      <c r="F882" s="44" t="s">
        <v>1290</v>
      </c>
      <c r="G882" s="31" t="s">
        <v>34</v>
      </c>
      <c r="H882" s="31" t="s">
        <v>71</v>
      </c>
      <c r="I882" s="31" t="s">
        <v>5403</v>
      </c>
      <c r="J882" s="31">
        <v>16242</v>
      </c>
      <c r="K882" s="31">
        <v>1</v>
      </c>
      <c r="L882" s="31" t="s">
        <v>357</v>
      </c>
      <c r="M882" s="31" t="s">
        <v>6087</v>
      </c>
      <c r="N882" s="31" t="s">
        <v>6088</v>
      </c>
      <c r="O882" s="34" t="s">
        <v>6089</v>
      </c>
      <c r="P882" s="31">
        <v>1</v>
      </c>
      <c r="Q882" s="31" t="s">
        <v>6226</v>
      </c>
      <c r="R882" s="33">
        <v>58.05</v>
      </c>
      <c r="S882" s="32">
        <v>43154</v>
      </c>
      <c r="T882" s="31" t="s">
        <v>285</v>
      </c>
      <c r="U882" s="32">
        <v>43159</v>
      </c>
      <c r="V882" s="31" t="s">
        <v>292</v>
      </c>
      <c r="X882" s="31" t="s">
        <v>2975</v>
      </c>
    </row>
    <row r="883" spans="1:24" hidden="1" x14ac:dyDescent="0.25">
      <c r="A883" s="32">
        <v>43151</v>
      </c>
      <c r="B883" s="32">
        <v>43151</v>
      </c>
      <c r="C883" s="32">
        <v>43006</v>
      </c>
      <c r="D883" s="31" t="s">
        <v>540</v>
      </c>
      <c r="E883" s="31" t="s">
        <v>417</v>
      </c>
      <c r="F883" s="44" t="s">
        <v>6626</v>
      </c>
      <c r="G883" s="31" t="s">
        <v>36</v>
      </c>
      <c r="H883" s="31" t="s">
        <v>120</v>
      </c>
      <c r="I883" s="31" t="s">
        <v>3181</v>
      </c>
      <c r="J883" s="31">
        <v>19471</v>
      </c>
      <c r="K883" s="31">
        <v>2</v>
      </c>
      <c r="L883" s="31" t="s">
        <v>357</v>
      </c>
      <c r="M883" s="31" t="s">
        <v>6090</v>
      </c>
      <c r="N883" s="31" t="s">
        <v>6091</v>
      </c>
      <c r="O883" s="34" t="s">
        <v>6092</v>
      </c>
      <c r="P883" s="31">
        <v>2</v>
      </c>
      <c r="Q883" s="31" t="s">
        <v>6232</v>
      </c>
      <c r="R883" s="33">
        <v>165.88</v>
      </c>
      <c r="S883" s="32">
        <v>43153</v>
      </c>
      <c r="T883" s="31" t="s">
        <v>285</v>
      </c>
      <c r="U883" s="32">
        <v>43159</v>
      </c>
      <c r="V883" s="31" t="s">
        <v>292</v>
      </c>
      <c r="X883" s="31" t="s">
        <v>2975</v>
      </c>
    </row>
    <row r="884" spans="1:24" x14ac:dyDescent="0.25">
      <c r="A884" s="32">
        <v>43151</v>
      </c>
      <c r="B884" s="32">
        <v>43151</v>
      </c>
      <c r="C884" s="32">
        <v>42989</v>
      </c>
      <c r="D884" s="31" t="s">
        <v>540</v>
      </c>
      <c r="E884" s="31" t="s">
        <v>420</v>
      </c>
      <c r="F884" s="44" t="s">
        <v>6679</v>
      </c>
      <c r="G884" s="31" t="s">
        <v>92</v>
      </c>
      <c r="H884" s="31" t="s">
        <v>110</v>
      </c>
      <c r="I884" s="31" t="s">
        <v>3339</v>
      </c>
      <c r="J884" s="31">
        <v>7587</v>
      </c>
      <c r="K884" s="31">
        <v>2</v>
      </c>
      <c r="L884" s="31" t="s">
        <v>357</v>
      </c>
      <c r="M884" s="31" t="s">
        <v>6093</v>
      </c>
      <c r="N884" s="31" t="s">
        <v>6094</v>
      </c>
      <c r="O884" s="34" t="s">
        <v>6095</v>
      </c>
      <c r="T884" s="31" t="s">
        <v>285</v>
      </c>
      <c r="V884" s="34" t="s">
        <v>330</v>
      </c>
      <c r="X884" s="31" t="s">
        <v>2975</v>
      </c>
    </row>
    <row r="885" spans="1:24" x14ac:dyDescent="0.25">
      <c r="A885" s="32">
        <v>43151</v>
      </c>
      <c r="B885" s="32">
        <v>43151</v>
      </c>
      <c r="C885" s="32">
        <v>43000</v>
      </c>
      <c r="D885" s="31" t="s">
        <v>540</v>
      </c>
      <c r="E885" s="31" t="s">
        <v>421</v>
      </c>
      <c r="F885" s="44" t="s">
        <v>6681</v>
      </c>
      <c r="G885" s="31" t="s">
        <v>36</v>
      </c>
      <c r="H885" s="31" t="s">
        <v>2596</v>
      </c>
      <c r="I885" s="31" t="s">
        <v>4763</v>
      </c>
      <c r="J885" s="31">
        <v>6571</v>
      </c>
      <c r="K885" s="31">
        <v>4</v>
      </c>
      <c r="L885" s="31" t="s">
        <v>357</v>
      </c>
      <c r="M885" s="31" t="s">
        <v>6096</v>
      </c>
      <c r="N885" s="31" t="s">
        <v>6097</v>
      </c>
      <c r="O885" s="34" t="s">
        <v>6098</v>
      </c>
      <c r="T885" s="31" t="s">
        <v>285</v>
      </c>
      <c r="V885" s="27" t="s">
        <v>321</v>
      </c>
      <c r="X885" s="31" t="s">
        <v>2975</v>
      </c>
    </row>
    <row r="886" spans="1:24" x14ac:dyDescent="0.25">
      <c r="A886" s="32">
        <v>43151</v>
      </c>
      <c r="B886" s="32">
        <v>43151</v>
      </c>
      <c r="C886" s="32">
        <v>42989</v>
      </c>
      <c r="D886" s="31" t="s">
        <v>540</v>
      </c>
      <c r="E886" s="31" t="s">
        <v>423</v>
      </c>
      <c r="F886" s="44" t="s">
        <v>6099</v>
      </c>
      <c r="G886" s="31" t="s">
        <v>48</v>
      </c>
      <c r="H886" s="31" t="s">
        <v>2663</v>
      </c>
      <c r="I886" s="31" t="s">
        <v>3132</v>
      </c>
      <c r="J886" s="31">
        <v>7613</v>
      </c>
      <c r="K886" s="31">
        <v>4</v>
      </c>
      <c r="L886" s="31" t="s">
        <v>357</v>
      </c>
      <c r="M886" s="31" t="s">
        <v>6100</v>
      </c>
      <c r="N886" s="31" t="s">
        <v>6101</v>
      </c>
      <c r="O886" s="34" t="s">
        <v>6102</v>
      </c>
      <c r="T886" s="31" t="s">
        <v>285</v>
      </c>
      <c r="V886" s="27" t="s">
        <v>321</v>
      </c>
      <c r="X886" s="31" t="s">
        <v>2975</v>
      </c>
    </row>
    <row r="887" spans="1:24" hidden="1" x14ac:dyDescent="0.25">
      <c r="A887" s="32">
        <v>43151</v>
      </c>
      <c r="B887" s="32">
        <v>43151</v>
      </c>
      <c r="C887" s="32">
        <v>43000</v>
      </c>
      <c r="D887" s="31" t="s">
        <v>540</v>
      </c>
      <c r="E887" s="31" t="s">
        <v>424</v>
      </c>
      <c r="F887" s="44" t="s">
        <v>5402</v>
      </c>
      <c r="G887" s="31" t="s">
        <v>34</v>
      </c>
      <c r="H887" s="31" t="s">
        <v>28</v>
      </c>
      <c r="I887" s="31" t="s">
        <v>5403</v>
      </c>
      <c r="J887" s="31">
        <v>3169</v>
      </c>
      <c r="K887" s="31">
        <v>4</v>
      </c>
      <c r="L887" s="31" t="s">
        <v>357</v>
      </c>
      <c r="M887" s="31" t="s">
        <v>6103</v>
      </c>
      <c r="N887" s="31" t="s">
        <v>6104</v>
      </c>
      <c r="O887" s="34" t="s">
        <v>6105</v>
      </c>
      <c r="T887" s="31" t="s">
        <v>285</v>
      </c>
      <c r="V887" s="10" t="s">
        <v>523</v>
      </c>
      <c r="W887" s="34" t="s">
        <v>9192</v>
      </c>
      <c r="X887" s="31" t="s">
        <v>2975</v>
      </c>
    </row>
    <row r="888" spans="1:24" hidden="1" x14ac:dyDescent="0.25">
      <c r="A888" s="32">
        <v>43151</v>
      </c>
      <c r="B888" s="32">
        <v>43151</v>
      </c>
      <c r="C888" s="32">
        <v>43003</v>
      </c>
      <c r="D888" s="31" t="s">
        <v>540</v>
      </c>
      <c r="E888" s="31" t="s">
        <v>424</v>
      </c>
      <c r="F888" s="44" t="s">
        <v>5402</v>
      </c>
      <c r="G888" s="31" t="s">
        <v>34</v>
      </c>
      <c r="H888" s="31" t="s">
        <v>28</v>
      </c>
      <c r="I888" s="31" t="s">
        <v>5403</v>
      </c>
      <c r="J888" s="31">
        <v>3212</v>
      </c>
      <c r="K888" s="31">
        <v>2</v>
      </c>
      <c r="L888" s="31" t="s">
        <v>357</v>
      </c>
      <c r="M888" s="31" t="s">
        <v>6106</v>
      </c>
      <c r="N888" s="31" t="s">
        <v>6107</v>
      </c>
      <c r="O888" s="34" t="s">
        <v>6105</v>
      </c>
      <c r="T888" s="31" t="s">
        <v>285</v>
      </c>
      <c r="V888" s="10" t="s">
        <v>523</v>
      </c>
      <c r="W888" s="34" t="s">
        <v>9192</v>
      </c>
      <c r="X888" s="31" t="s">
        <v>2975</v>
      </c>
    </row>
    <row r="889" spans="1:24" hidden="1" x14ac:dyDescent="0.25">
      <c r="A889" s="32">
        <v>43151</v>
      </c>
      <c r="B889" s="32">
        <v>43151</v>
      </c>
      <c r="C889" s="32">
        <v>43003</v>
      </c>
      <c r="D889" s="31" t="s">
        <v>540</v>
      </c>
      <c r="E889" s="31" t="s">
        <v>505</v>
      </c>
      <c r="F889" s="44" t="s">
        <v>6628</v>
      </c>
      <c r="G889" s="31" t="s">
        <v>25</v>
      </c>
      <c r="H889" s="31" t="s">
        <v>221</v>
      </c>
      <c r="I889" s="31" t="s">
        <v>3216</v>
      </c>
      <c r="J889" s="31">
        <v>3760</v>
      </c>
      <c r="K889" s="31">
        <v>4</v>
      </c>
      <c r="L889" s="31" t="s">
        <v>357</v>
      </c>
      <c r="M889" s="31" t="s">
        <v>6108</v>
      </c>
      <c r="N889" s="31" t="s">
        <v>6109</v>
      </c>
      <c r="O889" s="34" t="s">
        <v>6110</v>
      </c>
      <c r="P889" s="31">
        <v>4</v>
      </c>
      <c r="Q889" s="31" t="s">
        <v>6236</v>
      </c>
      <c r="R889" s="33">
        <v>802.48</v>
      </c>
      <c r="S889" s="32">
        <v>43153</v>
      </c>
      <c r="T889" s="31" t="s">
        <v>285</v>
      </c>
      <c r="U889" s="32">
        <v>43159</v>
      </c>
      <c r="V889" s="31" t="s">
        <v>292</v>
      </c>
      <c r="X889" s="31" t="s">
        <v>2975</v>
      </c>
    </row>
    <row r="890" spans="1:24" hidden="1" x14ac:dyDescent="0.25">
      <c r="A890" s="32">
        <v>43153</v>
      </c>
      <c r="B890" s="32">
        <v>43152</v>
      </c>
      <c r="C890" s="32">
        <v>43083</v>
      </c>
      <c r="D890" s="31" t="s">
        <v>18</v>
      </c>
      <c r="E890" s="31" t="s">
        <v>296</v>
      </c>
      <c r="F890" s="44" t="s">
        <v>6564</v>
      </c>
      <c r="G890" s="31" t="s">
        <v>19</v>
      </c>
      <c r="H890" s="31" t="s">
        <v>486</v>
      </c>
      <c r="I890" s="31" t="s">
        <v>1007</v>
      </c>
      <c r="J890" s="31">
        <v>50334</v>
      </c>
      <c r="K890" s="31">
        <v>1</v>
      </c>
      <c r="L890" s="31" t="s">
        <v>288</v>
      </c>
      <c r="M890" s="31" t="s">
        <v>6111</v>
      </c>
      <c r="N890" s="31" t="s">
        <v>6112</v>
      </c>
      <c r="O890" s="34"/>
      <c r="T890" s="31" t="s">
        <v>285</v>
      </c>
      <c r="V890" s="31" t="s">
        <v>315</v>
      </c>
      <c r="W890" s="34" t="s">
        <v>2691</v>
      </c>
    </row>
    <row r="891" spans="1:24" hidden="1" x14ac:dyDescent="0.25">
      <c r="A891" s="32">
        <v>43153</v>
      </c>
      <c r="B891" s="32">
        <v>43152</v>
      </c>
      <c r="C891" s="32">
        <v>43083</v>
      </c>
      <c r="D891" s="31" t="s">
        <v>18</v>
      </c>
      <c r="E891" s="31" t="s">
        <v>296</v>
      </c>
      <c r="F891" s="44">
        <v>59800</v>
      </c>
      <c r="G891" s="31" t="s">
        <v>19</v>
      </c>
      <c r="H891" s="31" t="s">
        <v>275</v>
      </c>
      <c r="I891" s="31" t="s">
        <v>1007</v>
      </c>
      <c r="J891" s="31">
        <v>50334</v>
      </c>
      <c r="K891" s="31">
        <v>1</v>
      </c>
      <c r="L891" s="31" t="s">
        <v>288</v>
      </c>
      <c r="M891" s="31" t="s">
        <v>6111</v>
      </c>
      <c r="N891" s="31" t="s">
        <v>6112</v>
      </c>
      <c r="O891" s="34"/>
      <c r="T891" s="31" t="s">
        <v>285</v>
      </c>
      <c r="V891" s="31" t="s">
        <v>315</v>
      </c>
      <c r="W891" s="34" t="s">
        <v>2691</v>
      </c>
    </row>
    <row r="892" spans="1:24" hidden="1" x14ac:dyDescent="0.25">
      <c r="A892" s="32">
        <v>43153</v>
      </c>
      <c r="B892" s="32">
        <v>43152</v>
      </c>
      <c r="C892" s="32">
        <v>43055</v>
      </c>
      <c r="D892" s="31" t="s">
        <v>18</v>
      </c>
      <c r="E892" s="31" t="s">
        <v>296</v>
      </c>
      <c r="F892" s="44" t="s">
        <v>6565</v>
      </c>
      <c r="G892" s="31" t="s">
        <v>19</v>
      </c>
      <c r="H892" s="31" t="s">
        <v>145</v>
      </c>
      <c r="I892" s="31" t="s">
        <v>231</v>
      </c>
      <c r="J892" s="31">
        <v>49078</v>
      </c>
      <c r="K892" s="31">
        <v>2</v>
      </c>
      <c r="L892" s="31" t="s">
        <v>288</v>
      </c>
      <c r="M892" s="31" t="s">
        <v>6113</v>
      </c>
      <c r="N892" s="31" t="s">
        <v>6114</v>
      </c>
      <c r="O892" s="34"/>
      <c r="T892" s="31" t="s">
        <v>285</v>
      </c>
      <c r="V892" s="31" t="s">
        <v>315</v>
      </c>
      <c r="W892" s="34" t="s">
        <v>2691</v>
      </c>
    </row>
    <row r="893" spans="1:24" hidden="1" x14ac:dyDescent="0.25">
      <c r="A893" s="32">
        <v>43153</v>
      </c>
      <c r="B893" s="32">
        <v>43152</v>
      </c>
      <c r="C893" s="32">
        <v>43068</v>
      </c>
      <c r="D893" s="31" t="s">
        <v>18</v>
      </c>
      <c r="E893" s="31" t="s">
        <v>296</v>
      </c>
      <c r="F893" s="44">
        <v>71313</v>
      </c>
      <c r="G893" s="31" t="s">
        <v>19</v>
      </c>
      <c r="H893" s="31" t="s">
        <v>24</v>
      </c>
      <c r="I893" s="31" t="s">
        <v>231</v>
      </c>
      <c r="J893" s="31">
        <v>49625</v>
      </c>
      <c r="K893" s="31">
        <v>3</v>
      </c>
      <c r="L893" s="31" t="s">
        <v>288</v>
      </c>
      <c r="M893" s="31" t="s">
        <v>6115</v>
      </c>
      <c r="N893" s="31" t="s">
        <v>6116</v>
      </c>
      <c r="O893" s="34"/>
      <c r="T893" s="31" t="s">
        <v>285</v>
      </c>
      <c r="V893" s="31" t="s">
        <v>315</v>
      </c>
      <c r="W893" s="34" t="s">
        <v>2691</v>
      </c>
    </row>
    <row r="894" spans="1:24" hidden="1" x14ac:dyDescent="0.25">
      <c r="A894" s="48">
        <v>43153</v>
      </c>
      <c r="B894" s="48">
        <v>43152</v>
      </c>
      <c r="C894" s="48">
        <v>42905</v>
      </c>
      <c r="D894" s="27" t="s">
        <v>18</v>
      </c>
      <c r="E894" s="27" t="s">
        <v>296</v>
      </c>
      <c r="F894" s="29" t="s">
        <v>6566</v>
      </c>
      <c r="G894" s="27" t="s">
        <v>53</v>
      </c>
      <c r="H894" s="27" t="s">
        <v>5948</v>
      </c>
      <c r="I894" s="27" t="s">
        <v>262</v>
      </c>
      <c r="J894" s="27">
        <v>41437</v>
      </c>
      <c r="K894" s="27">
        <v>2</v>
      </c>
      <c r="L894" s="27" t="s">
        <v>357</v>
      </c>
      <c r="M894" s="27" t="s">
        <v>6117</v>
      </c>
      <c r="N894" s="27" t="s">
        <v>6118</v>
      </c>
      <c r="O894" s="28" t="s">
        <v>6574</v>
      </c>
      <c r="P894" s="27">
        <v>2</v>
      </c>
      <c r="Q894" s="27" t="s">
        <v>7955</v>
      </c>
      <c r="R894" s="27">
        <v>326.82</v>
      </c>
      <c r="S894" s="48">
        <v>43161</v>
      </c>
      <c r="T894" s="27" t="s">
        <v>285</v>
      </c>
      <c r="U894" s="31" t="s">
        <v>567</v>
      </c>
      <c r="V894" s="27" t="s">
        <v>292</v>
      </c>
      <c r="W894" s="28"/>
      <c r="X894" s="31" t="s">
        <v>6576</v>
      </c>
    </row>
    <row r="895" spans="1:24" hidden="1" x14ac:dyDescent="0.25">
      <c r="A895" s="32">
        <v>43153</v>
      </c>
      <c r="B895" s="32">
        <v>43152</v>
      </c>
      <c r="C895" s="32">
        <v>43083</v>
      </c>
      <c r="D895" s="31" t="s">
        <v>18</v>
      </c>
      <c r="E895" s="31" t="s">
        <v>296</v>
      </c>
      <c r="F895" s="44" t="s">
        <v>6119</v>
      </c>
      <c r="G895" s="31" t="s">
        <v>74</v>
      </c>
      <c r="H895" s="31" t="s">
        <v>123</v>
      </c>
      <c r="I895" s="31" t="s">
        <v>76</v>
      </c>
      <c r="J895" s="31">
        <v>50337</v>
      </c>
      <c r="K895" s="31">
        <v>2</v>
      </c>
      <c r="L895" s="31" t="s">
        <v>288</v>
      </c>
      <c r="M895" s="31" t="s">
        <v>6120</v>
      </c>
      <c r="N895" s="31" t="s">
        <v>6121</v>
      </c>
      <c r="O895" s="34">
        <v>129555249</v>
      </c>
      <c r="P895" s="31">
        <v>2</v>
      </c>
      <c r="Q895" s="31" t="s">
        <v>6567</v>
      </c>
      <c r="R895" s="31">
        <v>303.06</v>
      </c>
      <c r="S895" s="32">
        <v>43157</v>
      </c>
      <c r="T895" s="31" t="s">
        <v>285</v>
      </c>
      <c r="U895" s="31" t="s">
        <v>567</v>
      </c>
      <c r="V895" s="31" t="s">
        <v>292</v>
      </c>
    </row>
    <row r="896" spans="1:24" hidden="1" x14ac:dyDescent="0.25">
      <c r="A896" s="32">
        <v>43153</v>
      </c>
      <c r="B896" s="32">
        <v>43152</v>
      </c>
      <c r="C896" s="32">
        <v>43083</v>
      </c>
      <c r="D896" s="31" t="s">
        <v>18</v>
      </c>
      <c r="E896" s="31" t="s">
        <v>296</v>
      </c>
      <c r="F896" s="44" t="s">
        <v>6122</v>
      </c>
      <c r="G896" s="31" t="s">
        <v>74</v>
      </c>
      <c r="H896" s="31" t="s">
        <v>97</v>
      </c>
      <c r="I896" s="31" t="s">
        <v>76</v>
      </c>
      <c r="J896" s="31">
        <v>50337</v>
      </c>
      <c r="K896" s="31">
        <v>2</v>
      </c>
      <c r="L896" s="31" t="s">
        <v>288</v>
      </c>
      <c r="M896" s="31" t="s">
        <v>6120</v>
      </c>
      <c r="N896" s="31" t="s">
        <v>6123</v>
      </c>
      <c r="O896" s="34">
        <v>129555250</v>
      </c>
      <c r="P896" s="31">
        <v>2</v>
      </c>
      <c r="Q896" s="31" t="s">
        <v>6568</v>
      </c>
      <c r="R896" s="31">
        <v>229.08</v>
      </c>
      <c r="S896" s="32">
        <v>43157</v>
      </c>
      <c r="T896" s="31" t="s">
        <v>285</v>
      </c>
      <c r="U896" s="31" t="s">
        <v>567</v>
      </c>
      <c r="V896" s="31" t="s">
        <v>292</v>
      </c>
    </row>
    <row r="897" spans="1:24" hidden="1" x14ac:dyDescent="0.25">
      <c r="A897" s="48">
        <v>43153</v>
      </c>
      <c r="B897" s="48">
        <v>43152</v>
      </c>
      <c r="C897" s="48">
        <v>43073</v>
      </c>
      <c r="D897" s="27" t="s">
        <v>18</v>
      </c>
      <c r="E897" s="27" t="s">
        <v>296</v>
      </c>
      <c r="F897" s="29" t="s">
        <v>6569</v>
      </c>
      <c r="G897" s="27" t="s">
        <v>27</v>
      </c>
      <c r="H897" s="27" t="s">
        <v>95</v>
      </c>
      <c r="I897" s="27" t="s">
        <v>163</v>
      </c>
      <c r="J897" s="27">
        <v>49894</v>
      </c>
      <c r="K897" s="27">
        <v>4</v>
      </c>
      <c r="L897" s="27" t="s">
        <v>357</v>
      </c>
      <c r="M897" s="27" t="s">
        <v>6124</v>
      </c>
      <c r="N897" s="27" t="s">
        <v>6125</v>
      </c>
      <c r="O897" s="28" t="s">
        <v>6574</v>
      </c>
      <c r="P897" s="27">
        <v>4</v>
      </c>
      <c r="Q897" s="27" t="s">
        <v>7955</v>
      </c>
      <c r="R897" s="27">
        <v>180.16</v>
      </c>
      <c r="S897" s="48">
        <v>43161</v>
      </c>
      <c r="T897" s="27" t="s">
        <v>285</v>
      </c>
      <c r="U897" s="31" t="s">
        <v>567</v>
      </c>
      <c r="V897" s="27" t="s">
        <v>292</v>
      </c>
      <c r="W897" s="28"/>
      <c r="X897" s="31" t="s">
        <v>6576</v>
      </c>
    </row>
    <row r="898" spans="1:24" hidden="1" x14ac:dyDescent="0.25">
      <c r="A898" s="48">
        <v>43153</v>
      </c>
      <c r="B898" s="48">
        <v>43152</v>
      </c>
      <c r="C898" s="48">
        <v>43088</v>
      </c>
      <c r="D898" s="27" t="s">
        <v>18</v>
      </c>
      <c r="E898" s="27" t="s">
        <v>296</v>
      </c>
      <c r="F898" s="29" t="s">
        <v>6126</v>
      </c>
      <c r="G898" s="27" t="s">
        <v>34</v>
      </c>
      <c r="H898" s="27" t="s">
        <v>33</v>
      </c>
      <c r="I898" s="27" t="s">
        <v>185</v>
      </c>
      <c r="J898" s="27">
        <v>50573</v>
      </c>
      <c r="K898" s="27">
        <v>2</v>
      </c>
      <c r="L898" s="27" t="s">
        <v>357</v>
      </c>
      <c r="M898" s="27" t="s">
        <v>6127</v>
      </c>
      <c r="N898" s="27" t="s">
        <v>6128</v>
      </c>
      <c r="O898" s="28" t="s">
        <v>6574</v>
      </c>
      <c r="P898" s="27">
        <v>2</v>
      </c>
      <c r="Q898" s="27" t="s">
        <v>7955</v>
      </c>
      <c r="R898" s="27">
        <v>145.36000000000001</v>
      </c>
      <c r="S898" s="48">
        <v>43161</v>
      </c>
      <c r="T898" s="27" t="s">
        <v>285</v>
      </c>
      <c r="U898" s="31" t="s">
        <v>567</v>
      </c>
      <c r="V898" s="27" t="s">
        <v>292</v>
      </c>
      <c r="W898" s="28"/>
      <c r="X898" s="31" t="s">
        <v>6576</v>
      </c>
    </row>
    <row r="899" spans="1:24" hidden="1" x14ac:dyDescent="0.25">
      <c r="A899" s="48">
        <v>43153</v>
      </c>
      <c r="B899" s="48">
        <v>43152</v>
      </c>
      <c r="C899" s="48">
        <v>43004</v>
      </c>
      <c r="D899" s="27" t="s">
        <v>18</v>
      </c>
      <c r="E899" s="27" t="s">
        <v>296</v>
      </c>
      <c r="F899" s="29" t="s">
        <v>6570</v>
      </c>
      <c r="G899" s="27" t="s">
        <v>3789</v>
      </c>
      <c r="H899" s="27" t="s">
        <v>3790</v>
      </c>
      <c r="I899" s="27" t="s">
        <v>6129</v>
      </c>
      <c r="J899" s="27">
        <v>46678</v>
      </c>
      <c r="K899" s="27">
        <v>1</v>
      </c>
      <c r="L899" s="27" t="s">
        <v>357</v>
      </c>
      <c r="M899" s="27" t="s">
        <v>6130</v>
      </c>
      <c r="N899" s="27" t="s">
        <v>6131</v>
      </c>
      <c r="O899" s="28" t="s">
        <v>6574</v>
      </c>
      <c r="P899" s="27">
        <v>1</v>
      </c>
      <c r="Q899" s="27" t="s">
        <v>7955</v>
      </c>
      <c r="R899" s="27">
        <v>37.67</v>
      </c>
      <c r="S899" s="48">
        <v>43161</v>
      </c>
      <c r="T899" s="27" t="s">
        <v>285</v>
      </c>
      <c r="U899" s="31" t="s">
        <v>567</v>
      </c>
      <c r="V899" s="27" t="s">
        <v>292</v>
      </c>
      <c r="W899" s="28"/>
      <c r="X899" s="31" t="s">
        <v>6576</v>
      </c>
    </row>
    <row r="900" spans="1:24" hidden="1" x14ac:dyDescent="0.25">
      <c r="A900" s="48">
        <v>43153</v>
      </c>
      <c r="B900" s="48">
        <v>43152</v>
      </c>
      <c r="C900" s="48">
        <v>43034</v>
      </c>
      <c r="D900" s="27" t="s">
        <v>18</v>
      </c>
      <c r="E900" s="27" t="s">
        <v>296</v>
      </c>
      <c r="F900" s="29" t="s">
        <v>6571</v>
      </c>
      <c r="G900" s="27" t="s">
        <v>27</v>
      </c>
      <c r="H900" s="27" t="s">
        <v>61</v>
      </c>
      <c r="I900" s="27" t="s">
        <v>96</v>
      </c>
      <c r="J900" s="27">
        <v>48124</v>
      </c>
      <c r="K900" s="27">
        <v>2</v>
      </c>
      <c r="L900" s="27" t="s">
        <v>357</v>
      </c>
      <c r="M900" s="27" t="s">
        <v>6132</v>
      </c>
      <c r="N900" s="27" t="s">
        <v>6133</v>
      </c>
      <c r="O900" s="28" t="s">
        <v>6574</v>
      </c>
      <c r="P900" s="27">
        <v>2</v>
      </c>
      <c r="Q900" s="27" t="s">
        <v>7955</v>
      </c>
      <c r="R900" s="27">
        <v>109.02</v>
      </c>
      <c r="S900" s="48">
        <v>43161</v>
      </c>
      <c r="T900" s="27" t="s">
        <v>285</v>
      </c>
      <c r="U900" s="31" t="s">
        <v>567</v>
      </c>
      <c r="V900" s="27" t="s">
        <v>292</v>
      </c>
      <c r="W900" s="28"/>
      <c r="X900" s="31" t="s">
        <v>6576</v>
      </c>
    </row>
    <row r="901" spans="1:24" hidden="1" x14ac:dyDescent="0.25">
      <c r="A901" s="48">
        <v>43153</v>
      </c>
      <c r="B901" s="48">
        <v>43152</v>
      </c>
      <c r="C901" s="48">
        <v>43078</v>
      </c>
      <c r="D901" s="27" t="s">
        <v>18</v>
      </c>
      <c r="E901" s="27" t="s">
        <v>296</v>
      </c>
      <c r="F901" s="29" t="s">
        <v>6572</v>
      </c>
      <c r="G901" s="27" t="s">
        <v>53</v>
      </c>
      <c r="H901" s="27" t="s">
        <v>4637</v>
      </c>
      <c r="I901" s="27" t="s">
        <v>6134</v>
      </c>
      <c r="J901" s="27">
        <v>50145</v>
      </c>
      <c r="K901" s="27">
        <v>1</v>
      </c>
      <c r="L901" s="27" t="s">
        <v>357</v>
      </c>
      <c r="M901" s="27" t="s">
        <v>6135</v>
      </c>
      <c r="N901" s="27" t="s">
        <v>6136</v>
      </c>
      <c r="O901" s="28" t="s">
        <v>6574</v>
      </c>
      <c r="P901" s="27">
        <v>1</v>
      </c>
      <c r="Q901" s="27" t="s">
        <v>7955</v>
      </c>
      <c r="R901" s="27">
        <v>268.31</v>
      </c>
      <c r="S901" s="48">
        <v>43161</v>
      </c>
      <c r="T901" s="27" t="s">
        <v>285</v>
      </c>
      <c r="U901" s="31" t="s">
        <v>567</v>
      </c>
      <c r="V901" s="27" t="s">
        <v>292</v>
      </c>
      <c r="W901" s="28"/>
      <c r="X901" s="31" t="s">
        <v>6576</v>
      </c>
    </row>
    <row r="902" spans="1:24" hidden="1" x14ac:dyDescent="0.25">
      <c r="A902" s="48">
        <v>43153</v>
      </c>
      <c r="B902" s="48">
        <v>43152</v>
      </c>
      <c r="C902" s="48">
        <v>42985</v>
      </c>
      <c r="D902" s="27" t="s">
        <v>18</v>
      </c>
      <c r="E902" s="27" t="s">
        <v>296</v>
      </c>
      <c r="F902" s="29" t="s">
        <v>6573</v>
      </c>
      <c r="G902" s="27" t="s">
        <v>56</v>
      </c>
      <c r="H902" s="27" t="s">
        <v>102</v>
      </c>
      <c r="I902" s="27" t="s">
        <v>58</v>
      </c>
      <c r="J902" s="27">
        <v>45724</v>
      </c>
      <c r="K902" s="27">
        <v>4</v>
      </c>
      <c r="L902" s="27" t="s">
        <v>357</v>
      </c>
      <c r="M902" s="27" t="s">
        <v>6137</v>
      </c>
      <c r="N902" s="27" t="s">
        <v>6138</v>
      </c>
      <c r="O902" s="28" t="s">
        <v>6574</v>
      </c>
      <c r="P902" s="27">
        <v>4</v>
      </c>
      <c r="Q902" s="27" t="s">
        <v>7955</v>
      </c>
      <c r="R902" s="27">
        <v>236.76</v>
      </c>
      <c r="S902" s="48">
        <v>43161</v>
      </c>
      <c r="T902" s="27" t="s">
        <v>285</v>
      </c>
      <c r="U902" s="31" t="s">
        <v>567</v>
      </c>
      <c r="V902" s="27" t="s">
        <v>292</v>
      </c>
      <c r="W902" s="28"/>
      <c r="X902" s="31" t="s">
        <v>6576</v>
      </c>
    </row>
    <row r="903" spans="1:24" hidden="1" x14ac:dyDescent="0.25">
      <c r="A903" s="48">
        <v>43153</v>
      </c>
      <c r="B903" s="48">
        <v>43152</v>
      </c>
      <c r="C903" s="48">
        <v>43031</v>
      </c>
      <c r="D903" s="27" t="s">
        <v>18</v>
      </c>
      <c r="E903" s="27" t="s">
        <v>296</v>
      </c>
      <c r="F903" s="29" t="s">
        <v>6575</v>
      </c>
      <c r="G903" s="27" t="s">
        <v>118</v>
      </c>
      <c r="H903" s="27" t="s">
        <v>173</v>
      </c>
      <c r="I903" s="27" t="s">
        <v>1917</v>
      </c>
      <c r="J903" s="27">
        <v>47941</v>
      </c>
      <c r="K903" s="27">
        <v>2</v>
      </c>
      <c r="L903" s="27" t="s">
        <v>357</v>
      </c>
      <c r="M903" s="27" t="s">
        <v>6139</v>
      </c>
      <c r="N903" s="27" t="s">
        <v>6140</v>
      </c>
      <c r="O903" s="28" t="s">
        <v>6574</v>
      </c>
      <c r="P903" s="27">
        <v>2</v>
      </c>
      <c r="Q903" s="27" t="s">
        <v>7955</v>
      </c>
      <c r="R903" s="27">
        <v>198.14</v>
      </c>
      <c r="S903" s="48">
        <v>43161</v>
      </c>
      <c r="T903" s="27" t="s">
        <v>285</v>
      </c>
      <c r="U903" s="31" t="s">
        <v>567</v>
      </c>
      <c r="V903" s="27" t="s">
        <v>292</v>
      </c>
      <c r="W903" s="28"/>
      <c r="X903" s="31" t="s">
        <v>6576</v>
      </c>
    </row>
    <row r="904" spans="1:24" hidden="1" x14ac:dyDescent="0.25">
      <c r="A904" s="48">
        <v>43145</v>
      </c>
      <c r="B904" s="48">
        <v>43145</v>
      </c>
      <c r="C904" s="48">
        <v>43321</v>
      </c>
      <c r="D904" s="27" t="s">
        <v>18</v>
      </c>
      <c r="E904" s="27" t="s">
        <v>384</v>
      </c>
      <c r="F904" s="29" t="s">
        <v>6356</v>
      </c>
      <c r="G904" s="27" t="s">
        <v>56</v>
      </c>
      <c r="H904" s="27" t="s">
        <v>214</v>
      </c>
      <c r="I904" s="27" t="s">
        <v>58</v>
      </c>
      <c r="J904" s="27">
        <v>21984</v>
      </c>
      <c r="K904" s="25">
        <v>1</v>
      </c>
      <c r="L904" s="27" t="s">
        <v>355</v>
      </c>
      <c r="M904" s="27">
        <v>2486519</v>
      </c>
      <c r="N904" s="27"/>
      <c r="O904" s="28">
        <v>49722</v>
      </c>
      <c r="T904" s="27" t="s">
        <v>285</v>
      </c>
      <c r="V904" s="27" t="s">
        <v>292</v>
      </c>
      <c r="W904" s="28">
        <v>49722</v>
      </c>
    </row>
    <row r="905" spans="1:24" x14ac:dyDescent="0.25">
      <c r="A905" s="48">
        <v>43145</v>
      </c>
      <c r="B905" s="48">
        <v>43145</v>
      </c>
      <c r="C905" s="48">
        <v>43321</v>
      </c>
      <c r="D905" s="27" t="s">
        <v>18</v>
      </c>
      <c r="E905" s="27" t="s">
        <v>384</v>
      </c>
      <c r="F905" s="29" t="s">
        <v>6356</v>
      </c>
      <c r="G905" s="27" t="s">
        <v>56</v>
      </c>
      <c r="H905" s="27" t="s">
        <v>214</v>
      </c>
      <c r="I905" s="27" t="s">
        <v>58</v>
      </c>
      <c r="J905" s="27">
        <v>21984</v>
      </c>
      <c r="K905" s="25">
        <v>1</v>
      </c>
      <c r="L905" s="27" t="s">
        <v>355</v>
      </c>
      <c r="M905" s="27">
        <v>2486519</v>
      </c>
      <c r="N905" s="27"/>
      <c r="O905" s="28">
        <v>49722</v>
      </c>
      <c r="P905" s="27"/>
      <c r="Q905" s="27"/>
      <c r="R905" s="26"/>
      <c r="S905" s="48"/>
      <c r="T905" s="27" t="s">
        <v>285</v>
      </c>
      <c r="U905" s="48"/>
      <c r="V905" s="27" t="s">
        <v>321</v>
      </c>
      <c r="W905" s="28" t="s">
        <v>6426</v>
      </c>
    </row>
    <row r="906" spans="1:24" s="27" customFormat="1" hidden="1" x14ac:dyDescent="0.25">
      <c r="A906" s="49">
        <v>43172</v>
      </c>
      <c r="B906" s="49">
        <v>43172</v>
      </c>
      <c r="C906" s="24">
        <v>43038</v>
      </c>
      <c r="D906" s="31" t="s">
        <v>665</v>
      </c>
      <c r="E906" s="27" t="s">
        <v>376</v>
      </c>
      <c r="F906" s="29" t="s">
        <v>8083</v>
      </c>
      <c r="G906" s="27" t="s">
        <v>39</v>
      </c>
      <c r="H906" s="27" t="s">
        <v>206</v>
      </c>
      <c r="I906" s="27" t="s">
        <v>7275</v>
      </c>
      <c r="J906" s="27" t="s">
        <v>8080</v>
      </c>
      <c r="K906" s="25">
        <v>4</v>
      </c>
      <c r="L906" s="27" t="s">
        <v>332</v>
      </c>
      <c r="M906" s="27" t="s">
        <v>8081</v>
      </c>
      <c r="N906" s="23" t="s">
        <v>8082</v>
      </c>
      <c r="O906" s="28"/>
      <c r="R906" s="26"/>
      <c r="S906" s="49"/>
      <c r="T906" s="27" t="s">
        <v>285</v>
      </c>
      <c r="V906" s="27" t="s">
        <v>315</v>
      </c>
      <c r="W906" s="28" t="s">
        <v>542</v>
      </c>
    </row>
    <row r="907" spans="1:24" s="27" customFormat="1" hidden="1" x14ac:dyDescent="0.25">
      <c r="A907" s="49">
        <v>43172</v>
      </c>
      <c r="B907" s="49">
        <v>43172</v>
      </c>
      <c r="C907" s="24">
        <v>43038</v>
      </c>
      <c r="D907" s="31" t="s">
        <v>665</v>
      </c>
      <c r="E907" s="27" t="s">
        <v>376</v>
      </c>
      <c r="F907" s="29" t="s">
        <v>8084</v>
      </c>
      <c r="G907" s="27" t="s">
        <v>39</v>
      </c>
      <c r="H907" s="27" t="s">
        <v>57</v>
      </c>
      <c r="I907" s="27" t="s">
        <v>7275</v>
      </c>
      <c r="J907" s="27" t="s">
        <v>8080</v>
      </c>
      <c r="K907" s="25">
        <v>3</v>
      </c>
      <c r="L907" s="27" t="s">
        <v>332</v>
      </c>
      <c r="M907" s="27" t="s">
        <v>8081</v>
      </c>
      <c r="N907" s="23" t="s">
        <v>8082</v>
      </c>
      <c r="O907" s="28"/>
      <c r="R907" s="26"/>
      <c r="S907" s="49"/>
      <c r="T907" s="27" t="s">
        <v>285</v>
      </c>
      <c r="V907" s="27" t="s">
        <v>315</v>
      </c>
      <c r="W907" s="28" t="s">
        <v>542</v>
      </c>
    </row>
    <row r="908" spans="1:24" s="27" customFormat="1" hidden="1" x14ac:dyDescent="0.25">
      <c r="A908" s="49">
        <v>43172</v>
      </c>
      <c r="B908" s="49">
        <v>43172</v>
      </c>
      <c r="C908" s="24">
        <v>43038</v>
      </c>
      <c r="D908" s="31" t="s">
        <v>665</v>
      </c>
      <c r="E908" s="27" t="s">
        <v>376</v>
      </c>
      <c r="F908" s="29" t="s">
        <v>6434</v>
      </c>
      <c r="G908" s="27" t="s">
        <v>39</v>
      </c>
      <c r="H908" s="27" t="s">
        <v>167</v>
      </c>
      <c r="I908" s="27" t="s">
        <v>7275</v>
      </c>
      <c r="J908" s="27" t="s">
        <v>8080</v>
      </c>
      <c r="K908" s="25">
        <v>4</v>
      </c>
      <c r="L908" s="27" t="s">
        <v>332</v>
      </c>
      <c r="M908" s="27" t="s">
        <v>8081</v>
      </c>
      <c r="N908" s="23" t="s">
        <v>8082</v>
      </c>
      <c r="O908" s="28"/>
      <c r="R908" s="26"/>
      <c r="S908" s="49"/>
      <c r="T908" s="27" t="s">
        <v>285</v>
      </c>
      <c r="V908" s="27" t="s">
        <v>315</v>
      </c>
      <c r="W908" s="28" t="s">
        <v>542</v>
      </c>
    </row>
    <row r="909" spans="1:24" s="27" customFormat="1" hidden="1" x14ac:dyDescent="0.25">
      <c r="A909" s="49">
        <v>43172</v>
      </c>
      <c r="B909" s="49">
        <v>43172</v>
      </c>
      <c r="C909" s="24">
        <v>43038</v>
      </c>
      <c r="D909" s="31" t="s">
        <v>665</v>
      </c>
      <c r="E909" s="27" t="s">
        <v>376</v>
      </c>
      <c r="F909" s="29" t="s">
        <v>8085</v>
      </c>
      <c r="G909" s="27" t="s">
        <v>39</v>
      </c>
      <c r="H909" s="27" t="s">
        <v>151</v>
      </c>
      <c r="I909" s="27" t="s">
        <v>7275</v>
      </c>
      <c r="J909" s="27" t="s">
        <v>8080</v>
      </c>
      <c r="K909" s="25">
        <v>4</v>
      </c>
      <c r="L909" s="27" t="s">
        <v>332</v>
      </c>
      <c r="M909" s="27" t="s">
        <v>8081</v>
      </c>
      <c r="N909" s="23" t="s">
        <v>8082</v>
      </c>
      <c r="O909" s="28"/>
      <c r="R909" s="26"/>
      <c r="S909" s="49"/>
      <c r="T909" s="27" t="s">
        <v>285</v>
      </c>
      <c r="V909" s="27" t="s">
        <v>315</v>
      </c>
      <c r="W909" s="28" t="s">
        <v>542</v>
      </c>
    </row>
    <row r="910" spans="1:24" s="27" customFormat="1" hidden="1" x14ac:dyDescent="0.25">
      <c r="A910" s="49">
        <v>43172</v>
      </c>
      <c r="B910" s="49">
        <v>43172</v>
      </c>
      <c r="C910" s="24">
        <v>43038</v>
      </c>
      <c r="D910" s="31" t="s">
        <v>665</v>
      </c>
      <c r="E910" s="27" t="s">
        <v>376</v>
      </c>
      <c r="F910" s="29" t="s">
        <v>8004</v>
      </c>
      <c r="G910" s="27" t="s">
        <v>39</v>
      </c>
      <c r="H910" s="27" t="s">
        <v>70</v>
      </c>
      <c r="I910" s="27" t="s">
        <v>7275</v>
      </c>
      <c r="J910" s="27" t="s">
        <v>8080</v>
      </c>
      <c r="K910" s="25">
        <v>4</v>
      </c>
      <c r="L910" s="27" t="s">
        <v>332</v>
      </c>
      <c r="M910" s="27" t="s">
        <v>8081</v>
      </c>
      <c r="N910" s="23" t="s">
        <v>8082</v>
      </c>
      <c r="O910" s="28"/>
      <c r="R910" s="26"/>
      <c r="S910" s="49"/>
      <c r="T910" s="27" t="s">
        <v>285</v>
      </c>
      <c r="V910" s="27" t="s">
        <v>315</v>
      </c>
      <c r="W910" s="28" t="s">
        <v>542</v>
      </c>
    </row>
    <row r="911" spans="1:24" s="27" customFormat="1" hidden="1" x14ac:dyDescent="0.25">
      <c r="A911" s="49">
        <v>43172</v>
      </c>
      <c r="B911" s="49">
        <v>43172</v>
      </c>
      <c r="C911" s="24">
        <v>43038</v>
      </c>
      <c r="D911" s="31" t="s">
        <v>665</v>
      </c>
      <c r="E911" s="27" t="s">
        <v>379</v>
      </c>
      <c r="F911" s="29" t="s">
        <v>8083</v>
      </c>
      <c r="G911" s="27" t="s">
        <v>39</v>
      </c>
      <c r="H911" s="27" t="s">
        <v>206</v>
      </c>
      <c r="I911" s="27" t="s">
        <v>7275</v>
      </c>
      <c r="J911" s="27" t="s">
        <v>8089</v>
      </c>
      <c r="K911" s="27">
        <v>4</v>
      </c>
      <c r="L911" s="27" t="s">
        <v>332</v>
      </c>
      <c r="M911" s="27" t="s">
        <v>8090</v>
      </c>
      <c r="N911" s="23" t="s">
        <v>8091</v>
      </c>
      <c r="O911" s="28"/>
      <c r="T911" s="27" t="s">
        <v>285</v>
      </c>
      <c r="V911" s="27" t="s">
        <v>315</v>
      </c>
      <c r="W911" s="28" t="s">
        <v>542</v>
      </c>
    </row>
    <row r="912" spans="1:24" s="27" customFormat="1" hidden="1" x14ac:dyDescent="0.25">
      <c r="A912" s="49">
        <v>43172</v>
      </c>
      <c r="B912" s="49">
        <v>43172</v>
      </c>
      <c r="C912" s="24">
        <v>43038</v>
      </c>
      <c r="D912" s="31" t="s">
        <v>665</v>
      </c>
      <c r="E912" s="27" t="s">
        <v>379</v>
      </c>
      <c r="F912" s="29" t="s">
        <v>8079</v>
      </c>
      <c r="G912" s="27" t="s">
        <v>39</v>
      </c>
      <c r="H912" s="27" t="s">
        <v>124</v>
      </c>
      <c r="I912" s="27" t="s">
        <v>7275</v>
      </c>
      <c r="J912" s="27" t="s">
        <v>8089</v>
      </c>
      <c r="K912" s="27">
        <v>4</v>
      </c>
      <c r="L912" s="27" t="s">
        <v>332</v>
      </c>
      <c r="M912" s="27" t="s">
        <v>8090</v>
      </c>
      <c r="N912" s="23" t="s">
        <v>8091</v>
      </c>
      <c r="O912" s="28"/>
      <c r="T912" s="27" t="s">
        <v>285</v>
      </c>
      <c r="V912" s="27" t="s">
        <v>315</v>
      </c>
      <c r="W912" s="28" t="s">
        <v>542</v>
      </c>
    </row>
    <row r="913" spans="1:23" s="27" customFormat="1" hidden="1" x14ac:dyDescent="0.25">
      <c r="A913" s="49">
        <v>43172</v>
      </c>
      <c r="B913" s="49">
        <v>43172</v>
      </c>
      <c r="C913" s="24">
        <v>43038</v>
      </c>
      <c r="D913" s="31" t="s">
        <v>665</v>
      </c>
      <c r="E913" s="27" t="s">
        <v>379</v>
      </c>
      <c r="F913" s="29" t="s">
        <v>8086</v>
      </c>
      <c r="G913" s="27" t="s">
        <v>39</v>
      </c>
      <c r="H913" s="27" t="s">
        <v>124</v>
      </c>
      <c r="I913" s="27" t="s">
        <v>7275</v>
      </c>
      <c r="J913" s="27" t="s">
        <v>8089</v>
      </c>
      <c r="K913" s="27">
        <v>4</v>
      </c>
      <c r="L913" s="27" t="s">
        <v>332</v>
      </c>
      <c r="M913" s="27" t="s">
        <v>8090</v>
      </c>
      <c r="N913" s="23" t="s">
        <v>8091</v>
      </c>
      <c r="O913" s="28"/>
      <c r="T913" s="27" t="s">
        <v>285</v>
      </c>
      <c r="V913" s="27" t="s">
        <v>315</v>
      </c>
      <c r="W913" s="28" t="s">
        <v>542</v>
      </c>
    </row>
    <row r="914" spans="1:23" s="27" customFormat="1" hidden="1" x14ac:dyDescent="0.25">
      <c r="A914" s="49">
        <v>43172</v>
      </c>
      <c r="B914" s="49">
        <v>43172</v>
      </c>
      <c r="C914" s="24">
        <v>43038</v>
      </c>
      <c r="D914" s="31" t="s">
        <v>665</v>
      </c>
      <c r="E914" s="27" t="s">
        <v>379</v>
      </c>
      <c r="F914" s="29" t="s">
        <v>6434</v>
      </c>
      <c r="G914" s="27" t="s">
        <v>39</v>
      </c>
      <c r="H914" s="27" t="s">
        <v>167</v>
      </c>
      <c r="I914" s="27" t="s">
        <v>7275</v>
      </c>
      <c r="J914" s="27" t="s">
        <v>8089</v>
      </c>
      <c r="K914" s="27">
        <v>4</v>
      </c>
      <c r="L914" s="27" t="s">
        <v>332</v>
      </c>
      <c r="M914" s="27" t="s">
        <v>8090</v>
      </c>
      <c r="N914" s="23" t="s">
        <v>8091</v>
      </c>
      <c r="O914" s="28"/>
      <c r="T914" s="27" t="s">
        <v>285</v>
      </c>
      <c r="V914" s="27" t="s">
        <v>315</v>
      </c>
      <c r="W914" s="28" t="s">
        <v>542</v>
      </c>
    </row>
    <row r="915" spans="1:23" s="27" customFormat="1" hidden="1" x14ac:dyDescent="0.25">
      <c r="A915" s="49">
        <v>43172</v>
      </c>
      <c r="B915" s="49">
        <v>43172</v>
      </c>
      <c r="C915" s="24">
        <v>43038</v>
      </c>
      <c r="D915" s="31" t="s">
        <v>665</v>
      </c>
      <c r="E915" s="27" t="s">
        <v>379</v>
      </c>
      <c r="F915" s="29" t="s">
        <v>8085</v>
      </c>
      <c r="G915" s="27" t="s">
        <v>39</v>
      </c>
      <c r="H915" s="27" t="s">
        <v>151</v>
      </c>
      <c r="I915" s="27" t="s">
        <v>7275</v>
      </c>
      <c r="J915" s="27" t="s">
        <v>8089</v>
      </c>
      <c r="K915" s="27">
        <v>4</v>
      </c>
      <c r="L915" s="27" t="s">
        <v>332</v>
      </c>
      <c r="M915" s="27" t="s">
        <v>8090</v>
      </c>
      <c r="N915" s="23" t="s">
        <v>8091</v>
      </c>
      <c r="O915" s="28"/>
      <c r="T915" s="27" t="s">
        <v>285</v>
      </c>
      <c r="V915" s="27" t="s">
        <v>315</v>
      </c>
      <c r="W915" s="28" t="s">
        <v>542</v>
      </c>
    </row>
    <row r="916" spans="1:23" s="27" customFormat="1" hidden="1" x14ac:dyDescent="0.25">
      <c r="A916" s="49">
        <v>43172</v>
      </c>
      <c r="B916" s="49">
        <v>43172</v>
      </c>
      <c r="C916" s="24">
        <v>43038</v>
      </c>
      <c r="D916" s="31" t="s">
        <v>665</v>
      </c>
      <c r="E916" s="27" t="s">
        <v>379</v>
      </c>
      <c r="F916" s="29" t="s">
        <v>8087</v>
      </c>
      <c r="G916" s="27" t="s">
        <v>39</v>
      </c>
      <c r="H916" s="27" t="s">
        <v>57</v>
      </c>
      <c r="I916" s="27" t="s">
        <v>7275</v>
      </c>
      <c r="J916" s="27" t="s">
        <v>8089</v>
      </c>
      <c r="K916" s="27">
        <v>4</v>
      </c>
      <c r="L916" s="27" t="s">
        <v>332</v>
      </c>
      <c r="M916" s="27" t="s">
        <v>8090</v>
      </c>
      <c r="N916" s="23" t="s">
        <v>8091</v>
      </c>
      <c r="O916" s="28"/>
      <c r="T916" s="27" t="s">
        <v>285</v>
      </c>
      <c r="V916" s="27" t="s">
        <v>315</v>
      </c>
      <c r="W916" s="28" t="s">
        <v>542</v>
      </c>
    </row>
    <row r="917" spans="1:23" s="27" customFormat="1" hidden="1" x14ac:dyDescent="0.25">
      <c r="A917" s="49">
        <v>43172</v>
      </c>
      <c r="B917" s="49">
        <v>43172</v>
      </c>
      <c r="C917" s="24">
        <v>43038</v>
      </c>
      <c r="D917" s="31" t="s">
        <v>665</v>
      </c>
      <c r="E917" s="27" t="s">
        <v>379</v>
      </c>
      <c r="F917" s="29" t="s">
        <v>8088</v>
      </c>
      <c r="G917" s="27" t="s">
        <v>39</v>
      </c>
      <c r="H917" s="27" t="s">
        <v>128</v>
      </c>
      <c r="I917" s="27" t="s">
        <v>7275</v>
      </c>
      <c r="J917" s="27" t="s">
        <v>8089</v>
      </c>
      <c r="K917" s="27">
        <v>3</v>
      </c>
      <c r="L917" s="27" t="s">
        <v>332</v>
      </c>
      <c r="M917" s="27" t="s">
        <v>8090</v>
      </c>
      <c r="N917" s="23" t="s">
        <v>8091</v>
      </c>
      <c r="O917" s="28"/>
      <c r="T917" s="27" t="s">
        <v>285</v>
      </c>
      <c r="V917" s="27" t="s">
        <v>315</v>
      </c>
      <c r="W917" s="28" t="s">
        <v>542</v>
      </c>
    </row>
    <row r="918" spans="1:23" s="27" customFormat="1" hidden="1" x14ac:dyDescent="0.25">
      <c r="A918" s="49">
        <v>43172</v>
      </c>
      <c r="B918" s="49">
        <v>43172</v>
      </c>
      <c r="C918" s="24">
        <v>43038</v>
      </c>
      <c r="D918" s="31" t="s">
        <v>665</v>
      </c>
      <c r="E918" s="27" t="s">
        <v>388</v>
      </c>
      <c r="F918" s="29" t="s">
        <v>8083</v>
      </c>
      <c r="G918" s="27" t="s">
        <v>39</v>
      </c>
      <c r="H918" s="27" t="s">
        <v>206</v>
      </c>
      <c r="I918" s="27" t="s">
        <v>7275</v>
      </c>
      <c r="J918" s="27" t="s">
        <v>8092</v>
      </c>
      <c r="K918" s="27">
        <v>1</v>
      </c>
      <c r="L918" s="27" t="s">
        <v>332</v>
      </c>
      <c r="M918" s="27" t="s">
        <v>8096</v>
      </c>
      <c r="N918" s="23" t="s">
        <v>8097</v>
      </c>
      <c r="O918" s="28"/>
      <c r="T918" s="27" t="s">
        <v>285</v>
      </c>
      <c r="V918" s="27" t="s">
        <v>315</v>
      </c>
      <c r="W918" s="28" t="s">
        <v>542</v>
      </c>
    </row>
    <row r="919" spans="1:23" s="27" customFormat="1" hidden="1" x14ac:dyDescent="0.25">
      <c r="A919" s="49">
        <v>43172</v>
      </c>
      <c r="B919" s="49">
        <v>43172</v>
      </c>
      <c r="C919" s="24">
        <v>43038</v>
      </c>
      <c r="D919" s="31" t="s">
        <v>665</v>
      </c>
      <c r="E919" s="27" t="s">
        <v>388</v>
      </c>
      <c r="F919" s="29" t="s">
        <v>8086</v>
      </c>
      <c r="G919" s="27" t="s">
        <v>39</v>
      </c>
      <c r="H919" s="27" t="s">
        <v>124</v>
      </c>
      <c r="I919" s="27" t="s">
        <v>7275</v>
      </c>
      <c r="J919" s="27" t="s">
        <v>8092</v>
      </c>
      <c r="K919" s="27">
        <v>4</v>
      </c>
      <c r="L919" s="27" t="s">
        <v>332</v>
      </c>
      <c r="M919" s="27" t="s">
        <v>8096</v>
      </c>
      <c r="N919" s="23" t="s">
        <v>8097</v>
      </c>
      <c r="O919" s="28"/>
      <c r="T919" s="27" t="s">
        <v>285</v>
      </c>
      <c r="V919" s="27" t="s">
        <v>315</v>
      </c>
      <c r="W919" s="28" t="s">
        <v>542</v>
      </c>
    </row>
    <row r="920" spans="1:23" s="27" customFormat="1" hidden="1" x14ac:dyDescent="0.25">
      <c r="A920" s="49">
        <v>43172</v>
      </c>
      <c r="B920" s="49">
        <v>43172</v>
      </c>
      <c r="C920" s="24">
        <v>43038</v>
      </c>
      <c r="D920" s="31" t="s">
        <v>665</v>
      </c>
      <c r="E920" s="27" t="s">
        <v>388</v>
      </c>
      <c r="F920" s="29" t="s">
        <v>8087</v>
      </c>
      <c r="G920" s="27" t="s">
        <v>39</v>
      </c>
      <c r="H920" s="27" t="s">
        <v>104</v>
      </c>
      <c r="I920" s="27" t="s">
        <v>7275</v>
      </c>
      <c r="J920" s="27" t="s">
        <v>8092</v>
      </c>
      <c r="K920" s="27">
        <v>4</v>
      </c>
      <c r="L920" s="27" t="s">
        <v>332</v>
      </c>
      <c r="M920" s="27" t="s">
        <v>8096</v>
      </c>
      <c r="N920" s="23" t="s">
        <v>8097</v>
      </c>
      <c r="O920" s="28"/>
      <c r="T920" s="27" t="s">
        <v>285</v>
      </c>
      <c r="V920" s="27" t="s">
        <v>315</v>
      </c>
      <c r="W920" s="28" t="s">
        <v>542</v>
      </c>
    </row>
    <row r="921" spans="1:23" s="27" customFormat="1" hidden="1" x14ac:dyDescent="0.25">
      <c r="A921" s="49">
        <v>43172</v>
      </c>
      <c r="B921" s="49">
        <v>43172</v>
      </c>
      <c r="C921" s="24">
        <v>43038</v>
      </c>
      <c r="D921" s="31" t="s">
        <v>665</v>
      </c>
      <c r="E921" s="27" t="s">
        <v>388</v>
      </c>
      <c r="F921" s="29" t="s">
        <v>8093</v>
      </c>
      <c r="G921" s="27" t="s">
        <v>39</v>
      </c>
      <c r="H921" s="27" t="s">
        <v>59</v>
      </c>
      <c r="I921" s="27" t="s">
        <v>7275</v>
      </c>
      <c r="J921" s="27" t="s">
        <v>8092</v>
      </c>
      <c r="K921" s="27">
        <v>1</v>
      </c>
      <c r="L921" s="27" t="s">
        <v>332</v>
      </c>
      <c r="M921" s="27" t="s">
        <v>8096</v>
      </c>
      <c r="N921" s="23" t="s">
        <v>8097</v>
      </c>
      <c r="O921" s="28"/>
      <c r="T921" s="27" t="s">
        <v>285</v>
      </c>
      <c r="V921" s="27" t="s">
        <v>315</v>
      </c>
      <c r="W921" s="28" t="s">
        <v>542</v>
      </c>
    </row>
    <row r="922" spans="1:23" s="27" customFormat="1" hidden="1" x14ac:dyDescent="0.25">
      <c r="A922" s="49">
        <v>43172</v>
      </c>
      <c r="B922" s="49">
        <v>43172</v>
      </c>
      <c r="C922" s="24">
        <v>43038</v>
      </c>
      <c r="D922" s="31" t="s">
        <v>665</v>
      </c>
      <c r="E922" s="27" t="s">
        <v>388</v>
      </c>
      <c r="F922" s="29" t="s">
        <v>8094</v>
      </c>
      <c r="G922" s="27" t="s">
        <v>39</v>
      </c>
      <c r="H922" s="27" t="s">
        <v>20</v>
      </c>
      <c r="I922" s="27" t="s">
        <v>7275</v>
      </c>
      <c r="J922" s="27" t="s">
        <v>8092</v>
      </c>
      <c r="K922" s="27">
        <v>4</v>
      </c>
      <c r="L922" s="27" t="s">
        <v>332</v>
      </c>
      <c r="M922" s="27" t="s">
        <v>8096</v>
      </c>
      <c r="N922" s="23" t="s">
        <v>8097</v>
      </c>
      <c r="O922" s="28"/>
      <c r="T922" s="27" t="s">
        <v>285</v>
      </c>
      <c r="V922" s="27" t="s">
        <v>315</v>
      </c>
      <c r="W922" s="28" t="s">
        <v>542</v>
      </c>
    </row>
    <row r="923" spans="1:23" s="27" customFormat="1" hidden="1" x14ac:dyDescent="0.25">
      <c r="A923" s="49">
        <v>43172</v>
      </c>
      <c r="B923" s="49">
        <v>43172</v>
      </c>
      <c r="C923" s="24">
        <v>43038</v>
      </c>
      <c r="D923" s="31" t="s">
        <v>665</v>
      </c>
      <c r="E923" s="27" t="s">
        <v>388</v>
      </c>
      <c r="F923" s="29" t="s">
        <v>8095</v>
      </c>
      <c r="G923" s="27" t="s">
        <v>39</v>
      </c>
      <c r="H923" s="27" t="s">
        <v>3909</v>
      </c>
      <c r="I923" s="27" t="s">
        <v>7275</v>
      </c>
      <c r="J923" s="27" t="s">
        <v>8092</v>
      </c>
      <c r="K923" s="27">
        <v>4</v>
      </c>
      <c r="L923" s="27" t="s">
        <v>332</v>
      </c>
      <c r="M923" s="27" t="s">
        <v>8096</v>
      </c>
      <c r="N923" s="23" t="s">
        <v>8097</v>
      </c>
      <c r="O923" s="28"/>
      <c r="T923" s="27" t="s">
        <v>285</v>
      </c>
      <c r="V923" s="27" t="s">
        <v>315</v>
      </c>
      <c r="W923" s="28" t="s">
        <v>542</v>
      </c>
    </row>
    <row r="924" spans="1:23" s="27" customFormat="1" hidden="1" x14ac:dyDescent="0.25">
      <c r="A924" s="49">
        <v>43172</v>
      </c>
      <c r="B924" s="49">
        <v>43172</v>
      </c>
      <c r="C924" s="24">
        <v>43038</v>
      </c>
      <c r="D924" s="31" t="s">
        <v>665</v>
      </c>
      <c r="E924" s="27" t="s">
        <v>397</v>
      </c>
      <c r="F924" s="29" t="s">
        <v>8083</v>
      </c>
      <c r="G924" s="27" t="s">
        <v>39</v>
      </c>
      <c r="H924" s="27" t="s">
        <v>206</v>
      </c>
      <c r="I924" s="27" t="s">
        <v>7275</v>
      </c>
      <c r="J924" s="27" t="s">
        <v>8102</v>
      </c>
      <c r="K924" s="27">
        <v>3</v>
      </c>
      <c r="L924" s="27" t="s">
        <v>332</v>
      </c>
      <c r="M924" s="27" t="s">
        <v>8103</v>
      </c>
      <c r="N924" s="23" t="s">
        <v>8104</v>
      </c>
      <c r="O924" s="28"/>
      <c r="T924" s="27" t="s">
        <v>285</v>
      </c>
      <c r="V924" s="27" t="s">
        <v>315</v>
      </c>
      <c r="W924" s="28" t="s">
        <v>542</v>
      </c>
    </row>
    <row r="925" spans="1:23" s="27" customFormat="1" hidden="1" x14ac:dyDescent="0.25">
      <c r="A925" s="49">
        <v>43172</v>
      </c>
      <c r="B925" s="49">
        <v>43172</v>
      </c>
      <c r="C925" s="24">
        <v>43038</v>
      </c>
      <c r="D925" s="31" t="s">
        <v>665</v>
      </c>
      <c r="E925" s="27" t="s">
        <v>397</v>
      </c>
      <c r="F925" s="29" t="s">
        <v>8079</v>
      </c>
      <c r="G925" s="27" t="s">
        <v>39</v>
      </c>
      <c r="H925" s="27" t="s">
        <v>47</v>
      </c>
      <c r="I925" s="27" t="s">
        <v>7275</v>
      </c>
      <c r="J925" s="27" t="s">
        <v>8102</v>
      </c>
      <c r="K925" s="27">
        <v>4</v>
      </c>
      <c r="L925" s="27" t="s">
        <v>332</v>
      </c>
      <c r="M925" s="27" t="s">
        <v>8103</v>
      </c>
      <c r="N925" s="23" t="s">
        <v>8104</v>
      </c>
      <c r="O925" s="28"/>
      <c r="T925" s="27" t="s">
        <v>285</v>
      </c>
      <c r="V925" s="27" t="s">
        <v>315</v>
      </c>
      <c r="W925" s="28" t="s">
        <v>542</v>
      </c>
    </row>
    <row r="926" spans="1:23" s="27" customFormat="1" hidden="1" x14ac:dyDescent="0.25">
      <c r="A926" s="49">
        <v>43172</v>
      </c>
      <c r="B926" s="49">
        <v>43172</v>
      </c>
      <c r="C926" s="24">
        <v>43038</v>
      </c>
      <c r="D926" s="31" t="s">
        <v>665</v>
      </c>
      <c r="E926" s="27" t="s">
        <v>397</v>
      </c>
      <c r="F926" s="29" t="s">
        <v>8098</v>
      </c>
      <c r="G926" s="27" t="s">
        <v>39</v>
      </c>
      <c r="H926" s="27" t="s">
        <v>24</v>
      </c>
      <c r="I926" s="27" t="s">
        <v>7275</v>
      </c>
      <c r="J926" s="27" t="s">
        <v>8102</v>
      </c>
      <c r="K926" s="27">
        <v>2</v>
      </c>
      <c r="L926" s="27" t="s">
        <v>332</v>
      </c>
      <c r="M926" s="27" t="s">
        <v>8103</v>
      </c>
      <c r="N926" s="23" t="s">
        <v>8104</v>
      </c>
      <c r="O926" s="28"/>
      <c r="T926" s="27" t="s">
        <v>285</v>
      </c>
      <c r="V926" s="27" t="s">
        <v>315</v>
      </c>
      <c r="W926" s="28" t="s">
        <v>542</v>
      </c>
    </row>
    <row r="927" spans="1:23" s="27" customFormat="1" hidden="1" x14ac:dyDescent="0.25">
      <c r="A927" s="49">
        <v>43172</v>
      </c>
      <c r="B927" s="49">
        <v>43172</v>
      </c>
      <c r="C927" s="24">
        <v>43038</v>
      </c>
      <c r="D927" s="31" t="s">
        <v>665</v>
      </c>
      <c r="E927" s="27" t="s">
        <v>397</v>
      </c>
      <c r="F927" s="29" t="s">
        <v>7274</v>
      </c>
      <c r="G927" s="27" t="s">
        <v>39</v>
      </c>
      <c r="H927" s="27" t="s">
        <v>28</v>
      </c>
      <c r="I927" s="27" t="s">
        <v>7275</v>
      </c>
      <c r="J927" s="27" t="s">
        <v>8102</v>
      </c>
      <c r="K927" s="27">
        <v>4</v>
      </c>
      <c r="L927" s="27" t="s">
        <v>332</v>
      </c>
      <c r="M927" s="27" t="s">
        <v>8103</v>
      </c>
      <c r="N927" s="23" t="s">
        <v>8104</v>
      </c>
      <c r="O927" s="28"/>
      <c r="T927" s="27" t="s">
        <v>285</v>
      </c>
      <c r="V927" s="27" t="s">
        <v>315</v>
      </c>
      <c r="W927" s="28" t="s">
        <v>542</v>
      </c>
    </row>
    <row r="928" spans="1:23" s="27" customFormat="1" hidden="1" x14ac:dyDescent="0.25">
      <c r="A928" s="49">
        <v>43172</v>
      </c>
      <c r="B928" s="49">
        <v>43172</v>
      </c>
      <c r="C928" s="24">
        <v>43038</v>
      </c>
      <c r="D928" s="31" t="s">
        <v>665</v>
      </c>
      <c r="E928" s="27" t="s">
        <v>397</v>
      </c>
      <c r="F928" s="29" t="s">
        <v>8099</v>
      </c>
      <c r="G928" s="27" t="s">
        <v>39</v>
      </c>
      <c r="H928" s="27" t="s">
        <v>8100</v>
      </c>
      <c r="I928" s="27" t="s">
        <v>7275</v>
      </c>
      <c r="J928" s="27" t="s">
        <v>8102</v>
      </c>
      <c r="K928" s="27">
        <v>4</v>
      </c>
      <c r="L928" s="27" t="s">
        <v>332</v>
      </c>
      <c r="M928" s="27" t="s">
        <v>8103</v>
      </c>
      <c r="N928" s="23" t="s">
        <v>8104</v>
      </c>
      <c r="O928" s="28"/>
      <c r="T928" s="27" t="s">
        <v>285</v>
      </c>
      <c r="V928" s="27" t="s">
        <v>315</v>
      </c>
      <c r="W928" s="28" t="s">
        <v>542</v>
      </c>
    </row>
    <row r="929" spans="1:24" s="27" customFormat="1" hidden="1" x14ac:dyDescent="0.25">
      <c r="A929" s="49">
        <v>43172</v>
      </c>
      <c r="B929" s="49">
        <v>43172</v>
      </c>
      <c r="C929" s="24">
        <v>43038</v>
      </c>
      <c r="D929" s="31" t="s">
        <v>665</v>
      </c>
      <c r="E929" s="27" t="s">
        <v>397</v>
      </c>
      <c r="F929" s="29" t="s">
        <v>6434</v>
      </c>
      <c r="G929" s="27" t="s">
        <v>39</v>
      </c>
      <c r="H929" s="27" t="s">
        <v>167</v>
      </c>
      <c r="I929" s="27" t="s">
        <v>7275</v>
      </c>
      <c r="J929" s="27" t="s">
        <v>8102</v>
      </c>
      <c r="K929" s="27">
        <v>4</v>
      </c>
      <c r="L929" s="27" t="s">
        <v>332</v>
      </c>
      <c r="M929" s="27" t="s">
        <v>8103</v>
      </c>
      <c r="N929" s="23" t="s">
        <v>8104</v>
      </c>
      <c r="O929" s="28"/>
      <c r="T929" s="27" t="s">
        <v>285</v>
      </c>
      <c r="V929" s="27" t="s">
        <v>315</v>
      </c>
      <c r="W929" s="28" t="s">
        <v>542</v>
      </c>
    </row>
    <row r="930" spans="1:24" s="27" customFormat="1" hidden="1" x14ac:dyDescent="0.25">
      <c r="A930" s="49">
        <v>43172</v>
      </c>
      <c r="B930" s="49">
        <v>43172</v>
      </c>
      <c r="C930" s="24">
        <v>43038</v>
      </c>
      <c r="D930" s="31" t="s">
        <v>665</v>
      </c>
      <c r="E930" s="27" t="s">
        <v>397</v>
      </c>
      <c r="F930" s="29" t="s">
        <v>8085</v>
      </c>
      <c r="G930" s="27" t="s">
        <v>39</v>
      </c>
      <c r="H930" s="27" t="s">
        <v>151</v>
      </c>
      <c r="I930" s="27" t="s">
        <v>7275</v>
      </c>
      <c r="J930" s="27" t="s">
        <v>8102</v>
      </c>
      <c r="K930" s="27">
        <v>2</v>
      </c>
      <c r="L930" s="27" t="s">
        <v>332</v>
      </c>
      <c r="M930" s="27" t="s">
        <v>8103</v>
      </c>
      <c r="N930" s="23" t="s">
        <v>8104</v>
      </c>
      <c r="O930" s="28"/>
      <c r="T930" s="27" t="s">
        <v>285</v>
      </c>
      <c r="V930" s="27" t="s">
        <v>315</v>
      </c>
      <c r="W930" s="28" t="s">
        <v>542</v>
      </c>
    </row>
    <row r="931" spans="1:24" s="27" customFormat="1" hidden="1" x14ac:dyDescent="0.25">
      <c r="A931" s="49">
        <v>43172</v>
      </c>
      <c r="B931" s="49">
        <v>43172</v>
      </c>
      <c r="C931" s="24">
        <v>43038</v>
      </c>
      <c r="D931" s="31" t="s">
        <v>665</v>
      </c>
      <c r="E931" s="27" t="s">
        <v>397</v>
      </c>
      <c r="F931" s="29" t="s">
        <v>8087</v>
      </c>
      <c r="G931" s="27" t="s">
        <v>39</v>
      </c>
      <c r="H931" s="27" t="s">
        <v>104</v>
      </c>
      <c r="I931" s="27" t="s">
        <v>7275</v>
      </c>
      <c r="J931" s="27" t="s">
        <v>8102</v>
      </c>
      <c r="K931" s="27">
        <v>4</v>
      </c>
      <c r="L931" s="27" t="s">
        <v>332</v>
      </c>
      <c r="M931" s="27" t="s">
        <v>8103</v>
      </c>
      <c r="N931" s="23" t="s">
        <v>8104</v>
      </c>
      <c r="O931" s="28"/>
      <c r="T931" s="27" t="s">
        <v>285</v>
      </c>
      <c r="V931" s="27" t="s">
        <v>315</v>
      </c>
      <c r="W931" s="28" t="s">
        <v>542</v>
      </c>
    </row>
    <row r="932" spans="1:24" s="27" customFormat="1" hidden="1" x14ac:dyDescent="0.25">
      <c r="A932" s="49">
        <v>43172</v>
      </c>
      <c r="B932" s="49">
        <v>43172</v>
      </c>
      <c r="C932" s="24">
        <v>43038</v>
      </c>
      <c r="D932" s="31" t="s">
        <v>665</v>
      </c>
      <c r="E932" s="27" t="s">
        <v>397</v>
      </c>
      <c r="F932" s="29" t="s">
        <v>8004</v>
      </c>
      <c r="G932" s="27" t="s">
        <v>39</v>
      </c>
      <c r="H932" s="27" t="s">
        <v>8101</v>
      </c>
      <c r="I932" s="27" t="s">
        <v>7275</v>
      </c>
      <c r="J932" s="27" t="s">
        <v>8102</v>
      </c>
      <c r="K932" s="27">
        <v>4</v>
      </c>
      <c r="L932" s="27" t="s">
        <v>332</v>
      </c>
      <c r="M932" s="27" t="s">
        <v>8103</v>
      </c>
      <c r="N932" s="23" t="s">
        <v>8104</v>
      </c>
      <c r="O932" s="28"/>
      <c r="T932" s="27" t="s">
        <v>285</v>
      </c>
      <c r="V932" s="27" t="s">
        <v>315</v>
      </c>
      <c r="W932" s="28" t="s">
        <v>542</v>
      </c>
    </row>
    <row r="933" spans="1:24" s="27" customFormat="1" hidden="1" x14ac:dyDescent="0.25">
      <c r="A933" s="49">
        <v>43172</v>
      </c>
      <c r="B933" s="49">
        <v>43172</v>
      </c>
      <c r="C933" s="24">
        <v>43038</v>
      </c>
      <c r="D933" s="31" t="s">
        <v>665</v>
      </c>
      <c r="E933" s="27" t="s">
        <v>397</v>
      </c>
      <c r="F933" s="29" t="s">
        <v>8093</v>
      </c>
      <c r="G933" s="27" t="s">
        <v>39</v>
      </c>
      <c r="H933" s="27" t="s">
        <v>59</v>
      </c>
      <c r="I933" s="27" t="s">
        <v>7275</v>
      </c>
      <c r="J933" s="27" t="s">
        <v>8102</v>
      </c>
      <c r="K933" s="27">
        <v>2</v>
      </c>
      <c r="L933" s="27" t="s">
        <v>332</v>
      </c>
      <c r="M933" s="27" t="s">
        <v>8103</v>
      </c>
      <c r="N933" s="23" t="s">
        <v>8104</v>
      </c>
      <c r="O933" s="28"/>
      <c r="T933" s="27" t="s">
        <v>285</v>
      </c>
      <c r="V933" s="27" t="s">
        <v>315</v>
      </c>
      <c r="W933" s="28" t="s">
        <v>542</v>
      </c>
    </row>
    <row r="934" spans="1:24" s="27" customFormat="1" hidden="1" x14ac:dyDescent="0.25">
      <c r="A934" s="49">
        <v>43172</v>
      </c>
      <c r="B934" s="49">
        <v>43172</v>
      </c>
      <c r="C934" s="24">
        <v>43038</v>
      </c>
      <c r="D934" s="31" t="s">
        <v>665</v>
      </c>
      <c r="E934" s="27" t="s">
        <v>397</v>
      </c>
      <c r="F934" s="29" t="s">
        <v>8088</v>
      </c>
      <c r="G934" s="27" t="s">
        <v>39</v>
      </c>
      <c r="H934" s="27" t="s">
        <v>128</v>
      </c>
      <c r="I934" s="27" t="s">
        <v>7275</v>
      </c>
      <c r="J934" s="27" t="s">
        <v>8102</v>
      </c>
      <c r="K934" s="27">
        <v>4</v>
      </c>
      <c r="L934" s="27" t="s">
        <v>332</v>
      </c>
      <c r="M934" s="27" t="s">
        <v>8103</v>
      </c>
      <c r="N934" s="23" t="s">
        <v>8104</v>
      </c>
      <c r="O934" s="28"/>
      <c r="T934" s="27" t="s">
        <v>285</v>
      </c>
      <c r="V934" s="27" t="s">
        <v>315</v>
      </c>
      <c r="W934" s="28" t="s">
        <v>542</v>
      </c>
    </row>
    <row r="935" spans="1:24" s="27" customFormat="1" hidden="1" x14ac:dyDescent="0.25">
      <c r="A935" s="49">
        <v>43172</v>
      </c>
      <c r="B935" s="49">
        <v>43172</v>
      </c>
      <c r="C935" s="24">
        <v>43038</v>
      </c>
      <c r="D935" s="31" t="s">
        <v>665</v>
      </c>
      <c r="E935" s="27" t="s">
        <v>394</v>
      </c>
      <c r="F935" s="29" t="s">
        <v>8083</v>
      </c>
      <c r="G935" s="27" t="s">
        <v>39</v>
      </c>
      <c r="H935" s="27" t="s">
        <v>206</v>
      </c>
      <c r="I935" s="27" t="s">
        <v>7275</v>
      </c>
      <c r="J935" s="27" t="s">
        <v>8125</v>
      </c>
      <c r="K935" s="27">
        <v>4</v>
      </c>
      <c r="L935" s="27" t="s">
        <v>332</v>
      </c>
      <c r="M935" s="27" t="s">
        <v>8126</v>
      </c>
      <c r="N935" s="23" t="s">
        <v>8127</v>
      </c>
      <c r="O935" s="28"/>
      <c r="T935" s="27" t="s">
        <v>285</v>
      </c>
      <c r="V935" s="27" t="s">
        <v>315</v>
      </c>
      <c r="W935" s="28" t="s">
        <v>542</v>
      </c>
    </row>
    <row r="936" spans="1:24" s="27" customFormat="1" hidden="1" x14ac:dyDescent="0.25">
      <c r="A936" s="49">
        <v>43172</v>
      </c>
      <c r="B936" s="49">
        <v>43172</v>
      </c>
      <c r="C936" s="24">
        <v>43038</v>
      </c>
      <c r="D936" s="31" t="s">
        <v>665</v>
      </c>
      <c r="E936" s="27" t="s">
        <v>394</v>
      </c>
      <c r="F936" s="29" t="s">
        <v>7274</v>
      </c>
      <c r="G936" s="27" t="s">
        <v>39</v>
      </c>
      <c r="H936" s="27" t="s">
        <v>28</v>
      </c>
      <c r="I936" s="27" t="s">
        <v>7275</v>
      </c>
      <c r="J936" s="27" t="s">
        <v>8125</v>
      </c>
      <c r="K936" s="27">
        <v>4</v>
      </c>
      <c r="L936" s="27" t="s">
        <v>332</v>
      </c>
      <c r="M936" s="27" t="s">
        <v>8126</v>
      </c>
      <c r="N936" s="23" t="s">
        <v>8127</v>
      </c>
      <c r="O936" s="28"/>
      <c r="T936" s="27" t="s">
        <v>285</v>
      </c>
      <c r="V936" s="27" t="s">
        <v>315</v>
      </c>
      <c r="W936" s="28" t="s">
        <v>542</v>
      </c>
    </row>
    <row r="937" spans="1:24" hidden="1" x14ac:dyDescent="0.25">
      <c r="A937" s="49">
        <v>43172</v>
      </c>
      <c r="B937" s="49">
        <v>43172</v>
      </c>
      <c r="C937" s="24">
        <v>43038</v>
      </c>
      <c r="D937" s="31" t="s">
        <v>665</v>
      </c>
      <c r="E937" s="27" t="s">
        <v>394</v>
      </c>
      <c r="F937" s="29" t="s">
        <v>8086</v>
      </c>
      <c r="G937" s="27" t="s">
        <v>39</v>
      </c>
      <c r="H937" s="27" t="s">
        <v>124</v>
      </c>
      <c r="I937" s="27" t="s">
        <v>7275</v>
      </c>
      <c r="J937" s="27" t="s">
        <v>8125</v>
      </c>
      <c r="K937" s="27">
        <v>4</v>
      </c>
      <c r="L937" s="27" t="s">
        <v>332</v>
      </c>
      <c r="M937" s="27" t="s">
        <v>8126</v>
      </c>
      <c r="N937" s="23" t="s">
        <v>8127</v>
      </c>
      <c r="O937" s="28"/>
      <c r="P937" s="27"/>
      <c r="Q937" s="27"/>
      <c r="R937" s="27"/>
      <c r="S937" s="27"/>
      <c r="T937" s="27" t="s">
        <v>285</v>
      </c>
      <c r="U937" s="27"/>
      <c r="V937" s="27" t="s">
        <v>315</v>
      </c>
      <c r="W937" s="28" t="s">
        <v>542</v>
      </c>
      <c r="X937" s="27"/>
    </row>
    <row r="938" spans="1:24" hidden="1" x14ac:dyDescent="0.25">
      <c r="A938" s="49">
        <v>43172</v>
      </c>
      <c r="B938" s="49">
        <v>43172</v>
      </c>
      <c r="C938" s="24">
        <v>43038</v>
      </c>
      <c r="D938" s="31" t="s">
        <v>665</v>
      </c>
      <c r="E938" s="27" t="s">
        <v>394</v>
      </c>
      <c r="F938" s="29" t="s">
        <v>8099</v>
      </c>
      <c r="G938" s="27" t="s">
        <v>39</v>
      </c>
      <c r="H938" s="27" t="s">
        <v>46</v>
      </c>
      <c r="I938" s="27" t="s">
        <v>7275</v>
      </c>
      <c r="J938" s="27" t="s">
        <v>8125</v>
      </c>
      <c r="K938" s="27">
        <v>4</v>
      </c>
      <c r="L938" s="27" t="s">
        <v>332</v>
      </c>
      <c r="M938" s="27" t="s">
        <v>8126</v>
      </c>
      <c r="N938" s="23" t="s">
        <v>8127</v>
      </c>
      <c r="O938" s="28"/>
      <c r="P938" s="27"/>
      <c r="Q938" s="27"/>
      <c r="R938" s="27"/>
      <c r="S938" s="27"/>
      <c r="T938" s="27" t="s">
        <v>285</v>
      </c>
      <c r="U938" s="27"/>
      <c r="V938" s="27" t="s">
        <v>315</v>
      </c>
      <c r="W938" s="28" t="s">
        <v>542</v>
      </c>
      <c r="X938" s="27"/>
    </row>
    <row r="939" spans="1:24" hidden="1" x14ac:dyDescent="0.25">
      <c r="A939" s="49">
        <v>43172</v>
      </c>
      <c r="B939" s="49">
        <v>43172</v>
      </c>
      <c r="C939" s="24">
        <v>43038</v>
      </c>
      <c r="D939" s="31" t="s">
        <v>665</v>
      </c>
      <c r="E939" s="27" t="s">
        <v>394</v>
      </c>
      <c r="F939" s="29" t="s">
        <v>8084</v>
      </c>
      <c r="G939" s="27" t="s">
        <v>39</v>
      </c>
      <c r="H939" s="27" t="s">
        <v>57</v>
      </c>
      <c r="I939" s="27" t="s">
        <v>7275</v>
      </c>
      <c r="J939" s="27" t="s">
        <v>8125</v>
      </c>
      <c r="K939" s="27">
        <v>2</v>
      </c>
      <c r="L939" s="27" t="s">
        <v>332</v>
      </c>
      <c r="M939" s="27" t="s">
        <v>8126</v>
      </c>
      <c r="N939" s="23" t="s">
        <v>8127</v>
      </c>
      <c r="O939" s="28"/>
      <c r="P939" s="27"/>
      <c r="Q939" s="27"/>
      <c r="R939" s="27"/>
      <c r="S939" s="27"/>
      <c r="T939" s="27" t="s">
        <v>285</v>
      </c>
      <c r="U939" s="27"/>
      <c r="V939" s="27" t="s">
        <v>315</v>
      </c>
      <c r="W939" s="28" t="s">
        <v>542</v>
      </c>
      <c r="X939" s="27"/>
    </row>
    <row r="940" spans="1:24" hidden="1" x14ac:dyDescent="0.25">
      <c r="A940" s="49">
        <v>43172</v>
      </c>
      <c r="B940" s="49">
        <v>43172</v>
      </c>
      <c r="C940" s="24">
        <v>43038</v>
      </c>
      <c r="D940" s="31" t="s">
        <v>665</v>
      </c>
      <c r="E940" s="27" t="s">
        <v>394</v>
      </c>
      <c r="F940" s="29" t="s">
        <v>6434</v>
      </c>
      <c r="G940" s="27" t="s">
        <v>39</v>
      </c>
      <c r="H940" s="27" t="s">
        <v>167</v>
      </c>
      <c r="I940" s="27" t="s">
        <v>7275</v>
      </c>
      <c r="J940" s="27" t="s">
        <v>8125</v>
      </c>
      <c r="K940" s="27">
        <v>4</v>
      </c>
      <c r="L940" s="27" t="s">
        <v>332</v>
      </c>
      <c r="M940" s="27" t="s">
        <v>8126</v>
      </c>
      <c r="N940" s="23" t="s">
        <v>8127</v>
      </c>
      <c r="O940" s="28"/>
      <c r="P940" s="27"/>
      <c r="Q940" s="27"/>
      <c r="R940" s="27"/>
      <c r="S940" s="27"/>
      <c r="T940" s="27" t="s">
        <v>285</v>
      </c>
      <c r="U940" s="27"/>
      <c r="V940" s="27" t="s">
        <v>315</v>
      </c>
      <c r="W940" s="28" t="s">
        <v>542</v>
      </c>
      <c r="X940" s="27"/>
    </row>
    <row r="941" spans="1:24" hidden="1" x14ac:dyDescent="0.25">
      <c r="A941" s="49">
        <v>43172</v>
      </c>
      <c r="B941" s="49">
        <v>43172</v>
      </c>
      <c r="C941" s="24">
        <v>43038</v>
      </c>
      <c r="D941" s="31" t="s">
        <v>665</v>
      </c>
      <c r="E941" s="27" t="s">
        <v>394</v>
      </c>
      <c r="F941" s="29" t="s">
        <v>8085</v>
      </c>
      <c r="G941" s="27" t="s">
        <v>39</v>
      </c>
      <c r="H941" s="27" t="s">
        <v>151</v>
      </c>
      <c r="I941" s="27" t="s">
        <v>7275</v>
      </c>
      <c r="J941" s="27" t="s">
        <v>8125</v>
      </c>
      <c r="K941" s="27">
        <v>4</v>
      </c>
      <c r="L941" s="27" t="s">
        <v>332</v>
      </c>
      <c r="M941" s="27" t="s">
        <v>8126</v>
      </c>
      <c r="N941" s="23" t="s">
        <v>8127</v>
      </c>
      <c r="O941" s="28"/>
      <c r="P941" s="27"/>
      <c r="Q941" s="27"/>
      <c r="R941" s="27"/>
      <c r="S941" s="27"/>
      <c r="T941" s="27" t="s">
        <v>285</v>
      </c>
      <c r="U941" s="27"/>
      <c r="V941" s="27" t="s">
        <v>315</v>
      </c>
      <c r="W941" s="28" t="s">
        <v>542</v>
      </c>
      <c r="X941" s="27"/>
    </row>
    <row r="942" spans="1:24" hidden="1" x14ac:dyDescent="0.25">
      <c r="A942" s="49">
        <v>43172</v>
      </c>
      <c r="B942" s="49">
        <v>43172</v>
      </c>
      <c r="C942" s="24">
        <v>43038</v>
      </c>
      <c r="D942" s="31" t="s">
        <v>665</v>
      </c>
      <c r="E942" s="27" t="s">
        <v>394</v>
      </c>
      <c r="F942" s="29" t="s">
        <v>8004</v>
      </c>
      <c r="G942" s="27" t="s">
        <v>39</v>
      </c>
      <c r="H942" s="27" t="s">
        <v>70</v>
      </c>
      <c r="I942" s="27" t="s">
        <v>7275</v>
      </c>
      <c r="J942" s="27" t="s">
        <v>8125</v>
      </c>
      <c r="K942" s="27">
        <v>4</v>
      </c>
      <c r="L942" s="27" t="s">
        <v>332</v>
      </c>
      <c r="M942" s="27" t="s">
        <v>8126</v>
      </c>
      <c r="N942" s="23" t="s">
        <v>8127</v>
      </c>
      <c r="O942" s="28"/>
      <c r="P942" s="27"/>
      <c r="Q942" s="27"/>
      <c r="R942" s="27"/>
      <c r="S942" s="27"/>
      <c r="T942" s="27" t="s">
        <v>285</v>
      </c>
      <c r="U942" s="27"/>
      <c r="V942" s="27" t="s">
        <v>315</v>
      </c>
      <c r="W942" s="28" t="s">
        <v>542</v>
      </c>
      <c r="X942" s="27"/>
    </row>
    <row r="943" spans="1:24" hidden="1" x14ac:dyDescent="0.25">
      <c r="A943" s="49">
        <v>43172</v>
      </c>
      <c r="B943" s="49">
        <v>43172</v>
      </c>
      <c r="C943" s="24">
        <v>43038</v>
      </c>
      <c r="D943" s="31" t="s">
        <v>665</v>
      </c>
      <c r="E943" s="27" t="s">
        <v>394</v>
      </c>
      <c r="F943" s="29" t="s">
        <v>8093</v>
      </c>
      <c r="G943" s="27" t="s">
        <v>39</v>
      </c>
      <c r="H943" s="27" t="s">
        <v>59</v>
      </c>
      <c r="I943" s="27" t="s">
        <v>7275</v>
      </c>
      <c r="J943" s="27" t="s">
        <v>8125</v>
      </c>
      <c r="K943" s="27">
        <v>4</v>
      </c>
      <c r="L943" s="27" t="s">
        <v>332</v>
      </c>
      <c r="M943" s="27" t="s">
        <v>8126</v>
      </c>
      <c r="N943" s="23" t="s">
        <v>8127</v>
      </c>
      <c r="O943" s="28"/>
      <c r="P943" s="27"/>
      <c r="Q943" s="27"/>
      <c r="R943" s="27"/>
      <c r="S943" s="27"/>
      <c r="T943" s="27" t="s">
        <v>285</v>
      </c>
      <c r="U943" s="27"/>
      <c r="V943" s="27" t="s">
        <v>315</v>
      </c>
      <c r="W943" s="28" t="s">
        <v>542</v>
      </c>
      <c r="X943" s="27"/>
    </row>
    <row r="944" spans="1:24" hidden="1" x14ac:dyDescent="0.25">
      <c r="A944" s="49">
        <v>43172</v>
      </c>
      <c r="B944" s="49">
        <v>43172</v>
      </c>
      <c r="C944" s="24">
        <v>43038</v>
      </c>
      <c r="D944" s="31" t="s">
        <v>665</v>
      </c>
      <c r="E944" s="27" t="s">
        <v>394</v>
      </c>
      <c r="F944" s="29" t="s">
        <v>7447</v>
      </c>
      <c r="G944" s="27" t="s">
        <v>39</v>
      </c>
      <c r="H944" s="27" t="s">
        <v>121</v>
      </c>
      <c r="I944" s="27" t="s">
        <v>7275</v>
      </c>
      <c r="J944" s="27" t="s">
        <v>8125</v>
      </c>
      <c r="K944" s="27">
        <v>4</v>
      </c>
      <c r="L944" s="27" t="s">
        <v>332</v>
      </c>
      <c r="M944" s="27" t="s">
        <v>8126</v>
      </c>
      <c r="N944" s="23" t="s">
        <v>8127</v>
      </c>
      <c r="O944" s="28"/>
      <c r="P944" s="27"/>
      <c r="Q944" s="27"/>
      <c r="R944" s="27"/>
      <c r="S944" s="27"/>
      <c r="T944" s="27" t="s">
        <v>285</v>
      </c>
      <c r="U944" s="27"/>
      <c r="V944" s="27" t="s">
        <v>315</v>
      </c>
      <c r="W944" s="28" t="s">
        <v>542</v>
      </c>
      <c r="X944" s="27"/>
    </row>
    <row r="945" spans="1:24" hidden="1" x14ac:dyDescent="0.25">
      <c r="A945" s="49">
        <v>43172</v>
      </c>
      <c r="B945" s="49">
        <v>43172</v>
      </c>
      <c r="C945" s="24">
        <v>43038</v>
      </c>
      <c r="D945" s="31" t="s">
        <v>665</v>
      </c>
      <c r="E945" s="27" t="s">
        <v>394</v>
      </c>
      <c r="F945" s="29" t="s">
        <v>8094</v>
      </c>
      <c r="G945" s="27" t="s">
        <v>39</v>
      </c>
      <c r="H945" s="27" t="s">
        <v>20</v>
      </c>
      <c r="I945" s="27" t="s">
        <v>7275</v>
      </c>
      <c r="J945" s="27" t="s">
        <v>8125</v>
      </c>
      <c r="K945" s="27">
        <v>1</v>
      </c>
      <c r="L945" s="27" t="s">
        <v>332</v>
      </c>
      <c r="M945" s="27" t="s">
        <v>8126</v>
      </c>
      <c r="N945" s="23" t="s">
        <v>8127</v>
      </c>
      <c r="O945" s="28"/>
      <c r="P945" s="27"/>
      <c r="Q945" s="27"/>
      <c r="R945" s="27"/>
      <c r="S945" s="27"/>
      <c r="T945" s="27" t="s">
        <v>285</v>
      </c>
      <c r="U945" s="27"/>
      <c r="V945" s="27" t="s">
        <v>315</v>
      </c>
      <c r="W945" s="28" t="s">
        <v>542</v>
      </c>
      <c r="X945" s="27"/>
    </row>
    <row r="946" spans="1:24" hidden="1" x14ac:dyDescent="0.25">
      <c r="A946" s="49">
        <v>43172</v>
      </c>
      <c r="B946" s="49">
        <v>43172</v>
      </c>
      <c r="C946" s="24">
        <v>43038</v>
      </c>
      <c r="D946" s="31" t="s">
        <v>665</v>
      </c>
      <c r="E946" s="27" t="s">
        <v>394</v>
      </c>
      <c r="F946" s="29" t="s">
        <v>8088</v>
      </c>
      <c r="G946" s="27" t="s">
        <v>39</v>
      </c>
      <c r="H946" s="27" t="s">
        <v>128</v>
      </c>
      <c r="I946" s="27" t="s">
        <v>7275</v>
      </c>
      <c r="J946" s="27" t="s">
        <v>8125</v>
      </c>
      <c r="K946" s="27">
        <v>2</v>
      </c>
      <c r="L946" s="27" t="s">
        <v>332</v>
      </c>
      <c r="M946" s="27" t="s">
        <v>8126</v>
      </c>
      <c r="N946" s="23" t="s">
        <v>8127</v>
      </c>
      <c r="O946" s="28"/>
      <c r="P946" s="27"/>
      <c r="Q946" s="27"/>
      <c r="R946" s="27"/>
      <c r="S946" s="27"/>
      <c r="T946" s="27" t="s">
        <v>285</v>
      </c>
      <c r="U946" s="27"/>
      <c r="V946" s="27" t="s">
        <v>315</v>
      </c>
      <c r="W946" s="28" t="s">
        <v>542</v>
      </c>
      <c r="X946" s="27"/>
    </row>
    <row r="947" spans="1:24" hidden="1" x14ac:dyDescent="0.25">
      <c r="A947" s="49">
        <v>43172</v>
      </c>
      <c r="B947" s="49">
        <v>43172</v>
      </c>
      <c r="C947" s="24">
        <v>43038</v>
      </c>
      <c r="D947" s="31" t="s">
        <v>665</v>
      </c>
      <c r="E947" s="27" t="s">
        <v>388</v>
      </c>
      <c r="F947" s="29" t="s">
        <v>7274</v>
      </c>
      <c r="G947" s="27" t="s">
        <v>39</v>
      </c>
      <c r="H947" s="27" t="s">
        <v>28</v>
      </c>
      <c r="I947" s="27" t="s">
        <v>7275</v>
      </c>
      <c r="J947" s="27" t="s">
        <v>8092</v>
      </c>
      <c r="K947" s="27">
        <v>2</v>
      </c>
      <c r="L947" s="27" t="s">
        <v>332</v>
      </c>
      <c r="M947" s="27" t="s">
        <v>8096</v>
      </c>
      <c r="N947" s="23" t="s">
        <v>8097</v>
      </c>
      <c r="O947" s="28"/>
      <c r="P947" s="27"/>
      <c r="Q947" s="27"/>
      <c r="R947" s="27"/>
      <c r="S947" s="27"/>
      <c r="T947" s="27" t="s">
        <v>285</v>
      </c>
      <c r="U947" s="27"/>
      <c r="V947" s="27" t="s">
        <v>315</v>
      </c>
      <c r="W947" s="28" t="s">
        <v>542</v>
      </c>
      <c r="X947" s="27"/>
    </row>
    <row r="948" spans="1:24" hidden="1" x14ac:dyDescent="0.25">
      <c r="A948" s="49">
        <v>43172</v>
      </c>
      <c r="B948" s="49">
        <v>43172</v>
      </c>
      <c r="C948" s="24">
        <v>43038</v>
      </c>
      <c r="D948" s="31" t="s">
        <v>665</v>
      </c>
      <c r="E948" s="27" t="s">
        <v>398</v>
      </c>
      <c r="F948" s="29" t="s">
        <v>8079</v>
      </c>
      <c r="G948" s="27" t="s">
        <v>39</v>
      </c>
      <c r="H948" s="27" t="s">
        <v>47</v>
      </c>
      <c r="I948" s="27" t="s">
        <v>7275</v>
      </c>
      <c r="J948" s="27" t="s">
        <v>8128</v>
      </c>
      <c r="K948" s="27">
        <v>4</v>
      </c>
      <c r="L948" s="27" t="s">
        <v>332</v>
      </c>
      <c r="M948" s="27" t="s">
        <v>8130</v>
      </c>
      <c r="N948" s="23" t="s">
        <v>8131</v>
      </c>
      <c r="O948" s="28"/>
      <c r="P948" s="27"/>
      <c r="Q948" s="27"/>
      <c r="R948" s="27"/>
      <c r="S948" s="27"/>
      <c r="T948" s="27" t="s">
        <v>285</v>
      </c>
      <c r="U948" s="27"/>
      <c r="V948" s="27" t="s">
        <v>315</v>
      </c>
      <c r="W948" s="28" t="s">
        <v>542</v>
      </c>
      <c r="X948" s="27"/>
    </row>
    <row r="949" spans="1:24" hidden="1" x14ac:dyDescent="0.25">
      <c r="A949" s="49">
        <v>43172</v>
      </c>
      <c r="B949" s="49">
        <v>43172</v>
      </c>
      <c r="C949" s="24">
        <v>43038</v>
      </c>
      <c r="D949" s="31" t="s">
        <v>665</v>
      </c>
      <c r="E949" s="27" t="s">
        <v>398</v>
      </c>
      <c r="F949" s="29" t="s">
        <v>7274</v>
      </c>
      <c r="G949" s="27" t="s">
        <v>39</v>
      </c>
      <c r="H949" s="27" t="s">
        <v>28</v>
      </c>
      <c r="I949" s="27" t="s">
        <v>7275</v>
      </c>
      <c r="J949" s="27" t="s">
        <v>8128</v>
      </c>
      <c r="K949" s="27">
        <v>4</v>
      </c>
      <c r="L949" s="27" t="s">
        <v>332</v>
      </c>
      <c r="M949" s="27" t="s">
        <v>8130</v>
      </c>
      <c r="N949" s="23" t="s">
        <v>8131</v>
      </c>
      <c r="O949" s="28"/>
      <c r="P949" s="27"/>
      <c r="Q949" s="27"/>
      <c r="R949" s="27"/>
      <c r="S949" s="27"/>
      <c r="T949" s="27" t="s">
        <v>285</v>
      </c>
      <c r="U949" s="27"/>
      <c r="V949" s="27" t="s">
        <v>315</v>
      </c>
      <c r="W949" s="28" t="s">
        <v>542</v>
      </c>
      <c r="X949" s="27"/>
    </row>
    <row r="950" spans="1:24" hidden="1" x14ac:dyDescent="0.25">
      <c r="A950" s="49">
        <v>43172</v>
      </c>
      <c r="B950" s="49">
        <v>43172</v>
      </c>
      <c r="C950" s="24">
        <v>43038</v>
      </c>
      <c r="D950" s="31" t="s">
        <v>665</v>
      </c>
      <c r="E950" s="27" t="s">
        <v>398</v>
      </c>
      <c r="F950" s="29" t="s">
        <v>6434</v>
      </c>
      <c r="G950" s="27" t="s">
        <v>39</v>
      </c>
      <c r="H950" s="27" t="s">
        <v>167</v>
      </c>
      <c r="I950" s="27" t="s">
        <v>7275</v>
      </c>
      <c r="J950" s="27" t="s">
        <v>8128</v>
      </c>
      <c r="K950" s="27">
        <v>4</v>
      </c>
      <c r="L950" s="27" t="s">
        <v>332</v>
      </c>
      <c r="M950" s="27" t="s">
        <v>8130</v>
      </c>
      <c r="N950" s="23" t="s">
        <v>8131</v>
      </c>
      <c r="O950" s="28"/>
      <c r="P950" s="27"/>
      <c r="Q950" s="27"/>
      <c r="R950" s="27"/>
      <c r="S950" s="27"/>
      <c r="T950" s="27" t="s">
        <v>285</v>
      </c>
      <c r="U950" s="27"/>
      <c r="V950" s="27" t="s">
        <v>315</v>
      </c>
      <c r="W950" s="28" t="s">
        <v>542</v>
      </c>
      <c r="X950" s="27"/>
    </row>
    <row r="951" spans="1:24" hidden="1" x14ac:dyDescent="0.25">
      <c r="A951" s="49">
        <v>43172</v>
      </c>
      <c r="B951" s="49">
        <v>43172</v>
      </c>
      <c r="C951" s="24">
        <v>43038</v>
      </c>
      <c r="D951" s="31" t="s">
        <v>665</v>
      </c>
      <c r="E951" s="27" t="s">
        <v>398</v>
      </c>
      <c r="F951" s="29" t="s">
        <v>8129</v>
      </c>
      <c r="G951" s="27" t="s">
        <v>39</v>
      </c>
      <c r="H951" s="27" t="s">
        <v>192</v>
      </c>
      <c r="I951" s="27" t="s">
        <v>7275</v>
      </c>
      <c r="J951" s="27" t="s">
        <v>8128</v>
      </c>
      <c r="K951" s="27">
        <v>4</v>
      </c>
      <c r="L951" s="27" t="s">
        <v>332</v>
      </c>
      <c r="M951" s="27" t="s">
        <v>8130</v>
      </c>
      <c r="N951" s="23" t="s">
        <v>8131</v>
      </c>
      <c r="O951" s="28"/>
      <c r="P951" s="27"/>
      <c r="Q951" s="27"/>
      <c r="R951" s="27"/>
      <c r="S951" s="27"/>
      <c r="T951" s="27" t="s">
        <v>285</v>
      </c>
      <c r="U951" s="27"/>
      <c r="V951" s="27" t="s">
        <v>315</v>
      </c>
      <c r="W951" s="28" t="s">
        <v>542</v>
      </c>
      <c r="X951" s="27"/>
    </row>
    <row r="952" spans="1:24" hidden="1" x14ac:dyDescent="0.25">
      <c r="A952" s="49">
        <v>43172</v>
      </c>
      <c r="B952" s="49">
        <v>43172</v>
      </c>
      <c r="C952" s="24">
        <v>43038</v>
      </c>
      <c r="D952" s="31" t="s">
        <v>665</v>
      </c>
      <c r="E952" s="27" t="s">
        <v>398</v>
      </c>
      <c r="F952" s="29" t="s">
        <v>8085</v>
      </c>
      <c r="G952" s="27" t="s">
        <v>39</v>
      </c>
      <c r="H952" s="27" t="s">
        <v>151</v>
      </c>
      <c r="I952" s="27" t="s">
        <v>7275</v>
      </c>
      <c r="J952" s="27" t="s">
        <v>8128</v>
      </c>
      <c r="K952" s="27">
        <v>4</v>
      </c>
      <c r="L952" s="27" t="s">
        <v>332</v>
      </c>
      <c r="M952" s="27" t="s">
        <v>8130</v>
      </c>
      <c r="N952" s="23" t="s">
        <v>8131</v>
      </c>
      <c r="O952" s="28"/>
      <c r="P952" s="27"/>
      <c r="Q952" s="27"/>
      <c r="R952" s="27"/>
      <c r="S952" s="27"/>
      <c r="T952" s="27" t="s">
        <v>285</v>
      </c>
      <c r="U952" s="27"/>
      <c r="V952" s="27" t="s">
        <v>315</v>
      </c>
      <c r="W952" s="28" t="s">
        <v>542</v>
      </c>
      <c r="X952" s="27"/>
    </row>
    <row r="953" spans="1:24" hidden="1" x14ac:dyDescent="0.25">
      <c r="A953" s="49">
        <v>43172</v>
      </c>
      <c r="B953" s="49">
        <v>43172</v>
      </c>
      <c r="C953" s="24">
        <v>43038</v>
      </c>
      <c r="D953" s="31" t="s">
        <v>665</v>
      </c>
      <c r="E953" s="27" t="s">
        <v>398</v>
      </c>
      <c r="F953" s="29" t="s">
        <v>8004</v>
      </c>
      <c r="G953" s="27" t="s">
        <v>39</v>
      </c>
      <c r="H953" s="27" t="s">
        <v>70</v>
      </c>
      <c r="I953" s="27" t="s">
        <v>7275</v>
      </c>
      <c r="J953" s="27" t="s">
        <v>8128</v>
      </c>
      <c r="K953" s="27">
        <v>1</v>
      </c>
      <c r="L953" s="27" t="s">
        <v>332</v>
      </c>
      <c r="M953" s="27" t="s">
        <v>8130</v>
      </c>
      <c r="N953" s="23" t="s">
        <v>8131</v>
      </c>
      <c r="O953" s="28"/>
      <c r="P953" s="27"/>
      <c r="Q953" s="27"/>
      <c r="R953" s="27"/>
      <c r="S953" s="27"/>
      <c r="T953" s="27" t="s">
        <v>285</v>
      </c>
      <c r="U953" s="27"/>
      <c r="V953" s="27" t="s">
        <v>315</v>
      </c>
      <c r="W953" s="28" t="s">
        <v>542</v>
      </c>
      <c r="X953" s="27"/>
    </row>
    <row r="954" spans="1:24" hidden="1" x14ac:dyDescent="0.25">
      <c r="A954" s="49">
        <v>43172</v>
      </c>
      <c r="B954" s="49">
        <v>43172</v>
      </c>
      <c r="C954" s="24">
        <v>43038</v>
      </c>
      <c r="D954" s="31" t="s">
        <v>665</v>
      </c>
      <c r="E954" s="27" t="s">
        <v>398</v>
      </c>
      <c r="F954" s="29" t="s">
        <v>8094</v>
      </c>
      <c r="G954" s="27" t="s">
        <v>39</v>
      </c>
      <c r="H954" s="27" t="s">
        <v>20</v>
      </c>
      <c r="I954" s="27" t="s">
        <v>7275</v>
      </c>
      <c r="J954" s="27" t="s">
        <v>8128</v>
      </c>
      <c r="K954" s="27">
        <v>4</v>
      </c>
      <c r="L954" s="27" t="s">
        <v>332</v>
      </c>
      <c r="M954" s="27" t="s">
        <v>8130</v>
      </c>
      <c r="N954" s="23" t="s">
        <v>8131</v>
      </c>
      <c r="O954" s="28"/>
      <c r="P954" s="27"/>
      <c r="Q954" s="27"/>
      <c r="R954" s="27"/>
      <c r="S954" s="27"/>
      <c r="T954" s="27" t="s">
        <v>285</v>
      </c>
      <c r="U954" s="27"/>
      <c r="V954" s="27" t="s">
        <v>315</v>
      </c>
      <c r="W954" s="28" t="s">
        <v>542</v>
      </c>
      <c r="X954" s="27"/>
    </row>
    <row r="955" spans="1:24" hidden="1" x14ac:dyDescent="0.25">
      <c r="A955" s="49">
        <v>43172</v>
      </c>
      <c r="B955" s="49">
        <v>43172</v>
      </c>
      <c r="C955" s="24">
        <v>43038</v>
      </c>
      <c r="D955" s="31" t="s">
        <v>665</v>
      </c>
      <c r="E955" s="27" t="s">
        <v>398</v>
      </c>
      <c r="F955" s="29" t="s">
        <v>8088</v>
      </c>
      <c r="G955" s="27" t="s">
        <v>39</v>
      </c>
      <c r="H955" s="27" t="s">
        <v>128</v>
      </c>
      <c r="I955" s="27" t="s">
        <v>7275</v>
      </c>
      <c r="J955" s="27" t="s">
        <v>8128</v>
      </c>
      <c r="K955" s="27">
        <v>3</v>
      </c>
      <c r="L955" s="27" t="s">
        <v>332</v>
      </c>
      <c r="M955" s="27" t="s">
        <v>8130</v>
      </c>
      <c r="N955" s="23" t="s">
        <v>8131</v>
      </c>
      <c r="O955" s="28"/>
      <c r="P955" s="27"/>
      <c r="Q955" s="27"/>
      <c r="R955" s="27"/>
      <c r="S955" s="27"/>
      <c r="T955" s="27" t="s">
        <v>285</v>
      </c>
      <c r="U955" s="27"/>
      <c r="V955" s="27" t="s">
        <v>315</v>
      </c>
      <c r="W955" s="28" t="s">
        <v>542</v>
      </c>
      <c r="X955" s="27"/>
    </row>
    <row r="956" spans="1:24" hidden="1" x14ac:dyDescent="0.25">
      <c r="A956" s="49">
        <v>43172</v>
      </c>
      <c r="B956" s="49">
        <v>43172</v>
      </c>
      <c r="C956" s="24">
        <v>43038</v>
      </c>
      <c r="D956" s="31" t="s">
        <v>665</v>
      </c>
      <c r="E956" s="27" t="s">
        <v>399</v>
      </c>
      <c r="F956" s="29" t="s">
        <v>7274</v>
      </c>
      <c r="G956" s="27" t="s">
        <v>39</v>
      </c>
      <c r="H956" s="27" t="s">
        <v>28</v>
      </c>
      <c r="I956" s="27" t="s">
        <v>7275</v>
      </c>
      <c r="J956" s="27" t="s">
        <v>8132</v>
      </c>
      <c r="K956" s="27">
        <v>4</v>
      </c>
      <c r="L956" s="27" t="s">
        <v>332</v>
      </c>
      <c r="M956" s="27" t="s">
        <v>8133</v>
      </c>
      <c r="N956" s="23" t="s">
        <v>8134</v>
      </c>
      <c r="O956" s="28"/>
      <c r="P956" s="27"/>
      <c r="Q956" s="27"/>
      <c r="R956" s="27"/>
      <c r="S956" s="27"/>
      <c r="T956" s="27" t="s">
        <v>285</v>
      </c>
      <c r="U956" s="27"/>
      <c r="V956" s="27" t="s">
        <v>315</v>
      </c>
      <c r="W956" s="28" t="s">
        <v>542</v>
      </c>
      <c r="X956" s="27"/>
    </row>
    <row r="957" spans="1:24" hidden="1" x14ac:dyDescent="0.25">
      <c r="A957" s="49">
        <v>43172</v>
      </c>
      <c r="B957" s="49">
        <v>43172</v>
      </c>
      <c r="C957" s="24">
        <v>43038</v>
      </c>
      <c r="D957" s="31" t="s">
        <v>665</v>
      </c>
      <c r="E957" s="27" t="s">
        <v>399</v>
      </c>
      <c r="F957" s="29" t="s">
        <v>8085</v>
      </c>
      <c r="G957" s="27" t="s">
        <v>39</v>
      </c>
      <c r="H957" s="27" t="s">
        <v>151</v>
      </c>
      <c r="I957" s="27" t="s">
        <v>7275</v>
      </c>
      <c r="J957" s="27" t="s">
        <v>8132</v>
      </c>
      <c r="K957" s="27">
        <v>4</v>
      </c>
      <c r="L957" s="27" t="s">
        <v>332</v>
      </c>
      <c r="M957" s="27" t="s">
        <v>8133</v>
      </c>
      <c r="N957" s="23" t="s">
        <v>8134</v>
      </c>
      <c r="O957" s="28"/>
      <c r="P957" s="27"/>
      <c r="Q957" s="27"/>
      <c r="R957" s="27"/>
      <c r="S957" s="27"/>
      <c r="T957" s="27" t="s">
        <v>285</v>
      </c>
      <c r="U957" s="27"/>
      <c r="V957" s="27" t="s">
        <v>315</v>
      </c>
      <c r="W957" s="28" t="s">
        <v>542</v>
      </c>
      <c r="X957" s="27"/>
    </row>
    <row r="958" spans="1:24" hidden="1" x14ac:dyDescent="0.25">
      <c r="A958" s="49">
        <v>43172</v>
      </c>
      <c r="B958" s="49">
        <v>43172</v>
      </c>
      <c r="C958" s="24">
        <v>43038</v>
      </c>
      <c r="D958" s="31" t="s">
        <v>665</v>
      </c>
      <c r="E958" s="27" t="s">
        <v>399</v>
      </c>
      <c r="F958" s="29" t="s">
        <v>8087</v>
      </c>
      <c r="G958" s="27" t="s">
        <v>39</v>
      </c>
      <c r="H958" s="27" t="s">
        <v>104</v>
      </c>
      <c r="I958" s="27" t="s">
        <v>7275</v>
      </c>
      <c r="J958" s="27" t="s">
        <v>8132</v>
      </c>
      <c r="K958" s="27">
        <v>4</v>
      </c>
      <c r="L958" s="27" t="s">
        <v>332</v>
      </c>
      <c r="M958" s="27" t="s">
        <v>8133</v>
      </c>
      <c r="N958" s="23" t="s">
        <v>8134</v>
      </c>
      <c r="O958" s="28"/>
      <c r="P958" s="27"/>
      <c r="Q958" s="27"/>
      <c r="R958" s="27"/>
      <c r="S958" s="27"/>
      <c r="T958" s="27" t="s">
        <v>285</v>
      </c>
      <c r="U958" s="27"/>
      <c r="V958" s="27" t="s">
        <v>315</v>
      </c>
      <c r="W958" s="28" t="s">
        <v>542</v>
      </c>
      <c r="X958" s="27"/>
    </row>
    <row r="959" spans="1:24" hidden="1" x14ac:dyDescent="0.25">
      <c r="A959" s="49">
        <v>43172</v>
      </c>
      <c r="B959" s="49">
        <v>43172</v>
      </c>
      <c r="C959" s="24">
        <v>43038</v>
      </c>
      <c r="D959" s="31" t="s">
        <v>665</v>
      </c>
      <c r="E959" s="27" t="s">
        <v>399</v>
      </c>
      <c r="F959" s="29" t="s">
        <v>8094</v>
      </c>
      <c r="G959" s="27" t="s">
        <v>39</v>
      </c>
      <c r="H959" s="27" t="s">
        <v>20</v>
      </c>
      <c r="I959" s="27" t="s">
        <v>7275</v>
      </c>
      <c r="J959" s="27" t="s">
        <v>8132</v>
      </c>
      <c r="K959" s="27">
        <v>4</v>
      </c>
      <c r="L959" s="27" t="s">
        <v>332</v>
      </c>
      <c r="M959" s="27" t="s">
        <v>8133</v>
      </c>
      <c r="N959" s="23" t="s">
        <v>8134</v>
      </c>
      <c r="O959" s="28"/>
      <c r="P959" s="27"/>
      <c r="Q959" s="27"/>
      <c r="R959" s="27"/>
      <c r="S959" s="27"/>
      <c r="T959" s="27" t="s">
        <v>285</v>
      </c>
      <c r="U959" s="27"/>
      <c r="V959" s="27" t="s">
        <v>315</v>
      </c>
      <c r="W959" s="28" t="s">
        <v>542</v>
      </c>
      <c r="X959" s="27"/>
    </row>
    <row r="960" spans="1:24" hidden="1" x14ac:dyDescent="0.25">
      <c r="A960" s="49">
        <v>43172</v>
      </c>
      <c r="B960" s="49">
        <v>43172</v>
      </c>
      <c r="C960" s="24">
        <v>43038</v>
      </c>
      <c r="D960" s="31" t="s">
        <v>665</v>
      </c>
      <c r="E960" s="27" t="s">
        <v>399</v>
      </c>
      <c r="F960" s="29" t="s">
        <v>8095</v>
      </c>
      <c r="G960" s="27" t="s">
        <v>39</v>
      </c>
      <c r="H960" s="27" t="s">
        <v>3909</v>
      </c>
      <c r="I960" s="27" t="s">
        <v>7275</v>
      </c>
      <c r="J960" s="27" t="s">
        <v>8132</v>
      </c>
      <c r="K960" s="27">
        <v>2</v>
      </c>
      <c r="L960" s="27" t="s">
        <v>332</v>
      </c>
      <c r="M960" s="27" t="s">
        <v>8133</v>
      </c>
      <c r="N960" s="23" t="s">
        <v>8134</v>
      </c>
      <c r="O960" s="28"/>
      <c r="P960" s="27"/>
      <c r="Q960" s="27"/>
      <c r="R960" s="27"/>
      <c r="S960" s="27"/>
      <c r="T960" s="27" t="s">
        <v>285</v>
      </c>
      <c r="U960" s="27"/>
      <c r="V960" s="27" t="s">
        <v>315</v>
      </c>
      <c r="W960" s="28" t="s">
        <v>542</v>
      </c>
      <c r="X960" s="27"/>
    </row>
    <row r="961" spans="1:24" hidden="1" x14ac:dyDescent="0.25">
      <c r="A961" s="49">
        <v>43172</v>
      </c>
      <c r="B961" s="49">
        <v>43172</v>
      </c>
      <c r="C961" s="24">
        <v>43038</v>
      </c>
      <c r="D961" s="31" t="s">
        <v>665</v>
      </c>
      <c r="E961" s="27" t="s">
        <v>401</v>
      </c>
      <c r="F961" s="29" t="s">
        <v>8083</v>
      </c>
      <c r="G961" s="27" t="s">
        <v>39</v>
      </c>
      <c r="H961" s="27" t="s">
        <v>206</v>
      </c>
      <c r="I961" s="27" t="s">
        <v>7275</v>
      </c>
      <c r="J961" s="27" t="s">
        <v>8135</v>
      </c>
      <c r="K961" s="27">
        <v>4</v>
      </c>
      <c r="L961" s="27" t="s">
        <v>332</v>
      </c>
      <c r="M961" s="27" t="s">
        <v>8136</v>
      </c>
      <c r="N961" s="23" t="s">
        <v>8137</v>
      </c>
      <c r="O961" s="28"/>
      <c r="P961" s="27"/>
      <c r="Q961" s="27"/>
      <c r="R961" s="27"/>
      <c r="S961" s="27"/>
      <c r="T961" s="27" t="s">
        <v>285</v>
      </c>
      <c r="U961" s="27"/>
      <c r="V961" s="27" t="s">
        <v>315</v>
      </c>
      <c r="W961" s="28" t="s">
        <v>542</v>
      </c>
      <c r="X961" s="27"/>
    </row>
    <row r="962" spans="1:24" hidden="1" x14ac:dyDescent="0.25">
      <c r="A962" s="49">
        <v>43172</v>
      </c>
      <c r="B962" s="49">
        <v>43172</v>
      </c>
      <c r="C962" s="24">
        <v>43038</v>
      </c>
      <c r="D962" s="31" t="s">
        <v>665</v>
      </c>
      <c r="E962" s="27" t="s">
        <v>401</v>
      </c>
      <c r="F962" s="29" t="s">
        <v>8079</v>
      </c>
      <c r="G962" s="27" t="s">
        <v>39</v>
      </c>
      <c r="H962" s="27" t="s">
        <v>47</v>
      </c>
      <c r="I962" s="27" t="s">
        <v>7275</v>
      </c>
      <c r="J962" s="27" t="s">
        <v>8135</v>
      </c>
      <c r="K962" s="27">
        <v>4</v>
      </c>
      <c r="L962" s="27" t="s">
        <v>332</v>
      </c>
      <c r="M962" s="27" t="s">
        <v>8136</v>
      </c>
      <c r="N962" s="23" t="s">
        <v>8137</v>
      </c>
      <c r="O962" s="28"/>
      <c r="P962" s="27"/>
      <c r="Q962" s="27"/>
      <c r="R962" s="27"/>
      <c r="S962" s="27"/>
      <c r="T962" s="27" t="s">
        <v>285</v>
      </c>
      <c r="U962" s="27"/>
      <c r="V962" s="27" t="s">
        <v>315</v>
      </c>
      <c r="W962" s="28" t="s">
        <v>542</v>
      </c>
      <c r="X962" s="27"/>
    </row>
    <row r="963" spans="1:24" hidden="1" x14ac:dyDescent="0.25">
      <c r="A963" s="49">
        <v>43172</v>
      </c>
      <c r="B963" s="49">
        <v>43172</v>
      </c>
      <c r="C963" s="24">
        <v>43038</v>
      </c>
      <c r="D963" s="31" t="s">
        <v>665</v>
      </c>
      <c r="E963" s="27" t="s">
        <v>401</v>
      </c>
      <c r="F963" s="29" t="s">
        <v>7274</v>
      </c>
      <c r="G963" s="27" t="s">
        <v>39</v>
      </c>
      <c r="H963" s="27" t="s">
        <v>28</v>
      </c>
      <c r="I963" s="27" t="s">
        <v>7275</v>
      </c>
      <c r="J963" s="27" t="s">
        <v>8135</v>
      </c>
      <c r="K963" s="27">
        <v>4</v>
      </c>
      <c r="L963" s="27" t="s">
        <v>332</v>
      </c>
      <c r="M963" s="27" t="s">
        <v>8136</v>
      </c>
      <c r="N963" s="23" t="s">
        <v>8137</v>
      </c>
      <c r="O963" s="28"/>
      <c r="P963" s="27"/>
      <c r="Q963" s="27"/>
      <c r="R963" s="27"/>
      <c r="S963" s="27"/>
      <c r="T963" s="27" t="s">
        <v>285</v>
      </c>
      <c r="U963" s="27"/>
      <c r="V963" s="27" t="s">
        <v>315</v>
      </c>
      <c r="W963" s="28" t="s">
        <v>542</v>
      </c>
      <c r="X963" s="27"/>
    </row>
    <row r="964" spans="1:24" hidden="1" x14ac:dyDescent="0.25">
      <c r="A964" s="49">
        <v>43172</v>
      </c>
      <c r="B964" s="49">
        <v>43172</v>
      </c>
      <c r="C964" s="24">
        <v>43038</v>
      </c>
      <c r="D964" s="31" t="s">
        <v>665</v>
      </c>
      <c r="E964" s="27" t="s">
        <v>401</v>
      </c>
      <c r="F964" s="29" t="s">
        <v>8086</v>
      </c>
      <c r="G964" s="27" t="s">
        <v>39</v>
      </c>
      <c r="H964" s="27" t="s">
        <v>124</v>
      </c>
      <c r="I964" s="27" t="s">
        <v>7275</v>
      </c>
      <c r="J964" s="27" t="s">
        <v>8135</v>
      </c>
      <c r="K964" s="27">
        <v>4</v>
      </c>
      <c r="L964" s="27" t="s">
        <v>332</v>
      </c>
      <c r="M964" s="27" t="s">
        <v>8136</v>
      </c>
      <c r="N964" s="23" t="s">
        <v>8137</v>
      </c>
      <c r="O964" s="28"/>
      <c r="P964" s="27"/>
      <c r="Q964" s="27"/>
      <c r="R964" s="27"/>
      <c r="S964" s="27"/>
      <c r="T964" s="27" t="s">
        <v>285</v>
      </c>
      <c r="U964" s="27"/>
      <c r="V964" s="27" t="s">
        <v>315</v>
      </c>
      <c r="W964" s="28" t="s">
        <v>542</v>
      </c>
      <c r="X964" s="27"/>
    </row>
    <row r="965" spans="1:24" hidden="1" x14ac:dyDescent="0.25">
      <c r="A965" s="49">
        <v>43172</v>
      </c>
      <c r="B965" s="49">
        <v>43172</v>
      </c>
      <c r="C965" s="24">
        <v>43038</v>
      </c>
      <c r="D965" s="31" t="s">
        <v>665</v>
      </c>
      <c r="E965" s="27" t="s">
        <v>401</v>
      </c>
      <c r="F965" s="29" t="s">
        <v>8099</v>
      </c>
      <c r="G965" s="27" t="s">
        <v>39</v>
      </c>
      <c r="H965" s="27" t="s">
        <v>46</v>
      </c>
      <c r="I965" s="27" t="s">
        <v>7275</v>
      </c>
      <c r="J965" s="27" t="s">
        <v>8135</v>
      </c>
      <c r="K965" s="27">
        <v>4</v>
      </c>
      <c r="L965" s="27" t="s">
        <v>332</v>
      </c>
      <c r="M965" s="27" t="s">
        <v>8136</v>
      </c>
      <c r="N965" s="23" t="s">
        <v>8137</v>
      </c>
      <c r="O965" s="28"/>
      <c r="P965" s="27"/>
      <c r="Q965" s="27"/>
      <c r="R965" s="27"/>
      <c r="S965" s="27"/>
      <c r="T965" s="27" t="s">
        <v>285</v>
      </c>
      <c r="U965" s="27"/>
      <c r="V965" s="27" t="s">
        <v>315</v>
      </c>
      <c r="W965" s="28" t="s">
        <v>542</v>
      </c>
      <c r="X965" s="27"/>
    </row>
    <row r="966" spans="1:24" hidden="1" x14ac:dyDescent="0.25">
      <c r="A966" s="49">
        <v>43172</v>
      </c>
      <c r="B966" s="49">
        <v>43172</v>
      </c>
      <c r="C966" s="24">
        <v>43038</v>
      </c>
      <c r="D966" s="31" t="s">
        <v>665</v>
      </c>
      <c r="E966" s="27" t="s">
        <v>401</v>
      </c>
      <c r="F966" s="29" t="s">
        <v>8084</v>
      </c>
      <c r="G966" s="27" t="s">
        <v>39</v>
      </c>
      <c r="H966" s="27" t="s">
        <v>57</v>
      </c>
      <c r="I966" s="27" t="s">
        <v>7275</v>
      </c>
      <c r="J966" s="27" t="s">
        <v>8135</v>
      </c>
      <c r="K966" s="27">
        <v>4</v>
      </c>
      <c r="L966" s="27" t="s">
        <v>332</v>
      </c>
      <c r="M966" s="27" t="s">
        <v>8136</v>
      </c>
      <c r="N966" s="23" t="s">
        <v>8137</v>
      </c>
      <c r="O966" s="28"/>
      <c r="P966" s="27"/>
      <c r="Q966" s="27"/>
      <c r="R966" s="27"/>
      <c r="S966" s="27"/>
      <c r="T966" s="27" t="s">
        <v>285</v>
      </c>
      <c r="U966" s="27"/>
      <c r="V966" s="27" t="s">
        <v>315</v>
      </c>
      <c r="W966" s="28" t="s">
        <v>542</v>
      </c>
      <c r="X966" s="27"/>
    </row>
    <row r="967" spans="1:24" hidden="1" x14ac:dyDescent="0.25">
      <c r="A967" s="49">
        <v>43172</v>
      </c>
      <c r="B967" s="49">
        <v>43172</v>
      </c>
      <c r="C967" s="24">
        <v>43038</v>
      </c>
      <c r="D967" s="31" t="s">
        <v>665</v>
      </c>
      <c r="E967" s="27" t="s">
        <v>401</v>
      </c>
      <c r="F967" s="29" t="s">
        <v>6434</v>
      </c>
      <c r="G967" s="27" t="s">
        <v>39</v>
      </c>
      <c r="H967" s="27" t="s">
        <v>167</v>
      </c>
      <c r="I967" s="27" t="s">
        <v>7275</v>
      </c>
      <c r="J967" s="27" t="s">
        <v>8135</v>
      </c>
      <c r="K967" s="27">
        <v>4</v>
      </c>
      <c r="L967" s="27" t="s">
        <v>332</v>
      </c>
      <c r="M967" s="27" t="s">
        <v>8136</v>
      </c>
      <c r="N967" s="23" t="s">
        <v>8137</v>
      </c>
      <c r="O967" s="28"/>
      <c r="P967" s="27"/>
      <c r="Q967" s="27"/>
      <c r="R967" s="27"/>
      <c r="S967" s="27"/>
      <c r="T967" s="27" t="s">
        <v>285</v>
      </c>
      <c r="U967" s="27"/>
      <c r="V967" s="27" t="s">
        <v>315</v>
      </c>
      <c r="W967" s="28" t="s">
        <v>542</v>
      </c>
      <c r="X967" s="27"/>
    </row>
    <row r="968" spans="1:24" hidden="1" x14ac:dyDescent="0.25">
      <c r="A968" s="49">
        <v>43172</v>
      </c>
      <c r="B968" s="49">
        <v>43172</v>
      </c>
      <c r="C968" s="24">
        <v>43038</v>
      </c>
      <c r="D968" s="31" t="s">
        <v>665</v>
      </c>
      <c r="E968" s="27" t="s">
        <v>401</v>
      </c>
      <c r="F968" s="29" t="s">
        <v>8085</v>
      </c>
      <c r="G968" s="27" t="s">
        <v>39</v>
      </c>
      <c r="H968" s="27" t="s">
        <v>151</v>
      </c>
      <c r="I968" s="27" t="s">
        <v>7275</v>
      </c>
      <c r="J968" s="27" t="s">
        <v>8135</v>
      </c>
      <c r="K968" s="27">
        <v>4</v>
      </c>
      <c r="L968" s="27" t="s">
        <v>332</v>
      </c>
      <c r="M968" s="27" t="s">
        <v>8136</v>
      </c>
      <c r="N968" s="23" t="s">
        <v>8137</v>
      </c>
      <c r="O968" s="28"/>
      <c r="P968" s="27"/>
      <c r="Q968" s="27"/>
      <c r="R968" s="27"/>
      <c r="S968" s="27"/>
      <c r="T968" s="27" t="s">
        <v>285</v>
      </c>
      <c r="U968" s="27"/>
      <c r="V968" s="27" t="s">
        <v>315</v>
      </c>
      <c r="W968" s="28" t="s">
        <v>542</v>
      </c>
      <c r="X968" s="27"/>
    </row>
    <row r="969" spans="1:24" hidden="1" x14ac:dyDescent="0.25">
      <c r="A969" s="49">
        <v>43172</v>
      </c>
      <c r="B969" s="49">
        <v>43172</v>
      </c>
      <c r="C969" s="24">
        <v>43038</v>
      </c>
      <c r="D969" s="31" t="s">
        <v>665</v>
      </c>
      <c r="E969" s="27" t="s">
        <v>401</v>
      </c>
      <c r="F969" s="29" t="s">
        <v>8004</v>
      </c>
      <c r="G969" s="27" t="s">
        <v>39</v>
      </c>
      <c r="H969" s="27" t="s">
        <v>70</v>
      </c>
      <c r="I969" s="27" t="s">
        <v>7275</v>
      </c>
      <c r="J969" s="27" t="s">
        <v>8135</v>
      </c>
      <c r="K969" s="27">
        <v>3</v>
      </c>
      <c r="L969" s="27" t="s">
        <v>332</v>
      </c>
      <c r="M969" s="27" t="s">
        <v>8136</v>
      </c>
      <c r="N969" s="23" t="s">
        <v>8137</v>
      </c>
      <c r="O969" s="28"/>
      <c r="P969" s="27"/>
      <c r="Q969" s="27"/>
      <c r="R969" s="27"/>
      <c r="S969" s="27"/>
      <c r="T969" s="27" t="s">
        <v>285</v>
      </c>
      <c r="U969" s="27"/>
      <c r="V969" s="27" t="s">
        <v>315</v>
      </c>
      <c r="W969" s="28" t="s">
        <v>542</v>
      </c>
      <c r="X969" s="27"/>
    </row>
    <row r="970" spans="1:24" s="27" customFormat="1" hidden="1" x14ac:dyDescent="0.25">
      <c r="A970" s="49">
        <v>43172</v>
      </c>
      <c r="B970" s="49">
        <v>43172</v>
      </c>
      <c r="C970" s="24">
        <v>43038</v>
      </c>
      <c r="D970" s="31" t="s">
        <v>665</v>
      </c>
      <c r="E970" s="27" t="s">
        <v>401</v>
      </c>
      <c r="F970" s="29" t="s">
        <v>8093</v>
      </c>
      <c r="G970" s="27" t="s">
        <v>39</v>
      </c>
      <c r="H970" s="27" t="s">
        <v>59</v>
      </c>
      <c r="I970" s="27" t="s">
        <v>7275</v>
      </c>
      <c r="J970" s="27" t="s">
        <v>8135</v>
      </c>
      <c r="K970" s="27">
        <v>4</v>
      </c>
      <c r="L970" s="27" t="s">
        <v>332</v>
      </c>
      <c r="M970" s="27" t="s">
        <v>8136</v>
      </c>
      <c r="N970" s="23" t="s">
        <v>8137</v>
      </c>
      <c r="O970" s="28"/>
      <c r="T970" s="27" t="s">
        <v>285</v>
      </c>
      <c r="V970" s="27" t="s">
        <v>315</v>
      </c>
      <c r="W970" s="28" t="s">
        <v>542</v>
      </c>
    </row>
    <row r="971" spans="1:24" s="27" customFormat="1" hidden="1" x14ac:dyDescent="0.25">
      <c r="A971" s="49">
        <v>43172</v>
      </c>
      <c r="B971" s="49">
        <v>43172</v>
      </c>
      <c r="C971" s="24">
        <v>43038</v>
      </c>
      <c r="D971" s="31" t="s">
        <v>665</v>
      </c>
      <c r="E971" s="27" t="s">
        <v>401</v>
      </c>
      <c r="F971" s="29" t="s">
        <v>8094</v>
      </c>
      <c r="G971" s="27" t="s">
        <v>39</v>
      </c>
      <c r="H971" s="27" t="s">
        <v>20</v>
      </c>
      <c r="I971" s="27" t="s">
        <v>7275</v>
      </c>
      <c r="J971" s="27" t="s">
        <v>8135</v>
      </c>
      <c r="K971" s="27">
        <v>2</v>
      </c>
      <c r="L971" s="27" t="s">
        <v>332</v>
      </c>
      <c r="M971" s="27" t="s">
        <v>8136</v>
      </c>
      <c r="N971" s="23" t="s">
        <v>8137</v>
      </c>
      <c r="O971" s="28"/>
      <c r="T971" s="27" t="s">
        <v>285</v>
      </c>
      <c r="V971" s="27" t="s">
        <v>315</v>
      </c>
      <c r="W971" s="28" t="s">
        <v>542</v>
      </c>
    </row>
    <row r="972" spans="1:24" s="27" customFormat="1" hidden="1" x14ac:dyDescent="0.25">
      <c r="A972" s="49"/>
      <c r="B972" s="49"/>
      <c r="C972" s="49"/>
      <c r="F972" s="29"/>
      <c r="O972" s="28"/>
      <c r="W972" s="28"/>
    </row>
    <row r="973" spans="1:24" s="27" customFormat="1" hidden="1" x14ac:dyDescent="0.25">
      <c r="A973" s="49"/>
      <c r="B973" s="49"/>
      <c r="C973" s="49"/>
      <c r="F973" s="29"/>
      <c r="O973" s="28"/>
      <c r="W973" s="28"/>
    </row>
    <row r="974" spans="1:24" s="27" customFormat="1" hidden="1" x14ac:dyDescent="0.25">
      <c r="A974" s="49"/>
      <c r="B974" s="49"/>
      <c r="C974" s="49"/>
      <c r="F974" s="29"/>
      <c r="O974" s="28"/>
      <c r="W974" s="28"/>
    </row>
    <row r="975" spans="1:24" s="27" customFormat="1" hidden="1" x14ac:dyDescent="0.25">
      <c r="A975" s="49"/>
      <c r="B975" s="49"/>
      <c r="C975" s="49"/>
      <c r="F975" s="29"/>
      <c r="O975" s="28"/>
      <c r="W975" s="28"/>
    </row>
    <row r="976" spans="1:24" s="27" customFormat="1" hidden="1" x14ac:dyDescent="0.25">
      <c r="A976" s="49"/>
      <c r="B976" s="49"/>
      <c r="C976" s="49"/>
      <c r="F976" s="29"/>
      <c r="O976" s="28"/>
      <c r="W976" s="28"/>
    </row>
    <row r="977" spans="1:23" s="27" customFormat="1" hidden="1" x14ac:dyDescent="0.25">
      <c r="A977" s="49"/>
      <c r="B977" s="49"/>
      <c r="C977" s="49"/>
      <c r="F977" s="29"/>
      <c r="O977" s="28"/>
      <c r="W977" s="28"/>
    </row>
    <row r="978" spans="1:23" s="27" customFormat="1" hidden="1" x14ac:dyDescent="0.25">
      <c r="A978" s="49"/>
      <c r="B978" s="49"/>
      <c r="C978" s="49"/>
      <c r="F978" s="29"/>
      <c r="O978" s="28"/>
      <c r="W978" s="28"/>
    </row>
    <row r="979" spans="1:23" s="27" customFormat="1" hidden="1" x14ac:dyDescent="0.25">
      <c r="A979" s="49"/>
      <c r="B979" s="49"/>
      <c r="C979" s="49"/>
      <c r="F979" s="29"/>
      <c r="O979" s="28"/>
      <c r="W979" s="28"/>
    </row>
    <row r="980" spans="1:23" s="27" customFormat="1" hidden="1" x14ac:dyDescent="0.25">
      <c r="A980" s="49"/>
      <c r="B980" s="49"/>
      <c r="C980" s="49"/>
      <c r="F980" s="29"/>
      <c r="O980" s="28"/>
      <c r="W980" s="28"/>
    </row>
    <row r="981" spans="1:23" s="27" customFormat="1" hidden="1" x14ac:dyDescent="0.25">
      <c r="A981" s="49"/>
      <c r="B981" s="49"/>
      <c r="C981" s="49"/>
      <c r="F981" s="29"/>
      <c r="O981" s="28"/>
      <c r="W981" s="28"/>
    </row>
    <row r="982" spans="1:23" s="27" customFormat="1" hidden="1" x14ac:dyDescent="0.25">
      <c r="A982" s="49"/>
      <c r="B982" s="49"/>
      <c r="C982" s="49"/>
      <c r="F982" s="29"/>
      <c r="O982" s="28"/>
      <c r="W982" s="28"/>
    </row>
    <row r="983" spans="1:23" s="27" customFormat="1" hidden="1" x14ac:dyDescent="0.25">
      <c r="A983" s="49"/>
      <c r="B983" s="49"/>
      <c r="C983" s="49"/>
      <c r="F983" s="29"/>
      <c r="O983" s="28"/>
      <c r="W983" s="28"/>
    </row>
    <row r="984" spans="1:23" s="27" customFormat="1" hidden="1" x14ac:dyDescent="0.25">
      <c r="A984" s="49"/>
      <c r="B984" s="49"/>
      <c r="C984" s="49"/>
      <c r="F984" s="29"/>
      <c r="O984" s="28"/>
      <c r="W984" s="28"/>
    </row>
    <row r="985" spans="1:23" s="27" customFormat="1" hidden="1" x14ac:dyDescent="0.25">
      <c r="A985" s="49"/>
      <c r="B985" s="49"/>
      <c r="C985" s="49"/>
      <c r="F985" s="29"/>
      <c r="O985" s="28"/>
      <c r="W985" s="28"/>
    </row>
    <row r="986" spans="1:23" s="27" customFormat="1" hidden="1" x14ac:dyDescent="0.25">
      <c r="A986" s="49"/>
      <c r="B986" s="49"/>
      <c r="C986" s="49"/>
      <c r="F986" s="29"/>
      <c r="O986" s="28"/>
      <c r="W986" s="28"/>
    </row>
    <row r="987" spans="1:23" s="27" customFormat="1" hidden="1" x14ac:dyDescent="0.25">
      <c r="A987" s="49"/>
      <c r="B987" s="49"/>
      <c r="C987" s="49"/>
      <c r="F987" s="29"/>
      <c r="O987" s="28"/>
      <c r="W987" s="28"/>
    </row>
    <row r="988" spans="1:23" s="27" customFormat="1" hidden="1" x14ac:dyDescent="0.25">
      <c r="A988" s="49"/>
      <c r="B988" s="49"/>
      <c r="C988" s="49"/>
      <c r="F988" s="29"/>
      <c r="O988" s="28"/>
      <c r="W988" s="28"/>
    </row>
    <row r="989" spans="1:23" s="27" customFormat="1" hidden="1" x14ac:dyDescent="0.25">
      <c r="A989" s="49"/>
      <c r="B989" s="49"/>
      <c r="C989" s="49"/>
      <c r="F989" s="29"/>
      <c r="O989" s="28"/>
      <c r="W989" s="28"/>
    </row>
    <row r="990" spans="1:23" s="27" customFormat="1" hidden="1" x14ac:dyDescent="0.25">
      <c r="A990" s="49"/>
      <c r="B990" s="49"/>
      <c r="C990" s="49"/>
      <c r="F990" s="29"/>
      <c r="O990" s="28"/>
      <c r="W990" s="28"/>
    </row>
    <row r="991" spans="1:23" s="27" customFormat="1" hidden="1" x14ac:dyDescent="0.25">
      <c r="A991" s="49"/>
      <c r="B991" s="49"/>
      <c r="C991" s="49"/>
      <c r="F991" s="29"/>
      <c r="O991" s="28"/>
      <c r="W991" s="28"/>
    </row>
    <row r="992" spans="1:23" s="27" customFormat="1" hidden="1" x14ac:dyDescent="0.25">
      <c r="A992" s="49"/>
      <c r="B992" s="49"/>
      <c r="C992" s="49"/>
      <c r="F992" s="29"/>
      <c r="O992" s="28"/>
      <c r="W992" s="28"/>
    </row>
    <row r="993" spans="1:24" s="27" customFormat="1" hidden="1" x14ac:dyDescent="0.25">
      <c r="A993" s="49"/>
      <c r="B993" s="49"/>
      <c r="C993" s="49"/>
      <c r="F993" s="29"/>
      <c r="O993" s="28"/>
      <c r="W993" s="28"/>
    </row>
    <row r="994" spans="1:24" s="27" customFormat="1" hidden="1" x14ac:dyDescent="0.25">
      <c r="A994" s="49"/>
      <c r="B994" s="49"/>
      <c r="C994" s="49"/>
      <c r="F994" s="29"/>
      <c r="O994" s="28"/>
      <c r="W994" s="28"/>
    </row>
    <row r="995" spans="1:24" s="27" customFormat="1" hidden="1" x14ac:dyDescent="0.25">
      <c r="A995" s="49"/>
      <c r="B995" s="49"/>
      <c r="C995" s="49"/>
      <c r="F995" s="29"/>
      <c r="O995" s="28"/>
      <c r="W995" s="28"/>
    </row>
    <row r="996" spans="1:24" s="27" customFormat="1" hidden="1" x14ac:dyDescent="0.25">
      <c r="A996" s="49"/>
      <c r="B996" s="49"/>
      <c r="C996" s="49"/>
      <c r="F996" s="29"/>
      <c r="O996" s="28"/>
      <c r="W996" s="28"/>
    </row>
    <row r="997" spans="1:24" s="27" customFormat="1" hidden="1" x14ac:dyDescent="0.25">
      <c r="A997" s="49"/>
      <c r="B997" s="49"/>
      <c r="C997" s="49"/>
      <c r="F997" s="29"/>
      <c r="O997" s="28"/>
      <c r="W997" s="28"/>
    </row>
    <row r="998" spans="1:24" s="27" customFormat="1" hidden="1" x14ac:dyDescent="0.25">
      <c r="A998" s="49"/>
      <c r="B998" s="49"/>
      <c r="C998" s="49"/>
      <c r="F998" s="29"/>
      <c r="O998" s="28"/>
      <c r="W998" s="28"/>
    </row>
    <row r="999" spans="1:24" s="27" customFormat="1" hidden="1" x14ac:dyDescent="0.25">
      <c r="A999" s="49"/>
      <c r="B999" s="49"/>
      <c r="C999" s="49"/>
      <c r="F999" s="29"/>
      <c r="O999" s="28"/>
      <c r="W999" s="28"/>
    </row>
    <row r="1000" spans="1:24" s="27" customFormat="1" hidden="1" x14ac:dyDescent="0.25">
      <c r="A1000" s="49"/>
      <c r="B1000" s="49"/>
      <c r="C1000" s="49"/>
      <c r="F1000" s="29"/>
      <c r="O1000" s="28"/>
      <c r="W1000" s="28"/>
    </row>
    <row r="1001" spans="1:24" s="27" customFormat="1" hidden="1" x14ac:dyDescent="0.25">
      <c r="A1001" s="60">
        <v>43173</v>
      </c>
      <c r="B1001" s="60">
        <v>43173</v>
      </c>
      <c r="C1001" s="60"/>
      <c r="D1001" s="27" t="s">
        <v>18</v>
      </c>
      <c r="E1001" s="27" t="s">
        <v>340</v>
      </c>
      <c r="F1001" s="29" t="s">
        <v>6896</v>
      </c>
      <c r="G1001" s="27" t="s">
        <v>41</v>
      </c>
      <c r="H1001" s="27" t="s">
        <v>461</v>
      </c>
      <c r="I1001" s="27" t="s">
        <v>504</v>
      </c>
      <c r="K1001" s="27">
        <v>3</v>
      </c>
      <c r="L1001" s="27" t="s">
        <v>288</v>
      </c>
      <c r="M1001" s="61"/>
      <c r="N1001" s="27" t="s">
        <v>4901</v>
      </c>
      <c r="O1001" s="28">
        <v>125091793</v>
      </c>
      <c r="P1001" s="27">
        <v>3</v>
      </c>
      <c r="Q1001" s="27" t="s">
        <v>8188</v>
      </c>
      <c r="R1001" s="63">
        <v>542.85</v>
      </c>
      <c r="S1001" s="24">
        <v>43088</v>
      </c>
      <c r="T1001" s="27" t="s">
        <v>285</v>
      </c>
      <c r="U1001" s="60">
        <v>43173</v>
      </c>
      <c r="V1001" s="27" t="s">
        <v>292</v>
      </c>
      <c r="W1001" s="28"/>
      <c r="X1001" s="31"/>
    </row>
    <row r="1002" spans="1:24" s="27" customFormat="1" hidden="1" x14ac:dyDescent="0.25">
      <c r="A1002" s="60">
        <v>43173</v>
      </c>
      <c r="B1002" s="60">
        <v>43173</v>
      </c>
      <c r="C1002" s="60"/>
      <c r="D1002" s="27" t="s">
        <v>18</v>
      </c>
      <c r="E1002" s="27" t="s">
        <v>340</v>
      </c>
      <c r="F1002" s="29" t="s">
        <v>6588</v>
      </c>
      <c r="G1002" s="27" t="s">
        <v>118</v>
      </c>
      <c r="H1002" s="27" t="s">
        <v>37</v>
      </c>
      <c r="I1002" s="27" t="s">
        <v>8189</v>
      </c>
      <c r="K1002" s="27">
        <v>1</v>
      </c>
      <c r="L1002" s="27" t="s">
        <v>288</v>
      </c>
      <c r="M1002" s="61"/>
      <c r="N1002" s="27" t="s">
        <v>8191</v>
      </c>
      <c r="O1002" s="28"/>
      <c r="P1002" s="27">
        <v>1</v>
      </c>
      <c r="Q1002" s="27" t="s">
        <v>8190</v>
      </c>
      <c r="R1002" s="63">
        <v>134.49</v>
      </c>
      <c r="S1002" s="24">
        <v>43088</v>
      </c>
      <c r="T1002" s="27" t="s">
        <v>285</v>
      </c>
      <c r="U1002" s="60">
        <v>43173</v>
      </c>
      <c r="V1002" s="27" t="s">
        <v>292</v>
      </c>
      <c r="W1002" s="28"/>
      <c r="X1002" s="31"/>
    </row>
    <row r="1003" spans="1:24" s="27" customFormat="1" hidden="1" x14ac:dyDescent="0.25">
      <c r="A1003" s="60"/>
      <c r="B1003" s="60"/>
      <c r="C1003" s="60"/>
      <c r="F1003" s="29"/>
      <c r="M1003" s="61"/>
      <c r="O1003" s="28"/>
      <c r="R1003" s="63"/>
      <c r="S1003" s="24"/>
      <c r="W1003" s="28"/>
      <c r="X1003" s="31"/>
    </row>
    <row r="1004" spans="1:24" s="27" customFormat="1" hidden="1" x14ac:dyDescent="0.25">
      <c r="A1004" s="60"/>
      <c r="B1004" s="60"/>
      <c r="C1004" s="60"/>
      <c r="F1004" s="29"/>
      <c r="M1004" s="61"/>
      <c r="O1004" s="28"/>
      <c r="R1004" s="63"/>
      <c r="S1004" s="24"/>
      <c r="W1004" s="28"/>
      <c r="X1004" s="31"/>
    </row>
    <row r="1005" spans="1:24" s="27" customFormat="1" hidden="1" x14ac:dyDescent="0.25">
      <c r="A1005" s="60"/>
      <c r="B1005" s="60"/>
      <c r="C1005" s="60"/>
      <c r="F1005" s="29"/>
      <c r="M1005" s="61"/>
      <c r="O1005" s="28"/>
      <c r="R1005" s="63"/>
      <c r="S1005" s="24"/>
      <c r="W1005" s="28"/>
      <c r="X1005" s="31"/>
    </row>
    <row r="1006" spans="1:24" s="27" customFormat="1" hidden="1" x14ac:dyDescent="0.25">
      <c r="A1006" s="60"/>
      <c r="B1006" s="60"/>
      <c r="C1006" s="60"/>
      <c r="F1006" s="29"/>
      <c r="M1006" s="61"/>
      <c r="O1006" s="28"/>
      <c r="R1006" s="63"/>
      <c r="S1006" s="24"/>
      <c r="W1006" s="28"/>
      <c r="X1006" s="31"/>
    </row>
    <row r="1007" spans="1:24" s="27" customFormat="1" hidden="1" x14ac:dyDescent="0.25">
      <c r="A1007" s="60"/>
      <c r="B1007" s="60"/>
      <c r="C1007" s="60"/>
      <c r="F1007" s="29"/>
      <c r="M1007" s="61"/>
      <c r="O1007" s="28"/>
      <c r="R1007" s="63"/>
      <c r="S1007" s="24"/>
      <c r="W1007" s="28"/>
      <c r="X1007" s="31"/>
    </row>
    <row r="1008" spans="1:24" s="27" customFormat="1" hidden="1" x14ac:dyDescent="0.25">
      <c r="A1008" s="60"/>
      <c r="B1008" s="60"/>
      <c r="C1008" s="60"/>
      <c r="F1008" s="29"/>
      <c r="M1008" s="61"/>
      <c r="O1008" s="28"/>
      <c r="R1008" s="63"/>
      <c r="S1008" s="24"/>
      <c r="W1008" s="28"/>
      <c r="X1008" s="31"/>
    </row>
    <row r="1009" spans="1:24" s="27" customFormat="1" hidden="1" x14ac:dyDescent="0.25">
      <c r="A1009" s="60"/>
      <c r="B1009" s="60"/>
      <c r="C1009" s="60"/>
      <c r="F1009" s="29"/>
      <c r="M1009" s="61"/>
      <c r="O1009" s="28"/>
      <c r="R1009" s="63"/>
      <c r="S1009" s="24"/>
      <c r="W1009" s="28"/>
      <c r="X1009" s="31"/>
    </row>
    <row r="1010" spans="1:24" s="27" customFormat="1" hidden="1" x14ac:dyDescent="0.25">
      <c r="A1010" s="60"/>
      <c r="B1010" s="60"/>
      <c r="C1010" s="60"/>
      <c r="F1010" s="29"/>
      <c r="M1010" s="61"/>
      <c r="O1010" s="28"/>
      <c r="R1010" s="63"/>
      <c r="S1010" s="24"/>
      <c r="W1010" s="28"/>
      <c r="X1010" s="31"/>
    </row>
    <row r="1011" spans="1:24" s="27" customFormat="1" hidden="1" x14ac:dyDescent="0.25">
      <c r="A1011" s="60"/>
      <c r="B1011" s="60"/>
      <c r="C1011" s="60"/>
      <c r="F1011" s="29"/>
      <c r="M1011" s="61"/>
      <c r="O1011" s="28"/>
      <c r="R1011" s="63"/>
      <c r="S1011" s="24"/>
      <c r="W1011" s="28"/>
      <c r="X1011" s="31"/>
    </row>
    <row r="1012" spans="1:24" s="27" customFormat="1" hidden="1" x14ac:dyDescent="0.25">
      <c r="A1012" s="60"/>
      <c r="B1012" s="60"/>
      <c r="C1012" s="60"/>
      <c r="F1012" s="29"/>
      <c r="M1012" s="61"/>
      <c r="O1012" s="28"/>
      <c r="R1012" s="63"/>
      <c r="S1012" s="24"/>
      <c r="W1012" s="28"/>
      <c r="X1012" s="31"/>
    </row>
    <row r="1013" spans="1:24" s="27" customFormat="1" hidden="1" x14ac:dyDescent="0.25">
      <c r="A1013" s="60"/>
      <c r="B1013" s="60"/>
      <c r="C1013" s="60"/>
      <c r="F1013" s="29"/>
      <c r="M1013" s="61"/>
      <c r="O1013" s="28"/>
      <c r="R1013" s="63"/>
      <c r="S1013" s="24"/>
      <c r="W1013" s="28"/>
      <c r="X1013" s="31"/>
    </row>
    <row r="1014" spans="1:24" s="27" customFormat="1" hidden="1" x14ac:dyDescent="0.25">
      <c r="A1014" s="60"/>
      <c r="B1014" s="60"/>
      <c r="C1014" s="60"/>
      <c r="F1014" s="29"/>
      <c r="M1014" s="61"/>
      <c r="O1014" s="28"/>
      <c r="R1014" s="63"/>
      <c r="S1014" s="24"/>
      <c r="W1014" s="28"/>
      <c r="X1014" s="31"/>
    </row>
    <row r="1015" spans="1:24" s="27" customFormat="1" hidden="1" x14ac:dyDescent="0.25">
      <c r="A1015" s="60"/>
      <c r="B1015" s="60"/>
      <c r="C1015" s="60"/>
      <c r="F1015" s="29"/>
      <c r="M1015" s="61"/>
      <c r="O1015" s="28"/>
      <c r="R1015" s="63"/>
      <c r="S1015" s="24"/>
      <c r="W1015" s="28"/>
      <c r="X1015" s="31"/>
    </row>
    <row r="1016" spans="1:24" s="27" customFormat="1" hidden="1" x14ac:dyDescent="0.25">
      <c r="A1016" s="60"/>
      <c r="B1016" s="60"/>
      <c r="C1016" s="60"/>
      <c r="F1016" s="29"/>
      <c r="M1016" s="61"/>
      <c r="O1016" s="28"/>
      <c r="R1016" s="63"/>
      <c r="S1016" s="24"/>
      <c r="W1016" s="28"/>
      <c r="X1016" s="31"/>
    </row>
    <row r="1017" spans="1:24" s="27" customFormat="1" hidden="1" x14ac:dyDescent="0.25">
      <c r="A1017" s="60"/>
      <c r="B1017" s="60"/>
      <c r="C1017" s="60"/>
      <c r="F1017" s="29"/>
      <c r="M1017" s="61"/>
      <c r="O1017" s="28"/>
      <c r="R1017" s="63"/>
      <c r="S1017" s="24"/>
      <c r="W1017" s="28"/>
      <c r="X1017" s="31"/>
    </row>
    <row r="1018" spans="1:24" s="27" customFormat="1" hidden="1" x14ac:dyDescent="0.25">
      <c r="A1018" s="60"/>
      <c r="B1018" s="60"/>
      <c r="C1018" s="60"/>
      <c r="F1018" s="29"/>
      <c r="M1018" s="61"/>
      <c r="O1018" s="28"/>
      <c r="R1018" s="63"/>
      <c r="S1018" s="24"/>
      <c r="W1018" s="28"/>
      <c r="X1018" s="31"/>
    </row>
    <row r="1019" spans="1:24" s="27" customFormat="1" hidden="1" x14ac:dyDescent="0.25">
      <c r="A1019" s="60"/>
      <c r="B1019" s="60"/>
      <c r="C1019" s="60"/>
      <c r="F1019" s="29"/>
      <c r="M1019" s="61"/>
      <c r="O1019" s="28"/>
      <c r="R1019" s="63"/>
      <c r="S1019" s="24"/>
      <c r="W1019" s="28"/>
      <c r="X1019" s="31"/>
    </row>
    <row r="1020" spans="1:24" s="27" customFormat="1" hidden="1" x14ac:dyDescent="0.25">
      <c r="A1020" s="60"/>
      <c r="B1020" s="60"/>
      <c r="C1020" s="60"/>
      <c r="F1020" s="29"/>
      <c r="M1020" s="61"/>
      <c r="O1020" s="28"/>
      <c r="R1020" s="63"/>
      <c r="S1020" s="24"/>
      <c r="W1020" s="28"/>
      <c r="X1020" s="31"/>
    </row>
    <row r="1021" spans="1:24" s="27" customFormat="1" hidden="1" x14ac:dyDescent="0.25">
      <c r="A1021" s="60"/>
      <c r="B1021" s="60"/>
      <c r="C1021" s="60"/>
      <c r="F1021" s="29"/>
      <c r="M1021" s="61"/>
      <c r="O1021" s="28"/>
      <c r="R1021" s="63"/>
      <c r="S1021" s="24"/>
      <c r="W1021" s="28"/>
      <c r="X1021" s="31"/>
    </row>
    <row r="1022" spans="1:24" s="27" customFormat="1" hidden="1" x14ac:dyDescent="0.25">
      <c r="A1022" s="60"/>
      <c r="B1022" s="60"/>
      <c r="C1022" s="60"/>
      <c r="F1022" s="29"/>
      <c r="M1022" s="61"/>
      <c r="O1022" s="28"/>
      <c r="R1022" s="63"/>
      <c r="S1022" s="24"/>
      <c r="W1022" s="28"/>
      <c r="X1022" s="31"/>
    </row>
    <row r="1023" spans="1:24" s="27" customFormat="1" hidden="1" x14ac:dyDescent="0.25">
      <c r="A1023" s="60"/>
      <c r="B1023" s="60"/>
      <c r="C1023" s="60"/>
      <c r="F1023" s="29"/>
      <c r="M1023" s="61"/>
      <c r="O1023" s="28"/>
      <c r="R1023" s="63"/>
      <c r="S1023" s="24"/>
      <c r="W1023" s="28"/>
      <c r="X1023" s="31"/>
    </row>
    <row r="1024" spans="1:24" s="27" customFormat="1" hidden="1" x14ac:dyDescent="0.25">
      <c r="A1024" s="60"/>
      <c r="B1024" s="60"/>
      <c r="C1024" s="60"/>
      <c r="F1024" s="29"/>
      <c r="M1024" s="61"/>
      <c r="O1024" s="28"/>
      <c r="R1024" s="63"/>
      <c r="S1024" s="24"/>
      <c r="W1024" s="28"/>
      <c r="X1024" s="31"/>
    </row>
    <row r="1025" spans="1:24" s="27" customFormat="1" hidden="1" x14ac:dyDescent="0.25">
      <c r="A1025" s="60"/>
      <c r="B1025" s="60"/>
      <c r="C1025" s="60"/>
      <c r="F1025" s="29"/>
      <c r="M1025" s="61"/>
      <c r="O1025" s="28"/>
      <c r="R1025" s="63"/>
      <c r="S1025" s="24"/>
      <c r="W1025" s="28"/>
      <c r="X1025" s="31"/>
    </row>
    <row r="1026" spans="1:24" s="27" customFormat="1" hidden="1" x14ac:dyDescent="0.25">
      <c r="A1026" s="60"/>
      <c r="B1026" s="60"/>
      <c r="C1026" s="60"/>
      <c r="F1026" s="29"/>
      <c r="M1026" s="61"/>
      <c r="O1026" s="28"/>
      <c r="R1026" s="63"/>
      <c r="S1026" s="24"/>
      <c r="W1026" s="28"/>
      <c r="X1026" s="31"/>
    </row>
    <row r="1027" spans="1:24" s="27" customFormat="1" hidden="1" x14ac:dyDescent="0.25">
      <c r="A1027" s="60"/>
      <c r="B1027" s="60"/>
      <c r="C1027" s="60"/>
      <c r="F1027" s="29"/>
      <c r="M1027" s="61"/>
      <c r="O1027" s="28"/>
      <c r="R1027" s="63"/>
      <c r="S1027" s="24"/>
      <c r="W1027" s="28"/>
      <c r="X1027" s="31"/>
    </row>
    <row r="1028" spans="1:24" s="27" customFormat="1" hidden="1" x14ac:dyDescent="0.25">
      <c r="A1028" s="60"/>
      <c r="B1028" s="60"/>
      <c r="C1028" s="60"/>
      <c r="F1028" s="29"/>
      <c r="M1028" s="61"/>
      <c r="O1028" s="28"/>
      <c r="R1028" s="63"/>
      <c r="S1028" s="24"/>
      <c r="W1028" s="28"/>
      <c r="X1028" s="31"/>
    </row>
  </sheetData>
  <dataValidations count="1">
    <dataValidation type="list" allowBlank="1" showInputMessage="1" showErrorMessage="1" sqref="D1" xr:uid="{99089AF7-6D13-4FFE-B144-0248F555EAD7}">
      <formula1>"Source, Unidentified, Store Initiated, PH Auditor, Corporate, Asterisk Report"</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DE05ADFA-6264-42C1-90B8-4E51759836E5}">
          <x14:formula1>
            <xm:f>'Z:\Daily Returns Report\Tracker 2017\Mar 2017\[RGA File - 03.02.17.xlsx]Reference'!#REF!</xm:f>
          </x14:formula1>
          <xm:sqref>E1 V1 L1</xm:sqref>
        </x14:dataValidation>
        <x14:dataValidation type="list" allowBlank="1" showInputMessage="1" showErrorMessage="1" xr:uid="{F6301807-EFA1-415E-A697-9782010E02F0}">
          <x14:formula1>
            <xm:f>'C:\Users\T941042\Desktop\Nestle Backup\Production\2018\Mar\[03.09.xlsx]Reference'!#REF!</xm:f>
          </x14:formula1>
          <xm:sqref>E904:E905 V254:V255 V560 V572:V573 V234 V288 V846 V421 V336 V894 V440:V443 V316 V168 V897:V905 V854:V855 V242 V186 V171:V172 V203 V207:V208 V212 V219 V225 V848 V828:V830 V273 V885:V886 V295:V297 V502 V864 V156 V318 V871:V872 V323 V504 V339 V343 V348 V353:V355 V357 V360 V368 V373 V577 V385 V393 V395 V268 V413 V325:V326 V416:V417 V419 V423:V424 V878 V447:V448 V460 V466:V467 V861 V431 V712:V713 V517 V527:V528 V536 V541:V543 V549:V550 V565 V244 V581 V594 V596 V601 V609 V613 V619 V632 V663 V490:V495 V718 V732 V737 L904:L905 V797 V808 V819 V822</xm:sqref>
        </x14:dataValidation>
        <x14:dataValidation type="list" allowBlank="1" showInputMessage="1" showErrorMessage="1" xr:uid="{974BF417-2DF0-4156-8907-F86596D91815}">
          <x14:formula1>
            <xm:f>Reference!$C$1:$C$18</xm:f>
          </x14:formula1>
          <xm:sqref>V1001:V1002 V744 V198 V301 V381 V153 V887:V888 V157 V444 V406 V320</xm:sqref>
        </x14:dataValidation>
        <x14:dataValidation type="list" allowBlank="1" showInputMessage="1" showErrorMessage="1" xr:uid="{00000000-0002-0000-0400-000003000000}">
          <x14:formula1>
            <xm:f>Reference!$B:$B</xm:f>
          </x14:formula1>
          <xm:sqref>L906:L971</xm:sqref>
        </x14:dataValidation>
        <x14:dataValidation type="list" allowBlank="1" showInputMessage="1" showErrorMessage="1" xr:uid="{00000000-0002-0000-0400-000004000000}">
          <x14:formula1>
            <xm:f>Reference!$A:$A</xm:f>
          </x14:formula1>
          <xm:sqref>E906:E910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48"/>
  <sheetViews>
    <sheetView zoomScale="90" zoomScaleNormal="90" workbookViewId="0">
      <selection activeCell="D6" sqref="D6"/>
    </sheetView>
  </sheetViews>
  <sheetFormatPr defaultRowHeight="12.75" x14ac:dyDescent="0.25"/>
  <cols>
    <col min="1" max="1" width="13.28515625" style="11" customWidth="1"/>
    <col min="2" max="2" width="14.85546875" style="11" customWidth="1"/>
    <col min="3" max="3" width="12.7109375" style="11" customWidth="1"/>
    <col min="4" max="4" width="19.85546875" style="10" customWidth="1"/>
    <col min="5" max="5" width="26.85546875" style="10" customWidth="1"/>
    <col min="6" max="6" width="16.28515625" style="42" customWidth="1"/>
    <col min="7" max="7" width="14.140625" style="10" customWidth="1"/>
    <col min="8" max="8" width="13.7109375" style="10" customWidth="1"/>
    <col min="9" max="9" width="29" style="10" customWidth="1"/>
    <col min="10" max="10" width="9.42578125" style="10" customWidth="1"/>
    <col min="11" max="11" width="7.5703125" style="10" customWidth="1"/>
    <col min="12" max="12" width="11.5703125" style="10" customWidth="1"/>
    <col min="13" max="13" width="13.85546875" style="10" customWidth="1"/>
    <col min="14" max="14" width="15.5703125" style="10" customWidth="1"/>
    <col min="15" max="15" width="16.7109375" style="15" customWidth="1"/>
    <col min="16" max="16" width="7.28515625" style="10" customWidth="1"/>
    <col min="17" max="17" width="16.140625" style="10" customWidth="1"/>
    <col min="18" max="18" width="9.7109375" style="13" customWidth="1"/>
    <col min="19" max="19" width="15.5703125" style="14" customWidth="1"/>
    <col min="20" max="20" width="6.42578125" style="10" customWidth="1"/>
    <col min="21" max="21" width="22.140625" style="10" customWidth="1"/>
    <col min="22" max="22" width="17.42578125" style="10" customWidth="1"/>
    <col min="23" max="23" width="35.7109375" style="15" customWidth="1"/>
    <col min="24" max="24" width="8.85546875" style="10" customWidth="1"/>
    <col min="25" max="16384" width="9.140625" style="10"/>
  </cols>
  <sheetData>
    <row r="1" spans="1:26" ht="42" customHeight="1" x14ac:dyDescent="0.25">
      <c r="A1" s="4" t="s">
        <v>0</v>
      </c>
      <c r="B1" s="4" t="s">
        <v>529</v>
      </c>
      <c r="C1" s="4" t="s">
        <v>1</v>
      </c>
      <c r="D1" s="5" t="s">
        <v>2</v>
      </c>
      <c r="E1" s="5" t="s">
        <v>3</v>
      </c>
      <c r="F1" s="40" t="s">
        <v>4</v>
      </c>
      <c r="G1" s="5" t="s">
        <v>5</v>
      </c>
      <c r="H1" s="5" t="s">
        <v>6</v>
      </c>
      <c r="I1" s="5" t="s">
        <v>7</v>
      </c>
      <c r="J1" s="5" t="s">
        <v>8</v>
      </c>
      <c r="K1" s="6" t="s">
        <v>9</v>
      </c>
      <c r="L1" s="5" t="s">
        <v>10</v>
      </c>
      <c r="M1" s="5" t="s">
        <v>11</v>
      </c>
      <c r="N1" s="5" t="s">
        <v>12</v>
      </c>
      <c r="O1" s="5" t="s">
        <v>13</v>
      </c>
      <c r="P1" s="7" t="s">
        <v>530</v>
      </c>
      <c r="Q1" s="5" t="s">
        <v>531</v>
      </c>
      <c r="R1" s="8" t="s">
        <v>14</v>
      </c>
      <c r="S1" s="9" t="s">
        <v>532</v>
      </c>
      <c r="T1" s="5" t="s">
        <v>15</v>
      </c>
      <c r="U1" s="4" t="s">
        <v>533</v>
      </c>
      <c r="V1" s="5" t="s">
        <v>16</v>
      </c>
      <c r="W1" s="5" t="s">
        <v>17</v>
      </c>
      <c r="X1" s="10" t="s">
        <v>480</v>
      </c>
      <c r="Y1" s="27" t="s">
        <v>7669</v>
      </c>
      <c r="Z1" s="27" t="s">
        <v>7670</v>
      </c>
    </row>
    <row r="2" spans="1:26" ht="102" x14ac:dyDescent="0.25">
      <c r="A2" s="24">
        <v>43109</v>
      </c>
      <c r="B2" s="24">
        <v>43108</v>
      </c>
      <c r="C2" s="24">
        <v>43105</v>
      </c>
      <c r="D2" s="27" t="s">
        <v>18</v>
      </c>
      <c r="E2" s="27" t="s">
        <v>377</v>
      </c>
      <c r="F2" s="29" t="s">
        <v>6375</v>
      </c>
      <c r="G2" s="27" t="s">
        <v>25</v>
      </c>
      <c r="H2" s="27" t="s">
        <v>631</v>
      </c>
      <c r="I2" s="27" t="s">
        <v>630</v>
      </c>
      <c r="J2" s="27">
        <v>241255</v>
      </c>
      <c r="K2" s="25">
        <v>4</v>
      </c>
      <c r="L2" s="27" t="s">
        <v>357</v>
      </c>
      <c r="M2" s="27" t="s">
        <v>629</v>
      </c>
      <c r="N2" s="27" t="s">
        <v>669</v>
      </c>
      <c r="O2" s="28" t="s">
        <v>3062</v>
      </c>
      <c r="P2" s="27" t="s">
        <v>285</v>
      </c>
      <c r="Q2" s="10" t="s">
        <v>321</v>
      </c>
      <c r="R2" s="28" t="s">
        <v>3063</v>
      </c>
      <c r="S2" s="27" t="s">
        <v>682</v>
      </c>
      <c r="T2" s="27"/>
      <c r="U2" s="75"/>
      <c r="V2" s="75"/>
      <c r="W2" s="75"/>
      <c r="Y2" s="28"/>
      <c r="Z2" s="27"/>
    </row>
    <row r="3" spans="1:26" ht="191.25" x14ac:dyDescent="0.25">
      <c r="A3" s="24">
        <v>43111</v>
      </c>
      <c r="B3" s="24">
        <v>43111</v>
      </c>
      <c r="C3" s="24">
        <v>43102</v>
      </c>
      <c r="D3" s="27" t="s">
        <v>552</v>
      </c>
      <c r="E3" s="27" t="s">
        <v>429</v>
      </c>
      <c r="F3" s="29" t="s">
        <v>6413</v>
      </c>
      <c r="G3" s="27" t="s">
        <v>77</v>
      </c>
      <c r="H3" s="27" t="s">
        <v>244</v>
      </c>
      <c r="I3" s="27" t="s">
        <v>493</v>
      </c>
      <c r="J3" s="27">
        <v>22251</v>
      </c>
      <c r="K3" s="25">
        <v>1</v>
      </c>
      <c r="L3" s="27" t="s">
        <v>288</v>
      </c>
      <c r="M3" s="27" t="s">
        <v>814</v>
      </c>
      <c r="N3" s="27" t="s">
        <v>815</v>
      </c>
      <c r="O3" s="28" t="s">
        <v>7536</v>
      </c>
      <c r="P3" s="27" t="s">
        <v>285</v>
      </c>
      <c r="Q3" s="10" t="s">
        <v>321</v>
      </c>
      <c r="R3" s="28" t="s">
        <v>8748</v>
      </c>
      <c r="S3" s="27" t="s">
        <v>821</v>
      </c>
      <c r="T3" s="27"/>
      <c r="U3" s="75"/>
      <c r="V3" s="75"/>
      <c r="W3" s="75"/>
      <c r="Y3" s="28"/>
      <c r="Z3" s="27"/>
    </row>
    <row r="4" spans="1:26" ht="102" x14ac:dyDescent="0.25">
      <c r="A4" s="24">
        <v>43112</v>
      </c>
      <c r="B4" s="24">
        <v>43111</v>
      </c>
      <c r="C4" s="24">
        <v>43103</v>
      </c>
      <c r="D4" s="27" t="s">
        <v>552</v>
      </c>
      <c r="E4" s="27" t="s">
        <v>366</v>
      </c>
      <c r="F4" s="29" t="s">
        <v>6369</v>
      </c>
      <c r="G4" s="27" t="s">
        <v>36</v>
      </c>
      <c r="H4" s="27" t="s">
        <v>104</v>
      </c>
      <c r="I4" s="27" t="s">
        <v>99</v>
      </c>
      <c r="J4" s="27">
        <v>41187</v>
      </c>
      <c r="K4" s="25">
        <v>2</v>
      </c>
      <c r="L4" s="27" t="s">
        <v>288</v>
      </c>
      <c r="M4" s="27" t="s">
        <v>881</v>
      </c>
      <c r="N4" s="27" t="s">
        <v>882</v>
      </c>
      <c r="O4" s="28" t="s">
        <v>9792</v>
      </c>
      <c r="P4" s="27" t="s">
        <v>285</v>
      </c>
      <c r="Q4" s="10" t="s">
        <v>321</v>
      </c>
      <c r="R4" s="28" t="s">
        <v>9793</v>
      </c>
      <c r="S4" s="27" t="s">
        <v>913</v>
      </c>
      <c r="T4" s="27"/>
      <c r="U4" s="75"/>
      <c r="V4" s="75"/>
      <c r="W4" s="75"/>
      <c r="Y4" s="28"/>
      <c r="Z4" s="27"/>
    </row>
    <row r="5" spans="1:26" ht="89.25" x14ac:dyDescent="0.25">
      <c r="A5" s="24">
        <v>43118</v>
      </c>
      <c r="B5" s="24">
        <v>43118</v>
      </c>
      <c r="C5" s="24">
        <v>43109</v>
      </c>
      <c r="D5" s="27" t="s">
        <v>552</v>
      </c>
      <c r="E5" s="27" t="s">
        <v>388</v>
      </c>
      <c r="F5" s="29" t="s">
        <v>6381</v>
      </c>
      <c r="G5" s="27" t="s">
        <v>32</v>
      </c>
      <c r="H5" s="27" t="s">
        <v>498</v>
      </c>
      <c r="I5" s="27" t="s">
        <v>219</v>
      </c>
      <c r="J5" s="27">
        <v>34518</v>
      </c>
      <c r="K5" s="25">
        <v>2</v>
      </c>
      <c r="L5" s="27" t="s">
        <v>288</v>
      </c>
      <c r="M5" s="27" t="s">
        <v>1255</v>
      </c>
      <c r="N5" s="27" t="s">
        <v>1256</v>
      </c>
      <c r="O5" s="28">
        <v>127710956</v>
      </c>
      <c r="P5" s="27" t="s">
        <v>285</v>
      </c>
      <c r="Q5" s="27" t="s">
        <v>321</v>
      </c>
      <c r="R5" s="28" t="s">
        <v>6278</v>
      </c>
      <c r="S5" s="27" t="s">
        <v>1423</v>
      </c>
      <c r="T5" s="27"/>
      <c r="U5" s="75"/>
      <c r="V5" s="75"/>
      <c r="W5" s="75"/>
      <c r="X5" s="27"/>
      <c r="Y5" s="28"/>
      <c r="Z5" s="27"/>
    </row>
    <row r="6" spans="1:26" ht="89.25" x14ac:dyDescent="0.25">
      <c r="A6" s="24">
        <v>43118</v>
      </c>
      <c r="B6" s="24">
        <v>43118</v>
      </c>
      <c r="C6" s="24">
        <v>43109</v>
      </c>
      <c r="D6" s="27" t="s">
        <v>552</v>
      </c>
      <c r="E6" s="27" t="s">
        <v>388</v>
      </c>
      <c r="F6" s="29" t="s">
        <v>6382</v>
      </c>
      <c r="G6" s="27" t="s">
        <v>32</v>
      </c>
      <c r="H6" s="27" t="s">
        <v>522</v>
      </c>
      <c r="I6" s="27" t="s">
        <v>219</v>
      </c>
      <c r="J6" s="27">
        <v>34518</v>
      </c>
      <c r="K6" s="25">
        <v>2</v>
      </c>
      <c r="L6" s="27" t="s">
        <v>288</v>
      </c>
      <c r="M6" s="27" t="s">
        <v>1257</v>
      </c>
      <c r="N6" s="27" t="s">
        <v>1256</v>
      </c>
      <c r="O6" s="28">
        <v>127710957</v>
      </c>
      <c r="P6" s="27" t="s">
        <v>285</v>
      </c>
      <c r="Q6" s="27" t="s">
        <v>321</v>
      </c>
      <c r="R6" s="28" t="s">
        <v>6278</v>
      </c>
      <c r="S6" s="27" t="s">
        <v>1423</v>
      </c>
      <c r="T6" s="27"/>
      <c r="U6" s="75"/>
      <c r="V6" s="75"/>
      <c r="W6" s="75"/>
      <c r="X6" s="27"/>
      <c r="Y6" s="28"/>
      <c r="Z6" s="27"/>
    </row>
    <row r="7" spans="1:26" ht="89.25" x14ac:dyDescent="0.25">
      <c r="A7" s="24">
        <v>43119</v>
      </c>
      <c r="B7" s="24">
        <v>43119</v>
      </c>
      <c r="C7" s="24">
        <v>43111</v>
      </c>
      <c r="D7" s="27" t="s">
        <v>552</v>
      </c>
      <c r="E7" s="27" t="s">
        <v>392</v>
      </c>
      <c r="F7" s="29" t="s">
        <v>6390</v>
      </c>
      <c r="G7" s="27" t="s">
        <v>48</v>
      </c>
      <c r="H7" s="27" t="s">
        <v>247</v>
      </c>
      <c r="I7" s="27" t="s">
        <v>250</v>
      </c>
      <c r="J7" s="27">
        <v>22974</v>
      </c>
      <c r="K7" s="25">
        <v>2</v>
      </c>
      <c r="L7" s="27" t="s">
        <v>288</v>
      </c>
      <c r="M7" s="27" t="s">
        <v>1404</v>
      </c>
      <c r="N7" s="27" t="s">
        <v>1405</v>
      </c>
      <c r="O7" s="28">
        <v>127767456</v>
      </c>
      <c r="P7" s="27" t="s">
        <v>285</v>
      </c>
      <c r="Q7" s="27" t="s">
        <v>321</v>
      </c>
      <c r="R7" s="28" t="s">
        <v>6278</v>
      </c>
      <c r="S7" s="27" t="s">
        <v>1452</v>
      </c>
      <c r="T7" s="27"/>
      <c r="U7" s="75"/>
      <c r="V7" s="75"/>
      <c r="W7" s="75"/>
      <c r="X7" s="27"/>
      <c r="Y7" s="28"/>
      <c r="Z7" s="27"/>
    </row>
    <row r="8" spans="1:26" ht="114.75" x14ac:dyDescent="0.25">
      <c r="A8" s="24">
        <v>43123</v>
      </c>
      <c r="B8" s="24">
        <v>43123</v>
      </c>
      <c r="C8" s="24">
        <v>43115</v>
      </c>
      <c r="D8" s="27" t="s">
        <v>552</v>
      </c>
      <c r="E8" s="27" t="s">
        <v>402</v>
      </c>
      <c r="F8" s="29" t="s">
        <v>6403</v>
      </c>
      <c r="G8" s="27" t="s">
        <v>53</v>
      </c>
      <c r="H8" s="27" t="s">
        <v>141</v>
      </c>
      <c r="I8" s="27" t="s">
        <v>227</v>
      </c>
      <c r="J8" s="27">
        <v>28639</v>
      </c>
      <c r="K8" s="25">
        <v>1</v>
      </c>
      <c r="L8" s="27" t="s">
        <v>288</v>
      </c>
      <c r="M8" s="27" t="s">
        <v>1585</v>
      </c>
      <c r="N8" s="27" t="s">
        <v>1586</v>
      </c>
      <c r="O8" s="28" t="s">
        <v>7941</v>
      </c>
      <c r="P8" s="27" t="s">
        <v>285</v>
      </c>
      <c r="Q8" s="27" t="s">
        <v>321</v>
      </c>
      <c r="R8" s="28" t="s">
        <v>7942</v>
      </c>
      <c r="S8" s="27" t="s">
        <v>1662</v>
      </c>
      <c r="T8" s="27"/>
      <c r="U8" s="75"/>
      <c r="V8" s="75"/>
      <c r="W8" s="75"/>
      <c r="X8" s="27"/>
      <c r="Y8" s="28"/>
      <c r="Z8" s="27"/>
    </row>
    <row r="9" spans="1:26" ht="89.25" x14ac:dyDescent="0.25">
      <c r="A9" s="24">
        <v>43124</v>
      </c>
      <c r="B9" s="24">
        <v>43124</v>
      </c>
      <c r="C9" s="24">
        <v>43117</v>
      </c>
      <c r="D9" s="27" t="s">
        <v>552</v>
      </c>
      <c r="E9" s="27" t="s">
        <v>388</v>
      </c>
      <c r="F9" s="29" t="s">
        <v>6384</v>
      </c>
      <c r="G9" s="27" t="s">
        <v>19</v>
      </c>
      <c r="H9" s="27" t="s">
        <v>83</v>
      </c>
      <c r="I9" s="27" t="s">
        <v>231</v>
      </c>
      <c r="J9" s="27">
        <v>34948</v>
      </c>
      <c r="K9" s="25">
        <v>1</v>
      </c>
      <c r="L9" s="27" t="s">
        <v>288</v>
      </c>
      <c r="M9" s="27" t="s">
        <v>1648</v>
      </c>
      <c r="N9" s="27" t="s">
        <v>1649</v>
      </c>
      <c r="O9" s="28">
        <v>128038194</v>
      </c>
      <c r="P9" s="27" t="s">
        <v>285</v>
      </c>
      <c r="Q9" s="27" t="s">
        <v>321</v>
      </c>
      <c r="R9" s="28" t="s">
        <v>6278</v>
      </c>
      <c r="S9" s="27" t="s">
        <v>1737</v>
      </c>
      <c r="T9" s="27"/>
      <c r="U9" s="75"/>
      <c r="V9" s="75"/>
      <c r="W9" s="75"/>
      <c r="X9" s="27"/>
      <c r="Y9" s="28"/>
      <c r="Z9" s="27"/>
    </row>
    <row r="10" spans="1:26" ht="114.75" x14ac:dyDescent="0.25">
      <c r="A10" s="24">
        <v>43124</v>
      </c>
      <c r="B10" s="24">
        <v>43124</v>
      </c>
      <c r="C10" s="24">
        <v>43117</v>
      </c>
      <c r="D10" s="27" t="s">
        <v>552</v>
      </c>
      <c r="E10" s="27" t="s">
        <v>388</v>
      </c>
      <c r="F10" s="29" t="s">
        <v>6385</v>
      </c>
      <c r="G10" s="27" t="s">
        <v>21</v>
      </c>
      <c r="H10" s="27" t="s">
        <v>149</v>
      </c>
      <c r="I10" s="27" t="s">
        <v>445</v>
      </c>
      <c r="J10" s="27">
        <v>34932</v>
      </c>
      <c r="K10" s="25">
        <v>1</v>
      </c>
      <c r="L10" s="27" t="s">
        <v>288</v>
      </c>
      <c r="M10" s="27" t="s">
        <v>1650</v>
      </c>
      <c r="N10" s="27" t="s">
        <v>1651</v>
      </c>
      <c r="O10" s="28">
        <v>128038312</v>
      </c>
      <c r="P10" s="27" t="s">
        <v>285</v>
      </c>
      <c r="Q10" s="27" t="s">
        <v>321</v>
      </c>
      <c r="R10" s="28" t="s">
        <v>7844</v>
      </c>
      <c r="S10" s="27" t="s">
        <v>1737</v>
      </c>
      <c r="T10" s="27"/>
      <c r="U10" s="75"/>
      <c r="V10" s="75"/>
      <c r="W10" s="75"/>
      <c r="X10" s="27"/>
      <c r="Y10" s="28"/>
      <c r="Z10" s="27"/>
    </row>
    <row r="11" spans="1:26" ht="63.75" x14ac:dyDescent="0.25">
      <c r="A11" s="24">
        <v>43124</v>
      </c>
      <c r="B11" s="24">
        <v>43124</v>
      </c>
      <c r="C11" s="24">
        <v>43117</v>
      </c>
      <c r="D11" s="27" t="s">
        <v>549</v>
      </c>
      <c r="E11" s="27" t="s">
        <v>506</v>
      </c>
      <c r="F11" s="29" t="s">
        <v>6588</v>
      </c>
      <c r="G11" s="27" t="s">
        <v>118</v>
      </c>
      <c r="H11" s="27" t="s">
        <v>37</v>
      </c>
      <c r="I11" s="27" t="s">
        <v>217</v>
      </c>
      <c r="J11" s="27">
        <v>5878</v>
      </c>
      <c r="K11" s="25">
        <v>2</v>
      </c>
      <c r="L11" s="27" t="s">
        <v>357</v>
      </c>
      <c r="M11" s="27" t="s">
        <v>1657</v>
      </c>
      <c r="N11" s="27" t="s">
        <v>1658</v>
      </c>
      <c r="O11" s="28" t="s">
        <v>2480</v>
      </c>
      <c r="P11" s="27" t="s">
        <v>285</v>
      </c>
      <c r="Q11" s="27" t="s">
        <v>321</v>
      </c>
      <c r="R11" s="28" t="s">
        <v>2473</v>
      </c>
      <c r="S11" s="27" t="s">
        <v>1737</v>
      </c>
      <c r="T11" s="27"/>
      <c r="U11" s="75"/>
      <c r="V11" s="75"/>
      <c r="W11" s="75"/>
      <c r="X11" s="27"/>
      <c r="Y11" s="28"/>
      <c r="Z11" s="27"/>
    </row>
    <row r="12" spans="1:26" ht="63.75" x14ac:dyDescent="0.25">
      <c r="A12" s="24">
        <v>43130</v>
      </c>
      <c r="B12" s="24">
        <v>43130</v>
      </c>
      <c r="C12" s="24">
        <v>43122</v>
      </c>
      <c r="D12" s="27" t="s">
        <v>552</v>
      </c>
      <c r="E12" s="27" t="s">
        <v>381</v>
      </c>
      <c r="F12" s="29" t="s">
        <v>6377</v>
      </c>
      <c r="G12" s="27" t="s">
        <v>21</v>
      </c>
      <c r="H12" s="27" t="s">
        <v>224</v>
      </c>
      <c r="I12" s="27" t="s">
        <v>1260</v>
      </c>
      <c r="J12" s="27">
        <v>22671</v>
      </c>
      <c r="K12" s="25">
        <v>4</v>
      </c>
      <c r="L12" s="27" t="s">
        <v>288</v>
      </c>
      <c r="M12" s="27" t="s">
        <v>1943</v>
      </c>
      <c r="N12" s="27" t="s">
        <v>1944</v>
      </c>
      <c r="O12" s="28" t="s">
        <v>6866</v>
      </c>
      <c r="P12" s="27" t="s">
        <v>285</v>
      </c>
      <c r="Q12" s="27" t="s">
        <v>321</v>
      </c>
      <c r="R12" s="28" t="s">
        <v>6861</v>
      </c>
      <c r="S12" s="27" t="s">
        <v>1991</v>
      </c>
      <c r="T12" s="27"/>
      <c r="U12" s="75"/>
      <c r="V12" s="75"/>
      <c r="W12" s="75"/>
      <c r="X12" s="27"/>
      <c r="Y12" s="28"/>
      <c r="Z12" s="27"/>
    </row>
    <row r="13" spans="1:26" ht="127.5" x14ac:dyDescent="0.25">
      <c r="A13" s="24">
        <v>43131</v>
      </c>
      <c r="B13" s="24">
        <v>43131</v>
      </c>
      <c r="C13" s="24">
        <v>43123</v>
      </c>
      <c r="D13" s="27" t="s">
        <v>552</v>
      </c>
      <c r="E13" s="27" t="s">
        <v>400</v>
      </c>
      <c r="F13" s="29" t="s">
        <v>6399</v>
      </c>
      <c r="G13" s="27" t="s">
        <v>36</v>
      </c>
      <c r="H13" s="27" t="s">
        <v>95</v>
      </c>
      <c r="I13" s="27" t="s">
        <v>276</v>
      </c>
      <c r="J13" s="27">
        <v>21731</v>
      </c>
      <c r="K13" s="25">
        <v>2</v>
      </c>
      <c r="L13" s="27" t="s">
        <v>288</v>
      </c>
      <c r="M13" s="27" t="s">
        <v>2037</v>
      </c>
      <c r="N13" s="27" t="s">
        <v>2038</v>
      </c>
      <c r="O13" s="28" t="s">
        <v>9887</v>
      </c>
      <c r="P13" s="27" t="s">
        <v>285</v>
      </c>
      <c r="Q13" s="27" t="s">
        <v>321</v>
      </c>
      <c r="R13" s="46" t="s">
        <v>9461</v>
      </c>
      <c r="S13" s="27" t="s">
        <v>9888</v>
      </c>
      <c r="T13" s="27"/>
      <c r="U13" s="75"/>
      <c r="V13" s="75"/>
      <c r="W13" s="75"/>
      <c r="X13" s="27"/>
      <c r="Y13" s="46"/>
      <c r="Z13" s="27"/>
    </row>
    <row r="14" spans="1:26" ht="102" x14ac:dyDescent="0.25">
      <c r="A14" s="24">
        <v>43132</v>
      </c>
      <c r="B14" s="24">
        <v>43132</v>
      </c>
      <c r="C14" s="24">
        <v>43124</v>
      </c>
      <c r="D14" s="27" t="s">
        <v>552</v>
      </c>
      <c r="E14" s="27" t="s">
        <v>394</v>
      </c>
      <c r="F14" s="29" t="s">
        <v>6392</v>
      </c>
      <c r="G14" s="27" t="s">
        <v>21</v>
      </c>
      <c r="H14" s="27" t="s">
        <v>69</v>
      </c>
      <c r="I14" s="27" t="s">
        <v>179</v>
      </c>
      <c r="J14" s="27">
        <v>19730</v>
      </c>
      <c r="K14" s="25">
        <v>2</v>
      </c>
      <c r="L14" s="27" t="s">
        <v>288</v>
      </c>
      <c r="M14" s="27" t="s">
        <v>2103</v>
      </c>
      <c r="N14" s="27" t="s">
        <v>2102</v>
      </c>
      <c r="O14" s="28">
        <v>128411578</v>
      </c>
      <c r="P14" s="27" t="s">
        <v>285</v>
      </c>
      <c r="Q14" s="27" t="s">
        <v>321</v>
      </c>
      <c r="R14" s="28" t="s">
        <v>7841</v>
      </c>
      <c r="S14" s="27" t="s">
        <v>2046</v>
      </c>
      <c r="T14" s="27"/>
      <c r="U14" s="75"/>
      <c r="V14" s="75"/>
      <c r="W14" s="75"/>
      <c r="X14" s="27"/>
      <c r="Y14" s="28"/>
      <c r="Z14" s="27"/>
    </row>
    <row r="15" spans="1:26" ht="153" x14ac:dyDescent="0.25">
      <c r="A15" s="24">
        <v>43136</v>
      </c>
      <c r="B15" s="24">
        <v>43134</v>
      </c>
      <c r="C15" s="24">
        <v>43132</v>
      </c>
      <c r="D15" s="27" t="s">
        <v>18</v>
      </c>
      <c r="E15" s="27" t="s">
        <v>334</v>
      </c>
      <c r="F15" s="29" t="s">
        <v>2242</v>
      </c>
      <c r="G15" s="27" t="s">
        <v>2243</v>
      </c>
      <c r="H15" s="27" t="s">
        <v>212</v>
      </c>
      <c r="I15" s="27" t="s">
        <v>2244</v>
      </c>
      <c r="J15" s="27">
        <v>30668</v>
      </c>
      <c r="K15" s="25">
        <v>5</v>
      </c>
      <c r="L15" s="27" t="s">
        <v>365</v>
      </c>
      <c r="M15" s="27">
        <v>93980993</v>
      </c>
      <c r="N15" s="27">
        <v>93980993</v>
      </c>
      <c r="O15" s="28">
        <v>60293553</v>
      </c>
      <c r="P15" s="27" t="s">
        <v>286</v>
      </c>
      <c r="Q15" s="27" t="s">
        <v>321</v>
      </c>
      <c r="R15" s="28" t="s">
        <v>9274</v>
      </c>
      <c r="S15" s="27" t="s">
        <v>2547</v>
      </c>
      <c r="T15" s="27"/>
      <c r="U15" s="75"/>
      <c r="V15" s="75"/>
      <c r="W15" s="75"/>
      <c r="X15" s="27"/>
      <c r="Y15" s="28"/>
      <c r="Z15" s="27"/>
    </row>
    <row r="16" spans="1:26" ht="63.75" x14ac:dyDescent="0.25">
      <c r="A16" s="24">
        <v>43136</v>
      </c>
      <c r="B16" s="24">
        <v>43134</v>
      </c>
      <c r="C16" s="24">
        <v>43127</v>
      </c>
      <c r="D16" s="27" t="s">
        <v>539</v>
      </c>
      <c r="E16" s="27" t="s">
        <v>381</v>
      </c>
      <c r="F16" s="29" t="s">
        <v>6378</v>
      </c>
      <c r="G16" s="27" t="s">
        <v>36</v>
      </c>
      <c r="H16" s="27" t="s">
        <v>85</v>
      </c>
      <c r="I16" s="27" t="s">
        <v>276</v>
      </c>
      <c r="J16" s="27">
        <v>22784</v>
      </c>
      <c r="K16" s="25">
        <v>2</v>
      </c>
      <c r="L16" s="27" t="s">
        <v>288</v>
      </c>
      <c r="M16" s="27" t="s">
        <v>2282</v>
      </c>
      <c r="N16" s="27" t="s">
        <v>2283</v>
      </c>
      <c r="O16" s="28" t="s">
        <v>6867</v>
      </c>
      <c r="P16" s="27" t="s">
        <v>285</v>
      </c>
      <c r="Q16" s="27" t="s">
        <v>321</v>
      </c>
      <c r="R16" s="28" t="s">
        <v>6861</v>
      </c>
      <c r="S16" s="27" t="s">
        <v>2232</v>
      </c>
      <c r="T16" s="27"/>
      <c r="U16" s="75"/>
      <c r="V16" s="75"/>
      <c r="W16" s="75"/>
      <c r="X16" s="27"/>
      <c r="Y16" s="28"/>
      <c r="Z16" s="27"/>
    </row>
    <row r="17" spans="1:26" ht="127.5" x14ac:dyDescent="0.25">
      <c r="A17" s="24">
        <v>43137</v>
      </c>
      <c r="B17" s="24">
        <v>43137</v>
      </c>
      <c r="C17" s="24">
        <v>43130</v>
      </c>
      <c r="D17" s="27" t="s">
        <v>552</v>
      </c>
      <c r="E17" s="27" t="s">
        <v>400</v>
      </c>
      <c r="F17" s="29" t="s">
        <v>6401</v>
      </c>
      <c r="G17" s="27" t="s">
        <v>56</v>
      </c>
      <c r="H17" s="27" t="s">
        <v>158</v>
      </c>
      <c r="I17" s="27" t="s">
        <v>208</v>
      </c>
      <c r="J17" s="27">
        <v>21957</v>
      </c>
      <c r="K17" s="25">
        <v>2</v>
      </c>
      <c r="L17" s="27" t="s">
        <v>288</v>
      </c>
      <c r="M17" s="27" t="s">
        <v>2327</v>
      </c>
      <c r="N17" s="27" t="s">
        <v>2328</v>
      </c>
      <c r="O17" s="28" t="s">
        <v>9889</v>
      </c>
      <c r="P17" s="27" t="s">
        <v>285</v>
      </c>
      <c r="Q17" s="27" t="s">
        <v>321</v>
      </c>
      <c r="R17" s="46" t="s">
        <v>9461</v>
      </c>
      <c r="S17" s="27" t="s">
        <v>9890</v>
      </c>
      <c r="T17" s="27"/>
      <c r="U17" s="75"/>
      <c r="V17" s="75"/>
      <c r="W17" s="75"/>
      <c r="X17" s="27"/>
      <c r="Y17" s="28"/>
      <c r="Z17" s="27"/>
    </row>
    <row r="18" spans="1:26" ht="114.75" x14ac:dyDescent="0.25">
      <c r="A18" s="24">
        <v>43139</v>
      </c>
      <c r="B18" s="24">
        <v>43138</v>
      </c>
      <c r="C18" s="24">
        <v>43132</v>
      </c>
      <c r="D18" s="27" t="s">
        <v>552</v>
      </c>
      <c r="E18" s="27" t="s">
        <v>388</v>
      </c>
      <c r="F18" s="29" t="s">
        <v>7843</v>
      </c>
      <c r="G18" s="27" t="s">
        <v>19</v>
      </c>
      <c r="H18" s="27" t="s">
        <v>128</v>
      </c>
      <c r="I18" s="27" t="s">
        <v>1953</v>
      </c>
      <c r="J18" s="27">
        <v>35646</v>
      </c>
      <c r="K18" s="25">
        <v>1</v>
      </c>
      <c r="L18" s="27" t="s">
        <v>288</v>
      </c>
      <c r="M18" s="27" t="s">
        <v>2453</v>
      </c>
      <c r="N18" s="27" t="s">
        <v>2454</v>
      </c>
      <c r="O18" s="28">
        <v>128789459</v>
      </c>
      <c r="P18" s="27" t="s">
        <v>285</v>
      </c>
      <c r="Q18" s="27" t="s">
        <v>321</v>
      </c>
      <c r="R18" s="28" t="s">
        <v>7844</v>
      </c>
      <c r="S18" s="27" t="s">
        <v>2510</v>
      </c>
      <c r="T18" s="27"/>
      <c r="U18" s="75"/>
      <c r="V18" s="75"/>
      <c r="W18" s="75"/>
      <c r="X18" s="27"/>
      <c r="Y18" s="28"/>
      <c r="Z18" s="27"/>
    </row>
    <row r="19" spans="1:26" ht="153" x14ac:dyDescent="0.25">
      <c r="A19" s="24">
        <v>43144</v>
      </c>
      <c r="B19" s="24">
        <v>43144</v>
      </c>
      <c r="C19" s="24">
        <v>43143</v>
      </c>
      <c r="D19" s="27" t="s">
        <v>18</v>
      </c>
      <c r="E19" s="27" t="s">
        <v>421</v>
      </c>
      <c r="F19" s="29" t="s">
        <v>6410</v>
      </c>
      <c r="G19" s="22" t="s">
        <v>25</v>
      </c>
      <c r="H19" s="27" t="s">
        <v>178</v>
      </c>
      <c r="I19" s="27" t="s">
        <v>2604</v>
      </c>
      <c r="J19" s="27">
        <v>8783</v>
      </c>
      <c r="K19" s="25">
        <v>4</v>
      </c>
      <c r="L19" s="27" t="s">
        <v>357</v>
      </c>
      <c r="M19" s="27" t="s">
        <v>2606</v>
      </c>
      <c r="N19" s="27" t="s">
        <v>2605</v>
      </c>
      <c r="O19" s="28" t="s">
        <v>2674</v>
      </c>
      <c r="P19" s="27" t="s">
        <v>285</v>
      </c>
      <c r="Q19" s="27" t="s">
        <v>321</v>
      </c>
      <c r="R19" s="28" t="s">
        <v>9279</v>
      </c>
      <c r="S19" s="27" t="s">
        <v>2678</v>
      </c>
      <c r="T19" s="27"/>
      <c r="U19" s="75"/>
      <c r="V19" s="75"/>
      <c r="W19" s="75"/>
      <c r="X19" s="27"/>
      <c r="Y19" s="46"/>
      <c r="Z19" s="27"/>
    </row>
    <row r="20" spans="1:26" ht="114.75" x14ac:dyDescent="0.25">
      <c r="A20" s="24">
        <v>43145</v>
      </c>
      <c r="B20" s="24">
        <v>43145</v>
      </c>
      <c r="C20" s="24">
        <v>43139</v>
      </c>
      <c r="D20" s="27" t="s">
        <v>18</v>
      </c>
      <c r="E20" s="27" t="s">
        <v>331</v>
      </c>
      <c r="F20" s="29" t="s">
        <v>2639</v>
      </c>
      <c r="G20" s="27" t="s">
        <v>474</v>
      </c>
      <c r="H20" s="27" t="s">
        <v>2640</v>
      </c>
      <c r="I20" s="27" t="s">
        <v>2641</v>
      </c>
      <c r="J20" s="27">
        <v>33190</v>
      </c>
      <c r="K20" s="25">
        <v>2</v>
      </c>
      <c r="L20" s="27" t="s">
        <v>355</v>
      </c>
      <c r="M20" s="27">
        <v>2589671</v>
      </c>
      <c r="N20" s="27"/>
      <c r="O20" s="28">
        <v>49871</v>
      </c>
      <c r="P20" s="27" t="s">
        <v>285</v>
      </c>
      <c r="Q20" s="27" t="s">
        <v>321</v>
      </c>
      <c r="R20" s="28" t="s">
        <v>9031</v>
      </c>
      <c r="S20" s="27" t="s">
        <v>7222</v>
      </c>
      <c r="T20" s="27"/>
      <c r="U20" s="75"/>
      <c r="V20" s="75"/>
      <c r="W20" s="75"/>
      <c r="X20" s="27"/>
      <c r="Y20" s="28"/>
      <c r="Z20" s="27"/>
    </row>
    <row r="21" spans="1:26" ht="114.75" x14ac:dyDescent="0.25">
      <c r="A21" s="24">
        <v>43145</v>
      </c>
      <c r="B21" s="24">
        <v>43145</v>
      </c>
      <c r="C21" s="24">
        <v>43139</v>
      </c>
      <c r="D21" s="27" t="s">
        <v>18</v>
      </c>
      <c r="E21" s="27" t="s">
        <v>331</v>
      </c>
      <c r="F21" s="29" t="s">
        <v>2642</v>
      </c>
      <c r="G21" s="27" t="s">
        <v>474</v>
      </c>
      <c r="H21" s="27" t="s">
        <v>2643</v>
      </c>
      <c r="I21" s="27" t="s">
        <v>2644</v>
      </c>
      <c r="J21" s="27">
        <v>33190</v>
      </c>
      <c r="K21" s="25">
        <v>2</v>
      </c>
      <c r="L21" s="27" t="s">
        <v>355</v>
      </c>
      <c r="M21" s="27">
        <v>2589671</v>
      </c>
      <c r="N21" s="27"/>
      <c r="O21" s="28">
        <v>49871</v>
      </c>
      <c r="P21" s="27" t="s">
        <v>285</v>
      </c>
      <c r="Q21" s="27" t="s">
        <v>321</v>
      </c>
      <c r="R21" s="28" t="s">
        <v>9031</v>
      </c>
      <c r="S21" s="27" t="s">
        <v>7222</v>
      </c>
      <c r="T21" s="27"/>
      <c r="U21" s="75"/>
      <c r="V21" s="75"/>
      <c r="W21" s="75"/>
      <c r="X21" s="27"/>
      <c r="Y21" s="28"/>
      <c r="Z21" s="27"/>
    </row>
    <row r="22" spans="1:26" ht="114.75" x14ac:dyDescent="0.25">
      <c r="A22" s="24">
        <v>43146</v>
      </c>
      <c r="B22" s="24">
        <v>43145</v>
      </c>
      <c r="C22" s="24">
        <v>43138</v>
      </c>
      <c r="D22" s="27" t="s">
        <v>552</v>
      </c>
      <c r="E22" s="27" t="s">
        <v>388</v>
      </c>
      <c r="F22" s="29" t="s">
        <v>6525</v>
      </c>
      <c r="G22" s="27" t="s">
        <v>53</v>
      </c>
      <c r="H22" s="27" t="s">
        <v>95</v>
      </c>
      <c r="I22" s="27" t="s">
        <v>452</v>
      </c>
      <c r="J22" s="27">
        <v>35875</v>
      </c>
      <c r="K22" s="25">
        <v>2</v>
      </c>
      <c r="L22" s="27" t="s">
        <v>288</v>
      </c>
      <c r="M22" s="27" t="s">
        <v>2718</v>
      </c>
      <c r="N22" s="27" t="s">
        <v>2719</v>
      </c>
      <c r="O22" s="28">
        <v>129684741</v>
      </c>
      <c r="P22" s="27" t="s">
        <v>285</v>
      </c>
      <c r="Q22" s="27" t="s">
        <v>321</v>
      </c>
      <c r="R22" s="28" t="s">
        <v>7844</v>
      </c>
      <c r="S22" s="27" t="s">
        <v>6324</v>
      </c>
      <c r="T22" s="27"/>
      <c r="U22" s="75"/>
      <c r="V22" s="75"/>
      <c r="W22" s="75"/>
      <c r="X22" s="27"/>
      <c r="Y22" s="28"/>
      <c r="Z22" s="27"/>
    </row>
    <row r="23" spans="1:26" ht="76.5" x14ac:dyDescent="0.25">
      <c r="A23" s="24">
        <v>43102</v>
      </c>
      <c r="B23" s="24">
        <v>43102</v>
      </c>
      <c r="C23" s="24">
        <v>43138</v>
      </c>
      <c r="D23" s="27" t="s">
        <v>552</v>
      </c>
      <c r="E23" s="27" t="s">
        <v>388</v>
      </c>
      <c r="F23" s="29" t="s">
        <v>2860</v>
      </c>
      <c r="G23" s="27" t="s">
        <v>489</v>
      </c>
      <c r="H23" s="27" t="s">
        <v>490</v>
      </c>
      <c r="I23" s="27" t="s">
        <v>2861</v>
      </c>
      <c r="J23" s="27">
        <v>35861</v>
      </c>
      <c r="K23" s="25">
        <v>2</v>
      </c>
      <c r="L23" s="27" t="s">
        <v>288</v>
      </c>
      <c r="M23" s="27" t="s">
        <v>2862</v>
      </c>
      <c r="N23" s="27" t="s">
        <v>2863</v>
      </c>
      <c r="O23" s="28">
        <v>129705190</v>
      </c>
      <c r="P23" s="27" t="s">
        <v>285</v>
      </c>
      <c r="Q23" s="27" t="s">
        <v>321</v>
      </c>
      <c r="R23" s="28" t="s">
        <v>9277</v>
      </c>
      <c r="S23" s="27" t="s">
        <v>6577</v>
      </c>
      <c r="T23" s="27"/>
      <c r="U23" s="75"/>
      <c r="V23" s="75"/>
      <c r="W23" s="75"/>
      <c r="X23" s="27"/>
      <c r="Y23" s="28"/>
      <c r="Z23" s="27"/>
    </row>
    <row r="24" spans="1:26" ht="76.5" x14ac:dyDescent="0.25">
      <c r="A24" s="24">
        <v>43150</v>
      </c>
      <c r="B24" s="24">
        <v>43150</v>
      </c>
      <c r="C24" s="24">
        <v>43138</v>
      </c>
      <c r="D24" s="27" t="s">
        <v>552</v>
      </c>
      <c r="E24" s="27" t="s">
        <v>388</v>
      </c>
      <c r="F24" s="29" t="s">
        <v>2860</v>
      </c>
      <c r="G24" s="27" t="s">
        <v>489</v>
      </c>
      <c r="H24" s="27" t="s">
        <v>490</v>
      </c>
      <c r="I24" s="27" t="s">
        <v>2861</v>
      </c>
      <c r="J24" s="27">
        <v>35861</v>
      </c>
      <c r="K24" s="25">
        <v>2</v>
      </c>
      <c r="L24" s="27" t="s">
        <v>288</v>
      </c>
      <c r="M24" s="27" t="s">
        <v>2862</v>
      </c>
      <c r="N24" s="27" t="s">
        <v>2863</v>
      </c>
      <c r="O24" s="28">
        <v>129705191</v>
      </c>
      <c r="P24" s="27" t="s">
        <v>285</v>
      </c>
      <c r="Q24" s="27" t="s">
        <v>321</v>
      </c>
      <c r="R24" s="28" t="s">
        <v>9277</v>
      </c>
      <c r="S24" s="27" t="s">
        <v>6577</v>
      </c>
      <c r="T24" s="27"/>
      <c r="U24" s="75"/>
      <c r="V24" s="75"/>
      <c r="W24" s="75"/>
      <c r="X24" s="27"/>
      <c r="Y24" s="28"/>
      <c r="Z24" s="27"/>
    </row>
    <row r="25" spans="1:26" ht="114.75" x14ac:dyDescent="0.25">
      <c r="A25" s="24">
        <v>43150</v>
      </c>
      <c r="B25" s="24">
        <v>43149</v>
      </c>
      <c r="C25" s="24">
        <v>43141</v>
      </c>
      <c r="D25" s="27" t="s">
        <v>549</v>
      </c>
      <c r="E25" s="27" t="s">
        <v>388</v>
      </c>
      <c r="F25" s="29" t="s">
        <v>6389</v>
      </c>
      <c r="G25" s="27" t="s">
        <v>60</v>
      </c>
      <c r="H25" s="27" t="s">
        <v>101</v>
      </c>
      <c r="I25" s="27" t="s">
        <v>2880</v>
      </c>
      <c r="J25" s="27">
        <v>36034</v>
      </c>
      <c r="K25" s="25">
        <v>4</v>
      </c>
      <c r="L25" s="27" t="s">
        <v>357</v>
      </c>
      <c r="M25" s="27" t="s">
        <v>2880</v>
      </c>
      <c r="N25" s="27" t="s">
        <v>2881</v>
      </c>
      <c r="O25" s="28" t="s">
        <v>2989</v>
      </c>
      <c r="P25" s="27" t="s">
        <v>285</v>
      </c>
      <c r="Q25" s="27" t="s">
        <v>321</v>
      </c>
      <c r="R25" s="28" t="s">
        <v>7844</v>
      </c>
      <c r="S25" s="27" t="s">
        <v>2975</v>
      </c>
      <c r="T25" s="27"/>
      <c r="U25" s="75"/>
      <c r="V25" s="75"/>
      <c r="W25" s="75"/>
      <c r="X25" s="27"/>
      <c r="Y25" s="28"/>
      <c r="Z25" s="27"/>
    </row>
    <row r="26" spans="1:26" ht="140.25" x14ac:dyDescent="0.25">
      <c r="A26" s="24">
        <v>43150</v>
      </c>
      <c r="B26" s="24">
        <v>43150</v>
      </c>
      <c r="C26" s="24">
        <v>43143</v>
      </c>
      <c r="D26" s="27" t="s">
        <v>549</v>
      </c>
      <c r="E26" s="27" t="s">
        <v>399</v>
      </c>
      <c r="F26" s="41" t="s">
        <v>8884</v>
      </c>
      <c r="G26" s="27" t="s">
        <v>60</v>
      </c>
      <c r="H26" s="27" t="s">
        <v>2882</v>
      </c>
      <c r="I26" s="27" t="s">
        <v>1755</v>
      </c>
      <c r="J26" s="27">
        <v>34326</v>
      </c>
      <c r="K26" s="25">
        <v>4</v>
      </c>
      <c r="L26" s="27" t="s">
        <v>357</v>
      </c>
      <c r="M26" s="27" t="s">
        <v>2883</v>
      </c>
      <c r="N26" s="27" t="s">
        <v>2884</v>
      </c>
      <c r="O26" s="28" t="s">
        <v>2980</v>
      </c>
      <c r="P26" s="27" t="s">
        <v>285</v>
      </c>
      <c r="Q26" s="27" t="s">
        <v>321</v>
      </c>
      <c r="R26" s="28" t="s">
        <v>9278</v>
      </c>
      <c r="S26" s="27" t="s">
        <v>2975</v>
      </c>
      <c r="T26" s="27"/>
      <c r="U26" s="75"/>
      <c r="V26" s="75"/>
      <c r="W26" s="75"/>
      <c r="X26" s="27"/>
      <c r="Y26" s="28"/>
      <c r="Z26" s="27"/>
    </row>
    <row r="27" spans="1:26" ht="38.25" x14ac:dyDescent="0.25">
      <c r="A27" s="24">
        <v>43150</v>
      </c>
      <c r="B27" s="24">
        <v>43147</v>
      </c>
      <c r="C27" s="24">
        <v>43145</v>
      </c>
      <c r="D27" s="27" t="s">
        <v>2245</v>
      </c>
      <c r="E27" s="27" t="s">
        <v>346</v>
      </c>
      <c r="F27" s="29" t="s">
        <v>2891</v>
      </c>
      <c r="G27" s="27" t="s">
        <v>223</v>
      </c>
      <c r="H27" s="27" t="s">
        <v>100</v>
      </c>
      <c r="I27" s="27" t="s">
        <v>488</v>
      </c>
      <c r="J27" s="27">
        <v>43321</v>
      </c>
      <c r="K27" s="25">
        <v>1</v>
      </c>
      <c r="L27" s="27" t="s">
        <v>288</v>
      </c>
      <c r="M27" s="27" t="s">
        <v>2892</v>
      </c>
      <c r="N27" s="27" t="s">
        <v>2893</v>
      </c>
      <c r="O27" s="28">
        <v>129703228</v>
      </c>
      <c r="P27" s="27" t="s">
        <v>285</v>
      </c>
      <c r="Q27" s="27" t="s">
        <v>321</v>
      </c>
      <c r="R27" s="28" t="s">
        <v>3136</v>
      </c>
      <c r="S27" s="27" t="s">
        <v>6577</v>
      </c>
      <c r="T27" s="27"/>
      <c r="U27" s="75"/>
      <c r="V27" s="75"/>
      <c r="W27" s="75"/>
      <c r="X27" s="27"/>
      <c r="Y27" s="28"/>
      <c r="Z27" s="27"/>
    </row>
    <row r="28" spans="1:26" ht="63.75" x14ac:dyDescent="0.25">
      <c r="A28" s="24">
        <v>43151</v>
      </c>
      <c r="B28" s="24">
        <v>43151</v>
      </c>
      <c r="C28" s="24">
        <v>43144</v>
      </c>
      <c r="D28" s="27" t="s">
        <v>549</v>
      </c>
      <c r="E28" s="27" t="s">
        <v>368</v>
      </c>
      <c r="F28" s="29" t="s">
        <v>6591</v>
      </c>
      <c r="G28" s="27" t="s">
        <v>118</v>
      </c>
      <c r="H28" s="27" t="s">
        <v>132</v>
      </c>
      <c r="I28" s="27" t="s">
        <v>2960</v>
      </c>
      <c r="J28" s="27">
        <v>28631</v>
      </c>
      <c r="K28" s="25">
        <v>4</v>
      </c>
      <c r="L28" s="27" t="s">
        <v>357</v>
      </c>
      <c r="M28" s="27" t="s">
        <v>2961</v>
      </c>
      <c r="N28" s="27" t="s">
        <v>2962</v>
      </c>
      <c r="O28" s="28" t="s">
        <v>6616</v>
      </c>
      <c r="P28" s="27" t="s">
        <v>285</v>
      </c>
      <c r="Q28" s="27" t="s">
        <v>321</v>
      </c>
      <c r="R28" s="28" t="s">
        <v>6615</v>
      </c>
      <c r="S28" s="27" t="s">
        <v>2975</v>
      </c>
      <c r="T28" s="27"/>
      <c r="U28" s="75"/>
      <c r="V28" s="75"/>
      <c r="W28" s="75"/>
      <c r="X28" s="27"/>
      <c r="Y28" s="28"/>
      <c r="Z28" s="27"/>
    </row>
    <row r="29" spans="1:26" ht="63.75" x14ac:dyDescent="0.25">
      <c r="A29" s="24">
        <v>43152</v>
      </c>
      <c r="B29" s="24">
        <v>43152</v>
      </c>
      <c r="C29" s="24">
        <v>43130</v>
      </c>
      <c r="D29" s="27" t="s">
        <v>540</v>
      </c>
      <c r="E29" s="27" t="s">
        <v>302</v>
      </c>
      <c r="F29" s="29" t="s">
        <v>6336</v>
      </c>
      <c r="G29" s="27" t="s">
        <v>23</v>
      </c>
      <c r="H29" s="27" t="s">
        <v>242</v>
      </c>
      <c r="I29" s="27" t="s">
        <v>1723</v>
      </c>
      <c r="J29" s="27" t="s">
        <v>3034</v>
      </c>
      <c r="K29" s="25">
        <v>2</v>
      </c>
      <c r="L29" s="27" t="s">
        <v>288</v>
      </c>
      <c r="M29" s="27" t="s">
        <v>3029</v>
      </c>
      <c r="N29" s="27" t="s">
        <v>3033</v>
      </c>
      <c r="O29" s="28">
        <v>129559043</v>
      </c>
      <c r="P29" s="27" t="s">
        <v>285</v>
      </c>
      <c r="Q29" s="27" t="s">
        <v>321</v>
      </c>
      <c r="R29" s="28" t="s">
        <v>6871</v>
      </c>
      <c r="S29" s="27" t="s">
        <v>6205</v>
      </c>
      <c r="T29" s="27"/>
      <c r="U29" s="75"/>
      <c r="V29" s="75"/>
      <c r="W29" s="75"/>
      <c r="X29" s="27"/>
      <c r="Y29" s="28"/>
      <c r="Z29" s="27"/>
    </row>
    <row r="30" spans="1:26" ht="63.75" x14ac:dyDescent="0.25">
      <c r="A30" s="24">
        <v>43153</v>
      </c>
      <c r="B30" s="24">
        <v>43152</v>
      </c>
      <c r="C30" s="24">
        <v>43146</v>
      </c>
      <c r="D30" s="27" t="s">
        <v>549</v>
      </c>
      <c r="E30" s="27" t="s">
        <v>368</v>
      </c>
      <c r="F30" s="29" t="s">
        <v>6371</v>
      </c>
      <c r="G30" s="27" t="s">
        <v>53</v>
      </c>
      <c r="H30" s="27" t="s">
        <v>33</v>
      </c>
      <c r="I30" s="27" t="s">
        <v>3114</v>
      </c>
      <c r="J30" s="27">
        <v>28695</v>
      </c>
      <c r="K30" s="25">
        <v>1</v>
      </c>
      <c r="L30" s="27" t="s">
        <v>357</v>
      </c>
      <c r="M30" s="27" t="s">
        <v>3115</v>
      </c>
      <c r="N30" s="27" t="s">
        <v>3116</v>
      </c>
      <c r="O30" s="28" t="s">
        <v>6614</v>
      </c>
      <c r="P30" s="27" t="s">
        <v>285</v>
      </c>
      <c r="Q30" s="27" t="s">
        <v>321</v>
      </c>
      <c r="R30" s="28" t="s">
        <v>6615</v>
      </c>
      <c r="S30" s="27" t="s">
        <v>3059</v>
      </c>
      <c r="T30" s="27"/>
      <c r="U30" s="75"/>
      <c r="V30" s="75"/>
      <c r="W30" s="75"/>
      <c r="X30" s="27"/>
      <c r="Y30" s="28"/>
      <c r="Z30" s="27"/>
    </row>
    <row r="31" spans="1:26" ht="63.75" x14ac:dyDescent="0.25">
      <c r="A31" s="24">
        <v>43153</v>
      </c>
      <c r="B31" s="24">
        <v>43152</v>
      </c>
      <c r="C31" s="24">
        <v>43146</v>
      </c>
      <c r="D31" s="27" t="s">
        <v>549</v>
      </c>
      <c r="E31" s="27" t="s">
        <v>368</v>
      </c>
      <c r="F31" s="29" t="s">
        <v>6335</v>
      </c>
      <c r="G31" s="27" t="s">
        <v>53</v>
      </c>
      <c r="H31" s="27" t="s">
        <v>68</v>
      </c>
      <c r="I31" s="27" t="s">
        <v>3114</v>
      </c>
      <c r="J31" s="27">
        <v>28695</v>
      </c>
      <c r="K31" s="25">
        <v>2</v>
      </c>
      <c r="L31" s="27" t="s">
        <v>357</v>
      </c>
      <c r="M31" s="27" t="s">
        <v>3115</v>
      </c>
      <c r="N31" s="27" t="s">
        <v>3116</v>
      </c>
      <c r="O31" s="28" t="s">
        <v>6614</v>
      </c>
      <c r="P31" s="27" t="s">
        <v>285</v>
      </c>
      <c r="Q31" s="27" t="s">
        <v>321</v>
      </c>
      <c r="R31" s="28" t="s">
        <v>6615</v>
      </c>
      <c r="S31" s="27" t="s">
        <v>3059</v>
      </c>
      <c r="T31" s="27"/>
      <c r="U31" s="75"/>
      <c r="V31" s="75"/>
      <c r="W31" s="75"/>
      <c r="X31" s="27"/>
      <c r="Y31" s="28"/>
      <c r="Z31" s="27"/>
    </row>
    <row r="32" spans="1:26" ht="76.5" x14ac:dyDescent="0.25">
      <c r="A32" s="24">
        <v>43154</v>
      </c>
      <c r="B32" s="24">
        <v>43153</v>
      </c>
      <c r="C32" s="24">
        <v>43148</v>
      </c>
      <c r="D32" s="27" t="s">
        <v>552</v>
      </c>
      <c r="E32" s="27" t="s">
        <v>388</v>
      </c>
      <c r="F32" s="41" t="s">
        <v>6148</v>
      </c>
      <c r="G32" s="27" t="s">
        <v>19</v>
      </c>
      <c r="H32" s="27" t="s">
        <v>85</v>
      </c>
      <c r="I32" s="27" t="s">
        <v>1007</v>
      </c>
      <c r="J32" s="27">
        <v>36340</v>
      </c>
      <c r="K32" s="25">
        <v>2</v>
      </c>
      <c r="L32" s="27" t="s">
        <v>288</v>
      </c>
      <c r="M32" s="27" t="s">
        <v>6151</v>
      </c>
      <c r="N32" s="27" t="s">
        <v>6149</v>
      </c>
      <c r="O32" s="28">
        <v>129705192</v>
      </c>
      <c r="P32" s="27" t="s">
        <v>285</v>
      </c>
      <c r="Q32" s="27" t="s">
        <v>321</v>
      </c>
      <c r="R32" s="28" t="s">
        <v>9277</v>
      </c>
      <c r="S32" s="27" t="s">
        <v>6577</v>
      </c>
      <c r="T32" s="27"/>
      <c r="U32" s="75"/>
      <c r="V32" s="75"/>
      <c r="W32" s="75"/>
      <c r="X32" s="27"/>
      <c r="Y32" s="28"/>
      <c r="Z32" s="27"/>
    </row>
    <row r="33" spans="1:26" ht="76.5" x14ac:dyDescent="0.25">
      <c r="A33" s="24">
        <v>43154</v>
      </c>
      <c r="B33" s="24">
        <v>43153</v>
      </c>
      <c r="C33" s="24">
        <v>43148</v>
      </c>
      <c r="D33" s="27" t="s">
        <v>552</v>
      </c>
      <c r="E33" s="27" t="s">
        <v>388</v>
      </c>
      <c r="F33" s="41" t="s">
        <v>6148</v>
      </c>
      <c r="G33" s="27" t="s">
        <v>19</v>
      </c>
      <c r="H33" s="27" t="s">
        <v>85</v>
      </c>
      <c r="I33" s="27" t="s">
        <v>1007</v>
      </c>
      <c r="J33" s="27">
        <v>36340</v>
      </c>
      <c r="K33" s="25">
        <v>2</v>
      </c>
      <c r="L33" s="27" t="s">
        <v>288</v>
      </c>
      <c r="M33" s="27" t="s">
        <v>6151</v>
      </c>
      <c r="N33" s="27" t="s">
        <v>6150</v>
      </c>
      <c r="O33" s="28">
        <v>129705193</v>
      </c>
      <c r="P33" s="27" t="s">
        <v>285</v>
      </c>
      <c r="Q33" s="27" t="s">
        <v>321</v>
      </c>
      <c r="R33" s="28" t="s">
        <v>9277</v>
      </c>
      <c r="S33" s="27" t="s">
        <v>6577</v>
      </c>
      <c r="T33" s="27"/>
      <c r="U33" s="75"/>
      <c r="V33" s="75"/>
      <c r="W33" s="75"/>
      <c r="X33" s="27"/>
      <c r="Y33" s="28"/>
      <c r="Z33" s="27"/>
    </row>
    <row r="34" spans="1:26" ht="178.5" x14ac:dyDescent="0.25">
      <c r="A34" s="24">
        <v>43154</v>
      </c>
      <c r="B34" s="24">
        <v>43153</v>
      </c>
      <c r="C34" s="24">
        <v>43148</v>
      </c>
      <c r="D34" s="27" t="s">
        <v>552</v>
      </c>
      <c r="E34" s="27" t="s">
        <v>421</v>
      </c>
      <c r="F34" s="29" t="s">
        <v>6881</v>
      </c>
      <c r="G34" s="27" t="s">
        <v>36</v>
      </c>
      <c r="H34" s="27" t="s">
        <v>37</v>
      </c>
      <c r="I34" s="27" t="s">
        <v>213</v>
      </c>
      <c r="J34" s="27">
        <v>8871</v>
      </c>
      <c r="K34" s="25">
        <v>2</v>
      </c>
      <c r="L34" s="27" t="s">
        <v>288</v>
      </c>
      <c r="M34" s="27" t="s">
        <v>6167</v>
      </c>
      <c r="N34" s="27" t="s">
        <v>6169</v>
      </c>
      <c r="O34" s="28">
        <v>129710159</v>
      </c>
      <c r="P34" s="27" t="s">
        <v>285</v>
      </c>
      <c r="Q34" s="27" t="s">
        <v>321</v>
      </c>
      <c r="R34" s="28" t="s">
        <v>9280</v>
      </c>
      <c r="S34" s="27" t="s">
        <v>6577</v>
      </c>
      <c r="T34" s="27"/>
      <c r="U34" s="75"/>
      <c r="V34" s="75"/>
      <c r="W34" s="75"/>
      <c r="X34" s="27"/>
      <c r="Y34" s="28"/>
      <c r="Z34" s="27"/>
    </row>
    <row r="35" spans="1:26" ht="114.75" x14ac:dyDescent="0.25">
      <c r="A35" s="24">
        <v>43154</v>
      </c>
      <c r="B35" s="24">
        <v>43154</v>
      </c>
      <c r="C35" s="24">
        <v>43132</v>
      </c>
      <c r="D35" s="27" t="s">
        <v>552</v>
      </c>
      <c r="E35" s="27" t="s">
        <v>564</v>
      </c>
      <c r="F35" s="29" t="s">
        <v>6880</v>
      </c>
      <c r="G35" s="27" t="s">
        <v>164</v>
      </c>
      <c r="H35" s="27" t="s">
        <v>6200</v>
      </c>
      <c r="I35" s="27" t="s">
        <v>701</v>
      </c>
      <c r="J35" s="27">
        <v>1219</v>
      </c>
      <c r="K35" s="25">
        <v>2</v>
      </c>
      <c r="L35" s="27" t="s">
        <v>288</v>
      </c>
      <c r="M35" s="27" t="s">
        <v>6199</v>
      </c>
      <c r="N35" s="27" t="s">
        <v>6198</v>
      </c>
      <c r="O35" s="28">
        <v>129710359</v>
      </c>
      <c r="P35" s="27" t="s">
        <v>285</v>
      </c>
      <c r="Q35" s="27" t="s">
        <v>321</v>
      </c>
      <c r="R35" s="28" t="s">
        <v>9281</v>
      </c>
      <c r="S35" s="27" t="s">
        <v>6577</v>
      </c>
      <c r="T35" s="27"/>
      <c r="U35" s="75"/>
      <c r="V35" s="75"/>
      <c r="W35" s="75"/>
      <c r="X35" s="27"/>
      <c r="Y35" s="28"/>
      <c r="Z35" s="27"/>
    </row>
    <row r="36" spans="1:26" ht="89.25" x14ac:dyDescent="0.25">
      <c r="A36" s="24">
        <v>43157</v>
      </c>
      <c r="B36" s="24">
        <v>43156</v>
      </c>
      <c r="C36" s="24">
        <v>43152</v>
      </c>
      <c r="D36" s="27" t="s">
        <v>18</v>
      </c>
      <c r="E36" s="27" t="s">
        <v>377</v>
      </c>
      <c r="F36" s="29" t="s">
        <v>6585</v>
      </c>
      <c r="G36" s="27" t="s">
        <v>92</v>
      </c>
      <c r="H36" s="27" t="s">
        <v>161</v>
      </c>
      <c r="I36" s="27" t="s">
        <v>6290</v>
      </c>
      <c r="J36" s="27">
        <v>25447</v>
      </c>
      <c r="K36" s="25">
        <v>1</v>
      </c>
      <c r="L36" s="27" t="s">
        <v>357</v>
      </c>
      <c r="M36" s="27" t="s">
        <v>6291</v>
      </c>
      <c r="N36" s="27" t="s">
        <v>6292</v>
      </c>
      <c r="O36" s="28" t="s">
        <v>6326</v>
      </c>
      <c r="P36" s="27" t="s">
        <v>285</v>
      </c>
      <c r="Q36" s="27" t="s">
        <v>321</v>
      </c>
      <c r="R36" s="28" t="s">
        <v>9276</v>
      </c>
      <c r="S36" s="27" t="s">
        <v>6324</v>
      </c>
      <c r="T36" s="27"/>
      <c r="U36" s="75"/>
      <c r="V36" s="75"/>
      <c r="W36" s="75"/>
      <c r="X36" s="27"/>
      <c r="Y36" s="28"/>
      <c r="Z36" s="27"/>
    </row>
    <row r="37" spans="1:26" ht="204" x14ac:dyDescent="0.25">
      <c r="A37" s="24">
        <v>43157</v>
      </c>
      <c r="B37" s="24">
        <v>43157</v>
      </c>
      <c r="C37" s="24">
        <v>43153</v>
      </c>
      <c r="D37" s="27" t="s">
        <v>18</v>
      </c>
      <c r="E37" s="27" t="s">
        <v>290</v>
      </c>
      <c r="F37" s="29" t="s">
        <v>7008</v>
      </c>
      <c r="G37" s="27" t="s">
        <v>21</v>
      </c>
      <c r="H37" s="27" t="s">
        <v>3199</v>
      </c>
      <c r="I37" s="27" t="s">
        <v>202</v>
      </c>
      <c r="J37" s="27">
        <v>40945</v>
      </c>
      <c r="K37" s="25">
        <v>1</v>
      </c>
      <c r="L37" s="27" t="s">
        <v>288</v>
      </c>
      <c r="M37" s="27" t="s">
        <v>6298</v>
      </c>
      <c r="N37" s="27" t="s">
        <v>6299</v>
      </c>
      <c r="O37" s="28">
        <v>129855871</v>
      </c>
      <c r="P37" s="27" t="s">
        <v>285</v>
      </c>
      <c r="Q37" s="27" t="s">
        <v>321</v>
      </c>
      <c r="R37" s="28" t="s">
        <v>9027</v>
      </c>
      <c r="S37" s="27" t="s">
        <v>6976</v>
      </c>
      <c r="T37" s="27"/>
      <c r="U37" s="75"/>
      <c r="V37" s="75"/>
      <c r="W37" s="75"/>
      <c r="X37" s="27"/>
      <c r="Y37" s="28"/>
      <c r="Z37" s="27"/>
    </row>
    <row r="38" spans="1:26" ht="89.25" x14ac:dyDescent="0.25">
      <c r="A38" s="24">
        <v>43159</v>
      </c>
      <c r="B38" s="24">
        <v>43159</v>
      </c>
      <c r="C38" s="24">
        <v>43122</v>
      </c>
      <c r="D38" s="27" t="s">
        <v>18</v>
      </c>
      <c r="E38" s="27" t="s">
        <v>505</v>
      </c>
      <c r="F38" s="29" t="s">
        <v>6709</v>
      </c>
      <c r="G38" s="27" t="s">
        <v>32</v>
      </c>
      <c r="H38" s="27" t="s">
        <v>5919</v>
      </c>
      <c r="I38" s="27" t="s">
        <v>6710</v>
      </c>
      <c r="J38" s="27">
        <v>5687</v>
      </c>
      <c r="K38" s="25">
        <v>3</v>
      </c>
      <c r="L38" s="27" t="s">
        <v>349</v>
      </c>
      <c r="M38" s="27"/>
      <c r="N38" s="27"/>
      <c r="O38" s="28"/>
      <c r="P38" s="27" t="s">
        <v>285</v>
      </c>
      <c r="Q38" s="27" t="s">
        <v>321</v>
      </c>
      <c r="R38" s="28" t="s">
        <v>6711</v>
      </c>
      <c r="S38" s="27"/>
      <c r="T38" s="27"/>
      <c r="U38" s="75"/>
      <c r="V38" s="75"/>
      <c r="W38" s="75"/>
      <c r="X38" s="27"/>
      <c r="Y38" s="28"/>
      <c r="Z38" s="27"/>
    </row>
    <row r="39" spans="1:26" ht="102" x14ac:dyDescent="0.25">
      <c r="A39" s="24">
        <v>43159</v>
      </c>
      <c r="B39" s="24">
        <v>43159</v>
      </c>
      <c r="C39" s="24">
        <v>43152</v>
      </c>
      <c r="D39" s="27" t="s">
        <v>552</v>
      </c>
      <c r="E39" s="27" t="s">
        <v>430</v>
      </c>
      <c r="F39" s="29" t="s">
        <v>6745</v>
      </c>
      <c r="G39" s="27" t="s">
        <v>21</v>
      </c>
      <c r="H39" s="27" t="s">
        <v>125</v>
      </c>
      <c r="I39" s="27" t="s">
        <v>79</v>
      </c>
      <c r="J39" s="27">
        <v>23878</v>
      </c>
      <c r="K39" s="25">
        <v>4</v>
      </c>
      <c r="L39" s="27" t="s">
        <v>288</v>
      </c>
      <c r="M39" s="27" t="s">
        <v>6746</v>
      </c>
      <c r="N39" s="27" t="s">
        <v>6747</v>
      </c>
      <c r="O39" s="28">
        <v>130120899</v>
      </c>
      <c r="P39" s="27" t="s">
        <v>285</v>
      </c>
      <c r="Q39" s="27" t="s">
        <v>321</v>
      </c>
      <c r="R39" s="28" t="s">
        <v>8747</v>
      </c>
      <c r="S39" s="27" t="s">
        <v>7379</v>
      </c>
      <c r="T39" s="27"/>
      <c r="U39" s="75"/>
      <c r="V39" s="75"/>
      <c r="W39" s="75"/>
      <c r="X39" s="27"/>
      <c r="Y39" s="28"/>
      <c r="Z39" s="27"/>
    </row>
    <row r="40" spans="1:26" ht="140.25" x14ac:dyDescent="0.25">
      <c r="A40" s="24">
        <v>43159</v>
      </c>
      <c r="B40" s="24">
        <v>43159</v>
      </c>
      <c r="C40" s="24">
        <v>43155</v>
      </c>
      <c r="D40" s="27" t="s">
        <v>2245</v>
      </c>
      <c r="E40" s="27" t="s">
        <v>428</v>
      </c>
      <c r="F40" s="29" t="s">
        <v>6775</v>
      </c>
      <c r="G40" s="27" t="s">
        <v>32</v>
      </c>
      <c r="H40" s="27" t="s">
        <v>6776</v>
      </c>
      <c r="I40" s="27" t="s">
        <v>6777</v>
      </c>
      <c r="J40" s="27">
        <v>39901</v>
      </c>
      <c r="K40" s="25">
        <v>2</v>
      </c>
      <c r="L40" s="27" t="s">
        <v>355</v>
      </c>
      <c r="M40" s="27">
        <v>2599513</v>
      </c>
      <c r="N40" s="27">
        <v>4431232</v>
      </c>
      <c r="O40" s="28">
        <v>55049</v>
      </c>
      <c r="P40" s="27" t="s">
        <v>285</v>
      </c>
      <c r="Q40" s="27" t="s">
        <v>321</v>
      </c>
      <c r="R40" s="28" t="s">
        <v>9038</v>
      </c>
      <c r="S40" s="27" t="s">
        <v>7848</v>
      </c>
      <c r="T40" s="27"/>
      <c r="U40" s="75"/>
      <c r="V40" s="75"/>
      <c r="W40" s="75"/>
      <c r="X40" s="27"/>
      <c r="Y40" s="28"/>
      <c r="Z40" s="27"/>
    </row>
    <row r="41" spans="1:26" ht="102" x14ac:dyDescent="0.25">
      <c r="A41" s="24">
        <v>43159</v>
      </c>
      <c r="B41" s="24">
        <v>43159</v>
      </c>
      <c r="C41" s="24">
        <v>43119</v>
      </c>
      <c r="D41" s="27" t="s">
        <v>540</v>
      </c>
      <c r="E41" s="27" t="s">
        <v>293</v>
      </c>
      <c r="F41" s="29" t="s">
        <v>6831</v>
      </c>
      <c r="G41" s="27" t="s">
        <v>74</v>
      </c>
      <c r="H41" s="27" t="s">
        <v>57</v>
      </c>
      <c r="I41" s="27" t="s">
        <v>6832</v>
      </c>
      <c r="J41" s="27">
        <v>29540</v>
      </c>
      <c r="K41" s="25">
        <v>1</v>
      </c>
      <c r="L41" s="27" t="s">
        <v>357</v>
      </c>
      <c r="M41" s="27" t="s">
        <v>6833</v>
      </c>
      <c r="N41" s="27" t="s">
        <v>6834</v>
      </c>
      <c r="O41" s="28" t="s">
        <v>6996</v>
      </c>
      <c r="P41" s="27" t="s">
        <v>285</v>
      </c>
      <c r="Q41" s="27" t="s">
        <v>321</v>
      </c>
      <c r="R41" s="28" t="s">
        <v>8915</v>
      </c>
      <c r="S41" s="27" t="s">
        <v>6976</v>
      </c>
      <c r="T41" s="27"/>
      <c r="U41" s="75"/>
      <c r="V41" s="75"/>
      <c r="W41" s="75"/>
      <c r="X41" s="27"/>
      <c r="Y41" s="28"/>
      <c r="Z41" s="27"/>
    </row>
    <row r="42" spans="1:26" ht="89.25" x14ac:dyDescent="0.25">
      <c r="A42" s="24">
        <v>43161</v>
      </c>
      <c r="B42" s="24">
        <v>43157</v>
      </c>
      <c r="C42" s="24">
        <v>43153</v>
      </c>
      <c r="D42" s="27" t="s">
        <v>552</v>
      </c>
      <c r="E42" s="27" t="s">
        <v>394</v>
      </c>
      <c r="F42" s="29" t="s">
        <v>7059</v>
      </c>
      <c r="G42" s="27" t="s">
        <v>19</v>
      </c>
      <c r="H42" s="27" t="s">
        <v>172</v>
      </c>
      <c r="I42" s="27" t="s">
        <v>65</v>
      </c>
      <c r="J42" s="27">
        <v>20382</v>
      </c>
      <c r="K42" s="25">
        <v>4</v>
      </c>
      <c r="L42" s="27" t="s">
        <v>288</v>
      </c>
      <c r="M42" s="27" t="s">
        <v>7060</v>
      </c>
      <c r="N42" s="27" t="s">
        <v>7061</v>
      </c>
      <c r="O42" s="28" t="s">
        <v>8579</v>
      </c>
      <c r="P42" s="27" t="s">
        <v>285</v>
      </c>
      <c r="Q42" s="27" t="s">
        <v>321</v>
      </c>
      <c r="R42" s="28" t="s">
        <v>8577</v>
      </c>
      <c r="S42" s="27" t="s">
        <v>7379</v>
      </c>
      <c r="T42" s="27"/>
      <c r="U42" s="75"/>
      <c r="V42" s="75"/>
      <c r="W42" s="75"/>
      <c r="X42" s="27"/>
      <c r="Y42" s="28"/>
      <c r="Z42" s="27"/>
    </row>
    <row r="43" spans="1:26" ht="63.75" x14ac:dyDescent="0.25">
      <c r="A43" s="24">
        <v>43161</v>
      </c>
      <c r="B43" s="24">
        <v>43158</v>
      </c>
      <c r="C43" s="24">
        <v>43154</v>
      </c>
      <c r="D43" s="27" t="s">
        <v>552</v>
      </c>
      <c r="E43" s="27" t="s">
        <v>430</v>
      </c>
      <c r="F43" s="29" t="s">
        <v>7093</v>
      </c>
      <c r="G43" s="27" t="s">
        <v>32</v>
      </c>
      <c r="H43" s="27" t="s">
        <v>52</v>
      </c>
      <c r="I43" s="27" t="s">
        <v>7094</v>
      </c>
      <c r="J43" s="27">
        <v>23927</v>
      </c>
      <c r="K43" s="25">
        <v>4</v>
      </c>
      <c r="L43" s="27" t="s">
        <v>288</v>
      </c>
      <c r="M43" s="27" t="s">
        <v>7095</v>
      </c>
      <c r="N43" s="27" t="s">
        <v>7096</v>
      </c>
      <c r="O43" s="28">
        <v>130120900</v>
      </c>
      <c r="P43" s="27" t="s">
        <v>285</v>
      </c>
      <c r="Q43" s="27" t="s">
        <v>321</v>
      </c>
      <c r="R43" s="28" t="s">
        <v>7952</v>
      </c>
      <c r="S43" s="27" t="s">
        <v>7379</v>
      </c>
      <c r="T43" s="27"/>
      <c r="U43" s="75"/>
      <c r="V43" s="75"/>
      <c r="W43" s="75"/>
      <c r="X43" s="27"/>
      <c r="Y43" s="28"/>
      <c r="Z43" s="27"/>
    </row>
    <row r="44" spans="1:26" ht="38.25" x14ac:dyDescent="0.25">
      <c r="A44" s="24">
        <v>43161</v>
      </c>
      <c r="B44" s="24">
        <v>43157</v>
      </c>
      <c r="C44" s="24">
        <v>43151</v>
      </c>
      <c r="D44" s="27" t="s">
        <v>549</v>
      </c>
      <c r="E44" s="27" t="s">
        <v>7117</v>
      </c>
      <c r="F44" s="29" t="s">
        <v>6393</v>
      </c>
      <c r="G44" s="27" t="s">
        <v>36</v>
      </c>
      <c r="H44" s="27" t="s">
        <v>78</v>
      </c>
      <c r="I44" s="27" t="s">
        <v>1913</v>
      </c>
      <c r="J44" s="27">
        <v>522</v>
      </c>
      <c r="K44" s="25">
        <v>2</v>
      </c>
      <c r="L44" s="27" t="s">
        <v>357</v>
      </c>
      <c r="M44" s="27" t="s">
        <v>7118</v>
      </c>
      <c r="N44" s="27" t="s">
        <v>7119</v>
      </c>
      <c r="O44" s="28" t="s">
        <v>7489</v>
      </c>
      <c r="P44" s="27" t="s">
        <v>285</v>
      </c>
      <c r="Q44" s="27" t="s">
        <v>318</v>
      </c>
      <c r="R44" s="28" t="s">
        <v>7689</v>
      </c>
      <c r="S44" s="27" t="s">
        <v>7379</v>
      </c>
      <c r="T44" s="27"/>
      <c r="U44" s="75"/>
      <c r="V44" s="75"/>
      <c r="W44" s="75"/>
      <c r="X44" s="27"/>
      <c r="Y44" s="28"/>
      <c r="Z44" s="27"/>
    </row>
    <row r="45" spans="1:26" ht="63.75" x14ac:dyDescent="0.25">
      <c r="A45" s="24">
        <v>43161</v>
      </c>
      <c r="B45" s="24">
        <v>43157</v>
      </c>
      <c r="C45" s="24">
        <v>43151</v>
      </c>
      <c r="D45" s="27" t="s">
        <v>549</v>
      </c>
      <c r="E45" s="27" t="s">
        <v>429</v>
      </c>
      <c r="F45" s="29" t="s">
        <v>7120</v>
      </c>
      <c r="G45" s="27" t="s">
        <v>30</v>
      </c>
      <c r="H45" s="27" t="s">
        <v>55</v>
      </c>
      <c r="I45" s="27" t="s">
        <v>7121</v>
      </c>
      <c r="J45" s="27">
        <v>23517</v>
      </c>
      <c r="K45" s="25">
        <v>1</v>
      </c>
      <c r="L45" s="27" t="s">
        <v>357</v>
      </c>
      <c r="M45" s="27" t="s">
        <v>7122</v>
      </c>
      <c r="N45" s="27" t="s">
        <v>7123</v>
      </c>
      <c r="O45" s="28" t="s">
        <v>7490</v>
      </c>
      <c r="P45" s="27" t="s">
        <v>285</v>
      </c>
      <c r="Q45" s="27" t="s">
        <v>321</v>
      </c>
      <c r="R45" s="28" t="s">
        <v>7952</v>
      </c>
      <c r="S45" s="27" t="s">
        <v>7379</v>
      </c>
      <c r="T45" s="27"/>
      <c r="U45" s="75"/>
      <c r="V45" s="75"/>
      <c r="W45" s="75"/>
      <c r="X45" s="27"/>
      <c r="Y45" s="28"/>
      <c r="Z45" s="27"/>
    </row>
    <row r="46" spans="1:26" ht="89.25" x14ac:dyDescent="0.25">
      <c r="A46" s="24">
        <v>43161</v>
      </c>
      <c r="B46" s="24">
        <v>43157</v>
      </c>
      <c r="C46" s="24">
        <v>43151</v>
      </c>
      <c r="D46" s="27" t="s">
        <v>549</v>
      </c>
      <c r="E46" s="27" t="s">
        <v>430</v>
      </c>
      <c r="F46" s="29" t="s">
        <v>7124</v>
      </c>
      <c r="G46" s="27" t="s">
        <v>36</v>
      </c>
      <c r="H46" s="27" t="s">
        <v>102</v>
      </c>
      <c r="I46" s="27" t="s">
        <v>7125</v>
      </c>
      <c r="J46" s="27">
        <v>23840</v>
      </c>
      <c r="K46" s="25">
        <v>4</v>
      </c>
      <c r="L46" s="27" t="s">
        <v>357</v>
      </c>
      <c r="M46" s="27" t="s">
        <v>7126</v>
      </c>
      <c r="N46" s="27" t="s">
        <v>7127</v>
      </c>
      <c r="O46" s="28" t="s">
        <v>9174</v>
      </c>
      <c r="P46" s="27" t="s">
        <v>285</v>
      </c>
      <c r="Q46" s="27" t="s">
        <v>321</v>
      </c>
      <c r="R46" s="28" t="s">
        <v>9175</v>
      </c>
      <c r="S46" s="27" t="s">
        <v>7101</v>
      </c>
      <c r="T46" s="27"/>
      <c r="U46" s="75"/>
      <c r="V46" s="75"/>
      <c r="W46" s="75"/>
      <c r="X46" s="27"/>
      <c r="Y46" s="28"/>
      <c r="Z46" s="27"/>
    </row>
    <row r="47" spans="1:26" ht="178.5" x14ac:dyDescent="0.25">
      <c r="A47" s="24">
        <v>43161</v>
      </c>
      <c r="B47" s="24">
        <v>43158</v>
      </c>
      <c r="C47" s="24">
        <v>43139</v>
      </c>
      <c r="D47" s="27" t="s">
        <v>1419</v>
      </c>
      <c r="E47" s="27" t="s">
        <v>313</v>
      </c>
      <c r="F47" s="29" t="s">
        <v>7204</v>
      </c>
      <c r="G47" s="27" t="s">
        <v>19</v>
      </c>
      <c r="H47" s="27" t="s">
        <v>136</v>
      </c>
      <c r="I47" s="27" t="s">
        <v>231</v>
      </c>
      <c r="J47" s="27">
        <v>25917</v>
      </c>
      <c r="K47" s="25">
        <v>1</v>
      </c>
      <c r="L47" s="27" t="s">
        <v>288</v>
      </c>
      <c r="M47" s="27" t="s">
        <v>7205</v>
      </c>
      <c r="N47" s="27" t="s">
        <v>7206</v>
      </c>
      <c r="O47" s="28">
        <v>128815247</v>
      </c>
      <c r="P47" s="27" t="s">
        <v>285</v>
      </c>
      <c r="Q47" s="27" t="s">
        <v>318</v>
      </c>
      <c r="R47" s="28" t="s">
        <v>7380</v>
      </c>
      <c r="S47" s="27" t="s">
        <v>7379</v>
      </c>
      <c r="T47" s="27"/>
      <c r="U47" s="75"/>
      <c r="V47" s="75"/>
      <c r="W47" s="75"/>
      <c r="X47" s="27"/>
      <c r="Y47" s="28"/>
      <c r="Z47" s="27"/>
    </row>
    <row r="48" spans="1:26" ht="178.5" x14ac:dyDescent="0.25">
      <c r="A48" s="24">
        <v>43161</v>
      </c>
      <c r="B48" s="24">
        <v>43158</v>
      </c>
      <c r="C48" s="24">
        <v>43139</v>
      </c>
      <c r="D48" s="27" t="s">
        <v>1419</v>
      </c>
      <c r="E48" s="27" t="s">
        <v>313</v>
      </c>
      <c r="F48" s="29" t="s">
        <v>7204</v>
      </c>
      <c r="G48" s="27" t="s">
        <v>19</v>
      </c>
      <c r="H48" s="27" t="s">
        <v>136</v>
      </c>
      <c r="I48" s="27" t="s">
        <v>231</v>
      </c>
      <c r="J48" s="27">
        <v>25917</v>
      </c>
      <c r="K48" s="25">
        <v>1</v>
      </c>
      <c r="L48" s="27" t="s">
        <v>288</v>
      </c>
      <c r="M48" s="27" t="s">
        <v>7205</v>
      </c>
      <c r="N48" s="27" t="s">
        <v>7206</v>
      </c>
      <c r="O48" s="28">
        <v>128815248</v>
      </c>
      <c r="P48" s="27" t="s">
        <v>285</v>
      </c>
      <c r="Q48" s="27" t="s">
        <v>318</v>
      </c>
      <c r="R48" s="28" t="s">
        <v>7380</v>
      </c>
      <c r="S48" s="27" t="s">
        <v>7379</v>
      </c>
      <c r="T48" s="27"/>
      <c r="U48" s="75"/>
      <c r="V48" s="75"/>
      <c r="W48" s="75"/>
      <c r="X48" s="27"/>
      <c r="Y48" s="28"/>
      <c r="Z48" s="27"/>
    </row>
    <row r="49" spans="1:26" ht="153" x14ac:dyDescent="0.25">
      <c r="A49" s="24">
        <v>43164</v>
      </c>
      <c r="B49" s="24">
        <v>43164</v>
      </c>
      <c r="C49" s="24">
        <v>43158</v>
      </c>
      <c r="D49" s="27" t="s">
        <v>18</v>
      </c>
      <c r="E49" s="27" t="s">
        <v>505</v>
      </c>
      <c r="F49" s="29" t="s">
        <v>8029</v>
      </c>
      <c r="G49" s="27" t="s">
        <v>53</v>
      </c>
      <c r="H49" s="27" t="s">
        <v>70</v>
      </c>
      <c r="I49" s="27" t="s">
        <v>227</v>
      </c>
      <c r="J49" s="27">
        <v>6214</v>
      </c>
      <c r="K49" s="25">
        <v>4</v>
      </c>
      <c r="L49" s="27" t="s">
        <v>288</v>
      </c>
      <c r="M49" s="27" t="s">
        <v>7330</v>
      </c>
      <c r="N49" s="27" t="s">
        <v>7361</v>
      </c>
      <c r="O49" s="28">
        <v>130528266</v>
      </c>
      <c r="P49" s="27" t="s">
        <v>285</v>
      </c>
      <c r="Q49" s="27" t="s">
        <v>321</v>
      </c>
      <c r="R49" s="28" t="s">
        <v>9035</v>
      </c>
      <c r="S49" s="27" t="s">
        <v>8028</v>
      </c>
      <c r="T49" s="27"/>
      <c r="U49" s="75"/>
      <c r="V49" s="75"/>
      <c r="W49" s="75"/>
      <c r="X49" s="27"/>
      <c r="Y49" s="28"/>
      <c r="Z49" s="27"/>
    </row>
    <row r="50" spans="1:26" ht="191.25" x14ac:dyDescent="0.25">
      <c r="A50" s="24">
        <v>43164</v>
      </c>
      <c r="B50" s="24">
        <v>43161</v>
      </c>
      <c r="C50" s="24">
        <v>43153</v>
      </c>
      <c r="D50" s="27" t="s">
        <v>549</v>
      </c>
      <c r="E50" s="27" t="s">
        <v>401</v>
      </c>
      <c r="F50" s="29" t="s">
        <v>2465</v>
      </c>
      <c r="G50" s="27" t="s">
        <v>34</v>
      </c>
      <c r="H50" s="27" t="s">
        <v>1752</v>
      </c>
      <c r="I50" s="27" t="s">
        <v>185</v>
      </c>
      <c r="J50" s="27">
        <v>26763</v>
      </c>
      <c r="K50" s="25">
        <v>1</v>
      </c>
      <c r="L50" s="27" t="s">
        <v>357</v>
      </c>
      <c r="M50" s="27" t="s">
        <v>7242</v>
      </c>
      <c r="N50" s="27" t="s">
        <v>7241</v>
      </c>
      <c r="O50" s="28" t="s">
        <v>9184</v>
      </c>
      <c r="P50" s="27" t="s">
        <v>285</v>
      </c>
      <c r="Q50" s="27" t="s">
        <v>321</v>
      </c>
      <c r="R50" s="28" t="s">
        <v>9186</v>
      </c>
      <c r="S50" s="27" t="s">
        <v>7222</v>
      </c>
      <c r="T50" s="27"/>
      <c r="U50" s="75"/>
      <c r="V50" s="75"/>
      <c r="W50" s="75"/>
      <c r="X50" s="27"/>
      <c r="Y50" s="28"/>
      <c r="Z50" s="27"/>
    </row>
    <row r="51" spans="1:26" ht="140.25" x14ac:dyDescent="0.25">
      <c r="A51" s="24">
        <v>43164</v>
      </c>
      <c r="B51" s="24">
        <v>43161</v>
      </c>
      <c r="C51" s="24">
        <v>43154</v>
      </c>
      <c r="D51" s="27" t="s">
        <v>549</v>
      </c>
      <c r="E51" s="27" t="s">
        <v>313</v>
      </c>
      <c r="F51" s="29" t="s">
        <v>7260</v>
      </c>
      <c r="G51" s="27" t="s">
        <v>27</v>
      </c>
      <c r="H51" s="27" t="s">
        <v>5392</v>
      </c>
      <c r="I51" s="27" t="s">
        <v>96</v>
      </c>
      <c r="J51" s="27">
        <v>26538</v>
      </c>
      <c r="K51" s="25">
        <v>2</v>
      </c>
      <c r="L51" s="27" t="s">
        <v>357</v>
      </c>
      <c r="M51" s="27" t="s">
        <v>7261</v>
      </c>
      <c r="N51" s="27" t="s">
        <v>7259</v>
      </c>
      <c r="O51" s="28" t="s">
        <v>7836</v>
      </c>
      <c r="P51" s="27" t="s">
        <v>285</v>
      </c>
      <c r="Q51" s="27" t="s">
        <v>321</v>
      </c>
      <c r="R51" s="28" t="s">
        <v>9029</v>
      </c>
      <c r="S51" s="27" t="s">
        <v>7222</v>
      </c>
      <c r="T51" s="27"/>
      <c r="U51" s="75"/>
      <c r="V51" s="75"/>
      <c r="W51" s="75"/>
      <c r="X51" s="27"/>
      <c r="Y51" s="28"/>
      <c r="Z51" s="27"/>
    </row>
    <row r="52" spans="1:26" ht="76.5" x14ac:dyDescent="0.25">
      <c r="A52" s="24">
        <v>43164</v>
      </c>
      <c r="B52" s="24">
        <v>43161</v>
      </c>
      <c r="C52" s="24">
        <v>43158</v>
      </c>
      <c r="D52" s="27" t="s">
        <v>1419</v>
      </c>
      <c r="E52" s="27" t="s">
        <v>394</v>
      </c>
      <c r="F52" s="29" t="s">
        <v>6769</v>
      </c>
      <c r="G52" s="27" t="s">
        <v>36</v>
      </c>
      <c r="H52" s="27" t="s">
        <v>244</v>
      </c>
      <c r="I52" s="27" t="s">
        <v>545</v>
      </c>
      <c r="J52" s="27">
        <v>20484</v>
      </c>
      <c r="K52" s="25">
        <v>1</v>
      </c>
      <c r="L52" s="27" t="s">
        <v>288</v>
      </c>
      <c r="M52" s="27" t="s">
        <v>7324</v>
      </c>
      <c r="N52" s="27" t="s">
        <v>7325</v>
      </c>
      <c r="O52" s="28">
        <v>130527237</v>
      </c>
      <c r="P52" s="27" t="s">
        <v>285</v>
      </c>
      <c r="Q52" s="27" t="s">
        <v>321</v>
      </c>
      <c r="R52" s="28" t="s">
        <v>8304</v>
      </c>
      <c r="S52" s="27" t="s">
        <v>8028</v>
      </c>
      <c r="T52" s="27"/>
      <c r="U52" s="75"/>
      <c r="V52" s="75"/>
      <c r="W52" s="75"/>
      <c r="X52" s="27"/>
      <c r="Y52" s="28"/>
      <c r="Z52" s="27"/>
    </row>
    <row r="53" spans="1:26" ht="76.5" x14ac:dyDescent="0.25">
      <c r="A53" s="24">
        <v>43164</v>
      </c>
      <c r="B53" s="24">
        <v>43161</v>
      </c>
      <c r="C53" s="24">
        <v>43155</v>
      </c>
      <c r="D53" s="27" t="s">
        <v>552</v>
      </c>
      <c r="E53" s="27" t="s">
        <v>354</v>
      </c>
      <c r="F53" s="29" t="s">
        <v>7303</v>
      </c>
      <c r="G53" s="27" t="s">
        <v>25</v>
      </c>
      <c r="H53" s="27" t="s">
        <v>47</v>
      </c>
      <c r="I53" s="27" t="s">
        <v>183</v>
      </c>
      <c r="J53" s="27">
        <v>31042</v>
      </c>
      <c r="K53" s="25">
        <v>2</v>
      </c>
      <c r="L53" s="27" t="s">
        <v>288</v>
      </c>
      <c r="M53" s="27" t="s">
        <v>7305</v>
      </c>
      <c r="N53" s="27" t="s">
        <v>7304</v>
      </c>
      <c r="O53" s="28">
        <v>130525717</v>
      </c>
      <c r="P53" s="27" t="s">
        <v>285</v>
      </c>
      <c r="Q53" s="27" t="s">
        <v>321</v>
      </c>
      <c r="R53" s="28" t="s">
        <v>8304</v>
      </c>
      <c r="S53" s="27" t="s">
        <v>8028</v>
      </c>
      <c r="T53" s="27"/>
      <c r="U53" s="75"/>
      <c r="V53" s="75"/>
      <c r="W53" s="75"/>
      <c r="X53" s="27"/>
      <c r="Y53" s="28"/>
      <c r="Z53" s="27"/>
    </row>
    <row r="54" spans="1:26" ht="153" x14ac:dyDescent="0.25">
      <c r="A54" s="24">
        <v>43164</v>
      </c>
      <c r="B54" s="24">
        <v>43161</v>
      </c>
      <c r="C54" s="24">
        <v>43156</v>
      </c>
      <c r="D54" s="27" t="s">
        <v>552</v>
      </c>
      <c r="E54" s="27" t="s">
        <v>564</v>
      </c>
      <c r="F54" s="29" t="s">
        <v>7313</v>
      </c>
      <c r="G54" s="27" t="s">
        <v>36</v>
      </c>
      <c r="H54" s="27" t="s">
        <v>146</v>
      </c>
      <c r="I54" s="27" t="s">
        <v>516</v>
      </c>
      <c r="J54" s="27">
        <v>1573</v>
      </c>
      <c r="K54" s="25">
        <v>4</v>
      </c>
      <c r="L54" s="27" t="s">
        <v>288</v>
      </c>
      <c r="M54" s="27" t="s">
        <v>7315</v>
      </c>
      <c r="N54" s="27" t="s">
        <v>7314</v>
      </c>
      <c r="O54" s="28">
        <v>130528799</v>
      </c>
      <c r="P54" s="27" t="s">
        <v>285</v>
      </c>
      <c r="Q54" s="27" t="s">
        <v>321</v>
      </c>
      <c r="R54" s="28" t="s">
        <v>9035</v>
      </c>
      <c r="S54" s="27" t="s">
        <v>8028</v>
      </c>
      <c r="T54" s="27"/>
      <c r="U54" s="75"/>
      <c r="V54" s="75"/>
      <c r="W54" s="75"/>
      <c r="X54" s="27"/>
      <c r="Y54" s="28"/>
      <c r="Z54" s="27"/>
    </row>
    <row r="55" spans="1:26" ht="191.25" x14ac:dyDescent="0.25">
      <c r="A55" s="24">
        <v>43165</v>
      </c>
      <c r="B55" s="24">
        <v>43164</v>
      </c>
      <c r="C55" s="24">
        <v>43157</v>
      </c>
      <c r="D55" s="27" t="s">
        <v>549</v>
      </c>
      <c r="E55" s="27" t="s">
        <v>401</v>
      </c>
      <c r="F55" s="29" t="s">
        <v>7397</v>
      </c>
      <c r="G55" s="27" t="s">
        <v>175</v>
      </c>
      <c r="H55" s="27" t="s">
        <v>150</v>
      </c>
      <c r="I55" s="27" t="s">
        <v>1483</v>
      </c>
      <c r="J55" s="27">
        <v>26926</v>
      </c>
      <c r="K55" s="25">
        <v>2</v>
      </c>
      <c r="L55" s="27" t="s">
        <v>357</v>
      </c>
      <c r="M55" s="27" t="s">
        <v>7398</v>
      </c>
      <c r="N55" s="27" t="s">
        <v>7396</v>
      </c>
      <c r="O55" s="28" t="s">
        <v>9185</v>
      </c>
      <c r="P55" s="27" t="s">
        <v>285</v>
      </c>
      <c r="Q55" s="27" t="s">
        <v>321</v>
      </c>
      <c r="R55" s="28" t="s">
        <v>9186</v>
      </c>
      <c r="S55" s="27" t="s">
        <v>7379</v>
      </c>
      <c r="T55" s="27"/>
      <c r="U55" s="75"/>
      <c r="V55" s="75"/>
      <c r="W55" s="75"/>
      <c r="X55" s="27"/>
      <c r="Y55" s="28"/>
      <c r="Z55" s="27"/>
    </row>
    <row r="56" spans="1:26" x14ac:dyDescent="0.25">
      <c r="A56" s="24">
        <v>43165</v>
      </c>
      <c r="B56" s="24">
        <v>43164</v>
      </c>
      <c r="C56" s="24">
        <v>43157</v>
      </c>
      <c r="D56" s="27" t="s">
        <v>552</v>
      </c>
      <c r="E56" s="27" t="s">
        <v>354</v>
      </c>
      <c r="F56" s="29" t="s">
        <v>7432</v>
      </c>
      <c r="G56" s="27" t="s">
        <v>30</v>
      </c>
      <c r="H56" s="27" t="s">
        <v>69</v>
      </c>
      <c r="I56" s="27" t="s">
        <v>73</v>
      </c>
      <c r="J56" s="27">
        <v>31101</v>
      </c>
      <c r="K56" s="25">
        <v>1</v>
      </c>
      <c r="L56" s="27" t="s">
        <v>288</v>
      </c>
      <c r="M56" s="27" t="s">
        <v>7434</v>
      </c>
      <c r="N56" s="27" t="s">
        <v>7433</v>
      </c>
      <c r="O56" s="28">
        <v>130525798</v>
      </c>
      <c r="P56" s="27" t="s">
        <v>285</v>
      </c>
      <c r="Q56" s="27" t="s">
        <v>318</v>
      </c>
      <c r="R56" s="28"/>
      <c r="S56" s="27"/>
      <c r="T56" s="27"/>
      <c r="U56" s="75"/>
      <c r="V56" s="75"/>
      <c r="W56" s="75"/>
      <c r="X56" s="27"/>
      <c r="Y56" s="28"/>
      <c r="Z56" s="27"/>
    </row>
    <row r="57" spans="1:26" ht="76.5" x14ac:dyDescent="0.25">
      <c r="A57" s="24">
        <v>43165</v>
      </c>
      <c r="B57" s="24">
        <v>43164</v>
      </c>
      <c r="C57" s="24">
        <v>43157</v>
      </c>
      <c r="D57" s="27" t="s">
        <v>552</v>
      </c>
      <c r="E57" s="27" t="s">
        <v>354</v>
      </c>
      <c r="F57" s="29" t="s">
        <v>7435</v>
      </c>
      <c r="G57" s="27" t="s">
        <v>74</v>
      </c>
      <c r="H57" s="27" t="s">
        <v>572</v>
      </c>
      <c r="I57" s="27" t="s">
        <v>7438</v>
      </c>
      <c r="J57" s="27">
        <v>31095</v>
      </c>
      <c r="K57" s="25">
        <v>4</v>
      </c>
      <c r="L57" s="27" t="s">
        <v>288</v>
      </c>
      <c r="M57" s="27" t="s">
        <v>7437</v>
      </c>
      <c r="N57" s="27" t="s">
        <v>7436</v>
      </c>
      <c r="O57" s="28">
        <v>130525799</v>
      </c>
      <c r="P57" s="27" t="s">
        <v>285</v>
      </c>
      <c r="Q57" s="27" t="s">
        <v>321</v>
      </c>
      <c r="R57" s="28" t="s">
        <v>8304</v>
      </c>
      <c r="S57" s="27" t="s">
        <v>8028</v>
      </c>
      <c r="T57" s="27"/>
      <c r="U57" s="75"/>
      <c r="V57" s="75"/>
      <c r="W57" s="75"/>
      <c r="X57" s="27"/>
      <c r="Y57" s="28"/>
      <c r="Z57" s="27"/>
    </row>
    <row r="58" spans="1:26" ht="165.75" x14ac:dyDescent="0.25">
      <c r="A58" s="24">
        <v>43165</v>
      </c>
      <c r="B58" s="24">
        <v>43165</v>
      </c>
      <c r="C58" s="24">
        <v>43157</v>
      </c>
      <c r="D58" s="27" t="s">
        <v>552</v>
      </c>
      <c r="E58" s="27" t="s">
        <v>519</v>
      </c>
      <c r="F58" s="29" t="s">
        <v>6366</v>
      </c>
      <c r="G58" s="27" t="s">
        <v>36</v>
      </c>
      <c r="H58" s="27" t="s">
        <v>54</v>
      </c>
      <c r="I58" s="27" t="s">
        <v>99</v>
      </c>
      <c r="J58" s="27">
        <v>5355</v>
      </c>
      <c r="K58" s="25">
        <v>4</v>
      </c>
      <c r="L58" s="27" t="s">
        <v>288</v>
      </c>
      <c r="M58" s="27" t="s">
        <v>7462</v>
      </c>
      <c r="N58" s="27" t="s">
        <v>7461</v>
      </c>
      <c r="O58" s="28">
        <v>130528684</v>
      </c>
      <c r="P58" s="27" t="s">
        <v>285</v>
      </c>
      <c r="Q58" s="27" t="s">
        <v>321</v>
      </c>
      <c r="R58" s="28" t="s">
        <v>9039</v>
      </c>
      <c r="S58" s="27" t="s">
        <v>8028</v>
      </c>
      <c r="T58" s="27"/>
      <c r="U58" s="75"/>
      <c r="V58" s="75"/>
      <c r="W58" s="75"/>
      <c r="X58" s="27"/>
      <c r="Y58" s="28"/>
      <c r="Z58" s="27"/>
    </row>
    <row r="59" spans="1:26" ht="76.5" x14ac:dyDescent="0.25">
      <c r="A59" s="24">
        <v>43166</v>
      </c>
      <c r="B59" s="24">
        <v>43165</v>
      </c>
      <c r="C59" s="24">
        <v>43165</v>
      </c>
      <c r="D59" s="27" t="s">
        <v>18</v>
      </c>
      <c r="E59" s="27" t="s">
        <v>377</v>
      </c>
      <c r="F59" s="29" t="s">
        <v>7563</v>
      </c>
      <c r="G59" s="27" t="s">
        <v>36</v>
      </c>
      <c r="H59" s="27" t="s">
        <v>192</v>
      </c>
      <c r="I59" s="27" t="s">
        <v>213</v>
      </c>
      <c r="J59" s="27">
        <v>25839</v>
      </c>
      <c r="K59" s="25">
        <v>2</v>
      </c>
      <c r="L59" s="27" t="s">
        <v>288</v>
      </c>
      <c r="M59" s="27" t="s">
        <v>7564</v>
      </c>
      <c r="N59" s="27" t="s">
        <v>7565</v>
      </c>
      <c r="O59" s="28">
        <v>130526314</v>
      </c>
      <c r="P59" s="27" t="s">
        <v>285</v>
      </c>
      <c r="Q59" s="27" t="s">
        <v>321</v>
      </c>
      <c r="R59" s="28" t="s">
        <v>8304</v>
      </c>
      <c r="S59" s="27" t="s">
        <v>8028</v>
      </c>
      <c r="T59" s="27"/>
      <c r="U59" s="75"/>
      <c r="V59" s="75"/>
      <c r="W59" s="75"/>
      <c r="X59" s="27"/>
      <c r="Y59" s="28"/>
      <c r="Z59" s="27"/>
    </row>
    <row r="60" spans="1:26" ht="76.5" x14ac:dyDescent="0.25">
      <c r="A60" s="24">
        <v>43166</v>
      </c>
      <c r="B60" s="24">
        <v>43165</v>
      </c>
      <c r="C60" s="24">
        <v>43141</v>
      </c>
      <c r="D60" s="27" t="s">
        <v>18</v>
      </c>
      <c r="E60" s="27" t="s">
        <v>423</v>
      </c>
      <c r="F60" s="29" t="s">
        <v>7569</v>
      </c>
      <c r="G60" s="27" t="s">
        <v>489</v>
      </c>
      <c r="H60" s="27" t="s">
        <v>494</v>
      </c>
      <c r="I60" s="27" t="s">
        <v>7570</v>
      </c>
      <c r="J60" s="27">
        <v>12523</v>
      </c>
      <c r="K60" s="25">
        <v>2</v>
      </c>
      <c r="L60" s="27" t="s">
        <v>288</v>
      </c>
      <c r="M60" s="27" t="s">
        <v>7571</v>
      </c>
      <c r="N60" s="27" t="s">
        <v>7572</v>
      </c>
      <c r="O60" s="28">
        <v>130528022</v>
      </c>
      <c r="P60" s="27" t="s">
        <v>285</v>
      </c>
      <c r="Q60" s="27" t="s">
        <v>321</v>
      </c>
      <c r="R60" s="28" t="s">
        <v>8304</v>
      </c>
      <c r="S60" s="27" t="s">
        <v>8028</v>
      </c>
      <c r="T60" s="27"/>
      <c r="U60" s="75"/>
      <c r="V60" s="75"/>
      <c r="W60" s="75"/>
      <c r="X60" s="27"/>
      <c r="Y60" s="28"/>
      <c r="Z60" s="27"/>
    </row>
    <row r="61" spans="1:26" ht="153" x14ac:dyDescent="0.25">
      <c r="A61" s="24">
        <v>43166</v>
      </c>
      <c r="B61" s="24">
        <v>43166</v>
      </c>
      <c r="C61" s="24">
        <v>43164</v>
      </c>
      <c r="D61" s="27" t="s">
        <v>18</v>
      </c>
      <c r="E61" s="27" t="s">
        <v>505</v>
      </c>
      <c r="F61" s="29" t="s">
        <v>7577</v>
      </c>
      <c r="G61" s="27" t="s">
        <v>41</v>
      </c>
      <c r="H61" s="27" t="s">
        <v>5392</v>
      </c>
      <c r="I61" s="27" t="s">
        <v>7578</v>
      </c>
      <c r="J61" s="27">
        <v>6311</v>
      </c>
      <c r="K61" s="25">
        <v>2</v>
      </c>
      <c r="L61" s="27" t="s">
        <v>288</v>
      </c>
      <c r="M61" s="27" t="s">
        <v>7579</v>
      </c>
      <c r="N61" s="27" t="s">
        <v>7580</v>
      </c>
      <c r="O61" s="28">
        <v>130528267</v>
      </c>
      <c r="P61" s="27" t="s">
        <v>285</v>
      </c>
      <c r="Q61" s="27" t="s">
        <v>321</v>
      </c>
      <c r="R61" s="28" t="s">
        <v>9035</v>
      </c>
      <c r="S61" s="27" t="s">
        <v>8028</v>
      </c>
      <c r="T61" s="27"/>
      <c r="U61" s="75"/>
      <c r="V61" s="75"/>
      <c r="W61" s="75"/>
      <c r="X61" s="27"/>
      <c r="Y61" s="28"/>
      <c r="Z61" s="27"/>
    </row>
    <row r="62" spans="1:26" ht="153" x14ac:dyDescent="0.25">
      <c r="A62" s="24">
        <v>43166</v>
      </c>
      <c r="B62" s="24">
        <v>43166</v>
      </c>
      <c r="C62" s="24">
        <v>43164</v>
      </c>
      <c r="D62" s="27" t="s">
        <v>18</v>
      </c>
      <c r="E62" s="27" t="s">
        <v>505</v>
      </c>
      <c r="F62" s="29" t="s">
        <v>7577</v>
      </c>
      <c r="G62" s="27" t="s">
        <v>41</v>
      </c>
      <c r="H62" s="27" t="s">
        <v>5392</v>
      </c>
      <c r="I62" s="27" t="s">
        <v>7578</v>
      </c>
      <c r="J62" s="27">
        <v>6311</v>
      </c>
      <c r="K62" s="25">
        <v>2</v>
      </c>
      <c r="L62" s="27" t="s">
        <v>288</v>
      </c>
      <c r="M62" s="27" t="s">
        <v>7579</v>
      </c>
      <c r="N62" s="27" t="s">
        <v>7580</v>
      </c>
      <c r="O62" s="28">
        <v>130528268</v>
      </c>
      <c r="P62" s="27" t="s">
        <v>285</v>
      </c>
      <c r="Q62" s="27" t="s">
        <v>321</v>
      </c>
      <c r="R62" s="28" t="s">
        <v>9035</v>
      </c>
      <c r="S62" s="27" t="s">
        <v>8028</v>
      </c>
      <c r="T62" s="27"/>
      <c r="U62" s="75"/>
      <c r="V62" s="75"/>
      <c r="W62" s="75"/>
      <c r="X62" s="27"/>
      <c r="Y62" s="28"/>
      <c r="Z62" s="27"/>
    </row>
    <row r="63" spans="1:26" ht="102" x14ac:dyDescent="0.25">
      <c r="A63" s="24">
        <v>43166</v>
      </c>
      <c r="B63" s="24">
        <v>43165</v>
      </c>
      <c r="C63" s="24">
        <v>43144</v>
      </c>
      <c r="D63" s="27" t="s">
        <v>665</v>
      </c>
      <c r="E63" s="27" t="s">
        <v>388</v>
      </c>
      <c r="F63" s="29" t="s">
        <v>7594</v>
      </c>
      <c r="G63" s="27" t="s">
        <v>36</v>
      </c>
      <c r="H63" s="27" t="s">
        <v>20</v>
      </c>
      <c r="I63" s="27" t="s">
        <v>7595</v>
      </c>
      <c r="J63" s="27">
        <v>36105</v>
      </c>
      <c r="K63" s="25">
        <v>4</v>
      </c>
      <c r="L63" s="27" t="s">
        <v>343</v>
      </c>
      <c r="M63" s="27">
        <v>8780476248</v>
      </c>
      <c r="N63" s="27">
        <v>8780476248</v>
      </c>
      <c r="O63" s="28">
        <v>8780481360</v>
      </c>
      <c r="P63" s="27" t="s">
        <v>285</v>
      </c>
      <c r="Q63" s="27" t="s">
        <v>321</v>
      </c>
      <c r="R63" s="28" t="s">
        <v>7894</v>
      </c>
      <c r="S63" s="27" t="s">
        <v>7851</v>
      </c>
      <c r="T63" s="27"/>
      <c r="U63" s="75"/>
      <c r="V63" s="75"/>
      <c r="W63" s="75"/>
      <c r="X63" s="27"/>
      <c r="Y63" s="28"/>
      <c r="Z63" s="27"/>
    </row>
    <row r="64" spans="1:26" ht="153" x14ac:dyDescent="0.25">
      <c r="A64" s="24">
        <v>43166</v>
      </c>
      <c r="B64" s="24">
        <v>43165</v>
      </c>
      <c r="C64" s="24">
        <v>43158</v>
      </c>
      <c r="D64" s="27" t="s">
        <v>552</v>
      </c>
      <c r="E64" s="27" t="s">
        <v>430</v>
      </c>
      <c r="F64" s="29" t="s">
        <v>7638</v>
      </c>
      <c r="G64" s="27" t="s">
        <v>32</v>
      </c>
      <c r="H64" s="27" t="s">
        <v>152</v>
      </c>
      <c r="I64" s="27" t="s">
        <v>476</v>
      </c>
      <c r="J64" s="27">
        <v>24042</v>
      </c>
      <c r="K64" s="25">
        <v>1</v>
      </c>
      <c r="L64" s="27" t="s">
        <v>288</v>
      </c>
      <c r="M64" s="27" t="s">
        <v>7639</v>
      </c>
      <c r="N64" s="27" t="s">
        <v>7640</v>
      </c>
      <c r="O64" s="28">
        <v>130528974</v>
      </c>
      <c r="P64" s="27" t="s">
        <v>285</v>
      </c>
      <c r="Q64" s="27" t="s">
        <v>321</v>
      </c>
      <c r="R64" s="28" t="s">
        <v>9035</v>
      </c>
      <c r="S64" s="27" t="s">
        <v>8028</v>
      </c>
      <c r="T64" s="27"/>
      <c r="U64" s="75"/>
      <c r="V64" s="75"/>
      <c r="W64" s="75"/>
      <c r="X64" s="27"/>
      <c r="Y64" s="28"/>
      <c r="Z64" s="27"/>
    </row>
    <row r="65" spans="1:26" ht="76.5" x14ac:dyDescent="0.25">
      <c r="A65" s="24">
        <v>43166</v>
      </c>
      <c r="B65" s="24">
        <v>43165</v>
      </c>
      <c r="C65" s="24">
        <v>43162</v>
      </c>
      <c r="D65" s="27" t="s">
        <v>2245</v>
      </c>
      <c r="E65" s="27" t="s">
        <v>340</v>
      </c>
      <c r="F65" s="29" t="s">
        <v>6377</v>
      </c>
      <c r="G65" s="27" t="s">
        <v>21</v>
      </c>
      <c r="H65" s="27" t="s">
        <v>224</v>
      </c>
      <c r="I65" s="27" t="s">
        <v>1260</v>
      </c>
      <c r="J65" s="27">
        <v>22410</v>
      </c>
      <c r="K65" s="25">
        <v>2</v>
      </c>
      <c r="L65" s="27" t="s">
        <v>288</v>
      </c>
      <c r="M65" s="27" t="s">
        <v>7664</v>
      </c>
      <c r="N65" s="27" t="s">
        <v>7665</v>
      </c>
      <c r="O65" s="28" t="s">
        <v>8427</v>
      </c>
      <c r="P65" s="27" t="s">
        <v>285</v>
      </c>
      <c r="Q65" s="27" t="s">
        <v>321</v>
      </c>
      <c r="R65" s="28" t="s">
        <v>8304</v>
      </c>
      <c r="S65" s="28" t="s">
        <v>8426</v>
      </c>
      <c r="T65" s="27"/>
      <c r="U65" s="75"/>
      <c r="V65" s="75"/>
      <c r="W65" s="75"/>
      <c r="X65" s="27"/>
      <c r="Y65" s="28"/>
      <c r="Z65" s="27"/>
    </row>
    <row r="66" spans="1:26" ht="76.5" x14ac:dyDescent="0.25">
      <c r="A66" s="24">
        <v>43167</v>
      </c>
      <c r="B66" s="24">
        <v>43166</v>
      </c>
      <c r="C66" s="24">
        <v>43161</v>
      </c>
      <c r="D66" s="27" t="s">
        <v>18</v>
      </c>
      <c r="E66" s="27" t="s">
        <v>352</v>
      </c>
      <c r="F66" s="29" t="s">
        <v>7723</v>
      </c>
      <c r="G66" s="27" t="s">
        <v>25</v>
      </c>
      <c r="H66" s="27" t="s">
        <v>128</v>
      </c>
      <c r="I66" s="27" t="s">
        <v>7724</v>
      </c>
      <c r="J66" s="27">
        <v>34820</v>
      </c>
      <c r="K66" s="25">
        <v>4</v>
      </c>
      <c r="L66" s="27" t="s">
        <v>357</v>
      </c>
      <c r="M66" s="27" t="s">
        <v>7725</v>
      </c>
      <c r="N66" s="27" t="s">
        <v>7726</v>
      </c>
      <c r="O66" s="28" t="s">
        <v>7727</v>
      </c>
      <c r="P66" s="27" t="s">
        <v>285</v>
      </c>
      <c r="Q66" s="27" t="s">
        <v>321</v>
      </c>
      <c r="R66" s="28" t="s">
        <v>8304</v>
      </c>
      <c r="S66" s="27" t="s">
        <v>7708</v>
      </c>
      <c r="T66" s="27"/>
      <c r="U66" s="75"/>
      <c r="V66" s="75"/>
      <c r="W66" s="75"/>
      <c r="X66" s="27"/>
      <c r="Y66" s="28"/>
      <c r="Z66" s="27"/>
    </row>
    <row r="67" spans="1:26" x14ac:dyDescent="0.25">
      <c r="A67" s="24">
        <v>43167</v>
      </c>
      <c r="B67" s="24">
        <v>43166</v>
      </c>
      <c r="C67" s="24">
        <v>43161</v>
      </c>
      <c r="D67" s="27" t="s">
        <v>549</v>
      </c>
      <c r="E67" s="27" t="s">
        <v>391</v>
      </c>
      <c r="F67" s="29" t="s">
        <v>7772</v>
      </c>
      <c r="G67" s="27" t="s">
        <v>36</v>
      </c>
      <c r="H67" s="27" t="s">
        <v>98</v>
      </c>
      <c r="I67" s="27" t="s">
        <v>5279</v>
      </c>
      <c r="J67" s="27">
        <v>26336</v>
      </c>
      <c r="K67" s="25">
        <v>4</v>
      </c>
      <c r="L67" s="27" t="s">
        <v>357</v>
      </c>
      <c r="M67" s="27" t="s">
        <v>7773</v>
      </c>
      <c r="N67" s="27" t="s">
        <v>7774</v>
      </c>
      <c r="O67" s="28" t="s">
        <v>7775</v>
      </c>
      <c r="P67" s="27" t="s">
        <v>285</v>
      </c>
      <c r="Q67" s="27" t="s">
        <v>318</v>
      </c>
      <c r="R67" s="28"/>
      <c r="S67" s="27" t="s">
        <v>7708</v>
      </c>
      <c r="T67" s="27"/>
      <c r="U67" s="75"/>
      <c r="V67" s="75"/>
      <c r="W67" s="75"/>
      <c r="X67" s="27"/>
      <c r="Y67" s="28"/>
      <c r="Z67" s="27"/>
    </row>
    <row r="68" spans="1:26" ht="76.5" x14ac:dyDescent="0.25">
      <c r="A68" s="24">
        <v>43167</v>
      </c>
      <c r="B68" s="24">
        <v>43166</v>
      </c>
      <c r="C68" s="24">
        <v>43160</v>
      </c>
      <c r="D68" s="27" t="s">
        <v>552</v>
      </c>
      <c r="E68" s="27" t="s">
        <v>392</v>
      </c>
      <c r="F68" s="29" t="s">
        <v>6831</v>
      </c>
      <c r="G68" s="27" t="s">
        <v>74</v>
      </c>
      <c r="H68" s="27" t="s">
        <v>57</v>
      </c>
      <c r="I68" s="27" t="s">
        <v>7793</v>
      </c>
      <c r="J68" s="27">
        <v>24109</v>
      </c>
      <c r="K68" s="25">
        <v>1</v>
      </c>
      <c r="L68" s="27" t="s">
        <v>288</v>
      </c>
      <c r="M68" s="27" t="s">
        <v>7794</v>
      </c>
      <c r="N68" s="27" t="s">
        <v>7795</v>
      </c>
      <c r="O68" s="28">
        <v>130527228</v>
      </c>
      <c r="P68" s="27" t="s">
        <v>285</v>
      </c>
      <c r="Q68" s="27" t="s">
        <v>321</v>
      </c>
      <c r="R68" s="28" t="s">
        <v>8304</v>
      </c>
      <c r="S68" s="27" t="s">
        <v>8028</v>
      </c>
      <c r="T68" s="27"/>
      <c r="U68" s="75"/>
      <c r="V68" s="75"/>
      <c r="W68" s="75"/>
      <c r="X68" s="27"/>
      <c r="Y68" s="28"/>
      <c r="Z68" s="28"/>
    </row>
    <row r="69" spans="1:26" ht="63.75" x14ac:dyDescent="0.25">
      <c r="A69" s="24">
        <v>43172</v>
      </c>
      <c r="B69" s="24">
        <v>43171</v>
      </c>
      <c r="C69" s="24">
        <v>43166</v>
      </c>
      <c r="D69" s="27" t="s">
        <v>1419</v>
      </c>
      <c r="E69" s="27" t="s">
        <v>372</v>
      </c>
      <c r="F69" s="29" t="s">
        <v>6369</v>
      </c>
      <c r="G69" s="27" t="s">
        <v>36</v>
      </c>
      <c r="H69" s="27" t="s">
        <v>104</v>
      </c>
      <c r="I69" s="27" t="s">
        <v>4209</v>
      </c>
      <c r="J69" s="27">
        <v>30547</v>
      </c>
      <c r="K69" s="25">
        <v>4</v>
      </c>
      <c r="L69" s="27" t="s">
        <v>288</v>
      </c>
      <c r="M69" s="27" t="s">
        <v>8058</v>
      </c>
      <c r="N69" s="27" t="s">
        <v>8059</v>
      </c>
      <c r="O69" s="28">
        <v>131463418</v>
      </c>
      <c r="P69" s="27" t="s">
        <v>285</v>
      </c>
      <c r="Q69" s="27" t="s">
        <v>321</v>
      </c>
      <c r="R69" s="28" t="s">
        <v>9803</v>
      </c>
      <c r="S69" s="27" t="s">
        <v>9362</v>
      </c>
      <c r="T69" s="27"/>
      <c r="U69" s="75"/>
      <c r="V69" s="75"/>
      <c r="W69" s="75"/>
      <c r="X69" s="27"/>
      <c r="Y69" s="28"/>
      <c r="Z69" s="27"/>
    </row>
    <row r="70" spans="1:26" ht="25.5" x14ac:dyDescent="0.25">
      <c r="A70" s="24">
        <v>43173</v>
      </c>
      <c r="B70" s="24">
        <v>43172</v>
      </c>
      <c r="C70" s="24">
        <v>43166</v>
      </c>
      <c r="D70" s="27" t="s">
        <v>552</v>
      </c>
      <c r="E70" s="27" t="s">
        <v>372</v>
      </c>
      <c r="F70" s="29" t="s">
        <v>7084</v>
      </c>
      <c r="G70" s="27" t="s">
        <v>36</v>
      </c>
      <c r="H70" s="27" t="s">
        <v>47</v>
      </c>
      <c r="I70" s="27" t="s">
        <v>3913</v>
      </c>
      <c r="J70" s="27">
        <v>30513</v>
      </c>
      <c r="K70" s="25">
        <v>4</v>
      </c>
      <c r="L70" s="27" t="s">
        <v>288</v>
      </c>
      <c r="M70" s="27" t="s">
        <v>8211</v>
      </c>
      <c r="N70" s="27" t="s">
        <v>8212</v>
      </c>
      <c r="O70" s="28" t="s">
        <v>8526</v>
      </c>
      <c r="P70" s="27" t="s">
        <v>285</v>
      </c>
      <c r="Q70" s="27" t="s">
        <v>318</v>
      </c>
      <c r="R70" s="28"/>
      <c r="S70" s="27" t="s">
        <v>8312</v>
      </c>
      <c r="T70" s="27"/>
      <c r="U70" s="75"/>
      <c r="V70" s="75"/>
      <c r="W70" s="75"/>
      <c r="X70" s="27"/>
      <c r="Y70" s="28"/>
      <c r="Z70" s="28"/>
    </row>
    <row r="71" spans="1:26" ht="76.5" x14ac:dyDescent="0.25">
      <c r="A71" s="24">
        <v>43173</v>
      </c>
      <c r="B71" s="24">
        <v>43172</v>
      </c>
      <c r="C71" s="24">
        <v>43165</v>
      </c>
      <c r="D71" s="27" t="s">
        <v>552</v>
      </c>
      <c r="E71" s="27" t="s">
        <v>430</v>
      </c>
      <c r="F71" s="29" t="s">
        <v>8235</v>
      </c>
      <c r="G71" s="27" t="s">
        <v>19</v>
      </c>
      <c r="H71" s="27" t="s">
        <v>31</v>
      </c>
      <c r="I71" s="27" t="s">
        <v>174</v>
      </c>
      <c r="J71" s="27">
        <v>24127</v>
      </c>
      <c r="K71" s="25">
        <v>1</v>
      </c>
      <c r="L71" s="27" t="s">
        <v>288</v>
      </c>
      <c r="M71" s="27" t="s">
        <v>8236</v>
      </c>
      <c r="N71" s="27" t="s">
        <v>8237</v>
      </c>
      <c r="O71" s="28">
        <v>130762875</v>
      </c>
      <c r="P71" s="27" t="s">
        <v>285</v>
      </c>
      <c r="Q71" s="27" t="s">
        <v>321</v>
      </c>
      <c r="R71" s="28" t="s">
        <v>9037</v>
      </c>
      <c r="S71" s="27" t="s">
        <v>8524</v>
      </c>
      <c r="T71" s="27"/>
      <c r="U71" s="75"/>
      <c r="V71" s="75"/>
      <c r="W71" s="75"/>
      <c r="X71" s="27"/>
      <c r="Y71" s="28"/>
      <c r="Z71" s="27"/>
    </row>
    <row r="72" spans="1:26" ht="63.75" x14ac:dyDescent="0.25">
      <c r="A72" s="24">
        <v>43173</v>
      </c>
      <c r="B72" s="24">
        <v>43173</v>
      </c>
      <c r="C72" s="24">
        <v>43166</v>
      </c>
      <c r="D72" s="27" t="s">
        <v>552</v>
      </c>
      <c r="E72" s="27" t="s">
        <v>354</v>
      </c>
      <c r="F72" s="29" t="s">
        <v>7435</v>
      </c>
      <c r="G72" s="27" t="s">
        <v>74</v>
      </c>
      <c r="H72" s="27" t="s">
        <v>572</v>
      </c>
      <c r="I72" s="27" t="s">
        <v>7438</v>
      </c>
      <c r="J72" s="27">
        <v>31549</v>
      </c>
      <c r="K72" s="25">
        <v>4</v>
      </c>
      <c r="L72" s="27" t="s">
        <v>288</v>
      </c>
      <c r="M72" s="27" t="s">
        <v>8245</v>
      </c>
      <c r="N72" s="27" t="s">
        <v>8246</v>
      </c>
      <c r="O72" s="28">
        <v>130761501</v>
      </c>
      <c r="P72" s="27" t="s">
        <v>285</v>
      </c>
      <c r="Q72" s="27" t="s">
        <v>321</v>
      </c>
      <c r="R72" s="28" t="s">
        <v>9803</v>
      </c>
      <c r="S72" s="27" t="s">
        <v>8524</v>
      </c>
      <c r="T72" s="27"/>
      <c r="U72" s="75"/>
      <c r="V72" s="75"/>
      <c r="W72" s="75"/>
      <c r="X72" s="27"/>
      <c r="Y72" s="28"/>
      <c r="Z72" s="27"/>
    </row>
    <row r="73" spans="1:26" x14ac:dyDescent="0.25">
      <c r="A73" s="24">
        <v>43173</v>
      </c>
      <c r="B73" s="24">
        <v>43173</v>
      </c>
      <c r="C73" s="24">
        <v>43166</v>
      </c>
      <c r="D73" s="27" t="s">
        <v>552</v>
      </c>
      <c r="E73" s="27" t="s">
        <v>372</v>
      </c>
      <c r="F73" s="29" t="s">
        <v>7084</v>
      </c>
      <c r="G73" s="27" t="s">
        <v>36</v>
      </c>
      <c r="H73" s="27" t="s">
        <v>47</v>
      </c>
      <c r="I73" s="27" t="s">
        <v>3913</v>
      </c>
      <c r="J73" s="27">
        <v>30513</v>
      </c>
      <c r="K73" s="25">
        <v>4</v>
      </c>
      <c r="L73" s="27" t="s">
        <v>288</v>
      </c>
      <c r="M73" s="27" t="s">
        <v>8247</v>
      </c>
      <c r="N73" s="27" t="s">
        <v>8248</v>
      </c>
      <c r="O73" s="28">
        <v>130761883</v>
      </c>
      <c r="P73" s="27" t="s">
        <v>285</v>
      </c>
      <c r="Q73" s="27" t="s">
        <v>318</v>
      </c>
      <c r="R73" s="28"/>
      <c r="S73" s="27" t="s">
        <v>8524</v>
      </c>
      <c r="T73" s="27"/>
      <c r="U73" s="75"/>
      <c r="V73" s="75"/>
      <c r="W73" s="75"/>
      <c r="X73" s="27"/>
      <c r="Y73" s="28"/>
      <c r="Z73" s="27"/>
    </row>
    <row r="74" spans="1:26" x14ac:dyDescent="0.25">
      <c r="A74" s="24">
        <v>43173</v>
      </c>
      <c r="B74" s="24">
        <v>43173</v>
      </c>
      <c r="C74" s="24">
        <v>43166</v>
      </c>
      <c r="D74" s="27" t="s">
        <v>552</v>
      </c>
      <c r="E74" s="27" t="s">
        <v>372</v>
      </c>
      <c r="F74" s="29" t="s">
        <v>7611</v>
      </c>
      <c r="G74" s="27" t="s">
        <v>25</v>
      </c>
      <c r="H74" s="27" t="s">
        <v>120</v>
      </c>
      <c r="I74" s="27" t="s">
        <v>7612</v>
      </c>
      <c r="J74" s="27">
        <v>30541</v>
      </c>
      <c r="K74" s="25">
        <v>2</v>
      </c>
      <c r="L74" s="27" t="s">
        <v>288</v>
      </c>
      <c r="M74" s="27" t="s">
        <v>8249</v>
      </c>
      <c r="N74" s="27" t="s">
        <v>8250</v>
      </c>
      <c r="O74" s="28">
        <v>130761884</v>
      </c>
      <c r="P74" s="27" t="s">
        <v>285</v>
      </c>
      <c r="Q74" s="27" t="s">
        <v>318</v>
      </c>
      <c r="R74" s="28"/>
      <c r="S74" s="27" t="s">
        <v>8524</v>
      </c>
      <c r="T74" s="27"/>
      <c r="U74" s="75"/>
      <c r="V74" s="75"/>
      <c r="W74" s="75"/>
      <c r="X74" s="27"/>
      <c r="Y74" s="28"/>
      <c r="Z74" s="27"/>
    </row>
    <row r="75" spans="1:26" ht="63.75" x14ac:dyDescent="0.25">
      <c r="A75" s="24">
        <v>43173</v>
      </c>
      <c r="B75" s="24">
        <v>43173</v>
      </c>
      <c r="C75" s="24">
        <v>43165</v>
      </c>
      <c r="D75" s="27" t="s">
        <v>552</v>
      </c>
      <c r="E75" s="27" t="s">
        <v>375</v>
      </c>
      <c r="F75" s="29" t="s">
        <v>8251</v>
      </c>
      <c r="G75" s="27" t="s">
        <v>36</v>
      </c>
      <c r="H75" s="27" t="s">
        <v>94</v>
      </c>
      <c r="I75" s="27" t="s">
        <v>4784</v>
      </c>
      <c r="J75" s="27">
        <v>45076</v>
      </c>
      <c r="K75" s="25">
        <v>2</v>
      </c>
      <c r="L75" s="27" t="s">
        <v>288</v>
      </c>
      <c r="M75" s="27" t="s">
        <v>8252</v>
      </c>
      <c r="N75" s="27" t="s">
        <v>8253</v>
      </c>
      <c r="O75" s="28">
        <v>130762004</v>
      </c>
      <c r="P75" s="27" t="s">
        <v>285</v>
      </c>
      <c r="Q75" s="27" t="s">
        <v>321</v>
      </c>
      <c r="R75" s="28" t="s">
        <v>9803</v>
      </c>
      <c r="S75" s="27" t="s">
        <v>8524</v>
      </c>
      <c r="T75" s="27"/>
      <c r="U75" s="75"/>
      <c r="V75" s="75"/>
      <c r="W75" s="75"/>
      <c r="X75" s="27"/>
      <c r="Y75" s="28"/>
      <c r="Z75" s="27"/>
    </row>
    <row r="76" spans="1:26" ht="76.5" x14ac:dyDescent="0.25">
      <c r="A76" s="24">
        <v>43173</v>
      </c>
      <c r="B76" s="24">
        <v>43172</v>
      </c>
      <c r="C76" s="24">
        <v>43159</v>
      </c>
      <c r="D76" s="27" t="s">
        <v>592</v>
      </c>
      <c r="E76" s="27" t="s">
        <v>519</v>
      </c>
      <c r="F76" s="29" t="s">
        <v>8272</v>
      </c>
      <c r="G76" s="27" t="s">
        <v>19</v>
      </c>
      <c r="H76" s="27" t="s">
        <v>186</v>
      </c>
      <c r="I76" s="27" t="s">
        <v>593</v>
      </c>
      <c r="J76" s="27">
        <v>5420</v>
      </c>
      <c r="K76" s="25">
        <v>2</v>
      </c>
      <c r="L76" s="27" t="s">
        <v>288</v>
      </c>
      <c r="M76" s="27" t="s">
        <v>8273</v>
      </c>
      <c r="N76" s="27" t="s">
        <v>8274</v>
      </c>
      <c r="O76" s="28">
        <v>130762718</v>
      </c>
      <c r="P76" s="27" t="s">
        <v>285</v>
      </c>
      <c r="Q76" s="27" t="s">
        <v>321</v>
      </c>
      <c r="R76" s="28" t="s">
        <v>9036</v>
      </c>
      <c r="S76" s="27" t="s">
        <v>8524</v>
      </c>
      <c r="T76" s="27"/>
      <c r="U76" s="75"/>
      <c r="V76" s="75"/>
      <c r="W76" s="75"/>
      <c r="X76" s="27"/>
      <c r="Y76" s="28"/>
      <c r="Z76" s="27"/>
    </row>
    <row r="77" spans="1:26" x14ac:dyDescent="0.25">
      <c r="A77" s="24">
        <v>43174</v>
      </c>
      <c r="B77" s="24">
        <v>43173</v>
      </c>
      <c r="C77" s="24">
        <v>43167</v>
      </c>
      <c r="D77" s="27" t="s">
        <v>552</v>
      </c>
      <c r="E77" s="27" t="s">
        <v>372</v>
      </c>
      <c r="F77" s="29" t="s">
        <v>8343</v>
      </c>
      <c r="G77" s="27" t="s">
        <v>53</v>
      </c>
      <c r="H77" s="27" t="s">
        <v>146</v>
      </c>
      <c r="I77" s="27" t="s">
        <v>8344</v>
      </c>
      <c r="J77" s="27">
        <v>30199</v>
      </c>
      <c r="K77" s="25">
        <v>1</v>
      </c>
      <c r="L77" s="27" t="s">
        <v>288</v>
      </c>
      <c r="M77" s="27" t="s">
        <v>8345</v>
      </c>
      <c r="N77" s="27" t="s">
        <v>8346</v>
      </c>
      <c r="O77" s="28">
        <v>130960215</v>
      </c>
      <c r="P77" s="27" t="s">
        <v>285</v>
      </c>
      <c r="Q77" s="27" t="s">
        <v>318</v>
      </c>
      <c r="R77" s="28"/>
      <c r="S77" s="27" t="s">
        <v>8726</v>
      </c>
      <c r="T77" s="27"/>
      <c r="U77" s="75"/>
      <c r="V77" s="75"/>
      <c r="W77" s="75"/>
      <c r="X77" s="27"/>
      <c r="Y77" s="28"/>
      <c r="Z77" s="27"/>
    </row>
    <row r="78" spans="1:26" ht="63.75" x14ac:dyDescent="0.25">
      <c r="A78" s="24">
        <v>43175</v>
      </c>
      <c r="B78" s="24">
        <v>43174</v>
      </c>
      <c r="C78" s="24">
        <v>43166</v>
      </c>
      <c r="D78" s="27" t="s">
        <v>549</v>
      </c>
      <c r="E78" s="27" t="s">
        <v>370</v>
      </c>
      <c r="F78" s="29" t="s">
        <v>7289</v>
      </c>
      <c r="G78" s="27" t="s">
        <v>34</v>
      </c>
      <c r="H78" s="27" t="s">
        <v>119</v>
      </c>
      <c r="I78" s="27" t="s">
        <v>477</v>
      </c>
      <c r="J78" s="27">
        <v>25552</v>
      </c>
      <c r="K78" s="25">
        <v>1</v>
      </c>
      <c r="L78" s="27" t="s">
        <v>357</v>
      </c>
      <c r="M78" s="27" t="s">
        <v>8491</v>
      </c>
      <c r="N78" s="27" t="s">
        <v>8492</v>
      </c>
      <c r="O78" s="28" t="s">
        <v>8525</v>
      </c>
      <c r="P78" s="27" t="s">
        <v>285</v>
      </c>
      <c r="Q78" s="27" t="s">
        <v>321</v>
      </c>
      <c r="R78" s="28" t="s">
        <v>9803</v>
      </c>
      <c r="S78" s="27" t="s">
        <v>8524</v>
      </c>
      <c r="T78" s="27"/>
      <c r="U78" s="75"/>
      <c r="V78" s="75"/>
      <c r="W78" s="75"/>
      <c r="X78" s="27"/>
      <c r="Y78" s="28"/>
      <c r="Z78" s="27"/>
    </row>
    <row r="79" spans="1:26" ht="76.5" x14ac:dyDescent="0.25">
      <c r="A79" s="24">
        <v>43175</v>
      </c>
      <c r="B79" s="24">
        <v>43174</v>
      </c>
      <c r="C79" s="24">
        <v>43166</v>
      </c>
      <c r="D79" s="27" t="s">
        <v>549</v>
      </c>
      <c r="E79" s="27" t="s">
        <v>401</v>
      </c>
      <c r="F79" s="29" t="s">
        <v>8500</v>
      </c>
      <c r="G79" s="27" t="s">
        <v>60</v>
      </c>
      <c r="H79" s="27" t="s">
        <v>117</v>
      </c>
      <c r="I79" s="27" t="s">
        <v>8501</v>
      </c>
      <c r="J79" s="27">
        <v>27246</v>
      </c>
      <c r="K79" s="25">
        <v>2</v>
      </c>
      <c r="L79" s="27" t="s">
        <v>357</v>
      </c>
      <c r="M79" s="27" t="s">
        <v>8502</v>
      </c>
      <c r="N79" s="27" t="s">
        <v>8503</v>
      </c>
      <c r="O79" s="28" t="s">
        <v>8534</v>
      </c>
      <c r="P79" s="27" t="s">
        <v>285</v>
      </c>
      <c r="Q79" s="27" t="s">
        <v>321</v>
      </c>
      <c r="R79" s="28" t="s">
        <v>9036</v>
      </c>
      <c r="S79" s="27" t="s">
        <v>8524</v>
      </c>
      <c r="T79" s="27"/>
      <c r="U79" s="75"/>
      <c r="V79" s="75"/>
      <c r="W79" s="75"/>
      <c r="X79" s="27"/>
      <c r="Y79" s="28"/>
      <c r="Z79" s="27"/>
    </row>
    <row r="80" spans="1:26" ht="76.5" x14ac:dyDescent="0.25">
      <c r="A80" s="24">
        <v>43179</v>
      </c>
      <c r="B80" s="24">
        <v>43178</v>
      </c>
      <c r="C80" s="24">
        <v>43119</v>
      </c>
      <c r="D80" s="27" t="s">
        <v>549</v>
      </c>
      <c r="E80" s="27" t="s">
        <v>413</v>
      </c>
      <c r="F80" s="29" t="s">
        <v>8703</v>
      </c>
      <c r="G80" s="27" t="s">
        <v>27</v>
      </c>
      <c r="H80" s="27" t="s">
        <v>102</v>
      </c>
      <c r="I80" s="27" t="s">
        <v>203</v>
      </c>
      <c r="J80" s="27">
        <v>19525</v>
      </c>
      <c r="K80" s="25">
        <v>1</v>
      </c>
      <c r="L80" s="27" t="s">
        <v>357</v>
      </c>
      <c r="M80" s="27" t="s">
        <v>8704</v>
      </c>
      <c r="N80" s="27" t="s">
        <v>8705</v>
      </c>
      <c r="O80" s="28" t="s">
        <v>8706</v>
      </c>
      <c r="P80" s="27" t="s">
        <v>285</v>
      </c>
      <c r="Q80" s="27" t="s">
        <v>321</v>
      </c>
      <c r="R80" s="28" t="s">
        <v>9036</v>
      </c>
      <c r="S80" s="27" t="s">
        <v>8726</v>
      </c>
      <c r="T80" s="27"/>
      <c r="U80" s="75"/>
      <c r="V80" s="75"/>
      <c r="W80" s="75"/>
      <c r="X80" s="27"/>
      <c r="Y80" s="28"/>
      <c r="Z80" s="27"/>
    </row>
    <row r="81" spans="1:26" ht="76.5" x14ac:dyDescent="0.25">
      <c r="A81" s="24">
        <v>43179</v>
      </c>
      <c r="B81" s="24">
        <v>43178</v>
      </c>
      <c r="C81" s="24">
        <v>43172</v>
      </c>
      <c r="D81" s="27" t="s">
        <v>665</v>
      </c>
      <c r="E81" s="27" t="s">
        <v>425</v>
      </c>
      <c r="F81" s="29" t="s">
        <v>8721</v>
      </c>
      <c r="G81" s="27" t="s">
        <v>19</v>
      </c>
      <c r="H81" s="27" t="s">
        <v>98</v>
      </c>
      <c r="I81" s="27" t="s">
        <v>8722</v>
      </c>
      <c r="J81" s="27">
        <v>8553</v>
      </c>
      <c r="K81" s="25">
        <v>4</v>
      </c>
      <c r="L81" s="27" t="s">
        <v>335</v>
      </c>
      <c r="M81" s="27">
        <v>9022045764</v>
      </c>
      <c r="N81" s="27">
        <v>9022045764</v>
      </c>
      <c r="O81" s="28">
        <v>5992</v>
      </c>
      <c r="P81" s="27" t="s">
        <v>285</v>
      </c>
      <c r="Q81" s="27" t="s">
        <v>321</v>
      </c>
      <c r="R81" s="28" t="s">
        <v>9036</v>
      </c>
      <c r="S81" s="27" t="s">
        <v>8726</v>
      </c>
      <c r="T81" s="27"/>
      <c r="U81" s="75"/>
      <c r="V81" s="75"/>
      <c r="W81" s="75"/>
      <c r="X81" s="27"/>
      <c r="Y81" s="28"/>
      <c r="Z81" s="27"/>
    </row>
    <row r="82" spans="1:26" ht="63.75" x14ac:dyDescent="0.25">
      <c r="A82" s="24">
        <v>43180</v>
      </c>
      <c r="B82" s="24">
        <v>43179</v>
      </c>
      <c r="C82" s="24">
        <v>43174</v>
      </c>
      <c r="D82" s="27" t="s">
        <v>549</v>
      </c>
      <c r="E82" s="27" t="s">
        <v>352</v>
      </c>
      <c r="F82" s="29" t="s">
        <v>8764</v>
      </c>
      <c r="G82" s="27" t="s">
        <v>92</v>
      </c>
      <c r="H82" s="27" t="s">
        <v>5467</v>
      </c>
      <c r="I82" s="27" t="s">
        <v>8765</v>
      </c>
      <c r="J82" s="27">
        <v>35501</v>
      </c>
      <c r="K82" s="25">
        <v>2</v>
      </c>
      <c r="L82" s="27" t="s">
        <v>357</v>
      </c>
      <c r="M82" s="27" t="s">
        <v>8766</v>
      </c>
      <c r="N82" s="27" t="s">
        <v>8767</v>
      </c>
      <c r="O82" s="28" t="s">
        <v>8893</v>
      </c>
      <c r="P82" s="27" t="s">
        <v>285</v>
      </c>
      <c r="Q82" s="27" t="s">
        <v>321</v>
      </c>
      <c r="R82" s="28" t="s">
        <v>9803</v>
      </c>
      <c r="S82" s="27" t="s">
        <v>8892</v>
      </c>
      <c r="T82" s="27"/>
      <c r="U82" s="75"/>
      <c r="V82" s="75"/>
      <c r="W82" s="75"/>
      <c r="X82" s="27"/>
      <c r="Y82" s="28"/>
      <c r="Z82" s="27"/>
    </row>
    <row r="83" spans="1:26" ht="63.75" x14ac:dyDescent="0.25">
      <c r="A83" s="24">
        <v>43181</v>
      </c>
      <c r="B83" s="24">
        <v>43181</v>
      </c>
      <c r="C83" s="24">
        <v>43179</v>
      </c>
      <c r="D83" s="27" t="s">
        <v>18</v>
      </c>
      <c r="E83" s="27" t="s">
        <v>360</v>
      </c>
      <c r="F83" s="29" t="s">
        <v>8861</v>
      </c>
      <c r="G83" s="27" t="s">
        <v>34</v>
      </c>
      <c r="H83" s="27" t="s">
        <v>238</v>
      </c>
      <c r="I83" s="27" t="s">
        <v>4075</v>
      </c>
      <c r="J83" s="27">
        <v>28214</v>
      </c>
      <c r="K83" s="25">
        <v>4</v>
      </c>
      <c r="L83" s="27" t="s">
        <v>357</v>
      </c>
      <c r="M83" s="27" t="s">
        <v>8862</v>
      </c>
      <c r="N83" s="27" t="s">
        <v>8867</v>
      </c>
      <c r="O83" s="28" t="s">
        <v>8978</v>
      </c>
      <c r="P83" s="27" t="s">
        <v>285</v>
      </c>
      <c r="Q83" s="27" t="s">
        <v>321</v>
      </c>
      <c r="R83" s="28" t="s">
        <v>9803</v>
      </c>
      <c r="S83" s="27" t="s">
        <v>8932</v>
      </c>
      <c r="T83" s="27"/>
      <c r="U83" s="75"/>
      <c r="V83" s="75"/>
      <c r="W83" s="75"/>
      <c r="X83" s="27"/>
      <c r="Y83" s="28"/>
      <c r="Z83" s="27"/>
    </row>
    <row r="84" spans="1:26" ht="63.75" x14ac:dyDescent="0.25">
      <c r="A84" s="24">
        <v>43181</v>
      </c>
      <c r="B84" s="24">
        <v>43180</v>
      </c>
      <c r="C84" s="24">
        <v>43176</v>
      </c>
      <c r="D84" s="27" t="s">
        <v>1419</v>
      </c>
      <c r="E84" s="27" t="s">
        <v>372</v>
      </c>
      <c r="F84" s="29" t="s">
        <v>8826</v>
      </c>
      <c r="G84" s="27" t="s">
        <v>36</v>
      </c>
      <c r="H84" s="27" t="s">
        <v>128</v>
      </c>
      <c r="I84" s="27" t="s">
        <v>8827</v>
      </c>
      <c r="J84" s="27">
        <v>30848</v>
      </c>
      <c r="K84" s="25">
        <v>3</v>
      </c>
      <c r="L84" s="27" t="s">
        <v>357</v>
      </c>
      <c r="M84" s="27" t="s">
        <v>8824</v>
      </c>
      <c r="N84" s="27" t="s">
        <v>8825</v>
      </c>
      <c r="O84" s="28" t="s">
        <v>9258</v>
      </c>
      <c r="P84" s="27" t="s">
        <v>285</v>
      </c>
      <c r="Q84" s="27" t="s">
        <v>321</v>
      </c>
      <c r="R84" s="28" t="s">
        <v>9803</v>
      </c>
      <c r="S84" s="27" t="s">
        <v>9218</v>
      </c>
      <c r="T84" s="27"/>
      <c r="U84" s="75"/>
      <c r="V84" s="75"/>
      <c r="W84" s="75"/>
      <c r="X84" s="27"/>
      <c r="Y84" s="28"/>
      <c r="Z84" s="27"/>
    </row>
    <row r="85" spans="1:26" ht="63.75" x14ac:dyDescent="0.25">
      <c r="A85" s="24">
        <v>43181</v>
      </c>
      <c r="B85" s="24">
        <v>43180</v>
      </c>
      <c r="C85" s="24">
        <v>43176</v>
      </c>
      <c r="D85" s="27" t="s">
        <v>1419</v>
      </c>
      <c r="E85" s="27" t="s">
        <v>379</v>
      </c>
      <c r="F85" s="29" t="s">
        <v>986</v>
      </c>
      <c r="G85" s="27" t="s">
        <v>223</v>
      </c>
      <c r="H85" s="27" t="s">
        <v>112</v>
      </c>
      <c r="I85" s="27" t="s">
        <v>488</v>
      </c>
      <c r="J85" s="27">
        <v>26286</v>
      </c>
      <c r="K85" s="25">
        <v>2</v>
      </c>
      <c r="L85" s="27" t="s">
        <v>288</v>
      </c>
      <c r="M85" s="27" t="s">
        <v>8828</v>
      </c>
      <c r="N85" s="27" t="s">
        <v>8829</v>
      </c>
      <c r="O85" s="28">
        <v>131161947</v>
      </c>
      <c r="P85" s="27" t="s">
        <v>285</v>
      </c>
      <c r="Q85" s="27" t="s">
        <v>321</v>
      </c>
      <c r="R85" s="28" t="s">
        <v>9803</v>
      </c>
      <c r="S85" s="27" t="s">
        <v>8932</v>
      </c>
      <c r="T85" s="27"/>
      <c r="U85" s="75"/>
      <c r="V85" s="75"/>
      <c r="W85" s="75"/>
      <c r="X85" s="27"/>
      <c r="Y85" s="28"/>
      <c r="Z85" s="27"/>
    </row>
    <row r="86" spans="1:26" ht="76.5" x14ac:dyDescent="0.25">
      <c r="A86" s="24">
        <v>43181</v>
      </c>
      <c r="B86" s="24">
        <v>43180</v>
      </c>
      <c r="C86" s="24">
        <v>43176</v>
      </c>
      <c r="D86" s="27" t="s">
        <v>1419</v>
      </c>
      <c r="E86" s="27" t="s">
        <v>483</v>
      </c>
      <c r="F86" s="29" t="s">
        <v>8832</v>
      </c>
      <c r="G86" s="27" t="s">
        <v>48</v>
      </c>
      <c r="H86" s="27" t="s">
        <v>173</v>
      </c>
      <c r="I86" s="27" t="s">
        <v>454</v>
      </c>
      <c r="J86" s="27">
        <v>28469</v>
      </c>
      <c r="K86" s="25">
        <v>1</v>
      </c>
      <c r="L86" s="27" t="s">
        <v>357</v>
      </c>
      <c r="M86" s="27" t="s">
        <v>8830</v>
      </c>
      <c r="N86" s="27" t="s">
        <v>8831</v>
      </c>
      <c r="O86" s="28" t="s">
        <v>8980</v>
      </c>
      <c r="P86" s="27" t="s">
        <v>285</v>
      </c>
      <c r="Q86" s="27" t="s">
        <v>321</v>
      </c>
      <c r="R86" s="28" t="s">
        <v>9036</v>
      </c>
      <c r="S86" s="27" t="s">
        <v>8932</v>
      </c>
      <c r="T86" s="27"/>
      <c r="U86" s="75"/>
      <c r="V86" s="75"/>
      <c r="W86" s="75"/>
      <c r="X86" s="27"/>
      <c r="Y86" s="28"/>
      <c r="Z86" s="27"/>
    </row>
    <row r="87" spans="1:26" x14ac:dyDescent="0.25">
      <c r="A87" s="24">
        <v>43181</v>
      </c>
      <c r="B87" s="24">
        <v>43181</v>
      </c>
      <c r="C87" s="24">
        <v>43178</v>
      </c>
      <c r="D87" s="27" t="s">
        <v>2245</v>
      </c>
      <c r="E87" s="27" t="s">
        <v>376</v>
      </c>
      <c r="F87" s="29" t="s">
        <v>8857</v>
      </c>
      <c r="G87" s="27" t="s">
        <v>60</v>
      </c>
      <c r="H87" s="27" t="s">
        <v>544</v>
      </c>
      <c r="I87" s="27" t="s">
        <v>8858</v>
      </c>
      <c r="J87" s="27">
        <v>26314</v>
      </c>
      <c r="K87" s="25">
        <v>4</v>
      </c>
      <c r="L87" s="27" t="s">
        <v>335</v>
      </c>
      <c r="M87" s="27">
        <v>2218940499</v>
      </c>
      <c r="N87" s="27">
        <v>9022178006</v>
      </c>
      <c r="O87" s="28"/>
      <c r="P87" s="27" t="s">
        <v>285</v>
      </c>
      <c r="Q87" s="27" t="s">
        <v>330</v>
      </c>
      <c r="R87" s="28"/>
      <c r="S87" s="27"/>
      <c r="T87" s="27"/>
      <c r="U87" s="75"/>
      <c r="V87" s="75"/>
      <c r="W87" s="75"/>
      <c r="X87" s="27"/>
      <c r="Y87" s="28"/>
      <c r="Z87" s="27"/>
    </row>
    <row r="88" spans="1:26" x14ac:dyDescent="0.25">
      <c r="A88" s="24">
        <v>43181</v>
      </c>
      <c r="B88" s="24">
        <v>43180</v>
      </c>
      <c r="C88" s="24">
        <v>43172</v>
      </c>
      <c r="D88" s="27" t="s">
        <v>665</v>
      </c>
      <c r="E88" s="27" t="s">
        <v>398</v>
      </c>
      <c r="F88" s="29" t="s">
        <v>8802</v>
      </c>
      <c r="G88" s="27" t="s">
        <v>180</v>
      </c>
      <c r="H88" s="27" t="s">
        <v>4208</v>
      </c>
      <c r="I88" s="27" t="s">
        <v>8803</v>
      </c>
      <c r="J88" s="27">
        <v>24749</v>
      </c>
      <c r="K88" s="25">
        <v>4</v>
      </c>
      <c r="L88" s="27" t="s">
        <v>343</v>
      </c>
      <c r="M88" s="27">
        <v>8780482078</v>
      </c>
      <c r="N88" s="27">
        <v>8780482078</v>
      </c>
      <c r="O88" s="28"/>
      <c r="P88" s="27" t="s">
        <v>285</v>
      </c>
      <c r="Q88" s="27" t="s">
        <v>330</v>
      </c>
      <c r="R88" s="28"/>
      <c r="S88" s="27"/>
      <c r="T88" s="27"/>
      <c r="U88" s="75"/>
      <c r="V88" s="75"/>
      <c r="W88" s="75"/>
      <c r="X88" s="27"/>
      <c r="Y88" s="28"/>
      <c r="Z88" s="27"/>
    </row>
    <row r="89" spans="1:26" x14ac:dyDescent="0.25">
      <c r="A89" s="24">
        <v>43181</v>
      </c>
      <c r="B89" s="24">
        <v>43181</v>
      </c>
      <c r="C89" s="24">
        <v>43110</v>
      </c>
      <c r="D89" s="27" t="s">
        <v>549</v>
      </c>
      <c r="E89" s="27" t="s">
        <v>8850</v>
      </c>
      <c r="F89" s="29" t="s">
        <v>8849</v>
      </c>
      <c r="G89" s="27" t="s">
        <v>92</v>
      </c>
      <c r="H89" s="27" t="s">
        <v>26</v>
      </c>
      <c r="I89" s="27" t="s">
        <v>3823</v>
      </c>
      <c r="J89" s="27">
        <v>7895</v>
      </c>
      <c r="K89" s="25">
        <v>1</v>
      </c>
      <c r="L89" s="27" t="s">
        <v>357</v>
      </c>
      <c r="M89" s="27" t="s">
        <v>8851</v>
      </c>
      <c r="N89" s="27" t="s">
        <v>8848</v>
      </c>
      <c r="O89" s="28" t="s">
        <v>9172</v>
      </c>
      <c r="P89" s="27" t="s">
        <v>285</v>
      </c>
      <c r="Q89" s="27" t="s">
        <v>321</v>
      </c>
      <c r="R89" s="28"/>
      <c r="S89" s="27" t="s">
        <v>8932</v>
      </c>
      <c r="T89" s="27"/>
      <c r="U89" s="75"/>
      <c r="V89" s="75"/>
      <c r="W89" s="75"/>
      <c r="X89" s="27"/>
      <c r="Y89" s="28"/>
      <c r="Z89" s="27"/>
    </row>
    <row r="90" spans="1:26" x14ac:dyDescent="0.25">
      <c r="A90" s="24">
        <v>43181</v>
      </c>
      <c r="B90" s="24">
        <v>43181</v>
      </c>
      <c r="C90" s="24">
        <v>43109</v>
      </c>
      <c r="D90" s="27" t="s">
        <v>549</v>
      </c>
      <c r="E90" s="27" t="s">
        <v>8850</v>
      </c>
      <c r="F90" s="29" t="s">
        <v>8853</v>
      </c>
      <c r="G90" s="27" t="s">
        <v>60</v>
      </c>
      <c r="H90" s="27" t="s">
        <v>47</v>
      </c>
      <c r="I90" s="27" t="s">
        <v>62</v>
      </c>
      <c r="J90" s="27">
        <v>7883</v>
      </c>
      <c r="K90" s="25">
        <v>4</v>
      </c>
      <c r="L90" s="27" t="s">
        <v>357</v>
      </c>
      <c r="M90" s="27" t="s">
        <v>8854</v>
      </c>
      <c r="N90" s="27" t="s">
        <v>8852</v>
      </c>
      <c r="O90" s="28" t="s">
        <v>9173</v>
      </c>
      <c r="P90" s="27" t="s">
        <v>285</v>
      </c>
      <c r="Q90" s="27" t="s">
        <v>318</v>
      </c>
      <c r="R90" s="28"/>
      <c r="S90" s="27" t="s">
        <v>8932</v>
      </c>
      <c r="T90" s="27"/>
      <c r="U90" s="75"/>
      <c r="V90" s="75"/>
      <c r="W90" s="75"/>
      <c r="X90" s="27"/>
      <c r="Y90" s="28"/>
      <c r="Z90" s="27"/>
    </row>
    <row r="91" spans="1:26" ht="63.75" x14ac:dyDescent="0.25">
      <c r="A91" s="24">
        <v>43182</v>
      </c>
      <c r="B91" s="24">
        <v>43181</v>
      </c>
      <c r="C91" s="24">
        <v>43181</v>
      </c>
      <c r="D91" s="27" t="s">
        <v>18</v>
      </c>
      <c r="E91" s="27" t="s">
        <v>377</v>
      </c>
      <c r="F91" s="29" t="s">
        <v>8918</v>
      </c>
      <c r="G91" s="27" t="s">
        <v>32</v>
      </c>
      <c r="H91" s="27" t="s">
        <v>207</v>
      </c>
      <c r="I91" s="27" t="s">
        <v>448</v>
      </c>
      <c r="J91" s="27">
        <v>26280</v>
      </c>
      <c r="K91" s="25">
        <v>4</v>
      </c>
      <c r="L91" s="27" t="s">
        <v>288</v>
      </c>
      <c r="M91" s="27" t="s">
        <v>8919</v>
      </c>
      <c r="N91" s="27" t="s">
        <v>8920</v>
      </c>
      <c r="O91" s="28">
        <v>131389360</v>
      </c>
      <c r="P91" s="27" t="s">
        <v>285</v>
      </c>
      <c r="Q91" s="27" t="s">
        <v>321</v>
      </c>
      <c r="R91" s="28" t="s">
        <v>9803</v>
      </c>
      <c r="S91" s="27" t="s">
        <v>9218</v>
      </c>
      <c r="T91" s="27"/>
      <c r="U91" s="75"/>
      <c r="V91" s="75"/>
      <c r="W91" s="75"/>
      <c r="X91" s="27"/>
      <c r="Y91" s="28"/>
      <c r="Z91" s="27"/>
    </row>
    <row r="92" spans="1:26" ht="63.75" x14ac:dyDescent="0.25">
      <c r="A92" s="24">
        <v>43182</v>
      </c>
      <c r="B92" s="24">
        <v>43181</v>
      </c>
      <c r="C92" s="24">
        <v>43178</v>
      </c>
      <c r="D92" s="27" t="s">
        <v>18</v>
      </c>
      <c r="E92" s="27" t="s">
        <v>377</v>
      </c>
      <c r="F92" s="29" t="s">
        <v>8921</v>
      </c>
      <c r="G92" s="27" t="s">
        <v>21</v>
      </c>
      <c r="H92" s="27" t="s">
        <v>26</v>
      </c>
      <c r="I92" s="27" t="s">
        <v>445</v>
      </c>
      <c r="J92" s="27">
        <v>26193</v>
      </c>
      <c r="K92" s="25">
        <v>1</v>
      </c>
      <c r="L92" s="27" t="s">
        <v>288</v>
      </c>
      <c r="M92" s="27" t="s">
        <v>8922</v>
      </c>
      <c r="N92" s="27" t="s">
        <v>8923</v>
      </c>
      <c r="O92" s="28">
        <v>131389361</v>
      </c>
      <c r="P92" s="27" t="s">
        <v>285</v>
      </c>
      <c r="Q92" s="27" t="s">
        <v>321</v>
      </c>
      <c r="R92" s="28" t="s">
        <v>9803</v>
      </c>
      <c r="S92" s="27" t="s">
        <v>9218</v>
      </c>
      <c r="T92" s="27"/>
      <c r="U92" s="75"/>
      <c r="V92" s="75"/>
      <c r="W92" s="75"/>
      <c r="X92" s="27"/>
      <c r="Y92" s="28"/>
      <c r="Z92" s="27"/>
    </row>
    <row r="93" spans="1:26" ht="344.25" x14ac:dyDescent="0.25">
      <c r="A93" s="24">
        <v>43185</v>
      </c>
      <c r="B93" s="24">
        <v>43182</v>
      </c>
      <c r="C93" s="24">
        <v>43181</v>
      </c>
      <c r="D93" s="27" t="s">
        <v>18</v>
      </c>
      <c r="E93" s="27" t="s">
        <v>290</v>
      </c>
      <c r="F93" s="29" t="s">
        <v>9050</v>
      </c>
      <c r="G93" s="27" t="s">
        <v>92</v>
      </c>
      <c r="H93" s="27" t="s">
        <v>150</v>
      </c>
      <c r="I93" s="27" t="s">
        <v>9051</v>
      </c>
      <c r="J93" s="27">
        <v>42144</v>
      </c>
      <c r="K93" s="25">
        <v>2</v>
      </c>
      <c r="L93" s="27" t="s">
        <v>341</v>
      </c>
      <c r="M93" s="27">
        <v>56896</v>
      </c>
      <c r="N93" s="27"/>
      <c r="O93" s="28"/>
      <c r="P93" s="27" t="s">
        <v>285</v>
      </c>
      <c r="Q93" s="27" t="s">
        <v>324</v>
      </c>
      <c r="R93" s="28" t="s">
        <v>9259</v>
      </c>
      <c r="S93" s="27"/>
      <c r="T93" s="27"/>
      <c r="U93" s="75"/>
      <c r="V93" s="75"/>
      <c r="W93" s="75"/>
      <c r="X93" s="27"/>
      <c r="Y93" s="28"/>
      <c r="Z93" s="27"/>
    </row>
    <row r="94" spans="1:26" ht="63.75" x14ac:dyDescent="0.25">
      <c r="A94" s="24">
        <v>43185</v>
      </c>
      <c r="B94" s="24">
        <v>43185</v>
      </c>
      <c r="C94" s="24">
        <v>43178</v>
      </c>
      <c r="D94" s="27" t="s">
        <v>18</v>
      </c>
      <c r="E94" s="27" t="s">
        <v>313</v>
      </c>
      <c r="F94" s="29" t="s">
        <v>9068</v>
      </c>
      <c r="G94" s="27" t="s">
        <v>36</v>
      </c>
      <c r="H94" s="27" t="s">
        <v>214</v>
      </c>
      <c r="I94" s="27" t="s">
        <v>551</v>
      </c>
      <c r="J94" s="27">
        <v>27375</v>
      </c>
      <c r="K94" s="25">
        <v>1</v>
      </c>
      <c r="L94" s="27" t="s">
        <v>357</v>
      </c>
      <c r="M94" s="27" t="s">
        <v>9069</v>
      </c>
      <c r="N94" s="27" t="s">
        <v>9070</v>
      </c>
      <c r="O94" s="28" t="s">
        <v>9071</v>
      </c>
      <c r="P94" s="27" t="s">
        <v>285</v>
      </c>
      <c r="Q94" s="27" t="s">
        <v>321</v>
      </c>
      <c r="R94" s="28" t="s">
        <v>9801</v>
      </c>
      <c r="S94" s="27" t="s">
        <v>9064</v>
      </c>
      <c r="T94" s="27"/>
      <c r="U94" s="75"/>
      <c r="V94" s="75"/>
      <c r="W94" s="75"/>
      <c r="X94" s="27"/>
      <c r="Y94" s="28"/>
      <c r="Z94" s="27"/>
    </row>
    <row r="95" spans="1:26" x14ac:dyDescent="0.25">
      <c r="A95" s="24">
        <v>43185</v>
      </c>
      <c r="B95" s="24">
        <v>43184</v>
      </c>
      <c r="C95" s="24">
        <v>43180</v>
      </c>
      <c r="D95" s="27" t="s">
        <v>592</v>
      </c>
      <c r="E95" s="27" t="s">
        <v>391</v>
      </c>
      <c r="F95" s="29" t="s">
        <v>9118</v>
      </c>
      <c r="G95" s="27" t="s">
        <v>32</v>
      </c>
      <c r="H95" s="27" t="s">
        <v>9119</v>
      </c>
      <c r="I95" s="27" t="s">
        <v>9120</v>
      </c>
      <c r="J95" s="27">
        <v>26998</v>
      </c>
      <c r="K95" s="25">
        <v>1</v>
      </c>
      <c r="L95" s="27" t="s">
        <v>373</v>
      </c>
      <c r="M95" s="27" t="s">
        <v>9121</v>
      </c>
      <c r="N95" s="27" t="s">
        <v>9122</v>
      </c>
      <c r="O95" s="28" t="s">
        <v>9123</v>
      </c>
      <c r="P95" s="27" t="s">
        <v>285</v>
      </c>
      <c r="Q95" s="27" t="s">
        <v>318</v>
      </c>
      <c r="R95" s="28"/>
      <c r="S95" s="27" t="s">
        <v>9064</v>
      </c>
      <c r="T95" s="27"/>
      <c r="U95" s="75"/>
      <c r="V95" s="75"/>
      <c r="W95" s="75"/>
      <c r="X95" s="27"/>
      <c r="Y95" s="28"/>
      <c r="Z95" s="27"/>
    </row>
    <row r="96" spans="1:26" ht="63.75" x14ac:dyDescent="0.25">
      <c r="A96" s="24">
        <v>43185</v>
      </c>
      <c r="B96" s="24">
        <v>43182</v>
      </c>
      <c r="C96" s="24">
        <v>43168</v>
      </c>
      <c r="D96" s="27" t="s">
        <v>665</v>
      </c>
      <c r="E96" s="27" t="s">
        <v>389</v>
      </c>
      <c r="F96" s="29" t="s">
        <v>9134</v>
      </c>
      <c r="G96" s="27" t="s">
        <v>36</v>
      </c>
      <c r="H96" s="27" t="s">
        <v>3226</v>
      </c>
      <c r="I96" s="27" t="s">
        <v>9135</v>
      </c>
      <c r="J96" s="27">
        <v>28347</v>
      </c>
      <c r="K96" s="25">
        <v>4</v>
      </c>
      <c r="L96" s="27" t="s">
        <v>343</v>
      </c>
      <c r="M96" s="27">
        <v>8640735198</v>
      </c>
      <c r="N96" s="27">
        <v>8640735198</v>
      </c>
      <c r="O96" s="28">
        <v>8640740342</v>
      </c>
      <c r="P96" s="27" t="s">
        <v>285</v>
      </c>
      <c r="Q96" s="27" t="s">
        <v>321</v>
      </c>
      <c r="R96" s="28" t="s">
        <v>9803</v>
      </c>
      <c r="S96" s="27" t="s">
        <v>9064</v>
      </c>
      <c r="T96" s="27"/>
      <c r="U96" s="75"/>
      <c r="V96" s="75"/>
      <c r="W96" s="75"/>
      <c r="X96" s="27"/>
      <c r="Y96" s="28"/>
      <c r="Z96" s="27"/>
    </row>
    <row r="97" spans="1:26" x14ac:dyDescent="0.25">
      <c r="A97" s="24">
        <v>43185</v>
      </c>
      <c r="B97" s="24">
        <v>43182</v>
      </c>
      <c r="C97" s="24">
        <v>43168</v>
      </c>
      <c r="D97" s="27" t="s">
        <v>665</v>
      </c>
      <c r="E97" s="27" t="s">
        <v>398</v>
      </c>
      <c r="F97" s="29" t="s">
        <v>9136</v>
      </c>
      <c r="G97" s="27" t="s">
        <v>9137</v>
      </c>
      <c r="H97" s="27" t="s">
        <v>3169</v>
      </c>
      <c r="I97" s="27" t="s">
        <v>9138</v>
      </c>
      <c r="J97" s="27">
        <v>24647</v>
      </c>
      <c r="K97" s="25">
        <v>3</v>
      </c>
      <c r="L97" s="27" t="s">
        <v>343</v>
      </c>
      <c r="M97" s="27">
        <v>8780481400</v>
      </c>
      <c r="N97" s="27">
        <v>8780481400</v>
      </c>
      <c r="O97" s="28"/>
      <c r="P97" s="27" t="s">
        <v>285</v>
      </c>
      <c r="Q97" s="27" t="s">
        <v>330</v>
      </c>
      <c r="R97" s="28"/>
      <c r="S97" s="27"/>
      <c r="T97" s="27"/>
      <c r="U97" s="75"/>
      <c r="V97" s="75"/>
      <c r="W97" s="75"/>
      <c r="X97" s="27"/>
      <c r="Y97" s="28"/>
      <c r="Z97" s="27"/>
    </row>
    <row r="98" spans="1:26" x14ac:dyDescent="0.25">
      <c r="A98" s="24">
        <v>43185</v>
      </c>
      <c r="B98" s="24">
        <v>43182</v>
      </c>
      <c r="C98" s="24">
        <v>43171</v>
      </c>
      <c r="D98" s="27" t="s">
        <v>665</v>
      </c>
      <c r="E98" s="27" t="s">
        <v>506</v>
      </c>
      <c r="F98" s="29" t="s">
        <v>8459</v>
      </c>
      <c r="G98" s="27" t="s">
        <v>36</v>
      </c>
      <c r="H98" s="27" t="s">
        <v>57</v>
      </c>
      <c r="I98" s="27" t="s">
        <v>9141</v>
      </c>
      <c r="J98" s="27">
        <v>7178</v>
      </c>
      <c r="K98" s="25">
        <v>4</v>
      </c>
      <c r="L98" s="27" t="s">
        <v>343</v>
      </c>
      <c r="M98" s="27">
        <v>8640735957</v>
      </c>
      <c r="N98" s="27">
        <v>8640735957</v>
      </c>
      <c r="O98" s="28">
        <v>8640740344</v>
      </c>
      <c r="P98" s="27" t="s">
        <v>285</v>
      </c>
      <c r="Q98" s="27" t="s">
        <v>321</v>
      </c>
      <c r="R98" s="28"/>
      <c r="S98" s="27" t="s">
        <v>9064</v>
      </c>
      <c r="T98" s="27"/>
      <c r="U98" s="75"/>
      <c r="V98" s="75"/>
      <c r="W98" s="75"/>
      <c r="X98" s="27"/>
      <c r="Y98" s="28"/>
      <c r="Z98" s="27"/>
    </row>
    <row r="99" spans="1:26" x14ac:dyDescent="0.25">
      <c r="A99" s="24">
        <v>43186</v>
      </c>
      <c r="B99" s="24">
        <v>43185</v>
      </c>
      <c r="C99" s="24">
        <v>43183</v>
      </c>
      <c r="D99" s="27" t="s">
        <v>18</v>
      </c>
      <c r="E99" s="27" t="s">
        <v>399</v>
      </c>
      <c r="F99" s="29" t="s">
        <v>9201</v>
      </c>
      <c r="G99" s="27" t="s">
        <v>60</v>
      </c>
      <c r="H99" s="27" t="s">
        <v>26</v>
      </c>
      <c r="I99" s="27" t="s">
        <v>3376</v>
      </c>
      <c r="J99" s="27">
        <v>35977</v>
      </c>
      <c r="K99" s="25">
        <v>4</v>
      </c>
      <c r="L99" s="27" t="s">
        <v>357</v>
      </c>
      <c r="M99" s="27" t="s">
        <v>9202</v>
      </c>
      <c r="N99" s="27" t="s">
        <v>9203</v>
      </c>
      <c r="O99" s="28" t="s">
        <v>9891</v>
      </c>
      <c r="P99" s="27" t="s">
        <v>285</v>
      </c>
      <c r="Q99" s="27" t="s">
        <v>321</v>
      </c>
      <c r="R99" s="28"/>
      <c r="S99" s="27" t="s">
        <v>9815</v>
      </c>
      <c r="T99" s="27"/>
      <c r="U99" s="75"/>
      <c r="V99" s="75"/>
      <c r="W99" s="75"/>
      <c r="X99" s="27"/>
      <c r="Y99" s="28"/>
      <c r="Z99" s="27"/>
    </row>
    <row r="100" spans="1:26" x14ac:dyDescent="0.25">
      <c r="A100" s="24">
        <v>43186</v>
      </c>
      <c r="B100" s="24">
        <v>43186</v>
      </c>
      <c r="C100" s="24">
        <v>43185</v>
      </c>
      <c r="D100" s="27" t="s">
        <v>18</v>
      </c>
      <c r="E100" s="27" t="s">
        <v>380</v>
      </c>
      <c r="F100" s="29" t="s">
        <v>9219</v>
      </c>
      <c r="G100" s="27" t="s">
        <v>92</v>
      </c>
      <c r="H100" s="27" t="s">
        <v>33</v>
      </c>
      <c r="I100" s="27" t="s">
        <v>9220</v>
      </c>
      <c r="J100" s="27">
        <v>23333</v>
      </c>
      <c r="K100" s="25">
        <v>1</v>
      </c>
      <c r="L100" s="27" t="s">
        <v>357</v>
      </c>
      <c r="M100" s="27" t="s">
        <v>9221</v>
      </c>
      <c r="N100" s="27" t="s">
        <v>9222</v>
      </c>
      <c r="O100" s="28" t="s">
        <v>9892</v>
      </c>
      <c r="P100" s="27" t="s">
        <v>285</v>
      </c>
      <c r="Q100" s="27" t="s">
        <v>321</v>
      </c>
      <c r="R100" s="28"/>
      <c r="S100" s="27" t="s">
        <v>9815</v>
      </c>
      <c r="T100" s="27"/>
      <c r="U100" s="75"/>
      <c r="V100" s="75"/>
      <c r="W100" s="75"/>
      <c r="X100" s="27"/>
      <c r="Y100" s="28"/>
      <c r="Z100" s="27"/>
    </row>
    <row r="101" spans="1:26" x14ac:dyDescent="0.25">
      <c r="A101" s="24">
        <v>43186</v>
      </c>
      <c r="B101" s="24">
        <v>43185</v>
      </c>
      <c r="C101" s="24">
        <v>43182</v>
      </c>
      <c r="D101" s="27" t="s">
        <v>2245</v>
      </c>
      <c r="E101" s="27" t="s">
        <v>316</v>
      </c>
      <c r="F101" s="29" t="s">
        <v>9223</v>
      </c>
      <c r="G101" s="27" t="s">
        <v>175</v>
      </c>
      <c r="H101" s="27" t="s">
        <v>9224</v>
      </c>
      <c r="I101" s="27" t="s">
        <v>2792</v>
      </c>
      <c r="J101" s="27">
        <v>32752</v>
      </c>
      <c r="K101" s="25">
        <v>2</v>
      </c>
      <c r="L101" s="27" t="s">
        <v>357</v>
      </c>
      <c r="M101" s="27" t="s">
        <v>9225</v>
      </c>
      <c r="N101" s="27" t="s">
        <v>9226</v>
      </c>
      <c r="O101" s="28" t="s">
        <v>9893</v>
      </c>
      <c r="P101" s="27" t="s">
        <v>285</v>
      </c>
      <c r="Q101" s="27" t="s">
        <v>321</v>
      </c>
      <c r="R101" s="28"/>
      <c r="S101" s="27" t="s">
        <v>9815</v>
      </c>
      <c r="T101" s="27"/>
      <c r="U101" s="75"/>
      <c r="V101" s="75"/>
      <c r="W101" s="75"/>
      <c r="X101" s="27"/>
      <c r="Y101" s="28"/>
      <c r="Z101" s="27"/>
    </row>
    <row r="102" spans="1:26" x14ac:dyDescent="0.25">
      <c r="A102" s="24">
        <v>43186</v>
      </c>
      <c r="B102" s="24">
        <v>43185</v>
      </c>
      <c r="C102" s="24">
        <v>43182</v>
      </c>
      <c r="D102" s="27" t="s">
        <v>2245</v>
      </c>
      <c r="E102" s="27" t="s">
        <v>316</v>
      </c>
      <c r="F102" s="29" t="s">
        <v>6063</v>
      </c>
      <c r="G102" s="27" t="s">
        <v>175</v>
      </c>
      <c r="H102" s="27" t="s">
        <v>24</v>
      </c>
      <c r="I102" s="27" t="s">
        <v>2792</v>
      </c>
      <c r="J102" s="27">
        <v>32752</v>
      </c>
      <c r="K102" s="25">
        <v>2</v>
      </c>
      <c r="L102" s="27" t="s">
        <v>357</v>
      </c>
      <c r="M102" s="27" t="s">
        <v>9225</v>
      </c>
      <c r="N102" s="27" t="s">
        <v>9226</v>
      </c>
      <c r="O102" s="28" t="s">
        <v>9893</v>
      </c>
      <c r="P102" s="27" t="s">
        <v>285</v>
      </c>
      <c r="Q102" s="27" t="s">
        <v>321</v>
      </c>
      <c r="R102" s="28"/>
      <c r="S102" s="27" t="s">
        <v>9815</v>
      </c>
      <c r="T102" s="27"/>
      <c r="U102" s="75"/>
      <c r="V102" s="75"/>
      <c r="W102" s="75"/>
      <c r="X102" s="27"/>
      <c r="Y102" s="28"/>
      <c r="Z102" s="27"/>
    </row>
    <row r="103" spans="1:26" x14ac:dyDescent="0.25">
      <c r="A103" s="24">
        <v>43186</v>
      </c>
      <c r="B103" s="24">
        <v>43185</v>
      </c>
      <c r="C103" s="24">
        <v>43180</v>
      </c>
      <c r="D103" s="27" t="s">
        <v>549</v>
      </c>
      <c r="E103" s="27" t="s">
        <v>316</v>
      </c>
      <c r="F103" s="29" t="s">
        <v>9235</v>
      </c>
      <c r="G103" s="27" t="s">
        <v>60</v>
      </c>
      <c r="H103" s="27" t="s">
        <v>103</v>
      </c>
      <c r="I103" s="27" t="s">
        <v>9236</v>
      </c>
      <c r="J103" s="27">
        <v>32671</v>
      </c>
      <c r="K103" s="25">
        <v>4</v>
      </c>
      <c r="L103" s="27" t="s">
        <v>357</v>
      </c>
      <c r="M103" s="27" t="s">
        <v>9237</v>
      </c>
      <c r="N103" s="27" t="s">
        <v>9238</v>
      </c>
      <c r="O103" s="28" t="s">
        <v>9893</v>
      </c>
      <c r="P103" s="27" t="s">
        <v>285</v>
      </c>
      <c r="Q103" s="27" t="s">
        <v>321</v>
      </c>
      <c r="R103" s="28"/>
      <c r="S103" s="27" t="s">
        <v>9815</v>
      </c>
      <c r="T103" s="27"/>
      <c r="U103" s="75"/>
      <c r="V103" s="75"/>
      <c r="W103" s="75"/>
      <c r="X103" s="27"/>
      <c r="Y103" s="28"/>
      <c r="Z103" s="27"/>
    </row>
    <row r="104" spans="1:26" ht="63.75" x14ac:dyDescent="0.25">
      <c r="A104" s="24">
        <v>43186</v>
      </c>
      <c r="B104" s="24">
        <v>43185</v>
      </c>
      <c r="C104" s="24">
        <v>43181</v>
      </c>
      <c r="D104" s="27" t="s">
        <v>592</v>
      </c>
      <c r="E104" s="27" t="s">
        <v>388</v>
      </c>
      <c r="F104" s="29" t="s">
        <v>9239</v>
      </c>
      <c r="G104" s="27" t="s">
        <v>39</v>
      </c>
      <c r="H104" s="27" t="s">
        <v>64</v>
      </c>
      <c r="I104" s="27" t="s">
        <v>182</v>
      </c>
      <c r="J104" s="27">
        <v>37883</v>
      </c>
      <c r="K104" s="25">
        <v>1</v>
      </c>
      <c r="L104" s="27" t="s">
        <v>288</v>
      </c>
      <c r="M104" s="27" t="s">
        <v>9240</v>
      </c>
      <c r="N104" s="27" t="s">
        <v>9241</v>
      </c>
      <c r="O104" s="28">
        <v>131512823</v>
      </c>
      <c r="P104" s="27" t="s">
        <v>285</v>
      </c>
      <c r="Q104" s="27" t="s">
        <v>321</v>
      </c>
      <c r="R104" s="28" t="s">
        <v>9803</v>
      </c>
      <c r="S104" s="27" t="s">
        <v>9374</v>
      </c>
      <c r="T104" s="27"/>
      <c r="U104" s="75"/>
      <c r="V104" s="75"/>
      <c r="W104" s="75"/>
      <c r="X104" s="27"/>
      <c r="Y104" s="28"/>
      <c r="Z104" s="27"/>
    </row>
    <row r="105" spans="1:26" x14ac:dyDescent="0.25">
      <c r="A105" s="24">
        <v>43186</v>
      </c>
      <c r="B105" s="24">
        <v>43185</v>
      </c>
      <c r="C105" s="24">
        <v>43178</v>
      </c>
      <c r="D105" s="27" t="s">
        <v>552</v>
      </c>
      <c r="E105" s="27" t="s">
        <v>421</v>
      </c>
      <c r="F105" s="29" t="s">
        <v>9248</v>
      </c>
      <c r="G105" s="27" t="s">
        <v>56</v>
      </c>
      <c r="H105" s="27" t="s">
        <v>28</v>
      </c>
      <c r="I105" s="27" t="s">
        <v>190</v>
      </c>
      <c r="J105" s="27">
        <v>9396</v>
      </c>
      <c r="K105" s="25">
        <v>4</v>
      </c>
      <c r="L105" s="27" t="s">
        <v>288</v>
      </c>
      <c r="M105" s="27" t="s">
        <v>9249</v>
      </c>
      <c r="N105" s="27" t="s">
        <v>9250</v>
      </c>
      <c r="O105" s="28">
        <v>131512900</v>
      </c>
      <c r="P105" s="27" t="s">
        <v>285</v>
      </c>
      <c r="Q105" s="27" t="s">
        <v>321</v>
      </c>
      <c r="R105" s="28"/>
      <c r="S105" s="27" t="s">
        <v>9374</v>
      </c>
      <c r="T105" s="27"/>
      <c r="U105" s="75"/>
      <c r="V105" s="75"/>
      <c r="W105" s="75"/>
      <c r="X105" s="27"/>
      <c r="Y105" s="28"/>
      <c r="Z105" s="27"/>
    </row>
    <row r="106" spans="1:26" x14ac:dyDescent="0.25">
      <c r="A106" s="24">
        <v>43187</v>
      </c>
      <c r="B106" s="24">
        <v>43185</v>
      </c>
      <c r="C106" s="24">
        <v>43182</v>
      </c>
      <c r="D106" s="27" t="s">
        <v>18</v>
      </c>
      <c r="E106" s="27" t="s">
        <v>334</v>
      </c>
      <c r="F106" s="29" t="s">
        <v>9169</v>
      </c>
      <c r="G106" s="27" t="s">
        <v>53</v>
      </c>
      <c r="H106" s="27" t="s">
        <v>249</v>
      </c>
      <c r="I106" s="27" t="s">
        <v>9289</v>
      </c>
      <c r="J106" s="27">
        <v>32564</v>
      </c>
      <c r="K106" s="25">
        <v>1</v>
      </c>
      <c r="L106" s="27" t="s">
        <v>288</v>
      </c>
      <c r="M106" s="27" t="s">
        <v>9290</v>
      </c>
      <c r="N106" s="27" t="s">
        <v>9291</v>
      </c>
      <c r="O106" s="28">
        <v>131591000</v>
      </c>
      <c r="P106" s="27" t="s">
        <v>285</v>
      </c>
      <c r="Q106" s="27" t="s">
        <v>318</v>
      </c>
      <c r="R106" s="28"/>
      <c r="S106" s="27" t="s">
        <v>9462</v>
      </c>
      <c r="T106" s="27"/>
      <c r="U106" s="75"/>
      <c r="V106" s="75"/>
      <c r="W106" s="75"/>
      <c r="X106" s="27"/>
      <c r="Y106" s="28"/>
      <c r="Z106" s="27"/>
    </row>
    <row r="107" spans="1:26" x14ac:dyDescent="0.25">
      <c r="A107" s="24">
        <v>43187</v>
      </c>
      <c r="B107" s="24">
        <v>43185</v>
      </c>
      <c r="C107" s="24">
        <v>43178</v>
      </c>
      <c r="D107" s="27" t="s">
        <v>18</v>
      </c>
      <c r="E107" s="27" t="s">
        <v>415</v>
      </c>
      <c r="F107" s="29" t="s">
        <v>9292</v>
      </c>
      <c r="G107" s="27" t="s">
        <v>74</v>
      </c>
      <c r="H107" s="27" t="s">
        <v>1204</v>
      </c>
      <c r="I107" s="27" t="s">
        <v>3896</v>
      </c>
      <c r="J107" s="27">
        <v>12261</v>
      </c>
      <c r="K107" s="25">
        <v>1</v>
      </c>
      <c r="L107" s="27" t="s">
        <v>357</v>
      </c>
      <c r="M107" s="27" t="s">
        <v>9293</v>
      </c>
      <c r="N107" s="27" t="s">
        <v>9294</v>
      </c>
      <c r="O107" s="28"/>
      <c r="P107" s="27" t="s">
        <v>285</v>
      </c>
      <c r="Q107" s="27" t="s">
        <v>330</v>
      </c>
      <c r="R107" s="28"/>
      <c r="S107" s="27"/>
      <c r="T107" s="27"/>
      <c r="U107" s="75"/>
      <c r="V107" s="75"/>
      <c r="W107" s="75"/>
      <c r="X107" s="27"/>
      <c r="Y107" s="28"/>
      <c r="Z107" s="27"/>
    </row>
    <row r="108" spans="1:26" ht="114.75" x14ac:dyDescent="0.25">
      <c r="A108" s="24">
        <v>43187</v>
      </c>
      <c r="B108" s="24">
        <v>43185</v>
      </c>
      <c r="C108" s="24">
        <v>43179</v>
      </c>
      <c r="D108" s="27" t="s">
        <v>18</v>
      </c>
      <c r="E108" s="27" t="s">
        <v>377</v>
      </c>
      <c r="F108" s="29" t="s">
        <v>9311</v>
      </c>
      <c r="G108" s="27" t="s">
        <v>32</v>
      </c>
      <c r="H108" s="27" t="s">
        <v>75</v>
      </c>
      <c r="I108" s="27" t="s">
        <v>86</v>
      </c>
      <c r="J108" s="27">
        <v>26246</v>
      </c>
      <c r="K108" s="25">
        <v>1</v>
      </c>
      <c r="L108" s="27" t="s">
        <v>355</v>
      </c>
      <c r="M108" s="27">
        <v>2616592</v>
      </c>
      <c r="N108" s="27">
        <v>444623</v>
      </c>
      <c r="O108" s="28">
        <v>55324</v>
      </c>
      <c r="P108" s="27" t="s">
        <v>285</v>
      </c>
      <c r="Q108" s="27" t="s">
        <v>321</v>
      </c>
      <c r="R108" s="28" t="s">
        <v>9894</v>
      </c>
      <c r="S108" s="27" t="s">
        <v>9374</v>
      </c>
      <c r="T108" s="27"/>
      <c r="U108" s="75"/>
      <c r="V108" s="75"/>
      <c r="W108" s="75"/>
      <c r="X108" s="27"/>
      <c r="Y108" s="28"/>
      <c r="Z108" s="27"/>
    </row>
    <row r="109" spans="1:26" ht="63.75" x14ac:dyDescent="0.25">
      <c r="A109" s="24">
        <v>43187</v>
      </c>
      <c r="B109" s="24">
        <v>43185</v>
      </c>
      <c r="C109" s="24">
        <v>43181</v>
      </c>
      <c r="D109" s="27" t="s">
        <v>552</v>
      </c>
      <c r="E109" s="27" t="s">
        <v>394</v>
      </c>
      <c r="F109" s="29" t="s">
        <v>8918</v>
      </c>
      <c r="G109" s="27" t="s">
        <v>32</v>
      </c>
      <c r="H109" s="27" t="s">
        <v>207</v>
      </c>
      <c r="I109" s="27" t="s">
        <v>448</v>
      </c>
      <c r="J109" s="27">
        <v>21154</v>
      </c>
      <c r="K109" s="25">
        <v>2</v>
      </c>
      <c r="L109" s="27" t="s">
        <v>288</v>
      </c>
      <c r="M109" s="27" t="s">
        <v>9326</v>
      </c>
      <c r="N109" s="27" t="s">
        <v>9327</v>
      </c>
      <c r="O109" s="28">
        <v>131591227</v>
      </c>
      <c r="P109" s="27" t="s">
        <v>285</v>
      </c>
      <c r="Q109" s="27" t="s">
        <v>321</v>
      </c>
      <c r="R109" s="28" t="s">
        <v>9803</v>
      </c>
      <c r="S109" s="27" t="s">
        <v>9462</v>
      </c>
      <c r="T109" s="27"/>
      <c r="U109" s="75"/>
      <c r="V109" s="75"/>
      <c r="W109" s="75"/>
      <c r="X109" s="27"/>
      <c r="Y109" s="28"/>
      <c r="Z109" s="27"/>
    </row>
    <row r="110" spans="1:26" x14ac:dyDescent="0.25">
      <c r="A110" s="24">
        <v>43187</v>
      </c>
      <c r="B110" s="24">
        <v>43186</v>
      </c>
      <c r="C110" s="24">
        <v>43181</v>
      </c>
      <c r="D110" s="27" t="s">
        <v>552</v>
      </c>
      <c r="E110" s="27" t="s">
        <v>425</v>
      </c>
      <c r="F110" s="29" t="s">
        <v>9328</v>
      </c>
      <c r="G110" s="27" t="s">
        <v>32</v>
      </c>
      <c r="H110" s="27" t="s">
        <v>5467</v>
      </c>
      <c r="I110" s="27" t="s">
        <v>215</v>
      </c>
      <c r="J110" s="27">
        <v>8867</v>
      </c>
      <c r="K110" s="25">
        <v>4</v>
      </c>
      <c r="L110" s="27" t="s">
        <v>288</v>
      </c>
      <c r="M110" s="27" t="s">
        <v>9329</v>
      </c>
      <c r="N110" s="27" t="s">
        <v>9330</v>
      </c>
      <c r="O110" s="28">
        <v>131591509</v>
      </c>
      <c r="P110" s="27" t="s">
        <v>285</v>
      </c>
      <c r="Q110" s="27" t="s">
        <v>321</v>
      </c>
      <c r="R110" s="28"/>
      <c r="S110" s="27" t="s">
        <v>9462</v>
      </c>
      <c r="T110" s="27"/>
      <c r="U110" s="75"/>
      <c r="V110" s="75"/>
      <c r="W110" s="75"/>
      <c r="X110" s="27"/>
      <c r="Y110" s="28"/>
      <c r="Z110" s="27"/>
    </row>
    <row r="111" spans="1:26" ht="63.75" x14ac:dyDescent="0.25">
      <c r="A111" s="24">
        <v>43187</v>
      </c>
      <c r="B111" s="24">
        <v>43185</v>
      </c>
      <c r="C111" s="24">
        <v>43182</v>
      </c>
      <c r="D111" s="27" t="s">
        <v>1419</v>
      </c>
      <c r="E111" s="27" t="s">
        <v>375</v>
      </c>
      <c r="F111" s="29" t="s">
        <v>9341</v>
      </c>
      <c r="G111" s="27" t="s">
        <v>25</v>
      </c>
      <c r="H111" s="27" t="s">
        <v>204</v>
      </c>
      <c r="I111" s="27" t="s">
        <v>5091</v>
      </c>
      <c r="J111" s="27">
        <v>45969</v>
      </c>
      <c r="K111" s="25">
        <v>1</v>
      </c>
      <c r="L111" s="27" t="s">
        <v>288</v>
      </c>
      <c r="M111" s="27" t="s">
        <v>9342</v>
      </c>
      <c r="N111" s="27" t="s">
        <v>9343</v>
      </c>
      <c r="O111" s="28">
        <v>131591368</v>
      </c>
      <c r="P111" s="27" t="s">
        <v>285</v>
      </c>
      <c r="Q111" s="27" t="s">
        <v>321</v>
      </c>
      <c r="R111" s="28" t="s">
        <v>9803</v>
      </c>
      <c r="S111" s="27" t="s">
        <v>9462</v>
      </c>
      <c r="T111" s="27"/>
      <c r="U111" s="75"/>
      <c r="V111" s="75"/>
      <c r="W111" s="75"/>
      <c r="X111" s="27"/>
      <c r="Y111" s="28"/>
      <c r="Z111" s="27"/>
    </row>
    <row r="112" spans="1:26" x14ac:dyDescent="0.25">
      <c r="A112" s="24">
        <v>43188</v>
      </c>
      <c r="B112" s="24">
        <v>43185</v>
      </c>
      <c r="C112" s="24">
        <v>43181</v>
      </c>
      <c r="D112" s="27" t="s">
        <v>18</v>
      </c>
      <c r="E112" s="27" t="s">
        <v>352</v>
      </c>
      <c r="F112" s="29" t="s">
        <v>9376</v>
      </c>
      <c r="G112" s="27" t="s">
        <v>32</v>
      </c>
      <c r="H112" s="27" t="s">
        <v>204</v>
      </c>
      <c r="I112" s="27" t="s">
        <v>3921</v>
      </c>
      <c r="J112" s="27">
        <v>35920</v>
      </c>
      <c r="K112" s="25">
        <v>4</v>
      </c>
      <c r="L112" s="27" t="s">
        <v>343</v>
      </c>
      <c r="M112" s="27">
        <v>8630354331</v>
      </c>
      <c r="N112" s="27">
        <v>8630354331</v>
      </c>
      <c r="O112" s="28"/>
      <c r="P112" s="27" t="s">
        <v>285</v>
      </c>
      <c r="Q112" s="27" t="s">
        <v>330</v>
      </c>
      <c r="R112" s="28"/>
      <c r="S112" s="27"/>
      <c r="T112" s="27"/>
      <c r="U112" s="75"/>
      <c r="V112" s="75"/>
      <c r="W112" s="75"/>
      <c r="X112" s="27"/>
      <c r="Y112" s="28"/>
      <c r="Z112" s="27"/>
    </row>
    <row r="113" spans="1:26" x14ac:dyDescent="0.25">
      <c r="A113" s="24">
        <v>43188</v>
      </c>
      <c r="B113" s="24">
        <v>43185</v>
      </c>
      <c r="C113" s="24">
        <v>43186</v>
      </c>
      <c r="D113" s="27" t="s">
        <v>18</v>
      </c>
      <c r="E113" s="27" t="s">
        <v>415</v>
      </c>
      <c r="F113" s="29" t="s">
        <v>9377</v>
      </c>
      <c r="G113" s="27" t="s">
        <v>118</v>
      </c>
      <c r="H113" s="27" t="s">
        <v>64</v>
      </c>
      <c r="I113" s="27" t="s">
        <v>9378</v>
      </c>
      <c r="J113" s="27">
        <v>12349</v>
      </c>
      <c r="K113" s="25">
        <v>1</v>
      </c>
      <c r="L113" s="27" t="s">
        <v>357</v>
      </c>
      <c r="M113" s="27" t="s">
        <v>9379</v>
      </c>
      <c r="N113" s="27" t="s">
        <v>9443</v>
      </c>
      <c r="O113" s="28"/>
      <c r="P113" s="27" t="s">
        <v>285</v>
      </c>
      <c r="Q113" s="27" t="s">
        <v>330</v>
      </c>
      <c r="R113" s="28"/>
      <c r="S113" s="27"/>
      <c r="T113" s="27"/>
      <c r="U113" s="75"/>
      <c r="V113" s="75"/>
      <c r="W113" s="75"/>
      <c r="X113" s="27"/>
      <c r="Y113" s="28"/>
      <c r="Z113" s="27"/>
    </row>
    <row r="114" spans="1:26" x14ac:dyDescent="0.25">
      <c r="A114" s="24">
        <v>43188</v>
      </c>
      <c r="B114" s="24">
        <v>43185</v>
      </c>
      <c r="C114" s="24">
        <v>43186</v>
      </c>
      <c r="D114" s="27" t="s">
        <v>18</v>
      </c>
      <c r="E114" s="27" t="s">
        <v>418</v>
      </c>
      <c r="F114" s="29" t="s">
        <v>6441</v>
      </c>
      <c r="G114" s="27" t="s">
        <v>36</v>
      </c>
      <c r="H114" s="27" t="s">
        <v>46</v>
      </c>
      <c r="I114" s="27" t="s">
        <v>8775</v>
      </c>
      <c r="J114" s="27">
        <v>18539</v>
      </c>
      <c r="K114" s="25">
        <v>3</v>
      </c>
      <c r="L114" s="27" t="s">
        <v>357</v>
      </c>
      <c r="M114" s="27" t="s">
        <v>9380</v>
      </c>
      <c r="N114" s="27" t="s">
        <v>9444</v>
      </c>
      <c r="O114" s="28" t="s">
        <v>9895</v>
      </c>
      <c r="P114" s="27" t="s">
        <v>285</v>
      </c>
      <c r="Q114" s="27" t="s">
        <v>321</v>
      </c>
      <c r="R114" s="28"/>
      <c r="S114" s="27" t="s">
        <v>9815</v>
      </c>
      <c r="T114" s="27"/>
      <c r="U114" s="75"/>
      <c r="V114" s="75"/>
      <c r="W114" s="75"/>
      <c r="X114" s="27"/>
      <c r="Y114" s="28"/>
      <c r="Z114" s="27"/>
    </row>
    <row r="115" spans="1:26" ht="63.75" x14ac:dyDescent="0.25">
      <c r="A115" s="24">
        <v>43188</v>
      </c>
      <c r="B115" s="24">
        <v>43185</v>
      </c>
      <c r="C115" s="24">
        <v>43137</v>
      </c>
      <c r="D115" s="27" t="s">
        <v>592</v>
      </c>
      <c r="E115" s="27" t="s">
        <v>336</v>
      </c>
      <c r="F115" s="29" t="s">
        <v>7074</v>
      </c>
      <c r="G115" s="27" t="s">
        <v>19</v>
      </c>
      <c r="H115" s="27" t="s">
        <v>70</v>
      </c>
      <c r="I115" s="27" t="s">
        <v>271</v>
      </c>
      <c r="J115" s="27">
        <v>30369</v>
      </c>
      <c r="K115" s="25">
        <v>4</v>
      </c>
      <c r="L115" s="27" t="s">
        <v>288</v>
      </c>
      <c r="M115" s="27" t="s">
        <v>9394</v>
      </c>
      <c r="N115" s="27" t="s">
        <v>9393</v>
      </c>
      <c r="O115" s="28">
        <v>131592420</v>
      </c>
      <c r="P115" s="27" t="s">
        <v>285</v>
      </c>
      <c r="Q115" s="27" t="s">
        <v>321</v>
      </c>
      <c r="R115" s="28" t="s">
        <v>9803</v>
      </c>
      <c r="S115" s="27" t="s">
        <v>9462</v>
      </c>
      <c r="T115" s="27"/>
      <c r="U115" s="75"/>
      <c r="V115" s="75"/>
      <c r="W115" s="75"/>
      <c r="X115" s="27"/>
      <c r="Y115" s="28"/>
      <c r="Z115" s="27"/>
    </row>
    <row r="116" spans="1:26" ht="63.75" x14ac:dyDescent="0.25">
      <c r="A116" s="24">
        <v>43188</v>
      </c>
      <c r="B116" s="24">
        <v>43188</v>
      </c>
      <c r="C116" s="24">
        <v>43137</v>
      </c>
      <c r="D116" s="27" t="s">
        <v>592</v>
      </c>
      <c r="E116" s="27" t="s">
        <v>336</v>
      </c>
      <c r="F116" s="29" t="s">
        <v>9427</v>
      </c>
      <c r="G116" s="27" t="s">
        <v>74</v>
      </c>
      <c r="H116" s="27" t="s">
        <v>37</v>
      </c>
      <c r="I116" s="27" t="s">
        <v>213</v>
      </c>
      <c r="J116" s="27">
        <v>30342</v>
      </c>
      <c r="K116" s="25">
        <v>4</v>
      </c>
      <c r="L116" s="27" t="s">
        <v>288</v>
      </c>
      <c r="M116" s="27" t="s">
        <v>9428</v>
      </c>
      <c r="N116" s="27" t="s">
        <v>9426</v>
      </c>
      <c r="O116" s="28">
        <v>131592421</v>
      </c>
      <c r="P116" s="27" t="s">
        <v>285</v>
      </c>
      <c r="Q116" s="27" t="s">
        <v>321</v>
      </c>
      <c r="R116" s="28" t="s">
        <v>9803</v>
      </c>
      <c r="S116" s="27" t="s">
        <v>9462</v>
      </c>
      <c r="T116" s="27"/>
      <c r="U116" s="75"/>
      <c r="V116" s="75"/>
      <c r="W116" s="75"/>
      <c r="X116" s="27"/>
      <c r="Y116" s="28"/>
      <c r="Z116" s="27"/>
    </row>
    <row r="117" spans="1:26" x14ac:dyDescent="0.25">
      <c r="A117" s="24">
        <v>43188</v>
      </c>
      <c r="B117" s="24">
        <v>43185</v>
      </c>
      <c r="C117" s="24">
        <v>43182</v>
      </c>
      <c r="D117" s="27" t="s">
        <v>549</v>
      </c>
      <c r="E117" s="27" t="s">
        <v>372</v>
      </c>
      <c r="F117" s="29" t="s">
        <v>9399</v>
      </c>
      <c r="G117" s="27" t="s">
        <v>74</v>
      </c>
      <c r="H117" s="27" t="s">
        <v>192</v>
      </c>
      <c r="I117" s="27" t="s">
        <v>2588</v>
      </c>
      <c r="J117" s="27">
        <v>31002</v>
      </c>
      <c r="K117" s="25">
        <v>4</v>
      </c>
      <c r="L117" s="27" t="s">
        <v>357</v>
      </c>
      <c r="M117" s="27" t="s">
        <v>9400</v>
      </c>
      <c r="N117" s="27" t="s">
        <v>9398</v>
      </c>
      <c r="O117" s="28" t="s">
        <v>9896</v>
      </c>
      <c r="P117" s="27" t="s">
        <v>285</v>
      </c>
      <c r="Q117" s="27" t="s">
        <v>321</v>
      </c>
      <c r="R117" s="28"/>
      <c r="S117" s="27" t="s">
        <v>9815</v>
      </c>
      <c r="T117" s="27"/>
      <c r="U117" s="75"/>
      <c r="V117" s="75"/>
      <c r="W117" s="75"/>
      <c r="X117" s="27"/>
      <c r="Y117" s="28"/>
      <c r="Z117" s="27"/>
    </row>
    <row r="118" spans="1:26" x14ac:dyDescent="0.25">
      <c r="A118" s="24">
        <v>43188</v>
      </c>
      <c r="B118" s="24">
        <v>43185</v>
      </c>
      <c r="C118" s="24">
        <v>43182</v>
      </c>
      <c r="D118" s="27" t="s">
        <v>549</v>
      </c>
      <c r="E118" s="27" t="s">
        <v>418</v>
      </c>
      <c r="F118" s="29" t="s">
        <v>6339</v>
      </c>
      <c r="G118" s="27" t="s">
        <v>36</v>
      </c>
      <c r="H118" s="27" t="s">
        <v>35</v>
      </c>
      <c r="I118" s="27" t="s">
        <v>45</v>
      </c>
      <c r="J118" s="27">
        <v>18449</v>
      </c>
      <c r="K118" s="25">
        <v>4</v>
      </c>
      <c r="L118" s="27" t="s">
        <v>357</v>
      </c>
      <c r="M118" s="27" t="s">
        <v>9408</v>
      </c>
      <c r="N118" s="27" t="s">
        <v>9407</v>
      </c>
      <c r="O118" s="28" t="s">
        <v>9895</v>
      </c>
      <c r="P118" s="27" t="s">
        <v>285</v>
      </c>
      <c r="Q118" s="27" t="s">
        <v>321</v>
      </c>
      <c r="R118" s="28"/>
      <c r="S118" s="27" t="s">
        <v>9815</v>
      </c>
      <c r="T118" s="27"/>
      <c r="U118" s="75"/>
      <c r="V118" s="75"/>
      <c r="W118" s="75"/>
      <c r="X118" s="27"/>
      <c r="Y118" s="28"/>
      <c r="Z118" s="27"/>
    </row>
    <row r="119" spans="1:26" ht="63.75" x14ac:dyDescent="0.25">
      <c r="A119" s="24">
        <v>43188</v>
      </c>
      <c r="B119" s="24">
        <v>43185</v>
      </c>
      <c r="C119" s="24">
        <v>43146</v>
      </c>
      <c r="D119" s="27" t="s">
        <v>1419</v>
      </c>
      <c r="E119" s="27" t="s">
        <v>340</v>
      </c>
      <c r="F119" s="29" t="s">
        <v>9418</v>
      </c>
      <c r="G119" s="27" t="s">
        <v>32</v>
      </c>
      <c r="H119" s="27" t="s">
        <v>95</v>
      </c>
      <c r="I119" s="27" t="s">
        <v>449</v>
      </c>
      <c r="J119" s="27">
        <v>21944</v>
      </c>
      <c r="K119" s="25">
        <v>2</v>
      </c>
      <c r="L119" s="27" t="s">
        <v>288</v>
      </c>
      <c r="M119" s="27" t="s">
        <v>9416</v>
      </c>
      <c r="N119" s="27" t="s">
        <v>9417</v>
      </c>
      <c r="O119" s="28">
        <v>131592555</v>
      </c>
      <c r="P119" s="27" t="s">
        <v>285</v>
      </c>
      <c r="Q119" s="27" t="s">
        <v>321</v>
      </c>
      <c r="R119" s="28" t="s">
        <v>9803</v>
      </c>
      <c r="S119" s="27" t="s">
        <v>9462</v>
      </c>
      <c r="T119" s="27"/>
      <c r="U119" s="75"/>
      <c r="V119" s="75"/>
      <c r="W119" s="75"/>
      <c r="X119" s="27"/>
      <c r="Y119" s="28"/>
      <c r="Z119" s="27"/>
    </row>
    <row r="120" spans="1:26" ht="63.75" x14ac:dyDescent="0.25">
      <c r="A120" s="24">
        <v>43188</v>
      </c>
      <c r="B120" s="24">
        <v>43185</v>
      </c>
      <c r="C120" s="24">
        <v>43182</v>
      </c>
      <c r="D120" s="27" t="s">
        <v>552</v>
      </c>
      <c r="E120" s="27" t="s">
        <v>354</v>
      </c>
      <c r="F120" s="29" t="s">
        <v>9420</v>
      </c>
      <c r="G120" s="27" t="s">
        <v>36</v>
      </c>
      <c r="H120" s="27" t="s">
        <v>69</v>
      </c>
      <c r="I120" s="27" t="s">
        <v>9422</v>
      </c>
      <c r="J120" s="27">
        <v>32168</v>
      </c>
      <c r="K120" s="25">
        <v>2</v>
      </c>
      <c r="L120" s="27" t="s">
        <v>288</v>
      </c>
      <c r="M120" s="27" t="s">
        <v>9421</v>
      </c>
      <c r="N120" s="27" t="s">
        <v>9419</v>
      </c>
      <c r="O120" s="28">
        <v>131592632</v>
      </c>
      <c r="P120" s="27" t="s">
        <v>285</v>
      </c>
      <c r="Q120" s="27" t="s">
        <v>321</v>
      </c>
      <c r="R120" s="28" t="s">
        <v>9803</v>
      </c>
      <c r="S120" s="27" t="s">
        <v>9462</v>
      </c>
      <c r="T120" s="27"/>
      <c r="U120" s="75"/>
      <c r="V120" s="75"/>
      <c r="W120" s="75"/>
      <c r="X120" s="27"/>
      <c r="Y120" s="28"/>
      <c r="Z120" s="27"/>
    </row>
    <row r="121" spans="1:26" ht="63.75" x14ac:dyDescent="0.25">
      <c r="A121" s="24">
        <v>43188</v>
      </c>
      <c r="B121" s="24">
        <v>43185</v>
      </c>
      <c r="C121" s="24">
        <v>43182</v>
      </c>
      <c r="D121" s="27" t="s">
        <v>552</v>
      </c>
      <c r="E121" s="27" t="s">
        <v>354</v>
      </c>
      <c r="F121" s="29" t="s">
        <v>9420</v>
      </c>
      <c r="G121" s="27" t="s">
        <v>36</v>
      </c>
      <c r="H121" s="27" t="s">
        <v>69</v>
      </c>
      <c r="I121" s="27" t="s">
        <v>9422</v>
      </c>
      <c r="J121" s="27">
        <v>32168</v>
      </c>
      <c r="K121" s="25">
        <v>2</v>
      </c>
      <c r="L121" s="27" t="s">
        <v>288</v>
      </c>
      <c r="M121" s="27" t="s">
        <v>9421</v>
      </c>
      <c r="N121" s="27" t="s">
        <v>9419</v>
      </c>
      <c r="O121" s="28">
        <v>131592633</v>
      </c>
      <c r="P121" s="27" t="s">
        <v>285</v>
      </c>
      <c r="Q121" s="27" t="s">
        <v>321</v>
      </c>
      <c r="R121" s="28" t="s">
        <v>9803</v>
      </c>
      <c r="S121" s="27" t="s">
        <v>9462</v>
      </c>
      <c r="T121" s="27"/>
      <c r="U121" s="75"/>
      <c r="V121" s="75"/>
      <c r="W121" s="75"/>
      <c r="X121" s="27"/>
      <c r="Y121" s="28"/>
      <c r="Z121" s="27"/>
    </row>
    <row r="122" spans="1:26" x14ac:dyDescent="0.25">
      <c r="A122" s="24">
        <v>43189</v>
      </c>
      <c r="B122" s="24">
        <v>43188</v>
      </c>
      <c r="C122" s="24">
        <v>43122</v>
      </c>
      <c r="D122" s="27" t="s">
        <v>18</v>
      </c>
      <c r="E122" s="27" t="s">
        <v>424</v>
      </c>
      <c r="F122" s="29" t="s">
        <v>9465</v>
      </c>
      <c r="G122" s="27" t="s">
        <v>36</v>
      </c>
      <c r="H122" s="27" t="s">
        <v>161</v>
      </c>
      <c r="I122" s="27" t="s">
        <v>9578</v>
      </c>
      <c r="J122" s="27" t="s">
        <v>9576</v>
      </c>
      <c r="K122" s="25">
        <v>2</v>
      </c>
      <c r="L122" s="27" t="s">
        <v>288</v>
      </c>
      <c r="M122" s="27" t="s">
        <v>9577</v>
      </c>
      <c r="N122" s="27" t="s">
        <v>9575</v>
      </c>
      <c r="O122" s="28">
        <v>131702853</v>
      </c>
      <c r="P122" s="27" t="s">
        <v>285</v>
      </c>
      <c r="Q122" s="27" t="s">
        <v>318</v>
      </c>
      <c r="R122" s="27"/>
      <c r="S122" s="27" t="s">
        <v>9636</v>
      </c>
      <c r="T122" s="27"/>
      <c r="U122" s="75"/>
      <c r="V122" s="75"/>
      <c r="W122" s="75"/>
      <c r="X122" s="27"/>
      <c r="Y122" s="28"/>
      <c r="Z122" s="27"/>
    </row>
    <row r="123" spans="1:26" x14ac:dyDescent="0.25">
      <c r="A123" s="24">
        <v>43189</v>
      </c>
      <c r="B123" s="24">
        <v>43188</v>
      </c>
      <c r="C123" s="24">
        <v>43049</v>
      </c>
      <c r="D123" s="27" t="s">
        <v>18</v>
      </c>
      <c r="E123" s="27" t="s">
        <v>424</v>
      </c>
      <c r="F123" s="29" t="s">
        <v>9468</v>
      </c>
      <c r="G123" s="27" t="s">
        <v>41</v>
      </c>
      <c r="H123" s="27" t="s">
        <v>194</v>
      </c>
      <c r="I123" s="27" t="s">
        <v>255</v>
      </c>
      <c r="J123" s="27">
        <v>4264</v>
      </c>
      <c r="K123" s="25">
        <v>1</v>
      </c>
      <c r="L123" s="27" t="s">
        <v>288</v>
      </c>
      <c r="M123" s="27" t="s">
        <v>9507</v>
      </c>
      <c r="N123" s="27" t="s">
        <v>9469</v>
      </c>
      <c r="O123" s="28">
        <v>131702854</v>
      </c>
      <c r="P123" s="27" t="s">
        <v>285</v>
      </c>
      <c r="Q123" s="27" t="s">
        <v>318</v>
      </c>
      <c r="R123" s="27"/>
      <c r="S123" s="27" t="s">
        <v>9636</v>
      </c>
      <c r="T123" s="27"/>
      <c r="U123" s="75"/>
      <c r="V123" s="75"/>
      <c r="W123" s="75"/>
      <c r="X123" s="27"/>
      <c r="Y123" s="28"/>
      <c r="Z123" s="27"/>
    </row>
    <row r="124" spans="1:26" x14ac:dyDescent="0.25">
      <c r="A124" s="24">
        <v>43189</v>
      </c>
      <c r="B124" s="24">
        <v>43188</v>
      </c>
      <c r="C124" s="24">
        <v>43153</v>
      </c>
      <c r="D124" s="27" t="s">
        <v>18</v>
      </c>
      <c r="E124" s="27" t="s">
        <v>424</v>
      </c>
      <c r="F124" s="29" t="s">
        <v>9470</v>
      </c>
      <c r="G124" s="27" t="s">
        <v>118</v>
      </c>
      <c r="H124" s="27" t="s">
        <v>9509</v>
      </c>
      <c r="I124" s="27" t="s">
        <v>9508</v>
      </c>
      <c r="J124" s="27">
        <v>6766</v>
      </c>
      <c r="K124" s="25">
        <v>4</v>
      </c>
      <c r="L124" s="27" t="s">
        <v>288</v>
      </c>
      <c r="M124" s="27" t="s">
        <v>9510</v>
      </c>
      <c r="N124" s="27" t="s">
        <v>9471</v>
      </c>
      <c r="O124" s="28">
        <v>131702855</v>
      </c>
      <c r="P124" s="27" t="s">
        <v>285</v>
      </c>
      <c r="Q124" s="27" t="s">
        <v>318</v>
      </c>
      <c r="R124" s="27"/>
      <c r="S124" s="27" t="s">
        <v>9636</v>
      </c>
      <c r="T124" s="27"/>
      <c r="U124" s="75"/>
      <c r="V124" s="75"/>
      <c r="W124" s="75"/>
      <c r="X124" s="27"/>
      <c r="Y124" s="28"/>
      <c r="Z124" s="27"/>
    </row>
    <row r="125" spans="1:26" x14ac:dyDescent="0.25">
      <c r="A125" s="24">
        <v>43189</v>
      </c>
      <c r="B125" s="24">
        <v>43188</v>
      </c>
      <c r="C125" s="24">
        <v>43164</v>
      </c>
      <c r="D125" s="27" t="s">
        <v>18</v>
      </c>
      <c r="E125" s="27" t="s">
        <v>424</v>
      </c>
      <c r="F125" s="29" t="s">
        <v>9474</v>
      </c>
      <c r="G125" s="27" t="s">
        <v>53</v>
      </c>
      <c r="H125" s="27" t="s">
        <v>49</v>
      </c>
      <c r="I125" s="27" t="s">
        <v>6702</v>
      </c>
      <c r="J125" s="27">
        <v>7032</v>
      </c>
      <c r="K125" s="25">
        <v>1</v>
      </c>
      <c r="L125" s="27" t="s">
        <v>288</v>
      </c>
      <c r="M125" s="27" t="s">
        <v>9511</v>
      </c>
      <c r="N125" s="27" t="s">
        <v>9472</v>
      </c>
      <c r="O125" s="28">
        <v>131702856</v>
      </c>
      <c r="P125" s="27" t="s">
        <v>285</v>
      </c>
      <c r="Q125" s="27" t="s">
        <v>318</v>
      </c>
      <c r="R125" s="27"/>
      <c r="S125" s="27" t="s">
        <v>9636</v>
      </c>
      <c r="T125" s="27"/>
      <c r="U125" s="75"/>
      <c r="V125" s="75"/>
      <c r="W125" s="75"/>
      <c r="X125" s="27"/>
      <c r="Y125" s="28"/>
      <c r="Z125" s="27"/>
    </row>
    <row r="126" spans="1:26" x14ac:dyDescent="0.25">
      <c r="A126" s="24">
        <v>43189</v>
      </c>
      <c r="B126" s="24">
        <v>43188</v>
      </c>
      <c r="C126" s="24">
        <v>43158</v>
      </c>
      <c r="D126" s="27" t="s">
        <v>18</v>
      </c>
      <c r="E126" s="27" t="s">
        <v>424</v>
      </c>
      <c r="F126" s="29" t="s">
        <v>9473</v>
      </c>
      <c r="G126" s="27" t="s">
        <v>77</v>
      </c>
      <c r="H126" s="27" t="s">
        <v>166</v>
      </c>
      <c r="I126" s="27" t="s">
        <v>9538</v>
      </c>
      <c r="J126" s="27">
        <v>6883</v>
      </c>
      <c r="K126" s="25">
        <v>4</v>
      </c>
      <c r="L126" s="27" t="s">
        <v>288</v>
      </c>
      <c r="M126" s="27" t="s">
        <v>9537</v>
      </c>
      <c r="N126" s="27" t="s">
        <v>9536</v>
      </c>
      <c r="O126" s="28">
        <v>131702857</v>
      </c>
      <c r="P126" s="27" t="s">
        <v>285</v>
      </c>
      <c r="Q126" s="27" t="s">
        <v>318</v>
      </c>
      <c r="R126" s="27"/>
      <c r="S126" s="27" t="s">
        <v>9636</v>
      </c>
      <c r="T126" s="27"/>
      <c r="U126" s="75"/>
      <c r="V126" s="75"/>
      <c r="W126" s="75"/>
      <c r="X126" s="27"/>
      <c r="Y126" s="28"/>
      <c r="Z126" s="27"/>
    </row>
    <row r="127" spans="1:26" x14ac:dyDescent="0.25">
      <c r="A127" s="24">
        <v>43189</v>
      </c>
      <c r="B127" s="24">
        <v>43188</v>
      </c>
      <c r="C127" s="24">
        <v>43111</v>
      </c>
      <c r="D127" s="27" t="s">
        <v>18</v>
      </c>
      <c r="E127" s="27" t="s">
        <v>424</v>
      </c>
      <c r="F127" s="29" t="s">
        <v>9475</v>
      </c>
      <c r="G127" s="27" t="s">
        <v>32</v>
      </c>
      <c r="H127" s="27" t="s">
        <v>119</v>
      </c>
      <c r="I127" s="27" t="s">
        <v>7094</v>
      </c>
      <c r="J127" s="27">
        <v>5772</v>
      </c>
      <c r="K127" s="25">
        <v>1</v>
      </c>
      <c r="L127" s="27" t="s">
        <v>288</v>
      </c>
      <c r="M127" s="27" t="s">
        <v>9513</v>
      </c>
      <c r="N127" s="27" t="s">
        <v>9476</v>
      </c>
      <c r="O127" s="28">
        <v>131702858</v>
      </c>
      <c r="P127" s="27" t="s">
        <v>285</v>
      </c>
      <c r="Q127" s="27" t="s">
        <v>318</v>
      </c>
      <c r="R127" s="27"/>
      <c r="S127" s="27" t="s">
        <v>9636</v>
      </c>
      <c r="T127" s="27"/>
      <c r="U127" s="75"/>
      <c r="V127" s="75"/>
      <c r="W127" s="75"/>
      <c r="X127" s="27"/>
      <c r="Y127" s="28"/>
      <c r="Z127" s="27"/>
    </row>
    <row r="128" spans="1:26" x14ac:dyDescent="0.25">
      <c r="A128" s="24">
        <v>43189</v>
      </c>
      <c r="B128" s="24">
        <v>43188</v>
      </c>
      <c r="C128" s="24">
        <v>43128</v>
      </c>
      <c r="D128" s="27" t="s">
        <v>18</v>
      </c>
      <c r="E128" s="27" t="s">
        <v>424</v>
      </c>
      <c r="F128" s="29" t="s">
        <v>463</v>
      </c>
      <c r="G128" s="27" t="s">
        <v>74</v>
      </c>
      <c r="H128" s="27" t="s">
        <v>155</v>
      </c>
      <c r="I128" s="27" t="s">
        <v>464</v>
      </c>
      <c r="J128" s="27">
        <v>6171</v>
      </c>
      <c r="K128" s="25">
        <v>1</v>
      </c>
      <c r="L128" s="27" t="s">
        <v>288</v>
      </c>
      <c r="M128" s="27" t="s">
        <v>9519</v>
      </c>
      <c r="N128" s="27" t="s">
        <v>9482</v>
      </c>
      <c r="O128" s="28">
        <v>131702860</v>
      </c>
      <c r="P128" s="27" t="s">
        <v>285</v>
      </c>
      <c r="Q128" s="27" t="s">
        <v>318</v>
      </c>
      <c r="R128" s="27"/>
      <c r="S128" s="27" t="s">
        <v>9636</v>
      </c>
      <c r="T128" s="27"/>
      <c r="U128" s="75"/>
      <c r="V128" s="75"/>
      <c r="W128" s="75"/>
      <c r="X128" s="27"/>
      <c r="Y128" s="28"/>
      <c r="Z128" s="27"/>
    </row>
    <row r="129" spans="1:26" x14ac:dyDescent="0.25">
      <c r="A129" s="24">
        <v>43189</v>
      </c>
      <c r="B129" s="24">
        <v>43188</v>
      </c>
      <c r="C129" s="24">
        <v>43171</v>
      </c>
      <c r="D129" s="27" t="s">
        <v>18</v>
      </c>
      <c r="E129" s="27" t="s">
        <v>424</v>
      </c>
      <c r="F129" s="29" t="s">
        <v>9483</v>
      </c>
      <c r="G129" s="27" t="s">
        <v>21</v>
      </c>
      <c r="H129" s="27" t="s">
        <v>167</v>
      </c>
      <c r="I129" s="27" t="s">
        <v>22</v>
      </c>
      <c r="J129" s="27">
        <v>7205</v>
      </c>
      <c r="K129" s="25">
        <v>4</v>
      </c>
      <c r="L129" s="27" t="s">
        <v>288</v>
      </c>
      <c r="M129" s="27" t="s">
        <v>9520</v>
      </c>
      <c r="N129" s="27" t="s">
        <v>9484</v>
      </c>
      <c r="O129" s="28">
        <v>131702861</v>
      </c>
      <c r="P129" s="27" t="s">
        <v>285</v>
      </c>
      <c r="Q129" s="27" t="s">
        <v>318</v>
      </c>
      <c r="R129" s="27"/>
      <c r="S129" s="27" t="s">
        <v>9636</v>
      </c>
      <c r="T129" s="27"/>
      <c r="U129" s="75"/>
      <c r="V129" s="75"/>
      <c r="W129" s="75"/>
      <c r="X129" s="27"/>
      <c r="Y129" s="28"/>
      <c r="Z129" s="27"/>
    </row>
    <row r="130" spans="1:26" x14ac:dyDescent="0.25">
      <c r="A130" s="24">
        <v>43189</v>
      </c>
      <c r="B130" s="24">
        <v>43188</v>
      </c>
      <c r="C130" s="24">
        <v>43182</v>
      </c>
      <c r="D130" s="27" t="s">
        <v>18</v>
      </c>
      <c r="E130" s="27" t="s">
        <v>424</v>
      </c>
      <c r="F130" s="29" t="s">
        <v>9485</v>
      </c>
      <c r="G130" s="27" t="s">
        <v>21</v>
      </c>
      <c r="H130" s="27" t="s">
        <v>184</v>
      </c>
      <c r="I130" s="27" t="s">
        <v>22</v>
      </c>
      <c r="J130" s="27">
        <v>7477</v>
      </c>
      <c r="K130" s="25">
        <v>1</v>
      </c>
      <c r="L130" s="27" t="s">
        <v>288</v>
      </c>
      <c r="M130" s="27" t="s">
        <v>9521</v>
      </c>
      <c r="N130" s="27" t="s">
        <v>9486</v>
      </c>
      <c r="O130" s="28">
        <v>131702862</v>
      </c>
      <c r="P130" s="27" t="s">
        <v>285</v>
      </c>
      <c r="Q130" s="27" t="s">
        <v>318</v>
      </c>
      <c r="R130" s="27"/>
      <c r="S130" s="27" t="s">
        <v>9636</v>
      </c>
      <c r="T130" s="27"/>
      <c r="U130" s="75"/>
      <c r="V130" s="75"/>
      <c r="W130" s="75"/>
      <c r="X130" s="27"/>
      <c r="Y130" s="28"/>
      <c r="Z130" s="27"/>
    </row>
    <row r="131" spans="1:26" x14ac:dyDescent="0.25">
      <c r="A131" s="24">
        <v>43189</v>
      </c>
      <c r="B131" s="24">
        <v>43188</v>
      </c>
      <c r="C131" s="24">
        <v>43182</v>
      </c>
      <c r="D131" s="27" t="s">
        <v>18</v>
      </c>
      <c r="E131" s="27" t="s">
        <v>424</v>
      </c>
      <c r="F131" s="29" t="s">
        <v>7644</v>
      </c>
      <c r="G131" s="27" t="s">
        <v>36</v>
      </c>
      <c r="H131" s="27" t="s">
        <v>184</v>
      </c>
      <c r="I131" s="27" t="s">
        <v>99</v>
      </c>
      <c r="J131" s="27">
        <v>7485</v>
      </c>
      <c r="K131" s="25">
        <v>1</v>
      </c>
      <c r="L131" s="27" t="s">
        <v>355</v>
      </c>
      <c r="M131" s="27"/>
      <c r="N131" s="27">
        <v>4448341</v>
      </c>
      <c r="O131" s="28">
        <v>55367</v>
      </c>
      <c r="P131" s="27" t="s">
        <v>285</v>
      </c>
      <c r="Q131" s="27" t="s">
        <v>321</v>
      </c>
      <c r="R131" s="27" t="s">
        <v>9897</v>
      </c>
      <c r="S131" s="27" t="s">
        <v>9462</v>
      </c>
      <c r="T131" s="27"/>
      <c r="U131" s="75"/>
      <c r="V131" s="75"/>
      <c r="W131" s="75"/>
      <c r="X131" s="27"/>
      <c r="Y131" s="28"/>
      <c r="Z131" s="27"/>
    </row>
    <row r="132" spans="1:26" x14ac:dyDescent="0.25">
      <c r="A132" s="24">
        <v>43189</v>
      </c>
      <c r="B132" s="24">
        <v>43188</v>
      </c>
      <c r="C132" s="24">
        <v>43099</v>
      </c>
      <c r="D132" s="27" t="s">
        <v>18</v>
      </c>
      <c r="E132" s="27" t="s">
        <v>424</v>
      </c>
      <c r="F132" s="29" t="s">
        <v>9489</v>
      </c>
      <c r="G132" s="27" t="s">
        <v>77</v>
      </c>
      <c r="H132" s="27" t="s">
        <v>47</v>
      </c>
      <c r="I132" s="27" t="s">
        <v>491</v>
      </c>
      <c r="J132" s="27">
        <v>5515</v>
      </c>
      <c r="K132" s="25">
        <v>1</v>
      </c>
      <c r="L132" s="27" t="s">
        <v>288</v>
      </c>
      <c r="M132" s="27" t="s">
        <v>9532</v>
      </c>
      <c r="N132" s="27" t="s">
        <v>9490</v>
      </c>
      <c r="O132" s="28">
        <v>131702864</v>
      </c>
      <c r="P132" s="27" t="s">
        <v>285</v>
      </c>
      <c r="Q132" s="27" t="s">
        <v>321</v>
      </c>
      <c r="R132" s="27"/>
      <c r="S132" s="27" t="s">
        <v>9636</v>
      </c>
      <c r="T132" s="27"/>
      <c r="U132" s="75"/>
      <c r="V132" s="75"/>
      <c r="W132" s="75"/>
      <c r="X132" s="27"/>
      <c r="Y132" s="28"/>
      <c r="Z132" s="27"/>
    </row>
    <row r="133" spans="1:26" x14ac:dyDescent="0.25">
      <c r="A133" s="24">
        <v>43189</v>
      </c>
      <c r="B133" s="24">
        <v>43188</v>
      </c>
      <c r="C133" s="24">
        <v>43103</v>
      </c>
      <c r="D133" s="27" t="s">
        <v>18</v>
      </c>
      <c r="E133" s="27" t="s">
        <v>424</v>
      </c>
      <c r="F133" s="29" t="s">
        <v>7796</v>
      </c>
      <c r="G133" s="27" t="s">
        <v>56</v>
      </c>
      <c r="H133" s="27" t="s">
        <v>68</v>
      </c>
      <c r="I133" s="27" t="s">
        <v>9528</v>
      </c>
      <c r="J133" s="27">
        <v>5567</v>
      </c>
      <c r="K133" s="25">
        <v>1</v>
      </c>
      <c r="L133" s="27" t="s">
        <v>288</v>
      </c>
      <c r="M133" s="27" t="s">
        <v>9495</v>
      </c>
      <c r="N133" s="27" t="s">
        <v>9495</v>
      </c>
      <c r="O133" s="28">
        <v>131702865</v>
      </c>
      <c r="P133" s="27" t="s">
        <v>285</v>
      </c>
      <c r="Q133" s="27" t="s">
        <v>318</v>
      </c>
      <c r="R133" s="27"/>
      <c r="S133" s="27" t="s">
        <v>9759</v>
      </c>
      <c r="T133" s="27"/>
      <c r="U133" s="75"/>
      <c r="V133" s="75"/>
      <c r="W133" s="75"/>
      <c r="X133" s="27"/>
      <c r="Y133" s="28"/>
      <c r="Z133" s="27"/>
    </row>
    <row r="134" spans="1:26" ht="63.75" x14ac:dyDescent="0.25">
      <c r="A134" s="24">
        <v>43189</v>
      </c>
      <c r="B134" s="24">
        <v>43188</v>
      </c>
      <c r="C134" s="24">
        <v>43187</v>
      </c>
      <c r="D134" s="27" t="s">
        <v>18</v>
      </c>
      <c r="E134" s="27" t="s">
        <v>380</v>
      </c>
      <c r="F134" s="29" t="s">
        <v>9549</v>
      </c>
      <c r="G134" s="27" t="s">
        <v>32</v>
      </c>
      <c r="H134" s="27" t="s">
        <v>167</v>
      </c>
      <c r="I134" s="27" t="s">
        <v>449</v>
      </c>
      <c r="J134" s="27">
        <v>23415</v>
      </c>
      <c r="K134" s="25">
        <v>1</v>
      </c>
      <c r="L134" s="27" t="s">
        <v>373</v>
      </c>
      <c r="M134" s="27" t="s">
        <v>9551</v>
      </c>
      <c r="N134" s="27" t="s">
        <v>9550</v>
      </c>
      <c r="O134" s="28" t="s">
        <v>9757</v>
      </c>
      <c r="P134" s="27" t="s">
        <v>285</v>
      </c>
      <c r="Q134" s="27" t="s">
        <v>321</v>
      </c>
      <c r="R134" s="28" t="s">
        <v>9803</v>
      </c>
      <c r="S134" s="27" t="s">
        <v>9759</v>
      </c>
      <c r="T134" s="27"/>
      <c r="U134" s="75"/>
      <c r="V134" s="75"/>
      <c r="W134" s="75"/>
      <c r="X134" s="27"/>
      <c r="Y134" s="28"/>
      <c r="Z134" s="27"/>
    </row>
    <row r="135" spans="1:26" x14ac:dyDescent="0.25">
      <c r="A135" s="24">
        <v>43189</v>
      </c>
      <c r="B135" s="24">
        <v>43188</v>
      </c>
      <c r="C135" s="24">
        <v>43183</v>
      </c>
      <c r="D135" s="27" t="s">
        <v>549</v>
      </c>
      <c r="E135" s="27" t="s">
        <v>316</v>
      </c>
      <c r="F135" s="29" t="s">
        <v>9501</v>
      </c>
      <c r="G135" s="27" t="s">
        <v>36</v>
      </c>
      <c r="H135" s="27" t="s">
        <v>207</v>
      </c>
      <c r="I135" s="27" t="s">
        <v>510</v>
      </c>
      <c r="J135" s="27">
        <v>32796</v>
      </c>
      <c r="K135" s="25">
        <v>4</v>
      </c>
      <c r="L135" s="27" t="s">
        <v>357</v>
      </c>
      <c r="M135" s="27" t="s">
        <v>9553</v>
      </c>
      <c r="N135" s="27" t="s">
        <v>9552</v>
      </c>
      <c r="O135" s="28" t="s">
        <v>9893</v>
      </c>
      <c r="P135" s="27" t="s">
        <v>285</v>
      </c>
      <c r="Q135" s="27" t="s">
        <v>321</v>
      </c>
      <c r="R135" s="28"/>
      <c r="S135" s="27" t="s">
        <v>9815</v>
      </c>
      <c r="T135" s="27"/>
      <c r="U135" s="75"/>
      <c r="V135" s="75"/>
      <c r="W135" s="75"/>
      <c r="X135" s="27"/>
      <c r="Y135" s="28"/>
      <c r="Z135" s="27"/>
    </row>
    <row r="136" spans="1:26" x14ac:dyDescent="0.25">
      <c r="A136" s="24">
        <v>43189</v>
      </c>
      <c r="B136" s="24">
        <v>43188</v>
      </c>
      <c r="C136" s="24">
        <v>43186</v>
      </c>
      <c r="D136" s="27" t="s">
        <v>2245</v>
      </c>
      <c r="E136" s="27" t="s">
        <v>376</v>
      </c>
      <c r="F136" s="29" t="s">
        <v>9561</v>
      </c>
      <c r="G136" s="27" t="s">
        <v>53</v>
      </c>
      <c r="H136" s="27" t="s">
        <v>145</v>
      </c>
      <c r="I136" s="27" t="s">
        <v>3114</v>
      </c>
      <c r="J136" s="27">
        <v>26695</v>
      </c>
      <c r="K136" s="25">
        <v>1</v>
      </c>
      <c r="L136" s="27" t="s">
        <v>357</v>
      </c>
      <c r="M136" s="27" t="s">
        <v>9562</v>
      </c>
      <c r="N136" s="27" t="s">
        <v>9560</v>
      </c>
      <c r="O136" s="28"/>
      <c r="P136" s="27" t="s">
        <v>285</v>
      </c>
      <c r="Q136" s="27" t="s">
        <v>321</v>
      </c>
      <c r="R136" s="27" t="s">
        <v>9803</v>
      </c>
      <c r="S136" s="27" t="s">
        <v>9759</v>
      </c>
      <c r="T136" s="27"/>
      <c r="U136" s="75"/>
      <c r="V136" s="75"/>
      <c r="W136" s="75"/>
      <c r="X136" s="27"/>
      <c r="Y136" s="28"/>
      <c r="Z136" s="27"/>
    </row>
    <row r="137" spans="1:26" x14ac:dyDescent="0.25">
      <c r="A137" s="24">
        <v>43193</v>
      </c>
      <c r="B137" s="24">
        <v>43192</v>
      </c>
      <c r="C137" s="24">
        <v>43180</v>
      </c>
      <c r="D137" s="27" t="s">
        <v>18</v>
      </c>
      <c r="E137" s="27" t="s">
        <v>377</v>
      </c>
      <c r="F137" s="29" t="s">
        <v>9637</v>
      </c>
      <c r="G137" s="27" t="s">
        <v>74</v>
      </c>
      <c r="H137" s="27" t="s">
        <v>3160</v>
      </c>
      <c r="I137" s="27" t="s">
        <v>193</v>
      </c>
      <c r="J137" s="27">
        <v>26261</v>
      </c>
      <c r="K137" s="25">
        <v>2</v>
      </c>
      <c r="L137" s="27" t="s">
        <v>288</v>
      </c>
      <c r="M137" s="27" t="s">
        <v>9638</v>
      </c>
      <c r="N137" s="27" t="s">
        <v>9744</v>
      </c>
      <c r="O137" s="28">
        <v>131942835</v>
      </c>
      <c r="P137" s="27" t="s">
        <v>285</v>
      </c>
      <c r="Q137" s="27" t="s">
        <v>321</v>
      </c>
      <c r="R137" s="28"/>
      <c r="S137" s="27" t="s">
        <v>9815</v>
      </c>
      <c r="T137" s="27"/>
      <c r="U137" s="75"/>
      <c r="V137" s="75"/>
      <c r="W137" s="75"/>
      <c r="X137" s="27"/>
      <c r="Y137" s="28"/>
      <c r="Z137" s="27"/>
    </row>
    <row r="138" spans="1:26" x14ac:dyDescent="0.25">
      <c r="A138" s="24">
        <v>43193</v>
      </c>
      <c r="B138" s="24">
        <v>43192</v>
      </c>
      <c r="C138" s="24">
        <v>43180</v>
      </c>
      <c r="D138" s="27" t="s">
        <v>18</v>
      </c>
      <c r="E138" s="27" t="s">
        <v>377</v>
      </c>
      <c r="F138" s="29" t="s">
        <v>9637</v>
      </c>
      <c r="G138" s="27" t="s">
        <v>74</v>
      </c>
      <c r="H138" s="27" t="s">
        <v>3160</v>
      </c>
      <c r="I138" s="27" t="s">
        <v>193</v>
      </c>
      <c r="J138" s="27">
        <v>26261</v>
      </c>
      <c r="K138" s="25">
        <v>2</v>
      </c>
      <c r="L138" s="27" t="s">
        <v>288</v>
      </c>
      <c r="M138" s="27" t="s">
        <v>9638</v>
      </c>
      <c r="N138" s="27" t="s">
        <v>9744</v>
      </c>
      <c r="O138" s="28">
        <v>131942836</v>
      </c>
      <c r="P138" s="27" t="s">
        <v>285</v>
      </c>
      <c r="Q138" s="27" t="s">
        <v>321</v>
      </c>
      <c r="R138" s="28"/>
      <c r="S138" s="27" t="s">
        <v>9815</v>
      </c>
      <c r="T138" s="27"/>
      <c r="U138" s="75"/>
      <c r="V138" s="75"/>
      <c r="W138" s="75"/>
      <c r="X138" s="27"/>
      <c r="Y138" s="28"/>
      <c r="Z138" s="27"/>
    </row>
    <row r="139" spans="1:26" x14ac:dyDescent="0.25">
      <c r="A139" s="24">
        <v>43193</v>
      </c>
      <c r="B139" s="24">
        <v>43192</v>
      </c>
      <c r="C139" s="24">
        <v>43186</v>
      </c>
      <c r="D139" s="27" t="s">
        <v>18</v>
      </c>
      <c r="E139" s="27" t="s">
        <v>397</v>
      </c>
      <c r="F139" s="29" t="s">
        <v>5098</v>
      </c>
      <c r="G139" s="27" t="s">
        <v>74</v>
      </c>
      <c r="H139" s="27" t="s">
        <v>526</v>
      </c>
      <c r="I139" s="27" t="s">
        <v>5099</v>
      </c>
      <c r="J139" s="27">
        <v>26242</v>
      </c>
      <c r="K139" s="25">
        <v>2</v>
      </c>
      <c r="L139" s="27" t="s">
        <v>288</v>
      </c>
      <c r="M139" s="27" t="s">
        <v>9642</v>
      </c>
      <c r="N139" s="27" t="s">
        <v>9745</v>
      </c>
      <c r="O139" s="28">
        <v>131943094</v>
      </c>
      <c r="P139" s="27" t="s">
        <v>285</v>
      </c>
      <c r="Q139" s="27" t="s">
        <v>321</v>
      </c>
      <c r="R139" s="28"/>
      <c r="S139" s="27" t="s">
        <v>9815</v>
      </c>
      <c r="T139" s="27"/>
      <c r="U139" s="75"/>
      <c r="V139" s="75"/>
      <c r="W139" s="75"/>
      <c r="X139" s="27"/>
      <c r="Y139" s="28"/>
      <c r="Z139" s="27"/>
    </row>
    <row r="140" spans="1:26" x14ac:dyDescent="0.25">
      <c r="A140" s="24">
        <v>43193</v>
      </c>
      <c r="B140" s="24">
        <v>43192</v>
      </c>
      <c r="C140" s="24">
        <v>43190</v>
      </c>
      <c r="D140" s="27" t="s">
        <v>18</v>
      </c>
      <c r="E140" s="27" t="s">
        <v>397</v>
      </c>
      <c r="F140" s="29" t="s">
        <v>9643</v>
      </c>
      <c r="G140" s="27" t="s">
        <v>30</v>
      </c>
      <c r="H140" s="27" t="s">
        <v>120</v>
      </c>
      <c r="I140" s="27" t="s">
        <v>9644</v>
      </c>
      <c r="J140" s="27">
        <v>72325</v>
      </c>
      <c r="K140" s="25">
        <v>2</v>
      </c>
      <c r="L140" s="27" t="s">
        <v>317</v>
      </c>
      <c r="M140" s="27">
        <v>72325</v>
      </c>
      <c r="N140" s="27">
        <v>381062060</v>
      </c>
      <c r="O140" s="28"/>
      <c r="P140" s="27" t="s">
        <v>285</v>
      </c>
      <c r="Q140" s="27" t="s">
        <v>330</v>
      </c>
      <c r="R140" s="28"/>
      <c r="S140" s="27"/>
      <c r="T140" s="27"/>
      <c r="U140" s="75"/>
      <c r="V140" s="75"/>
      <c r="W140" s="75"/>
      <c r="X140" s="27"/>
      <c r="Y140" s="28"/>
      <c r="Z140" s="27"/>
    </row>
    <row r="141" spans="1:26" x14ac:dyDescent="0.25">
      <c r="A141" s="24">
        <v>43193</v>
      </c>
      <c r="B141" s="24">
        <v>43192</v>
      </c>
      <c r="C141" s="24">
        <v>43186</v>
      </c>
      <c r="D141" s="27" t="s">
        <v>592</v>
      </c>
      <c r="E141" s="27" t="s">
        <v>418</v>
      </c>
      <c r="F141" s="29" t="s">
        <v>9657</v>
      </c>
      <c r="G141" s="27" t="s">
        <v>53</v>
      </c>
      <c r="H141" s="27" t="s">
        <v>198</v>
      </c>
      <c r="I141" s="27" t="s">
        <v>3256</v>
      </c>
      <c r="J141" s="27">
        <v>18471</v>
      </c>
      <c r="K141" s="25">
        <v>3</v>
      </c>
      <c r="L141" s="27" t="s">
        <v>288</v>
      </c>
      <c r="M141" s="27" t="s">
        <v>9658</v>
      </c>
      <c r="N141" s="27" t="s">
        <v>9656</v>
      </c>
      <c r="O141" s="28">
        <v>131943343</v>
      </c>
      <c r="P141" s="27" t="s">
        <v>285</v>
      </c>
      <c r="Q141" s="27" t="s">
        <v>321</v>
      </c>
      <c r="R141" s="28"/>
      <c r="S141" s="27" t="s">
        <v>9815</v>
      </c>
      <c r="T141" s="27"/>
      <c r="U141" s="75"/>
      <c r="V141" s="75"/>
      <c r="W141" s="75"/>
      <c r="X141" s="27"/>
      <c r="Y141" s="28"/>
      <c r="Z141" s="27"/>
    </row>
    <row r="142" spans="1:26" x14ac:dyDescent="0.25">
      <c r="A142" s="24">
        <v>43193</v>
      </c>
      <c r="B142" s="24">
        <v>43192</v>
      </c>
      <c r="C142" s="24">
        <v>43186</v>
      </c>
      <c r="D142" s="27" t="s">
        <v>592</v>
      </c>
      <c r="E142" s="27" t="s">
        <v>421</v>
      </c>
      <c r="F142" s="29" t="s">
        <v>6525</v>
      </c>
      <c r="G142" s="27" t="s">
        <v>53</v>
      </c>
      <c r="H142" s="27" t="s">
        <v>95</v>
      </c>
      <c r="I142" s="27" t="s">
        <v>452</v>
      </c>
      <c r="J142" s="27">
        <v>9537</v>
      </c>
      <c r="K142" s="25">
        <v>1</v>
      </c>
      <c r="L142" s="27" t="s">
        <v>288</v>
      </c>
      <c r="M142" s="27" t="s">
        <v>9663</v>
      </c>
      <c r="N142" s="27" t="s">
        <v>9662</v>
      </c>
      <c r="O142" s="28">
        <v>131943512</v>
      </c>
      <c r="P142" s="27" t="s">
        <v>285</v>
      </c>
      <c r="Q142" s="27" t="s">
        <v>321</v>
      </c>
      <c r="R142" s="28"/>
      <c r="S142" s="27" t="s">
        <v>9815</v>
      </c>
      <c r="T142" s="27"/>
      <c r="U142" s="75"/>
      <c r="V142" s="75"/>
      <c r="W142" s="75"/>
      <c r="X142" s="27"/>
      <c r="Y142" s="28"/>
      <c r="Z142" s="27"/>
    </row>
    <row r="143" spans="1:26" ht="63.75" x14ac:dyDescent="0.25">
      <c r="A143" s="24">
        <v>43193</v>
      </c>
      <c r="B143" s="24">
        <v>43193</v>
      </c>
      <c r="C143" s="24">
        <v>43187</v>
      </c>
      <c r="D143" s="27" t="s">
        <v>592</v>
      </c>
      <c r="E143" s="27" t="s">
        <v>354</v>
      </c>
      <c r="F143" s="29" t="s">
        <v>7234</v>
      </c>
      <c r="G143" s="27" t="s">
        <v>27</v>
      </c>
      <c r="H143" s="27" t="s">
        <v>47</v>
      </c>
      <c r="I143" s="27" t="s">
        <v>203</v>
      </c>
      <c r="J143" s="27">
        <v>32320</v>
      </c>
      <c r="K143" s="25">
        <v>4</v>
      </c>
      <c r="L143" s="27" t="s">
        <v>357</v>
      </c>
      <c r="M143" s="27" t="s">
        <v>9730</v>
      </c>
      <c r="N143" s="27" t="s">
        <v>9729</v>
      </c>
      <c r="O143" s="28" t="s">
        <v>9758</v>
      </c>
      <c r="P143" s="27" t="s">
        <v>285</v>
      </c>
      <c r="Q143" s="27" t="s">
        <v>321</v>
      </c>
      <c r="R143" s="28" t="s">
        <v>9803</v>
      </c>
      <c r="S143" s="27" t="s">
        <v>9759</v>
      </c>
      <c r="T143" s="27"/>
      <c r="U143" s="75"/>
      <c r="V143" s="75"/>
      <c r="W143" s="75"/>
      <c r="X143" s="27"/>
      <c r="Y143" s="28"/>
      <c r="Z143" s="27"/>
    </row>
    <row r="144" spans="1:26" x14ac:dyDescent="0.25">
      <c r="A144" s="24">
        <v>43193</v>
      </c>
      <c r="B144" s="24">
        <v>43193</v>
      </c>
      <c r="C144" s="24">
        <v>43187</v>
      </c>
      <c r="D144" s="27" t="s">
        <v>592</v>
      </c>
      <c r="E144" s="27" t="s">
        <v>354</v>
      </c>
      <c r="F144" s="29" t="s">
        <v>8669</v>
      </c>
      <c r="G144" s="27" t="s">
        <v>21</v>
      </c>
      <c r="H144" s="27" t="s">
        <v>121</v>
      </c>
      <c r="I144" s="27" t="s">
        <v>445</v>
      </c>
      <c r="J144" s="27">
        <v>32287</v>
      </c>
      <c r="K144" s="25">
        <v>4</v>
      </c>
      <c r="L144" s="27" t="s">
        <v>288</v>
      </c>
      <c r="M144" s="27" t="s">
        <v>9732</v>
      </c>
      <c r="N144" s="27" t="s">
        <v>9731</v>
      </c>
      <c r="O144" s="28"/>
      <c r="P144" s="27" t="s">
        <v>285</v>
      </c>
      <c r="Q144" s="27" t="s">
        <v>330</v>
      </c>
      <c r="R144" s="28"/>
      <c r="S144" s="27"/>
      <c r="T144" s="27"/>
      <c r="U144" s="75"/>
      <c r="V144" s="75"/>
      <c r="W144" s="75"/>
      <c r="X144" s="27"/>
      <c r="Y144" s="28"/>
      <c r="Z144" s="27"/>
    </row>
    <row r="145" spans="1:26" ht="191.25" x14ac:dyDescent="0.25">
      <c r="A145" s="24">
        <v>43193</v>
      </c>
      <c r="B145" s="24">
        <v>43193</v>
      </c>
      <c r="C145" s="24">
        <v>43187</v>
      </c>
      <c r="D145" s="27" t="s">
        <v>592</v>
      </c>
      <c r="E145" s="27" t="s">
        <v>354</v>
      </c>
      <c r="F145" s="29" t="s">
        <v>9733</v>
      </c>
      <c r="G145" s="27" t="s">
        <v>3263</v>
      </c>
      <c r="H145" s="27" t="s">
        <v>153</v>
      </c>
      <c r="I145" s="27" t="s">
        <v>9734</v>
      </c>
      <c r="J145" s="27">
        <v>32280</v>
      </c>
      <c r="K145" s="25">
        <v>4</v>
      </c>
      <c r="L145" s="27" t="s">
        <v>291</v>
      </c>
      <c r="M145" s="27">
        <v>35180</v>
      </c>
      <c r="N145" s="27"/>
      <c r="O145" s="28"/>
      <c r="P145" s="27" t="s">
        <v>285</v>
      </c>
      <c r="Q145" s="27" t="s">
        <v>321</v>
      </c>
      <c r="R145" s="28" t="s">
        <v>9750</v>
      </c>
      <c r="S145" s="27"/>
      <c r="T145" s="27"/>
      <c r="U145" s="75"/>
      <c r="V145" s="75"/>
      <c r="W145" s="75"/>
      <c r="X145" s="27"/>
      <c r="Y145" s="28"/>
      <c r="Z145" s="27"/>
    </row>
    <row r="146" spans="1:26" x14ac:dyDescent="0.25">
      <c r="A146" s="24">
        <v>43193</v>
      </c>
      <c r="B146" s="24">
        <v>43192</v>
      </c>
      <c r="C146" s="24">
        <v>43187</v>
      </c>
      <c r="D146" s="27" t="s">
        <v>1419</v>
      </c>
      <c r="E146" s="27" t="s">
        <v>354</v>
      </c>
      <c r="F146" s="29" t="s">
        <v>9671</v>
      </c>
      <c r="G146" s="27" t="s">
        <v>9668</v>
      </c>
      <c r="H146" s="27" t="s">
        <v>9668</v>
      </c>
      <c r="I146" s="27" t="s">
        <v>9667</v>
      </c>
      <c r="J146" s="27">
        <v>32294</v>
      </c>
      <c r="K146" s="25">
        <v>1</v>
      </c>
      <c r="L146" s="27" t="s">
        <v>343</v>
      </c>
      <c r="M146" s="27">
        <v>8920265667</v>
      </c>
      <c r="N146" s="27">
        <v>8920265667</v>
      </c>
      <c r="O146" s="28"/>
      <c r="P146" s="27" t="s">
        <v>285</v>
      </c>
      <c r="Q146" s="27" t="s">
        <v>330</v>
      </c>
      <c r="R146" s="28"/>
      <c r="S146" s="27"/>
      <c r="T146" s="27"/>
      <c r="U146" s="75"/>
      <c r="V146" s="75"/>
      <c r="W146" s="75"/>
      <c r="X146" s="27"/>
      <c r="Y146" s="28"/>
      <c r="Z146" s="27"/>
    </row>
    <row r="147" spans="1:26" x14ac:dyDescent="0.25">
      <c r="A147" s="24">
        <v>43193</v>
      </c>
      <c r="B147" s="24">
        <v>43192</v>
      </c>
      <c r="C147" s="24">
        <v>43186</v>
      </c>
      <c r="D147" s="27" t="s">
        <v>1419</v>
      </c>
      <c r="E147" s="27" t="s">
        <v>418</v>
      </c>
      <c r="F147" s="29" t="s">
        <v>7805</v>
      </c>
      <c r="G147" s="27" t="s">
        <v>36</v>
      </c>
      <c r="H147" s="27" t="s">
        <v>28</v>
      </c>
      <c r="I147" s="27" t="s">
        <v>99</v>
      </c>
      <c r="J147" s="27">
        <v>18521</v>
      </c>
      <c r="K147" s="25">
        <v>4</v>
      </c>
      <c r="L147" s="27" t="s">
        <v>288</v>
      </c>
      <c r="M147" s="27" t="s">
        <v>9675</v>
      </c>
      <c r="N147" s="27" t="s">
        <v>9676</v>
      </c>
      <c r="O147" s="28">
        <v>131943344</v>
      </c>
      <c r="P147" s="27" t="s">
        <v>285</v>
      </c>
      <c r="Q147" s="27" t="s">
        <v>321</v>
      </c>
      <c r="R147" s="28"/>
      <c r="S147" s="27" t="s">
        <v>9815</v>
      </c>
      <c r="T147" s="27"/>
      <c r="U147" s="75"/>
      <c r="V147" s="75"/>
      <c r="W147" s="75"/>
      <c r="X147" s="27"/>
      <c r="Y147" s="28"/>
      <c r="Z147" s="27"/>
    </row>
    <row r="148" spans="1:26" x14ac:dyDescent="0.25">
      <c r="A148" s="24">
        <v>43193</v>
      </c>
      <c r="B148" s="24">
        <v>43192</v>
      </c>
      <c r="C148" s="24">
        <v>43186</v>
      </c>
      <c r="D148" s="27" t="s">
        <v>1419</v>
      </c>
      <c r="E148" s="27" t="s">
        <v>564</v>
      </c>
      <c r="F148" s="29" t="s">
        <v>9292</v>
      </c>
      <c r="G148" s="27" t="s">
        <v>74</v>
      </c>
      <c r="H148" s="27" t="s">
        <v>1204</v>
      </c>
      <c r="I148" s="27" t="s">
        <v>9679</v>
      </c>
      <c r="J148" s="27">
        <v>1892</v>
      </c>
      <c r="K148" s="25">
        <v>4</v>
      </c>
      <c r="L148" s="27" t="s">
        <v>357</v>
      </c>
      <c r="M148" s="27" t="s">
        <v>9677</v>
      </c>
      <c r="N148" s="27" t="s">
        <v>9678</v>
      </c>
      <c r="O148" s="28" t="s">
        <v>9753</v>
      </c>
      <c r="P148" s="27" t="s">
        <v>285</v>
      </c>
      <c r="Q148" s="27" t="s">
        <v>321</v>
      </c>
      <c r="R148" s="28"/>
      <c r="S148" s="27" t="s">
        <v>9759</v>
      </c>
      <c r="T148" s="27"/>
      <c r="U148" s="75"/>
      <c r="V148" s="75"/>
      <c r="W148" s="75"/>
      <c r="X148" s="27"/>
      <c r="Y148" s="28"/>
      <c r="Z148" s="27"/>
    </row>
    <row r="149" spans="1:26" x14ac:dyDescent="0.25">
      <c r="A149" s="24">
        <v>43193</v>
      </c>
      <c r="B149" s="24">
        <v>43192</v>
      </c>
      <c r="C149" s="24">
        <v>43186</v>
      </c>
      <c r="D149" s="27" t="s">
        <v>1419</v>
      </c>
      <c r="E149" s="27" t="s">
        <v>430</v>
      </c>
      <c r="F149" s="29" t="s">
        <v>9683</v>
      </c>
      <c r="G149" s="27" t="s">
        <v>53</v>
      </c>
      <c r="H149" s="27" t="s">
        <v>487</v>
      </c>
      <c r="I149" s="27" t="s">
        <v>277</v>
      </c>
      <c r="J149" s="27">
        <v>24816</v>
      </c>
      <c r="K149" s="25">
        <v>4</v>
      </c>
      <c r="L149" s="27" t="s">
        <v>357</v>
      </c>
      <c r="M149" s="27" t="s">
        <v>9681</v>
      </c>
      <c r="N149" s="27" t="s">
        <v>9682</v>
      </c>
      <c r="O149" s="28" t="s">
        <v>9754</v>
      </c>
      <c r="P149" s="27" t="s">
        <v>285</v>
      </c>
      <c r="Q149" s="27" t="s">
        <v>321</v>
      </c>
      <c r="R149" s="28"/>
      <c r="S149" s="27" t="s">
        <v>9759</v>
      </c>
      <c r="T149" s="27"/>
      <c r="U149" s="75"/>
      <c r="V149" s="75"/>
      <c r="W149" s="75"/>
      <c r="X149" s="27"/>
      <c r="Y149" s="28"/>
      <c r="Z149" s="27"/>
    </row>
    <row r="150" spans="1:26" x14ac:dyDescent="0.25">
      <c r="A150" s="24">
        <v>43193</v>
      </c>
      <c r="B150" s="24">
        <v>43192</v>
      </c>
      <c r="C150" s="24">
        <v>43184</v>
      </c>
      <c r="D150" s="27" t="s">
        <v>552</v>
      </c>
      <c r="E150" s="27" t="s">
        <v>328</v>
      </c>
      <c r="F150" s="29" t="s">
        <v>7805</v>
      </c>
      <c r="G150" s="27" t="s">
        <v>36</v>
      </c>
      <c r="H150" s="27" t="s">
        <v>28</v>
      </c>
      <c r="I150" s="27" t="s">
        <v>99</v>
      </c>
      <c r="J150" s="27">
        <v>19767</v>
      </c>
      <c r="K150" s="25">
        <v>4</v>
      </c>
      <c r="L150" s="27" t="s">
        <v>288</v>
      </c>
      <c r="M150" s="27" t="s">
        <v>9685</v>
      </c>
      <c r="N150" s="27" t="s">
        <v>9684</v>
      </c>
      <c r="O150" s="28"/>
      <c r="P150" s="27" t="s">
        <v>285</v>
      </c>
      <c r="Q150" s="27" t="s">
        <v>330</v>
      </c>
      <c r="R150" s="28"/>
      <c r="S150" s="27"/>
      <c r="T150" s="27"/>
      <c r="U150" s="75"/>
      <c r="V150" s="75"/>
      <c r="W150" s="75"/>
      <c r="X150" s="27"/>
      <c r="Y150" s="28"/>
      <c r="Z150" s="27"/>
    </row>
    <row r="151" spans="1:26" x14ac:dyDescent="0.25">
      <c r="A151" s="24">
        <v>43193</v>
      </c>
      <c r="B151" s="24">
        <v>43192</v>
      </c>
      <c r="C151" s="24">
        <v>43184</v>
      </c>
      <c r="D151" s="27" t="s">
        <v>552</v>
      </c>
      <c r="E151" s="27" t="s">
        <v>346</v>
      </c>
      <c r="F151" s="29" t="s">
        <v>6366</v>
      </c>
      <c r="G151" s="27" t="s">
        <v>36</v>
      </c>
      <c r="H151" s="27" t="s">
        <v>54</v>
      </c>
      <c r="I151" s="27" t="s">
        <v>99</v>
      </c>
      <c r="J151" s="27">
        <v>45279</v>
      </c>
      <c r="K151" s="25">
        <v>2</v>
      </c>
      <c r="L151" s="27" t="s">
        <v>288</v>
      </c>
      <c r="M151" s="27" t="s">
        <v>9687</v>
      </c>
      <c r="N151" s="27" t="s">
        <v>9686</v>
      </c>
      <c r="O151" s="28">
        <v>131942362</v>
      </c>
      <c r="P151" s="27" t="s">
        <v>285</v>
      </c>
      <c r="Q151" s="27" t="s">
        <v>321</v>
      </c>
      <c r="R151" s="28"/>
      <c r="S151" s="27" t="s">
        <v>9815</v>
      </c>
      <c r="T151" s="27"/>
      <c r="U151" s="75"/>
      <c r="V151" s="75"/>
      <c r="W151" s="75"/>
      <c r="X151" s="27"/>
      <c r="Y151" s="28"/>
      <c r="Z151" s="27"/>
    </row>
    <row r="152" spans="1:26" x14ac:dyDescent="0.25">
      <c r="A152" s="24">
        <v>43193</v>
      </c>
      <c r="B152" s="24">
        <v>43192</v>
      </c>
      <c r="C152" s="24">
        <v>43185</v>
      </c>
      <c r="D152" s="27" t="s">
        <v>552</v>
      </c>
      <c r="E152" s="27" t="s">
        <v>354</v>
      </c>
      <c r="F152" s="29" t="s">
        <v>9688</v>
      </c>
      <c r="G152" s="27" t="s">
        <v>223</v>
      </c>
      <c r="H152" s="27" t="s">
        <v>3268</v>
      </c>
      <c r="I152" s="27" t="s">
        <v>488</v>
      </c>
      <c r="J152" s="27">
        <v>32244</v>
      </c>
      <c r="K152" s="25">
        <v>1</v>
      </c>
      <c r="L152" s="27" t="s">
        <v>288</v>
      </c>
      <c r="M152" s="27" t="s">
        <v>9690</v>
      </c>
      <c r="N152" s="27" t="s">
        <v>9689</v>
      </c>
      <c r="O152" s="28">
        <v>131942555</v>
      </c>
      <c r="P152" s="27" t="s">
        <v>285</v>
      </c>
      <c r="Q152" s="27" t="s">
        <v>321</v>
      </c>
      <c r="R152" s="28"/>
      <c r="S152" s="27" t="s">
        <v>9815</v>
      </c>
      <c r="T152" s="27"/>
      <c r="U152" s="75"/>
      <c r="V152" s="75"/>
      <c r="W152" s="75"/>
      <c r="X152" s="27"/>
      <c r="Y152" s="27"/>
      <c r="Z152" s="27"/>
    </row>
    <row r="153" spans="1:26" x14ac:dyDescent="0.25">
      <c r="A153" s="24">
        <v>43193</v>
      </c>
      <c r="B153" s="24">
        <v>43192</v>
      </c>
      <c r="C153" s="24">
        <v>43184</v>
      </c>
      <c r="D153" s="27" t="s">
        <v>552</v>
      </c>
      <c r="E153" s="27" t="s">
        <v>372</v>
      </c>
      <c r="F153" s="29" t="s">
        <v>9691</v>
      </c>
      <c r="G153" s="27" t="s">
        <v>74</v>
      </c>
      <c r="H153" s="27" t="s">
        <v>3643</v>
      </c>
      <c r="I153" s="27" t="s">
        <v>76</v>
      </c>
      <c r="J153" s="27">
        <v>31075</v>
      </c>
      <c r="K153" s="25">
        <v>4</v>
      </c>
      <c r="L153" s="27" t="s">
        <v>288</v>
      </c>
      <c r="M153" s="27" t="s">
        <v>9693</v>
      </c>
      <c r="N153" s="27" t="s">
        <v>9692</v>
      </c>
      <c r="O153" s="28">
        <v>131942690</v>
      </c>
      <c r="P153" s="27" t="s">
        <v>285</v>
      </c>
      <c r="Q153" s="27" t="s">
        <v>321</v>
      </c>
      <c r="R153" s="28"/>
      <c r="S153" s="27" t="s">
        <v>9815</v>
      </c>
      <c r="T153" s="27"/>
      <c r="U153" s="75"/>
      <c r="V153" s="75"/>
      <c r="W153" s="75"/>
      <c r="X153" s="27"/>
      <c r="Y153" s="27"/>
      <c r="Z153" s="27"/>
    </row>
    <row r="154" spans="1:26" x14ac:dyDescent="0.25">
      <c r="A154" s="24">
        <v>43193</v>
      </c>
      <c r="B154" s="24">
        <v>43192</v>
      </c>
      <c r="C154" s="24">
        <v>43185</v>
      </c>
      <c r="D154" s="27" t="s">
        <v>552</v>
      </c>
      <c r="E154" s="27" t="s">
        <v>388</v>
      </c>
      <c r="F154" s="29" t="s">
        <v>9694</v>
      </c>
      <c r="G154" s="27" t="s">
        <v>36</v>
      </c>
      <c r="H154" s="27" t="s">
        <v>206</v>
      </c>
      <c r="I154" s="27" t="s">
        <v>99</v>
      </c>
      <c r="J154" s="27">
        <v>38006</v>
      </c>
      <c r="K154" s="25">
        <v>4</v>
      </c>
      <c r="L154" s="27" t="s">
        <v>288</v>
      </c>
      <c r="M154" s="27" t="s">
        <v>9696</v>
      </c>
      <c r="N154" s="27" t="s">
        <v>9695</v>
      </c>
      <c r="O154" s="28">
        <v>131943032</v>
      </c>
      <c r="P154" s="27" t="s">
        <v>285</v>
      </c>
      <c r="Q154" s="27" t="s">
        <v>321</v>
      </c>
      <c r="R154" s="28"/>
      <c r="S154" s="27" t="s">
        <v>9815</v>
      </c>
      <c r="T154" s="27"/>
      <c r="U154" s="75"/>
      <c r="V154" s="75"/>
      <c r="W154" s="75"/>
      <c r="X154" s="27"/>
      <c r="Y154" s="27"/>
      <c r="Z154" s="27"/>
    </row>
    <row r="155" spans="1:26" x14ac:dyDescent="0.25">
      <c r="A155" s="24">
        <v>43193</v>
      </c>
      <c r="B155" s="24">
        <v>43192</v>
      </c>
      <c r="C155" s="24">
        <v>43184</v>
      </c>
      <c r="D155" s="27" t="s">
        <v>552</v>
      </c>
      <c r="E155" s="27" t="s">
        <v>398</v>
      </c>
      <c r="F155" s="29" t="s">
        <v>8055</v>
      </c>
      <c r="G155" s="27" t="s">
        <v>36</v>
      </c>
      <c r="H155" s="27" t="s">
        <v>275</v>
      </c>
      <c r="I155" s="27" t="s">
        <v>276</v>
      </c>
      <c r="J155" s="27">
        <v>25095</v>
      </c>
      <c r="K155" s="25">
        <v>1</v>
      </c>
      <c r="L155" s="27" t="s">
        <v>288</v>
      </c>
      <c r="M155" s="27" t="s">
        <v>9698</v>
      </c>
      <c r="N155" s="27" t="s">
        <v>9697</v>
      </c>
      <c r="O155" s="28">
        <v>131943235</v>
      </c>
      <c r="P155" s="27" t="s">
        <v>285</v>
      </c>
      <c r="Q155" s="27" t="s">
        <v>321</v>
      </c>
      <c r="R155" s="28"/>
      <c r="S155" s="27" t="s">
        <v>9815</v>
      </c>
      <c r="T155" s="27"/>
      <c r="U155" s="75"/>
      <c r="V155" s="75"/>
      <c r="W155" s="75"/>
      <c r="X155" s="27"/>
      <c r="Y155" s="27"/>
      <c r="Z155" s="27"/>
    </row>
    <row r="156" spans="1:26" x14ac:dyDescent="0.25">
      <c r="A156" s="24">
        <v>43193</v>
      </c>
      <c r="B156" s="24">
        <v>43192</v>
      </c>
      <c r="C156" s="24">
        <v>43185</v>
      </c>
      <c r="D156" s="27" t="s">
        <v>552</v>
      </c>
      <c r="E156" s="27" t="s">
        <v>418</v>
      </c>
      <c r="F156" s="29" t="s">
        <v>9699</v>
      </c>
      <c r="G156" s="27" t="s">
        <v>25</v>
      </c>
      <c r="H156" s="27" t="s">
        <v>8614</v>
      </c>
      <c r="I156" s="27" t="s">
        <v>7410</v>
      </c>
      <c r="J156" s="27">
        <v>18499</v>
      </c>
      <c r="K156" s="25">
        <v>4</v>
      </c>
      <c r="L156" s="27" t="s">
        <v>288</v>
      </c>
      <c r="M156" s="27" t="s">
        <v>9701</v>
      </c>
      <c r="N156" s="27" t="s">
        <v>9700</v>
      </c>
      <c r="O156" s="28">
        <v>131943345</v>
      </c>
      <c r="P156" s="27" t="s">
        <v>285</v>
      </c>
      <c r="Q156" s="27" t="s">
        <v>321</v>
      </c>
      <c r="R156" s="28"/>
      <c r="S156" s="27" t="s">
        <v>9815</v>
      </c>
      <c r="T156" s="27"/>
      <c r="U156" s="75"/>
      <c r="V156" s="75"/>
      <c r="W156" s="75"/>
      <c r="X156" s="27"/>
      <c r="Y156" s="27"/>
      <c r="Z156" s="27"/>
    </row>
    <row r="157" spans="1:26" x14ac:dyDescent="0.25">
      <c r="A157" s="24">
        <v>43193</v>
      </c>
      <c r="B157" s="24">
        <v>43192</v>
      </c>
      <c r="C157" s="24">
        <v>43186</v>
      </c>
      <c r="D157" s="27" t="s">
        <v>552</v>
      </c>
      <c r="E157" s="27" t="s">
        <v>418</v>
      </c>
      <c r="F157" s="29" t="s">
        <v>9657</v>
      </c>
      <c r="G157" s="27" t="s">
        <v>53</v>
      </c>
      <c r="H157" s="27" t="s">
        <v>198</v>
      </c>
      <c r="I157" s="27" t="s">
        <v>3256</v>
      </c>
      <c r="J157" s="27">
        <v>18471</v>
      </c>
      <c r="K157" s="25">
        <v>1</v>
      </c>
      <c r="L157" s="27" t="s">
        <v>288</v>
      </c>
      <c r="M157" s="27" t="s">
        <v>9706</v>
      </c>
      <c r="N157" s="27" t="s">
        <v>9705</v>
      </c>
      <c r="O157" s="28">
        <v>131943346</v>
      </c>
      <c r="P157" s="27" t="s">
        <v>285</v>
      </c>
      <c r="Q157" s="27" t="s">
        <v>321</v>
      </c>
      <c r="R157" s="28"/>
      <c r="S157" s="27" t="s">
        <v>9815</v>
      </c>
      <c r="T157" s="27"/>
      <c r="U157" s="75"/>
      <c r="V157" s="75"/>
      <c r="W157" s="75"/>
      <c r="X157" s="27"/>
      <c r="Y157" s="27"/>
      <c r="Z157" s="27"/>
    </row>
    <row r="158" spans="1:26" x14ac:dyDescent="0.25">
      <c r="A158" s="24">
        <v>43193</v>
      </c>
      <c r="B158" s="24">
        <v>43193</v>
      </c>
      <c r="C158" s="24">
        <v>43185</v>
      </c>
      <c r="D158" s="27" t="s">
        <v>552</v>
      </c>
      <c r="E158" s="27" t="s">
        <v>430</v>
      </c>
      <c r="F158" s="29" t="s">
        <v>9735</v>
      </c>
      <c r="G158" s="27" t="s">
        <v>32</v>
      </c>
      <c r="H158" s="27" t="s">
        <v>161</v>
      </c>
      <c r="I158" s="27" t="s">
        <v>9737</v>
      </c>
      <c r="J158" s="27">
        <v>24800</v>
      </c>
      <c r="K158" s="25">
        <v>1</v>
      </c>
      <c r="L158" s="27" t="s">
        <v>288</v>
      </c>
      <c r="M158" s="27" t="s">
        <v>9738</v>
      </c>
      <c r="N158" s="27" t="s">
        <v>9736</v>
      </c>
      <c r="O158" s="28">
        <v>131943582</v>
      </c>
      <c r="P158" s="27" t="s">
        <v>285</v>
      </c>
      <c r="Q158" s="27" t="s">
        <v>321</v>
      </c>
      <c r="R158" s="28"/>
      <c r="S158" s="27" t="s">
        <v>9815</v>
      </c>
      <c r="T158" s="27"/>
      <c r="U158" s="75"/>
      <c r="V158" s="75"/>
      <c r="W158" s="75"/>
      <c r="X158" s="27"/>
      <c r="Y158" s="27"/>
      <c r="Z158" s="27"/>
    </row>
    <row r="159" spans="1:26" x14ac:dyDescent="0.25">
      <c r="A159" s="24">
        <v>43193</v>
      </c>
      <c r="B159" s="24">
        <v>43193</v>
      </c>
      <c r="C159" s="24">
        <v>43185</v>
      </c>
      <c r="D159" s="27" t="s">
        <v>552</v>
      </c>
      <c r="E159" s="27" t="s">
        <v>430</v>
      </c>
      <c r="F159" s="29" t="s">
        <v>9739</v>
      </c>
      <c r="G159" s="27" t="s">
        <v>36</v>
      </c>
      <c r="H159" s="27" t="s">
        <v>3509</v>
      </c>
      <c r="I159" s="27" t="s">
        <v>276</v>
      </c>
      <c r="J159" s="27">
        <v>24787</v>
      </c>
      <c r="K159" s="25">
        <v>1</v>
      </c>
      <c r="L159" s="27" t="s">
        <v>288</v>
      </c>
      <c r="M159" s="27" t="s">
        <v>9741</v>
      </c>
      <c r="N159" s="27" t="s">
        <v>9740</v>
      </c>
      <c r="O159" s="28">
        <v>131943583</v>
      </c>
      <c r="P159" s="27" t="s">
        <v>285</v>
      </c>
      <c r="Q159" s="27" t="s">
        <v>321</v>
      </c>
      <c r="R159" s="28"/>
      <c r="S159" s="27" t="s">
        <v>9815</v>
      </c>
      <c r="T159" s="27"/>
      <c r="U159" s="75"/>
      <c r="V159" s="75"/>
      <c r="W159" s="75"/>
      <c r="X159" s="27"/>
      <c r="Y159" s="27"/>
      <c r="Z159" s="27"/>
    </row>
    <row r="160" spans="1:26" x14ac:dyDescent="0.25">
      <c r="A160" s="24">
        <v>43193</v>
      </c>
      <c r="B160" s="24">
        <v>43192</v>
      </c>
      <c r="C160" s="24">
        <v>43185</v>
      </c>
      <c r="D160" s="27" t="s">
        <v>549</v>
      </c>
      <c r="E160" s="27" t="s">
        <v>340</v>
      </c>
      <c r="F160" s="29" t="s">
        <v>5402</v>
      </c>
      <c r="G160" s="27" t="s">
        <v>34</v>
      </c>
      <c r="H160" s="27" t="s">
        <v>28</v>
      </c>
      <c r="I160" s="27" t="s">
        <v>444</v>
      </c>
      <c r="J160" s="27">
        <v>22993</v>
      </c>
      <c r="K160" s="25">
        <v>4</v>
      </c>
      <c r="L160" s="27" t="s">
        <v>357</v>
      </c>
      <c r="M160" s="27" t="s">
        <v>9708</v>
      </c>
      <c r="N160" s="27" t="s">
        <v>9707</v>
      </c>
      <c r="O160" s="28"/>
      <c r="P160" s="27" t="s">
        <v>285</v>
      </c>
      <c r="Q160" s="27" t="s">
        <v>330</v>
      </c>
      <c r="R160" s="28"/>
      <c r="S160" s="27"/>
      <c r="T160" s="27"/>
      <c r="U160" s="75"/>
      <c r="V160" s="75"/>
      <c r="W160" s="75"/>
      <c r="X160" s="27"/>
      <c r="Y160" s="27"/>
      <c r="Z160" s="27"/>
    </row>
    <row r="161" spans="1:26" x14ac:dyDescent="0.25">
      <c r="A161" s="24">
        <v>43193</v>
      </c>
      <c r="B161" s="24">
        <v>43192</v>
      </c>
      <c r="C161" s="24">
        <v>43185</v>
      </c>
      <c r="D161" s="27" t="s">
        <v>549</v>
      </c>
      <c r="E161" s="27" t="s">
        <v>360</v>
      </c>
      <c r="F161" s="29" t="s">
        <v>9710</v>
      </c>
      <c r="G161" s="27" t="s">
        <v>36</v>
      </c>
      <c r="H161" s="27" t="s">
        <v>224</v>
      </c>
      <c r="I161" s="27" t="s">
        <v>9712</v>
      </c>
      <c r="J161" s="27">
        <v>28367</v>
      </c>
      <c r="K161" s="25">
        <v>4</v>
      </c>
      <c r="L161" s="27" t="s">
        <v>357</v>
      </c>
      <c r="M161" s="27" t="s">
        <v>9711</v>
      </c>
      <c r="N161" s="27" t="s">
        <v>9709</v>
      </c>
      <c r="O161" s="28" t="s">
        <v>9898</v>
      </c>
      <c r="P161" s="27" t="s">
        <v>285</v>
      </c>
      <c r="Q161" s="27" t="s">
        <v>321</v>
      </c>
      <c r="R161" s="28"/>
      <c r="S161" s="27" t="s">
        <v>9815</v>
      </c>
      <c r="T161" s="27"/>
      <c r="U161" s="75"/>
      <c r="V161" s="75"/>
      <c r="W161" s="75"/>
      <c r="X161" s="27"/>
      <c r="Y161" s="27"/>
      <c r="Z161" s="27"/>
    </row>
    <row r="162" spans="1:26" ht="63.75" x14ac:dyDescent="0.25">
      <c r="A162" s="24">
        <v>43193</v>
      </c>
      <c r="B162" s="24">
        <v>43192</v>
      </c>
      <c r="C162" s="24">
        <v>43185</v>
      </c>
      <c r="D162" s="27" t="s">
        <v>549</v>
      </c>
      <c r="E162" s="27" t="s">
        <v>412</v>
      </c>
      <c r="F162" s="29" t="s">
        <v>9721</v>
      </c>
      <c r="G162" s="27" t="s">
        <v>27</v>
      </c>
      <c r="H162" s="27" t="s">
        <v>4567</v>
      </c>
      <c r="I162" s="27" t="s">
        <v>163</v>
      </c>
      <c r="J162" s="27">
        <v>17338</v>
      </c>
      <c r="K162" s="25">
        <v>1</v>
      </c>
      <c r="L162" s="27" t="s">
        <v>357</v>
      </c>
      <c r="M162" s="27" t="s">
        <v>9722</v>
      </c>
      <c r="N162" s="27" t="s">
        <v>9720</v>
      </c>
      <c r="O162" s="28" t="s">
        <v>9756</v>
      </c>
      <c r="P162" s="27" t="s">
        <v>285</v>
      </c>
      <c r="Q162" s="27" t="s">
        <v>321</v>
      </c>
      <c r="R162" s="28" t="s">
        <v>9803</v>
      </c>
      <c r="S162" s="27" t="s">
        <v>9759</v>
      </c>
      <c r="T162" s="27"/>
      <c r="U162" s="75"/>
      <c r="V162" s="75"/>
      <c r="W162" s="75"/>
      <c r="X162" s="27"/>
      <c r="Y162" s="27"/>
      <c r="Z162" s="27"/>
    </row>
    <row r="163" spans="1:26" ht="63.75" x14ac:dyDescent="0.25">
      <c r="A163" s="24">
        <v>43193</v>
      </c>
      <c r="B163" s="24">
        <v>43192</v>
      </c>
      <c r="C163" s="24">
        <v>43185</v>
      </c>
      <c r="D163" s="27" t="s">
        <v>549</v>
      </c>
      <c r="E163" s="27" t="s">
        <v>412</v>
      </c>
      <c r="F163" s="29" t="s">
        <v>9724</v>
      </c>
      <c r="G163" s="27" t="s">
        <v>60</v>
      </c>
      <c r="H163" s="27" t="s">
        <v>4102</v>
      </c>
      <c r="I163" s="27" t="s">
        <v>4097</v>
      </c>
      <c r="J163" s="27">
        <v>17217</v>
      </c>
      <c r="K163" s="25">
        <v>4</v>
      </c>
      <c r="L163" s="27" t="s">
        <v>357</v>
      </c>
      <c r="M163" s="27" t="s">
        <v>9725</v>
      </c>
      <c r="N163" s="27" t="s">
        <v>9723</v>
      </c>
      <c r="O163" s="28" t="s">
        <v>9756</v>
      </c>
      <c r="P163" s="27" t="s">
        <v>285</v>
      </c>
      <c r="Q163" s="27" t="s">
        <v>321</v>
      </c>
      <c r="R163" s="28" t="s">
        <v>9803</v>
      </c>
      <c r="S163" s="27" t="s">
        <v>9759</v>
      </c>
      <c r="T163" s="27"/>
      <c r="U163" s="75"/>
      <c r="V163" s="75"/>
      <c r="W163" s="75"/>
      <c r="X163" s="27"/>
      <c r="Y163" s="27"/>
      <c r="Z163" s="27"/>
    </row>
    <row r="164" spans="1:26" x14ac:dyDescent="0.25">
      <c r="A164" s="24">
        <v>43193</v>
      </c>
      <c r="B164" s="24">
        <v>43192</v>
      </c>
      <c r="C164" s="24">
        <v>43185</v>
      </c>
      <c r="D164" s="27" t="s">
        <v>549</v>
      </c>
      <c r="E164" s="27" t="s">
        <v>418</v>
      </c>
      <c r="F164" s="29" t="s">
        <v>7729</v>
      </c>
      <c r="G164" s="27" t="s">
        <v>92</v>
      </c>
      <c r="H164" s="27" t="s">
        <v>109</v>
      </c>
      <c r="I164" s="27" t="s">
        <v>9728</v>
      </c>
      <c r="J164" s="27">
        <v>18474</v>
      </c>
      <c r="K164" s="25">
        <v>4</v>
      </c>
      <c r="L164" s="27" t="s">
        <v>357</v>
      </c>
      <c r="M164" s="27" t="s">
        <v>9727</v>
      </c>
      <c r="N164" s="27" t="s">
        <v>9726</v>
      </c>
      <c r="O164" s="28"/>
      <c r="P164" s="27" t="s">
        <v>285</v>
      </c>
      <c r="Q164" s="27" t="s">
        <v>330</v>
      </c>
      <c r="R164" s="28"/>
      <c r="S164" s="27"/>
      <c r="T164" s="27"/>
      <c r="U164" s="75"/>
      <c r="V164" s="75"/>
      <c r="W164" s="75"/>
      <c r="X164" s="27"/>
      <c r="Y164" s="28"/>
      <c r="Z164" s="27"/>
    </row>
    <row r="165" spans="1:26" x14ac:dyDescent="0.25">
      <c r="A165" s="24">
        <v>43195</v>
      </c>
      <c r="B165" s="24">
        <v>43193</v>
      </c>
      <c r="C165" s="24">
        <v>43192</v>
      </c>
      <c r="D165" s="27" t="s">
        <v>18</v>
      </c>
      <c r="E165" s="27" t="s">
        <v>380</v>
      </c>
      <c r="F165" s="29" t="s">
        <v>9804</v>
      </c>
      <c r="G165" s="27" t="s">
        <v>36</v>
      </c>
      <c r="H165" s="27" t="s">
        <v>131</v>
      </c>
      <c r="I165" s="27" t="s">
        <v>545</v>
      </c>
      <c r="J165" s="27">
        <v>23500</v>
      </c>
      <c r="K165" s="25">
        <v>4</v>
      </c>
      <c r="L165" s="27" t="s">
        <v>288</v>
      </c>
      <c r="M165" s="27" t="s">
        <v>9805</v>
      </c>
      <c r="N165" s="27" t="s">
        <v>9806</v>
      </c>
      <c r="O165" s="28"/>
      <c r="P165" s="27" t="s">
        <v>285</v>
      </c>
      <c r="Q165" s="27" t="s">
        <v>330</v>
      </c>
      <c r="R165" s="28"/>
      <c r="S165" s="27"/>
      <c r="T165" s="27"/>
      <c r="U165" s="75"/>
      <c r="V165" s="75"/>
      <c r="W165" s="75"/>
      <c r="X165" s="27"/>
      <c r="Y165" s="27"/>
      <c r="Z165" s="27"/>
    </row>
    <row r="166" spans="1:26" x14ac:dyDescent="0.25">
      <c r="A166" s="24">
        <v>43195</v>
      </c>
      <c r="B166" s="24">
        <v>43193</v>
      </c>
      <c r="C166" s="24">
        <v>43190</v>
      </c>
      <c r="D166" s="27" t="s">
        <v>18</v>
      </c>
      <c r="E166" s="27" t="s">
        <v>505</v>
      </c>
      <c r="F166" s="29" t="s">
        <v>9810</v>
      </c>
      <c r="G166" s="27" t="s">
        <v>92</v>
      </c>
      <c r="H166" s="27" t="s">
        <v>20</v>
      </c>
      <c r="I166" s="27" t="s">
        <v>9811</v>
      </c>
      <c r="J166" s="27">
        <v>6723</v>
      </c>
      <c r="K166" s="25">
        <v>1</v>
      </c>
      <c r="L166" s="27" t="s">
        <v>357</v>
      </c>
      <c r="M166" s="27" t="s">
        <v>9812</v>
      </c>
      <c r="N166" s="27" t="s">
        <v>9813</v>
      </c>
      <c r="O166" s="28" t="s">
        <v>9814</v>
      </c>
      <c r="P166" s="27" t="s">
        <v>285</v>
      </c>
      <c r="Q166" s="27" t="s">
        <v>321</v>
      </c>
      <c r="R166" s="28"/>
      <c r="S166" s="27" t="s">
        <v>9815</v>
      </c>
      <c r="T166" s="27"/>
      <c r="U166" s="75"/>
      <c r="V166" s="75"/>
      <c r="W166" s="75"/>
      <c r="X166" s="27"/>
      <c r="Y166" s="27"/>
      <c r="Z166" s="27"/>
    </row>
    <row r="167" spans="1:26" x14ac:dyDescent="0.25">
      <c r="A167" s="24">
        <v>43195</v>
      </c>
      <c r="B167" s="24">
        <v>43193</v>
      </c>
      <c r="C167" s="24">
        <v>43185</v>
      </c>
      <c r="D167" s="27" t="s">
        <v>18</v>
      </c>
      <c r="E167" s="27" t="s">
        <v>380</v>
      </c>
      <c r="F167" s="29" t="s">
        <v>9816</v>
      </c>
      <c r="G167" s="27" t="s">
        <v>32</v>
      </c>
      <c r="H167" s="27" t="s">
        <v>241</v>
      </c>
      <c r="I167" s="27" t="s">
        <v>449</v>
      </c>
      <c r="J167" s="27">
        <v>23346</v>
      </c>
      <c r="K167" s="25">
        <v>4</v>
      </c>
      <c r="L167" s="27" t="s">
        <v>355</v>
      </c>
      <c r="M167" s="27">
        <v>2620491</v>
      </c>
      <c r="N167" s="27"/>
      <c r="O167" s="28"/>
      <c r="P167" s="27" t="s">
        <v>285</v>
      </c>
      <c r="Q167" s="27" t="s">
        <v>330</v>
      </c>
      <c r="R167" s="28"/>
      <c r="S167" s="27"/>
      <c r="T167" s="27"/>
      <c r="U167" s="75"/>
      <c r="V167" s="75"/>
      <c r="W167" s="75"/>
      <c r="X167" s="27"/>
      <c r="Y167" s="27"/>
      <c r="Z167" s="27"/>
    </row>
    <row r="168" spans="1:26" x14ac:dyDescent="0.25">
      <c r="A168" s="24">
        <v>43195</v>
      </c>
      <c r="B168" s="24">
        <v>43193</v>
      </c>
      <c r="C168" s="24">
        <v>43192</v>
      </c>
      <c r="D168" s="27" t="s">
        <v>18</v>
      </c>
      <c r="E168" s="27" t="s">
        <v>290</v>
      </c>
      <c r="F168" s="29" t="s">
        <v>9817</v>
      </c>
      <c r="G168" s="27" t="s">
        <v>32</v>
      </c>
      <c r="H168" s="27" t="s">
        <v>85</v>
      </c>
      <c r="I168" s="27" t="s">
        <v>86</v>
      </c>
      <c r="J168" s="27">
        <v>42614</v>
      </c>
      <c r="K168" s="25">
        <v>1</v>
      </c>
      <c r="L168" s="27" t="s">
        <v>355</v>
      </c>
      <c r="M168" s="27">
        <v>2624851</v>
      </c>
      <c r="N168" s="27"/>
      <c r="O168" s="28"/>
      <c r="P168" s="27" t="s">
        <v>285</v>
      </c>
      <c r="Q168" s="27" t="s">
        <v>330</v>
      </c>
      <c r="R168" s="28"/>
      <c r="S168" s="27"/>
      <c r="T168" s="27"/>
      <c r="U168" s="75"/>
      <c r="V168" s="75"/>
      <c r="W168" s="75"/>
      <c r="X168" s="27"/>
      <c r="Y168" s="27"/>
      <c r="Z168" s="27"/>
    </row>
    <row r="169" spans="1:26" x14ac:dyDescent="0.25">
      <c r="A169" s="24">
        <v>43195</v>
      </c>
      <c r="B169" s="24">
        <v>43193</v>
      </c>
      <c r="C169" s="24">
        <v>43190</v>
      </c>
      <c r="D169" s="27" t="s">
        <v>18</v>
      </c>
      <c r="E169" s="27" t="s">
        <v>290</v>
      </c>
      <c r="F169" s="29" t="s">
        <v>9818</v>
      </c>
      <c r="G169" s="27" t="s">
        <v>32</v>
      </c>
      <c r="H169" s="27" t="s">
        <v>85</v>
      </c>
      <c r="I169" s="27" t="s">
        <v>476</v>
      </c>
      <c r="J169" s="27">
        <v>42614</v>
      </c>
      <c r="K169" s="25">
        <v>1</v>
      </c>
      <c r="L169" s="27" t="s">
        <v>355</v>
      </c>
      <c r="M169" s="27">
        <v>2624285</v>
      </c>
      <c r="N169" s="27"/>
      <c r="O169" s="28"/>
      <c r="P169" s="27" t="s">
        <v>285</v>
      </c>
      <c r="Q169" s="27" t="s">
        <v>330</v>
      </c>
      <c r="R169" s="28"/>
      <c r="S169" s="27"/>
      <c r="T169" s="27"/>
      <c r="U169" s="75"/>
      <c r="V169" s="75"/>
      <c r="W169" s="75"/>
      <c r="X169" s="27"/>
      <c r="Y169" s="27"/>
      <c r="Z169" s="27"/>
    </row>
    <row r="170" spans="1:26" x14ac:dyDescent="0.25">
      <c r="A170" s="24">
        <v>43195</v>
      </c>
      <c r="B170" s="24">
        <v>43193</v>
      </c>
      <c r="C170" s="24">
        <v>43116</v>
      </c>
      <c r="D170" s="27" t="s">
        <v>18</v>
      </c>
      <c r="E170" s="27" t="s">
        <v>290</v>
      </c>
      <c r="F170" s="29" t="s">
        <v>9819</v>
      </c>
      <c r="G170" s="27" t="s">
        <v>32</v>
      </c>
      <c r="H170" s="27" t="s">
        <v>85</v>
      </c>
      <c r="I170" s="27" t="s">
        <v>1530</v>
      </c>
      <c r="J170" s="27">
        <v>42614</v>
      </c>
      <c r="K170" s="25">
        <v>1</v>
      </c>
      <c r="L170" s="27" t="s">
        <v>288</v>
      </c>
      <c r="M170" s="27" t="s">
        <v>9820</v>
      </c>
      <c r="N170" s="27" t="s">
        <v>9821</v>
      </c>
      <c r="O170" s="28"/>
      <c r="P170" s="27" t="s">
        <v>285</v>
      </c>
      <c r="Q170" s="27" t="s">
        <v>330</v>
      </c>
      <c r="R170" s="28"/>
      <c r="S170" s="27"/>
      <c r="T170" s="27"/>
      <c r="U170" s="75"/>
      <c r="V170" s="75"/>
      <c r="W170" s="75"/>
      <c r="X170" s="27"/>
      <c r="Y170" s="27"/>
      <c r="Z170" s="27"/>
    </row>
    <row r="171" spans="1:26" x14ac:dyDescent="0.25">
      <c r="A171" s="24">
        <v>43195</v>
      </c>
      <c r="B171" s="24">
        <v>43193</v>
      </c>
      <c r="C171" s="24">
        <v>43193</v>
      </c>
      <c r="D171" s="27" t="s">
        <v>18</v>
      </c>
      <c r="E171" s="27" t="s">
        <v>380</v>
      </c>
      <c r="F171" s="29" t="s">
        <v>9822</v>
      </c>
      <c r="G171" s="27" t="s">
        <v>53</v>
      </c>
      <c r="H171" s="27" t="s">
        <v>20</v>
      </c>
      <c r="I171" s="27" t="s">
        <v>9093</v>
      </c>
      <c r="J171" s="27">
        <v>23538</v>
      </c>
      <c r="K171" s="25">
        <v>1</v>
      </c>
      <c r="L171" s="27" t="s">
        <v>357</v>
      </c>
      <c r="M171" s="27" t="s">
        <v>9823</v>
      </c>
      <c r="N171" s="27" t="s">
        <v>9824</v>
      </c>
      <c r="O171" s="28"/>
      <c r="P171" s="27" t="s">
        <v>285</v>
      </c>
      <c r="Q171" s="27" t="s">
        <v>330</v>
      </c>
      <c r="R171" s="28"/>
      <c r="S171" s="27"/>
      <c r="T171" s="27"/>
      <c r="U171" s="75"/>
      <c r="V171" s="75"/>
      <c r="W171" s="75"/>
      <c r="X171" s="27"/>
      <c r="Y171" s="27"/>
      <c r="Z171" s="27"/>
    </row>
    <row r="172" spans="1:26" x14ac:dyDescent="0.25">
      <c r="A172" s="24">
        <v>43195</v>
      </c>
      <c r="B172" s="24">
        <v>43194</v>
      </c>
      <c r="C172" s="24">
        <v>43193</v>
      </c>
      <c r="D172" s="27" t="s">
        <v>18</v>
      </c>
      <c r="E172" s="27" t="s">
        <v>360</v>
      </c>
      <c r="F172" s="29" t="s">
        <v>1638</v>
      </c>
      <c r="G172" s="27" t="s">
        <v>223</v>
      </c>
      <c r="H172" s="27" t="s">
        <v>500</v>
      </c>
      <c r="I172" s="27" t="s">
        <v>1639</v>
      </c>
      <c r="J172" s="27">
        <v>28598</v>
      </c>
      <c r="K172" s="25">
        <v>4</v>
      </c>
      <c r="L172" s="27" t="s">
        <v>288</v>
      </c>
      <c r="M172" s="27" t="s">
        <v>9825</v>
      </c>
      <c r="N172" s="27" t="s">
        <v>9826</v>
      </c>
      <c r="O172" s="28"/>
      <c r="P172" s="27" t="s">
        <v>285</v>
      </c>
      <c r="Q172" s="27" t="s">
        <v>330</v>
      </c>
      <c r="R172" s="28"/>
      <c r="S172" s="27"/>
      <c r="T172" s="27"/>
      <c r="U172" s="75"/>
      <c r="V172" s="75"/>
      <c r="W172" s="75"/>
      <c r="X172" s="27"/>
      <c r="Y172" s="27"/>
      <c r="Z172" s="27"/>
    </row>
    <row r="173" spans="1:26" x14ac:dyDescent="0.25">
      <c r="A173" s="24">
        <v>43195</v>
      </c>
      <c r="B173" s="24">
        <v>43194</v>
      </c>
      <c r="C173" s="24">
        <v>43193</v>
      </c>
      <c r="D173" s="27" t="s">
        <v>18</v>
      </c>
      <c r="E173" s="27" t="s">
        <v>360</v>
      </c>
      <c r="F173" s="29" t="s">
        <v>6646</v>
      </c>
      <c r="G173" s="27" t="s">
        <v>36</v>
      </c>
      <c r="H173" s="27" t="s">
        <v>158</v>
      </c>
      <c r="I173" s="27" t="s">
        <v>5399</v>
      </c>
      <c r="J173" s="27">
        <v>28601</v>
      </c>
      <c r="K173" s="25">
        <v>2</v>
      </c>
      <c r="L173" s="27" t="s">
        <v>357</v>
      </c>
      <c r="M173" s="27" t="s">
        <v>9827</v>
      </c>
      <c r="N173" s="27" t="s">
        <v>9828</v>
      </c>
      <c r="O173" s="28" t="s">
        <v>9829</v>
      </c>
      <c r="P173" s="27" t="s">
        <v>285</v>
      </c>
      <c r="Q173" s="27" t="s">
        <v>321</v>
      </c>
      <c r="R173" s="28"/>
      <c r="S173" s="27" t="s">
        <v>9815</v>
      </c>
      <c r="T173" s="27"/>
      <c r="U173" s="75"/>
      <c r="V173" s="75"/>
      <c r="W173" s="75"/>
      <c r="X173" s="27"/>
      <c r="Y173" s="27"/>
      <c r="Z173" s="27"/>
    </row>
    <row r="174" spans="1:26" x14ac:dyDescent="0.25">
      <c r="A174" s="24">
        <v>43195</v>
      </c>
      <c r="B174" s="24">
        <v>43194</v>
      </c>
      <c r="C174" s="24">
        <v>43193</v>
      </c>
      <c r="D174" s="27" t="s">
        <v>18</v>
      </c>
      <c r="E174" s="27" t="s">
        <v>360</v>
      </c>
      <c r="F174" s="29" t="s">
        <v>1638</v>
      </c>
      <c r="G174" s="27" t="s">
        <v>223</v>
      </c>
      <c r="H174" s="27" t="s">
        <v>500</v>
      </c>
      <c r="I174" s="27" t="s">
        <v>1639</v>
      </c>
      <c r="J174" s="27">
        <v>28598</v>
      </c>
      <c r="K174" s="25">
        <v>4</v>
      </c>
      <c r="L174" s="27" t="s">
        <v>288</v>
      </c>
      <c r="M174" s="27" t="s">
        <v>9830</v>
      </c>
      <c r="N174" s="27" t="s">
        <v>9831</v>
      </c>
      <c r="O174" s="28"/>
      <c r="P174" s="27" t="s">
        <v>285</v>
      </c>
      <c r="Q174" s="27" t="s">
        <v>330</v>
      </c>
      <c r="R174" s="28"/>
      <c r="S174" s="27"/>
      <c r="T174" s="27"/>
      <c r="U174" s="75"/>
      <c r="V174" s="75"/>
      <c r="W174" s="75"/>
      <c r="X174" s="27"/>
      <c r="Y174" s="27"/>
      <c r="Z174" s="27"/>
    </row>
    <row r="175" spans="1:26" x14ac:dyDescent="0.25">
      <c r="A175" s="24">
        <v>43195</v>
      </c>
      <c r="B175" s="24">
        <v>43194</v>
      </c>
      <c r="C175" s="24">
        <v>43193</v>
      </c>
      <c r="D175" s="27" t="s">
        <v>18</v>
      </c>
      <c r="E175" s="27" t="s">
        <v>360</v>
      </c>
      <c r="F175" s="29" t="s">
        <v>9832</v>
      </c>
      <c r="G175" s="27" t="s">
        <v>2269</v>
      </c>
      <c r="H175" s="27" t="s">
        <v>500</v>
      </c>
      <c r="I175" s="27" t="s">
        <v>9833</v>
      </c>
      <c r="J175" s="27">
        <v>28598</v>
      </c>
      <c r="K175" s="25">
        <v>4</v>
      </c>
      <c r="L175" s="27" t="s">
        <v>357</v>
      </c>
      <c r="M175" s="27" t="s">
        <v>9834</v>
      </c>
      <c r="N175" s="27" t="s">
        <v>9835</v>
      </c>
      <c r="O175" s="28" t="s">
        <v>9836</v>
      </c>
      <c r="P175" s="27" t="s">
        <v>285</v>
      </c>
      <c r="Q175" s="27" t="s">
        <v>321</v>
      </c>
      <c r="R175" s="28"/>
      <c r="S175" s="27" t="s">
        <v>9815</v>
      </c>
      <c r="T175" s="27"/>
      <c r="U175" s="75"/>
      <c r="V175" s="75"/>
      <c r="W175" s="75"/>
      <c r="X175" s="27"/>
      <c r="Y175" s="27"/>
      <c r="Z175" s="27"/>
    </row>
    <row r="176" spans="1:26" x14ac:dyDescent="0.25">
      <c r="A176" s="24">
        <v>43195</v>
      </c>
      <c r="B176" s="24">
        <v>43194</v>
      </c>
      <c r="C176" s="24">
        <v>43193</v>
      </c>
      <c r="D176" s="27" t="s">
        <v>18</v>
      </c>
      <c r="E176" s="27" t="s">
        <v>290</v>
      </c>
      <c r="F176" s="29" t="s">
        <v>8313</v>
      </c>
      <c r="G176" s="27" t="s">
        <v>92</v>
      </c>
      <c r="H176" s="27" t="s">
        <v>70</v>
      </c>
      <c r="I176" s="27" t="s">
        <v>9053</v>
      </c>
      <c r="J176" s="27">
        <v>42694</v>
      </c>
      <c r="K176" s="25">
        <v>2</v>
      </c>
      <c r="L176" s="27" t="s">
        <v>288</v>
      </c>
      <c r="M176" s="27" t="s">
        <v>9839</v>
      </c>
      <c r="N176" s="27" t="s">
        <v>9840</v>
      </c>
      <c r="O176" s="28"/>
      <c r="P176" s="27" t="s">
        <v>285</v>
      </c>
      <c r="Q176" s="27" t="s">
        <v>330</v>
      </c>
      <c r="R176" s="28"/>
      <c r="S176" s="27"/>
      <c r="T176" s="27"/>
      <c r="U176" s="75"/>
      <c r="V176" s="75"/>
      <c r="W176" s="75"/>
      <c r="X176" s="27"/>
      <c r="Y176" s="27"/>
      <c r="Z176" s="27"/>
    </row>
    <row r="177" spans="1:26" x14ac:dyDescent="0.25">
      <c r="A177" s="24">
        <v>43195</v>
      </c>
      <c r="B177" s="24">
        <v>43195</v>
      </c>
      <c r="C177" s="24">
        <v>43192</v>
      </c>
      <c r="D177" s="27" t="s">
        <v>18</v>
      </c>
      <c r="E177" s="27" t="s">
        <v>400</v>
      </c>
      <c r="F177" s="29" t="s">
        <v>9841</v>
      </c>
      <c r="G177" s="27" t="s">
        <v>3789</v>
      </c>
      <c r="H177" s="27" t="s">
        <v>7201</v>
      </c>
      <c r="I177" s="27" t="s">
        <v>9842</v>
      </c>
      <c r="J177" s="27">
        <v>23327</v>
      </c>
      <c r="K177" s="25">
        <v>4</v>
      </c>
      <c r="L177" s="27" t="s">
        <v>357</v>
      </c>
      <c r="M177" s="27" t="s">
        <v>9843</v>
      </c>
      <c r="N177" s="27" t="s">
        <v>9844</v>
      </c>
      <c r="O177" s="28" t="s">
        <v>9845</v>
      </c>
      <c r="P177" s="27" t="s">
        <v>285</v>
      </c>
      <c r="Q177" s="27" t="s">
        <v>321</v>
      </c>
      <c r="R177" s="28"/>
      <c r="S177" s="27" t="s">
        <v>9815</v>
      </c>
      <c r="T177" s="27"/>
      <c r="U177" s="75"/>
      <c r="V177" s="75"/>
      <c r="W177" s="75"/>
      <c r="X177" s="27"/>
      <c r="Y177" s="27"/>
      <c r="Z177" s="27"/>
    </row>
    <row r="178" spans="1:26" x14ac:dyDescent="0.25">
      <c r="A178" s="24">
        <v>43195</v>
      </c>
      <c r="B178" s="24">
        <v>43195</v>
      </c>
      <c r="C178" s="24">
        <v>43129</v>
      </c>
      <c r="D178" s="27" t="s">
        <v>18</v>
      </c>
      <c r="E178" s="27" t="s">
        <v>384</v>
      </c>
      <c r="F178" s="29" t="s">
        <v>9846</v>
      </c>
      <c r="G178" s="27" t="s">
        <v>23</v>
      </c>
      <c r="H178" s="27" t="s">
        <v>238</v>
      </c>
      <c r="I178" s="27" t="s">
        <v>804</v>
      </c>
      <c r="J178" s="27">
        <v>160038434</v>
      </c>
      <c r="K178" s="25">
        <v>1</v>
      </c>
      <c r="L178" s="27" t="s">
        <v>306</v>
      </c>
      <c r="M178" s="27"/>
      <c r="N178" s="27"/>
      <c r="O178" s="28"/>
      <c r="P178" s="27" t="s">
        <v>285</v>
      </c>
      <c r="Q178" s="27" t="s">
        <v>330</v>
      </c>
      <c r="R178" s="28"/>
      <c r="S178" s="27"/>
      <c r="T178" s="27"/>
      <c r="U178" s="75"/>
      <c r="V178" s="75"/>
      <c r="W178" s="75"/>
      <c r="X178" s="27"/>
      <c r="Y178" s="28"/>
      <c r="Z178" s="27"/>
    </row>
    <row r="179" spans="1:26" x14ac:dyDescent="0.25">
      <c r="A179" s="24">
        <v>43195</v>
      </c>
      <c r="B179" s="24">
        <v>43193</v>
      </c>
      <c r="C179" s="24">
        <v>43186</v>
      </c>
      <c r="D179" s="27" t="s">
        <v>552</v>
      </c>
      <c r="E179" s="27" t="s">
        <v>354</v>
      </c>
      <c r="F179" s="29" t="s">
        <v>8187</v>
      </c>
      <c r="G179" s="27" t="s">
        <v>21</v>
      </c>
      <c r="H179" s="27" t="s">
        <v>499</v>
      </c>
      <c r="I179" s="27" t="s">
        <v>216</v>
      </c>
      <c r="J179" s="27">
        <v>32285</v>
      </c>
      <c r="K179" s="25">
        <v>2</v>
      </c>
      <c r="L179" s="27" t="s">
        <v>288</v>
      </c>
      <c r="M179" s="27" t="s">
        <v>9847</v>
      </c>
      <c r="N179" s="27" t="s">
        <v>9848</v>
      </c>
      <c r="O179" s="28"/>
      <c r="P179" s="27" t="s">
        <v>285</v>
      </c>
      <c r="Q179" s="27" t="s">
        <v>330</v>
      </c>
      <c r="R179" s="28"/>
      <c r="S179" s="27"/>
      <c r="T179" s="27"/>
      <c r="U179" s="75"/>
      <c r="V179" s="75"/>
      <c r="W179" s="75"/>
      <c r="X179" s="27"/>
      <c r="Y179" s="28"/>
      <c r="Z179" s="27"/>
    </row>
    <row r="180" spans="1:26" x14ac:dyDescent="0.25">
      <c r="A180" s="24">
        <v>43195</v>
      </c>
      <c r="B180" s="24">
        <v>43193</v>
      </c>
      <c r="C180" s="24">
        <v>43186</v>
      </c>
      <c r="D180" s="27" t="s">
        <v>552</v>
      </c>
      <c r="E180" s="27" t="s">
        <v>354</v>
      </c>
      <c r="F180" s="29" t="s">
        <v>9849</v>
      </c>
      <c r="G180" s="27" t="s">
        <v>21</v>
      </c>
      <c r="H180" s="27" t="s">
        <v>153</v>
      </c>
      <c r="I180" s="27" t="s">
        <v>79</v>
      </c>
      <c r="J180" s="27">
        <v>32280</v>
      </c>
      <c r="K180" s="25">
        <v>4</v>
      </c>
      <c r="L180" s="27" t="s">
        <v>288</v>
      </c>
      <c r="M180" s="27" t="s">
        <v>9850</v>
      </c>
      <c r="N180" s="27" t="s">
        <v>9851</v>
      </c>
      <c r="O180" s="28"/>
      <c r="P180" s="27" t="s">
        <v>285</v>
      </c>
      <c r="Q180" s="27" t="s">
        <v>330</v>
      </c>
      <c r="R180" s="28"/>
      <c r="S180" s="27"/>
      <c r="T180" s="27"/>
      <c r="U180" s="75"/>
      <c r="V180" s="75"/>
      <c r="W180" s="75"/>
      <c r="X180" s="27"/>
      <c r="Y180" s="28"/>
      <c r="Z180" s="27"/>
    </row>
    <row r="181" spans="1:26" x14ac:dyDescent="0.25">
      <c r="A181" s="24">
        <v>43195</v>
      </c>
      <c r="B181" s="24">
        <v>43193</v>
      </c>
      <c r="C181" s="24">
        <v>43186</v>
      </c>
      <c r="D181" s="27" t="s">
        <v>552</v>
      </c>
      <c r="E181" s="27" t="s">
        <v>425</v>
      </c>
      <c r="F181" s="29" t="s">
        <v>9852</v>
      </c>
      <c r="G181" s="27" t="s">
        <v>21</v>
      </c>
      <c r="H181" s="27" t="s">
        <v>9853</v>
      </c>
      <c r="I181" s="27" t="s">
        <v>9854</v>
      </c>
      <c r="J181" s="27">
        <v>9048</v>
      </c>
      <c r="K181" s="25">
        <v>6</v>
      </c>
      <c r="L181" s="27" t="s">
        <v>288</v>
      </c>
      <c r="M181" s="27" t="s">
        <v>9855</v>
      </c>
      <c r="N181" s="27" t="s">
        <v>9856</v>
      </c>
      <c r="O181" s="28"/>
      <c r="P181" s="27" t="s">
        <v>285</v>
      </c>
      <c r="Q181" s="27" t="s">
        <v>330</v>
      </c>
      <c r="R181" s="28"/>
      <c r="S181" s="27"/>
      <c r="T181" s="27"/>
      <c r="U181" s="75"/>
      <c r="V181" s="75"/>
      <c r="W181" s="75"/>
      <c r="X181" s="27"/>
      <c r="Y181" s="27"/>
      <c r="Z181" s="27"/>
    </row>
    <row r="182" spans="1:26" x14ac:dyDescent="0.25">
      <c r="A182" s="24">
        <v>43195</v>
      </c>
      <c r="B182" s="24">
        <v>43194</v>
      </c>
      <c r="C182" s="24">
        <v>43187</v>
      </c>
      <c r="D182" s="27" t="s">
        <v>552</v>
      </c>
      <c r="E182" s="27" t="s">
        <v>388</v>
      </c>
      <c r="F182" s="29" t="s">
        <v>7084</v>
      </c>
      <c r="G182" s="27" t="s">
        <v>36</v>
      </c>
      <c r="H182" s="27" t="s">
        <v>47</v>
      </c>
      <c r="I182" s="27" t="s">
        <v>99</v>
      </c>
      <c r="J182" s="27">
        <v>38153</v>
      </c>
      <c r="K182" s="25">
        <v>1</v>
      </c>
      <c r="L182" s="27" t="s">
        <v>288</v>
      </c>
      <c r="M182" s="27" t="s">
        <v>9861</v>
      </c>
      <c r="N182" s="27" t="s">
        <v>9862</v>
      </c>
      <c r="O182" s="28"/>
      <c r="P182" s="27" t="s">
        <v>285</v>
      </c>
      <c r="Q182" s="27" t="s">
        <v>330</v>
      </c>
      <c r="R182" s="28"/>
      <c r="S182" s="27"/>
      <c r="T182" s="27"/>
      <c r="U182" s="75"/>
      <c r="V182" s="75"/>
      <c r="W182" s="75"/>
      <c r="X182" s="27"/>
      <c r="Y182" s="28"/>
      <c r="Z182" s="27"/>
    </row>
    <row r="183" spans="1:26" x14ac:dyDescent="0.25">
      <c r="A183" s="24">
        <v>43195</v>
      </c>
      <c r="B183" s="24">
        <v>43194</v>
      </c>
      <c r="C183" s="24">
        <v>43188</v>
      </c>
      <c r="D183" s="27" t="s">
        <v>552</v>
      </c>
      <c r="E183" s="27" t="s">
        <v>376</v>
      </c>
      <c r="F183" s="29" t="s">
        <v>9485</v>
      </c>
      <c r="G183" s="27" t="s">
        <v>21</v>
      </c>
      <c r="H183" s="27" t="s">
        <v>184</v>
      </c>
      <c r="I183" s="27" t="s">
        <v>22</v>
      </c>
      <c r="J183" s="27">
        <v>26736</v>
      </c>
      <c r="K183" s="25">
        <v>4</v>
      </c>
      <c r="L183" s="27" t="s">
        <v>288</v>
      </c>
      <c r="M183" s="27" t="s">
        <v>9866</v>
      </c>
      <c r="N183" s="27" t="s">
        <v>9867</v>
      </c>
      <c r="O183" s="28"/>
      <c r="P183" s="27" t="s">
        <v>285</v>
      </c>
      <c r="Q183" s="27" t="s">
        <v>330</v>
      </c>
      <c r="R183" s="28"/>
      <c r="S183" s="27"/>
      <c r="T183" s="27"/>
      <c r="U183" s="75"/>
      <c r="V183" s="75"/>
      <c r="W183" s="75"/>
      <c r="X183" s="27"/>
      <c r="Y183" s="27"/>
      <c r="Z183" s="27"/>
    </row>
    <row r="184" spans="1:26" x14ac:dyDescent="0.25">
      <c r="A184" s="24">
        <v>43195</v>
      </c>
      <c r="B184" s="24">
        <v>43194</v>
      </c>
      <c r="C184" s="24">
        <v>43182</v>
      </c>
      <c r="D184" s="27" t="s">
        <v>552</v>
      </c>
      <c r="E184" s="27" t="s">
        <v>293</v>
      </c>
      <c r="F184" s="29" t="s">
        <v>9868</v>
      </c>
      <c r="G184" s="27" t="s">
        <v>41</v>
      </c>
      <c r="H184" s="27" t="s">
        <v>33</v>
      </c>
      <c r="I184" s="27" t="s">
        <v>255</v>
      </c>
      <c r="J184" s="27">
        <v>31081</v>
      </c>
      <c r="K184" s="25">
        <v>2</v>
      </c>
      <c r="L184" s="27" t="s">
        <v>288</v>
      </c>
      <c r="M184" s="27" t="s">
        <v>9869</v>
      </c>
      <c r="N184" s="27" t="s">
        <v>9870</v>
      </c>
      <c r="O184" s="28"/>
      <c r="P184" s="27" t="s">
        <v>285</v>
      </c>
      <c r="Q184" s="27" t="s">
        <v>330</v>
      </c>
      <c r="R184" s="28"/>
      <c r="S184" s="27"/>
      <c r="T184" s="27"/>
      <c r="U184" s="75"/>
      <c r="V184" s="75"/>
      <c r="W184" s="75"/>
      <c r="X184" s="27"/>
      <c r="Y184" s="28"/>
      <c r="Z184" s="27"/>
    </row>
    <row r="185" spans="1:26" x14ac:dyDescent="0.25">
      <c r="A185" s="24">
        <v>43195</v>
      </c>
      <c r="B185" s="24">
        <v>43194</v>
      </c>
      <c r="C185" s="24">
        <v>43189</v>
      </c>
      <c r="D185" s="27" t="s">
        <v>552</v>
      </c>
      <c r="E185" s="27" t="s">
        <v>293</v>
      </c>
      <c r="F185" s="29" t="s">
        <v>8053</v>
      </c>
      <c r="G185" s="27" t="s">
        <v>36</v>
      </c>
      <c r="H185" s="27" t="s">
        <v>94</v>
      </c>
      <c r="I185" s="27" t="s">
        <v>276</v>
      </c>
      <c r="J185" s="27">
        <v>31286</v>
      </c>
      <c r="K185" s="25">
        <v>2</v>
      </c>
      <c r="L185" s="27" t="s">
        <v>288</v>
      </c>
      <c r="M185" s="27" t="s">
        <v>9871</v>
      </c>
      <c r="N185" s="27" t="s">
        <v>9872</v>
      </c>
      <c r="O185" s="28"/>
      <c r="P185" s="27" t="s">
        <v>285</v>
      </c>
      <c r="Q185" s="27" t="s">
        <v>330</v>
      </c>
      <c r="R185" s="28"/>
      <c r="S185" s="27"/>
      <c r="T185" s="27"/>
      <c r="U185" s="75"/>
      <c r="V185" s="75"/>
      <c r="W185" s="75"/>
      <c r="X185" s="27"/>
      <c r="Y185" s="27"/>
      <c r="Z185" s="27"/>
    </row>
    <row r="186" spans="1:26" x14ac:dyDescent="0.25">
      <c r="A186" s="24">
        <v>43195</v>
      </c>
      <c r="B186" s="24">
        <v>43194</v>
      </c>
      <c r="C186" s="24">
        <v>43189</v>
      </c>
      <c r="D186" s="27" t="s">
        <v>552</v>
      </c>
      <c r="E186" s="27" t="s">
        <v>293</v>
      </c>
      <c r="F186" s="29" t="s">
        <v>9873</v>
      </c>
      <c r="G186" s="27" t="s">
        <v>36</v>
      </c>
      <c r="H186" s="27" t="s">
        <v>68</v>
      </c>
      <c r="I186" s="27" t="s">
        <v>276</v>
      </c>
      <c r="J186" s="27">
        <v>31286</v>
      </c>
      <c r="K186" s="25">
        <v>2</v>
      </c>
      <c r="L186" s="27" t="s">
        <v>288</v>
      </c>
      <c r="M186" s="27" t="s">
        <v>9871</v>
      </c>
      <c r="N186" s="27" t="s">
        <v>9872</v>
      </c>
      <c r="O186" s="28"/>
      <c r="P186" s="27" t="s">
        <v>285</v>
      </c>
      <c r="Q186" s="27" t="s">
        <v>330</v>
      </c>
      <c r="R186" s="28"/>
      <c r="S186" s="27"/>
      <c r="T186" s="27"/>
      <c r="U186" s="75"/>
      <c r="V186" s="75"/>
      <c r="W186" s="75"/>
      <c r="X186" s="27"/>
      <c r="Y186" s="28"/>
      <c r="Z186" s="27"/>
    </row>
    <row r="187" spans="1:26" x14ac:dyDescent="0.25">
      <c r="A187" s="24">
        <v>43195</v>
      </c>
      <c r="B187" s="24">
        <v>43194</v>
      </c>
      <c r="C187" s="24">
        <v>43189</v>
      </c>
      <c r="D187" s="27" t="s">
        <v>552</v>
      </c>
      <c r="E187" s="27" t="s">
        <v>354</v>
      </c>
      <c r="F187" s="29" t="s">
        <v>6884</v>
      </c>
      <c r="G187" s="27" t="s">
        <v>21</v>
      </c>
      <c r="H187" s="27" t="s">
        <v>47</v>
      </c>
      <c r="I187" s="27" t="s">
        <v>22</v>
      </c>
      <c r="J187" s="27">
        <v>32454</v>
      </c>
      <c r="K187" s="25">
        <v>2</v>
      </c>
      <c r="L187" s="27" t="s">
        <v>288</v>
      </c>
      <c r="M187" s="27" t="s">
        <v>9874</v>
      </c>
      <c r="N187" s="27" t="s">
        <v>9875</v>
      </c>
      <c r="O187" s="28"/>
      <c r="P187" s="27" t="s">
        <v>285</v>
      </c>
      <c r="Q187" s="27" t="s">
        <v>330</v>
      </c>
      <c r="R187" s="28"/>
      <c r="S187" s="27"/>
      <c r="T187" s="27"/>
      <c r="U187" s="75"/>
      <c r="V187" s="75"/>
      <c r="W187" s="75"/>
      <c r="X187" s="27"/>
      <c r="Y187" s="28"/>
      <c r="Z187" s="27"/>
    </row>
    <row r="188" spans="1:26" x14ac:dyDescent="0.25">
      <c r="A188" s="24">
        <v>43195</v>
      </c>
      <c r="B188" s="24">
        <v>43194</v>
      </c>
      <c r="C188" s="24">
        <v>43185</v>
      </c>
      <c r="D188" s="27" t="s">
        <v>665</v>
      </c>
      <c r="E188" s="27" t="s">
        <v>382</v>
      </c>
      <c r="F188" s="29" t="s">
        <v>9885</v>
      </c>
      <c r="G188" s="27" t="s">
        <v>39</v>
      </c>
      <c r="H188" s="27" t="s">
        <v>211</v>
      </c>
      <c r="I188" s="27" t="s">
        <v>9886</v>
      </c>
      <c r="J188" s="27">
        <v>21110</v>
      </c>
      <c r="K188" s="25">
        <v>1</v>
      </c>
      <c r="L188" s="27" t="s">
        <v>335</v>
      </c>
      <c r="M188" s="27">
        <v>9022285582</v>
      </c>
      <c r="N188" s="27">
        <v>9022285582</v>
      </c>
      <c r="O188" s="28"/>
      <c r="P188" s="27" t="s">
        <v>285</v>
      </c>
      <c r="Q188" s="27" t="s">
        <v>330</v>
      </c>
      <c r="R188" s="28"/>
      <c r="S188" s="27"/>
      <c r="T188" s="27"/>
      <c r="U188" s="75"/>
      <c r="V188" s="75"/>
      <c r="W188" s="75"/>
      <c r="X188" s="27"/>
      <c r="Y188" s="28"/>
      <c r="Z188" s="27"/>
    </row>
    <row r="189" spans="1:26" x14ac:dyDescent="0.25">
      <c r="A189" s="24"/>
      <c r="B189" s="24"/>
      <c r="C189" s="24"/>
      <c r="D189" s="27"/>
      <c r="E189" s="27"/>
      <c r="F189" s="29"/>
      <c r="G189" s="27"/>
      <c r="H189" s="27"/>
      <c r="I189" s="27"/>
      <c r="J189" s="27"/>
      <c r="K189" s="25"/>
      <c r="L189" s="27"/>
      <c r="M189" s="27"/>
      <c r="N189" s="27"/>
      <c r="O189" s="28"/>
      <c r="P189" s="27"/>
      <c r="Q189" s="27"/>
      <c r="R189" s="26"/>
      <c r="S189" s="75"/>
      <c r="T189" s="27"/>
      <c r="U189" s="75"/>
      <c r="V189" s="75"/>
      <c r="W189" s="75"/>
      <c r="X189" s="27"/>
      <c r="Y189" s="28"/>
      <c r="Z189" s="27"/>
    </row>
    <row r="190" spans="1:26" x14ac:dyDescent="0.25">
      <c r="A190" s="24"/>
      <c r="B190" s="24"/>
      <c r="C190" s="24"/>
      <c r="D190" s="27"/>
      <c r="E190" s="27"/>
      <c r="F190" s="29"/>
      <c r="G190" s="27"/>
      <c r="H190" s="27"/>
      <c r="I190" s="27"/>
      <c r="J190" s="27"/>
      <c r="K190" s="25"/>
      <c r="L190" s="27"/>
      <c r="M190" s="27"/>
      <c r="N190" s="27"/>
      <c r="O190" s="28"/>
      <c r="P190" s="27"/>
      <c r="Q190" s="27"/>
      <c r="R190" s="26"/>
      <c r="S190" s="75"/>
      <c r="T190" s="27"/>
      <c r="U190" s="75"/>
      <c r="V190" s="75"/>
      <c r="W190" s="75"/>
      <c r="X190" s="27"/>
      <c r="Y190" s="28"/>
      <c r="Z190" s="27"/>
    </row>
    <row r="191" spans="1:26" x14ac:dyDescent="0.25">
      <c r="A191" s="24"/>
      <c r="B191" s="24"/>
      <c r="C191" s="24"/>
      <c r="D191" s="27"/>
      <c r="E191" s="27"/>
      <c r="F191" s="29"/>
      <c r="G191" s="27"/>
      <c r="H191" s="27"/>
      <c r="I191" s="27"/>
      <c r="J191" s="27"/>
      <c r="K191" s="25"/>
      <c r="L191" s="27"/>
      <c r="M191" s="27"/>
      <c r="N191" s="27"/>
      <c r="O191" s="28"/>
      <c r="P191" s="27"/>
      <c r="Q191" s="27"/>
      <c r="R191" s="26"/>
      <c r="S191" s="75"/>
      <c r="T191" s="27"/>
      <c r="U191" s="75"/>
      <c r="V191" s="75"/>
      <c r="W191" s="75"/>
      <c r="X191" s="27"/>
      <c r="Y191" s="28"/>
      <c r="Z191" s="27"/>
    </row>
    <row r="192" spans="1:26" x14ac:dyDescent="0.25">
      <c r="A192" s="24"/>
      <c r="B192" s="24"/>
      <c r="C192" s="24"/>
      <c r="D192" s="27"/>
      <c r="E192" s="27"/>
      <c r="F192" s="29"/>
      <c r="G192" s="27"/>
      <c r="H192" s="27"/>
      <c r="I192" s="27"/>
      <c r="J192" s="27"/>
      <c r="K192" s="25"/>
      <c r="L192" s="27"/>
      <c r="M192" s="27"/>
      <c r="N192" s="27"/>
      <c r="O192" s="28"/>
      <c r="P192" s="27"/>
      <c r="Q192" s="27"/>
      <c r="R192" s="26"/>
      <c r="S192" s="75"/>
      <c r="T192" s="27"/>
      <c r="U192" s="75"/>
      <c r="V192" s="75"/>
      <c r="W192" s="75"/>
      <c r="X192" s="27"/>
      <c r="Y192" s="28"/>
      <c r="Z192" s="27"/>
    </row>
    <row r="193" spans="1:26" x14ac:dyDescent="0.25">
      <c r="A193" s="24"/>
      <c r="B193" s="24"/>
      <c r="C193" s="24"/>
      <c r="D193" s="27"/>
      <c r="E193" s="27"/>
      <c r="F193" s="29"/>
      <c r="G193" s="27"/>
      <c r="H193" s="27"/>
      <c r="I193" s="27"/>
      <c r="J193" s="27"/>
      <c r="K193" s="25"/>
      <c r="L193" s="27"/>
      <c r="M193" s="27"/>
      <c r="N193" s="27"/>
      <c r="O193" s="28"/>
      <c r="P193" s="27"/>
      <c r="Q193" s="27"/>
      <c r="R193" s="26"/>
      <c r="S193" s="75"/>
      <c r="T193" s="27"/>
      <c r="U193" s="75"/>
      <c r="V193" s="75"/>
      <c r="W193" s="75"/>
      <c r="X193" s="27"/>
      <c r="Y193" s="28"/>
      <c r="Z193" s="27"/>
    </row>
    <row r="194" spans="1:26" x14ac:dyDescent="0.25">
      <c r="A194" s="24"/>
      <c r="B194" s="24"/>
      <c r="C194" s="24"/>
      <c r="D194" s="27"/>
      <c r="E194" s="27"/>
      <c r="F194" s="29"/>
      <c r="G194" s="27"/>
      <c r="H194" s="27"/>
      <c r="I194" s="27"/>
      <c r="J194" s="27"/>
      <c r="K194" s="25"/>
      <c r="L194" s="27"/>
      <c r="M194" s="27"/>
      <c r="N194" s="27"/>
      <c r="O194" s="28"/>
      <c r="P194" s="27"/>
      <c r="Q194" s="27"/>
      <c r="R194" s="26"/>
      <c r="S194" s="75"/>
      <c r="T194" s="27"/>
      <c r="U194" s="75"/>
      <c r="V194" s="75"/>
      <c r="W194" s="75"/>
      <c r="X194" s="27"/>
      <c r="Y194" s="28"/>
      <c r="Z194" s="27"/>
    </row>
    <row r="195" spans="1:26" x14ac:dyDescent="0.25">
      <c r="A195" s="24"/>
      <c r="B195" s="24"/>
      <c r="C195" s="24"/>
      <c r="D195" s="27"/>
      <c r="E195" s="27"/>
      <c r="F195" s="29"/>
      <c r="G195" s="27"/>
      <c r="H195" s="27"/>
      <c r="I195" s="27"/>
      <c r="J195" s="27"/>
      <c r="K195" s="25"/>
      <c r="L195" s="27"/>
      <c r="M195" s="27"/>
      <c r="N195" s="27"/>
      <c r="O195" s="28"/>
      <c r="P195" s="27"/>
      <c r="Q195" s="27"/>
      <c r="R195" s="26"/>
      <c r="S195" s="75"/>
      <c r="T195" s="27"/>
      <c r="U195" s="75"/>
      <c r="V195" s="75"/>
      <c r="W195" s="75"/>
      <c r="X195" s="27"/>
      <c r="Y195" s="28"/>
      <c r="Z195" s="27"/>
    </row>
    <row r="196" spans="1:26" x14ac:dyDescent="0.25">
      <c r="A196" s="24"/>
      <c r="B196" s="24"/>
      <c r="C196" s="24"/>
      <c r="D196" s="27"/>
      <c r="E196" s="27"/>
      <c r="F196" s="29"/>
      <c r="G196" s="27"/>
      <c r="H196" s="27"/>
      <c r="I196" s="27"/>
      <c r="J196" s="27"/>
      <c r="K196" s="25"/>
      <c r="L196" s="27"/>
      <c r="M196" s="27"/>
      <c r="N196" s="27"/>
      <c r="O196" s="28"/>
      <c r="P196" s="27"/>
      <c r="Q196" s="27"/>
      <c r="R196" s="26"/>
      <c r="S196" s="75"/>
      <c r="T196" s="27"/>
      <c r="U196" s="75"/>
      <c r="V196" s="75"/>
      <c r="W196" s="75"/>
      <c r="X196" s="27"/>
      <c r="Y196" s="28"/>
      <c r="Z196" s="27"/>
    </row>
    <row r="197" spans="1:26" x14ac:dyDescent="0.25">
      <c r="A197" s="24"/>
      <c r="B197" s="24"/>
      <c r="C197" s="24"/>
      <c r="D197" s="27"/>
      <c r="E197" s="27"/>
      <c r="F197" s="29"/>
      <c r="G197" s="27"/>
      <c r="H197" s="27"/>
      <c r="I197" s="27"/>
      <c r="J197" s="27"/>
      <c r="K197" s="25"/>
      <c r="L197" s="27"/>
      <c r="M197" s="27"/>
      <c r="N197" s="27"/>
      <c r="O197" s="28"/>
      <c r="P197" s="27"/>
      <c r="Q197" s="27"/>
      <c r="R197" s="26"/>
      <c r="S197" s="75"/>
      <c r="T197" s="27"/>
      <c r="U197" s="75"/>
      <c r="V197" s="75"/>
      <c r="W197" s="75"/>
      <c r="X197" s="27"/>
      <c r="Y197" s="28"/>
      <c r="Z197" s="27"/>
    </row>
    <row r="198" spans="1:26" x14ac:dyDescent="0.25">
      <c r="A198" s="24"/>
      <c r="B198" s="24"/>
      <c r="C198" s="24"/>
      <c r="D198" s="27"/>
      <c r="E198" s="27"/>
      <c r="F198" s="29"/>
      <c r="G198" s="27"/>
      <c r="H198" s="27"/>
      <c r="I198" s="27"/>
      <c r="J198" s="27"/>
      <c r="K198" s="25"/>
      <c r="L198" s="27"/>
      <c r="M198" s="27"/>
      <c r="N198" s="27"/>
      <c r="O198" s="28"/>
      <c r="P198" s="27"/>
      <c r="Q198" s="27"/>
      <c r="R198" s="26"/>
      <c r="S198" s="75"/>
      <c r="T198" s="27"/>
      <c r="U198" s="75"/>
      <c r="V198" s="75"/>
      <c r="W198" s="75"/>
      <c r="X198" s="27"/>
      <c r="Y198" s="28"/>
      <c r="Z198" s="27"/>
    </row>
    <row r="199" spans="1:26" x14ac:dyDescent="0.25">
      <c r="A199" s="24"/>
      <c r="B199" s="24"/>
      <c r="C199" s="24"/>
      <c r="D199" s="27"/>
      <c r="E199" s="27"/>
      <c r="F199" s="29"/>
      <c r="G199" s="27"/>
      <c r="H199" s="27"/>
      <c r="I199" s="27"/>
      <c r="J199" s="27"/>
      <c r="K199" s="25"/>
      <c r="L199" s="27"/>
      <c r="M199" s="27"/>
      <c r="N199" s="27"/>
      <c r="O199" s="28"/>
      <c r="P199" s="27"/>
      <c r="Q199" s="27"/>
      <c r="R199" s="26"/>
      <c r="S199" s="75"/>
      <c r="T199" s="27"/>
      <c r="U199" s="75"/>
      <c r="V199" s="75"/>
      <c r="W199" s="75"/>
      <c r="X199" s="27"/>
      <c r="Y199" s="28"/>
      <c r="Z199" s="27"/>
    </row>
    <row r="200" spans="1:26" x14ac:dyDescent="0.25">
      <c r="A200" s="24"/>
      <c r="B200" s="24"/>
      <c r="C200" s="24"/>
      <c r="D200" s="27"/>
      <c r="E200" s="27"/>
      <c r="F200" s="29"/>
      <c r="G200" s="27"/>
      <c r="H200" s="27"/>
      <c r="I200" s="27"/>
      <c r="J200" s="27"/>
      <c r="K200" s="25"/>
      <c r="L200" s="27"/>
      <c r="M200" s="27"/>
      <c r="N200" s="27"/>
      <c r="O200" s="28"/>
      <c r="P200" s="27"/>
      <c r="Q200" s="27"/>
      <c r="R200" s="26"/>
      <c r="S200" s="75"/>
      <c r="T200" s="27"/>
      <c r="U200" s="75"/>
      <c r="V200" s="75"/>
      <c r="W200" s="75"/>
      <c r="X200" s="27"/>
      <c r="Y200" s="28"/>
      <c r="Z200" s="27"/>
    </row>
    <row r="201" spans="1:26" x14ac:dyDescent="0.25">
      <c r="A201" s="24"/>
      <c r="B201" s="24"/>
      <c r="C201" s="24"/>
      <c r="D201" s="27"/>
      <c r="E201" s="27"/>
      <c r="F201" s="29"/>
      <c r="G201" s="27"/>
      <c r="H201" s="27"/>
      <c r="I201" s="27"/>
      <c r="J201" s="27"/>
      <c r="K201" s="25"/>
      <c r="L201" s="27"/>
      <c r="M201" s="27"/>
      <c r="N201" s="27"/>
      <c r="O201" s="28"/>
      <c r="P201" s="27"/>
      <c r="Q201" s="27"/>
      <c r="R201" s="26"/>
      <c r="S201" s="75"/>
      <c r="T201" s="27"/>
      <c r="U201" s="75"/>
      <c r="V201" s="75"/>
      <c r="W201" s="75"/>
      <c r="X201" s="27"/>
      <c r="Y201" s="28"/>
      <c r="Z201" s="27"/>
    </row>
    <row r="202" spans="1:26" x14ac:dyDescent="0.25">
      <c r="A202" s="24"/>
      <c r="B202" s="24"/>
      <c r="C202" s="24"/>
      <c r="D202" s="27"/>
      <c r="E202" s="27"/>
      <c r="F202" s="29"/>
      <c r="G202" s="27"/>
      <c r="H202" s="27"/>
      <c r="I202" s="27"/>
      <c r="J202" s="27"/>
      <c r="K202" s="25"/>
      <c r="L202" s="27"/>
      <c r="M202" s="27"/>
      <c r="N202" s="27"/>
      <c r="O202" s="28"/>
      <c r="P202" s="27"/>
      <c r="Q202" s="27"/>
      <c r="R202" s="26"/>
      <c r="S202" s="75"/>
      <c r="T202" s="27"/>
      <c r="U202" s="75"/>
      <c r="V202" s="75"/>
      <c r="W202" s="75"/>
      <c r="X202" s="27"/>
      <c r="Y202" s="28"/>
      <c r="Z202" s="27"/>
    </row>
    <row r="203" spans="1:26" x14ac:dyDescent="0.25">
      <c r="A203" s="24"/>
      <c r="B203" s="24"/>
      <c r="C203" s="24"/>
      <c r="D203" s="27"/>
      <c r="E203" s="27"/>
      <c r="F203" s="29"/>
      <c r="G203" s="27"/>
      <c r="H203" s="27"/>
      <c r="I203" s="27"/>
      <c r="J203" s="27"/>
      <c r="K203" s="25"/>
      <c r="L203" s="27"/>
      <c r="M203" s="27"/>
      <c r="N203" s="27"/>
      <c r="O203" s="28"/>
      <c r="P203" s="27"/>
      <c r="Q203" s="27"/>
      <c r="R203" s="26"/>
      <c r="S203" s="75"/>
      <c r="T203" s="27"/>
      <c r="U203" s="75"/>
      <c r="V203" s="75"/>
      <c r="W203" s="75"/>
      <c r="X203" s="27"/>
      <c r="Y203" s="28"/>
      <c r="Z203" s="27"/>
    </row>
    <row r="204" spans="1:26" x14ac:dyDescent="0.25">
      <c r="A204" s="24"/>
      <c r="B204" s="24"/>
      <c r="C204" s="24"/>
      <c r="D204" s="27"/>
      <c r="E204" s="27"/>
      <c r="F204" s="29"/>
      <c r="G204" s="27"/>
      <c r="H204" s="27"/>
      <c r="I204" s="27"/>
      <c r="J204" s="27"/>
      <c r="K204" s="25"/>
      <c r="L204" s="27"/>
      <c r="M204" s="27"/>
      <c r="N204" s="27"/>
      <c r="O204" s="28"/>
      <c r="P204" s="27"/>
      <c r="Q204" s="27"/>
      <c r="R204" s="26"/>
      <c r="S204" s="75"/>
      <c r="T204" s="27"/>
      <c r="U204" s="75"/>
      <c r="V204" s="75"/>
      <c r="W204" s="75"/>
      <c r="X204" s="27"/>
      <c r="Y204" s="28"/>
      <c r="Z204" s="27"/>
    </row>
    <row r="205" spans="1:26" x14ac:dyDescent="0.25">
      <c r="A205" s="24"/>
      <c r="B205" s="24"/>
      <c r="C205" s="24"/>
      <c r="D205" s="27"/>
      <c r="E205" s="27"/>
      <c r="F205" s="29"/>
      <c r="G205" s="27"/>
      <c r="H205" s="27"/>
      <c r="I205" s="27"/>
      <c r="J205" s="27"/>
      <c r="K205" s="25"/>
      <c r="L205" s="27"/>
      <c r="M205" s="27"/>
      <c r="N205" s="27"/>
      <c r="O205" s="28"/>
      <c r="P205" s="27"/>
      <c r="Q205" s="27"/>
      <c r="R205" s="26"/>
      <c r="S205" s="75"/>
      <c r="T205" s="27"/>
      <c r="U205" s="75"/>
      <c r="V205" s="75"/>
      <c r="W205" s="75"/>
      <c r="X205" s="27"/>
      <c r="Y205" s="28"/>
      <c r="Z205" s="27"/>
    </row>
    <row r="206" spans="1:26" x14ac:dyDescent="0.25">
      <c r="A206" s="24"/>
      <c r="B206" s="24"/>
      <c r="C206" s="24"/>
      <c r="D206" s="27"/>
      <c r="E206" s="27"/>
      <c r="F206" s="29"/>
      <c r="G206" s="27"/>
      <c r="H206" s="27"/>
      <c r="I206" s="27"/>
      <c r="J206" s="27"/>
      <c r="K206" s="25"/>
      <c r="L206" s="27"/>
      <c r="M206" s="27"/>
      <c r="N206" s="27"/>
      <c r="O206" s="28"/>
      <c r="P206" s="27"/>
      <c r="Q206" s="27"/>
      <c r="R206" s="26"/>
      <c r="S206" s="75"/>
      <c r="T206" s="27"/>
      <c r="U206" s="75"/>
      <c r="V206" s="75"/>
      <c r="W206" s="75"/>
      <c r="X206" s="27"/>
      <c r="Y206" s="28"/>
      <c r="Z206" s="27"/>
    </row>
    <row r="207" spans="1:26" x14ac:dyDescent="0.25">
      <c r="A207" s="24"/>
      <c r="B207" s="24"/>
      <c r="C207" s="24"/>
      <c r="D207" s="27"/>
      <c r="E207" s="27"/>
      <c r="F207" s="29"/>
      <c r="G207" s="27"/>
      <c r="H207" s="27"/>
      <c r="I207" s="27"/>
      <c r="J207" s="27"/>
      <c r="K207" s="25"/>
      <c r="L207" s="27"/>
      <c r="M207" s="27"/>
      <c r="N207" s="27"/>
      <c r="O207" s="28"/>
      <c r="P207" s="27"/>
      <c r="Q207" s="27"/>
      <c r="R207" s="26"/>
      <c r="S207" s="75"/>
      <c r="T207" s="27"/>
      <c r="U207" s="75"/>
      <c r="V207" s="75"/>
      <c r="W207" s="75"/>
      <c r="X207" s="27"/>
      <c r="Y207" s="28"/>
      <c r="Z207" s="27"/>
    </row>
    <row r="208" spans="1:26" x14ac:dyDescent="0.25">
      <c r="A208" s="24"/>
      <c r="B208" s="24"/>
      <c r="C208" s="24"/>
      <c r="D208" s="27"/>
      <c r="E208" s="27"/>
      <c r="F208" s="29"/>
      <c r="G208" s="27"/>
      <c r="H208" s="27"/>
      <c r="I208" s="27"/>
      <c r="J208" s="27"/>
      <c r="K208" s="25"/>
      <c r="L208" s="27"/>
      <c r="M208" s="27"/>
      <c r="N208" s="27"/>
      <c r="O208" s="28"/>
      <c r="P208" s="27"/>
      <c r="Q208" s="27"/>
      <c r="R208" s="26"/>
      <c r="S208" s="75"/>
      <c r="T208" s="27"/>
      <c r="U208" s="75"/>
      <c r="V208" s="75"/>
      <c r="W208" s="75"/>
      <c r="X208" s="27"/>
      <c r="Y208" s="28"/>
      <c r="Z208" s="27"/>
    </row>
    <row r="209" spans="1:26" x14ac:dyDescent="0.25">
      <c r="A209" s="24"/>
      <c r="B209" s="24"/>
      <c r="C209" s="24"/>
      <c r="D209" s="27"/>
      <c r="E209" s="27"/>
      <c r="F209" s="29"/>
      <c r="G209" s="27"/>
      <c r="H209" s="27"/>
      <c r="I209" s="27"/>
      <c r="J209" s="27"/>
      <c r="K209" s="25"/>
      <c r="L209" s="27"/>
      <c r="M209" s="27"/>
      <c r="N209" s="27"/>
      <c r="O209" s="28"/>
      <c r="P209" s="27"/>
      <c r="Q209" s="27"/>
      <c r="R209" s="26"/>
      <c r="S209" s="75"/>
      <c r="T209" s="27"/>
      <c r="U209" s="75"/>
      <c r="V209" s="75"/>
      <c r="W209" s="75"/>
      <c r="X209" s="27"/>
      <c r="Y209" s="28"/>
      <c r="Z209" s="27"/>
    </row>
    <row r="210" spans="1:26" x14ac:dyDescent="0.25">
      <c r="A210" s="24"/>
      <c r="B210" s="24"/>
      <c r="C210" s="24"/>
      <c r="D210" s="27"/>
      <c r="E210" s="27"/>
      <c r="F210" s="29"/>
      <c r="G210" s="27"/>
      <c r="H210" s="27"/>
      <c r="I210" s="27"/>
      <c r="J210" s="27"/>
      <c r="K210" s="25"/>
      <c r="L210" s="27"/>
      <c r="M210" s="27"/>
      <c r="N210" s="27"/>
      <c r="O210" s="28"/>
      <c r="P210" s="27"/>
      <c r="Q210" s="27"/>
      <c r="R210" s="26"/>
      <c r="S210" s="75"/>
      <c r="T210" s="27"/>
      <c r="U210" s="75"/>
      <c r="V210" s="75"/>
      <c r="W210" s="75"/>
      <c r="X210" s="27"/>
      <c r="Y210" s="28"/>
      <c r="Z210" s="27"/>
    </row>
    <row r="211" spans="1:26" x14ac:dyDescent="0.25">
      <c r="A211" s="24"/>
      <c r="B211" s="24"/>
      <c r="C211" s="24"/>
      <c r="D211" s="27"/>
      <c r="E211" s="27"/>
      <c r="F211" s="29"/>
      <c r="G211" s="27"/>
      <c r="H211" s="27"/>
      <c r="I211" s="27"/>
      <c r="J211" s="27"/>
      <c r="K211" s="25"/>
      <c r="L211" s="27"/>
      <c r="M211" s="27"/>
      <c r="N211" s="27"/>
      <c r="O211" s="28"/>
      <c r="P211" s="27"/>
      <c r="Q211" s="27"/>
      <c r="R211" s="26"/>
      <c r="S211" s="75"/>
      <c r="T211" s="27"/>
      <c r="U211" s="75"/>
      <c r="V211" s="75"/>
      <c r="W211" s="75"/>
      <c r="X211" s="27"/>
      <c r="Y211" s="28"/>
      <c r="Z211" s="27"/>
    </row>
    <row r="212" spans="1:26" x14ac:dyDescent="0.25">
      <c r="A212" s="24"/>
      <c r="B212" s="24"/>
      <c r="C212" s="24"/>
      <c r="D212" s="27"/>
      <c r="E212" s="27"/>
      <c r="F212" s="29"/>
      <c r="G212" s="27"/>
      <c r="H212" s="27"/>
      <c r="I212" s="27"/>
      <c r="J212" s="27"/>
      <c r="K212" s="25"/>
      <c r="L212" s="27"/>
      <c r="M212" s="27"/>
      <c r="N212" s="27"/>
      <c r="O212" s="28"/>
      <c r="P212" s="27"/>
      <c r="Q212" s="27"/>
      <c r="R212" s="26"/>
      <c r="S212" s="75"/>
      <c r="T212" s="27"/>
      <c r="U212" s="75"/>
      <c r="V212" s="75"/>
      <c r="W212" s="75"/>
      <c r="X212" s="27"/>
      <c r="Y212" s="28"/>
      <c r="Z212" s="27"/>
    </row>
    <row r="213" spans="1:26" x14ac:dyDescent="0.25">
      <c r="A213" s="24"/>
      <c r="B213" s="24"/>
      <c r="C213" s="24"/>
      <c r="D213" s="27"/>
      <c r="E213" s="27"/>
      <c r="F213" s="29"/>
      <c r="G213" s="27"/>
      <c r="H213" s="27"/>
      <c r="I213" s="27"/>
      <c r="J213" s="27"/>
      <c r="K213" s="25"/>
      <c r="L213" s="27"/>
      <c r="M213" s="27"/>
      <c r="N213" s="27"/>
      <c r="O213" s="28"/>
      <c r="P213" s="27"/>
      <c r="Q213" s="27"/>
      <c r="R213" s="26"/>
      <c r="S213" s="75"/>
      <c r="T213" s="27"/>
      <c r="U213" s="75"/>
      <c r="V213" s="75"/>
      <c r="W213" s="75"/>
      <c r="X213" s="27"/>
      <c r="Y213" s="28"/>
      <c r="Z213" s="27"/>
    </row>
    <row r="214" spans="1:26" x14ac:dyDescent="0.25">
      <c r="A214" s="24"/>
      <c r="B214" s="24"/>
      <c r="C214" s="24"/>
      <c r="D214" s="27"/>
      <c r="E214" s="27"/>
      <c r="F214" s="29"/>
      <c r="G214" s="27"/>
      <c r="H214" s="27"/>
      <c r="I214" s="27"/>
      <c r="J214" s="27"/>
      <c r="K214" s="25"/>
      <c r="L214" s="27"/>
      <c r="M214" s="27"/>
      <c r="N214" s="27"/>
      <c r="O214" s="28"/>
      <c r="P214" s="27"/>
      <c r="Q214" s="27"/>
      <c r="R214" s="26"/>
      <c r="S214" s="75"/>
      <c r="T214" s="27"/>
      <c r="U214" s="75"/>
      <c r="V214" s="75"/>
      <c r="W214" s="75"/>
      <c r="X214" s="27"/>
      <c r="Y214" s="28"/>
      <c r="Z214" s="27"/>
    </row>
    <row r="215" spans="1:26" x14ac:dyDescent="0.25">
      <c r="A215" s="24"/>
      <c r="B215" s="24"/>
      <c r="C215" s="24"/>
      <c r="D215" s="27"/>
      <c r="E215" s="27"/>
      <c r="F215" s="29"/>
      <c r="G215" s="27"/>
      <c r="H215" s="27"/>
      <c r="I215" s="27"/>
      <c r="J215" s="27"/>
      <c r="K215" s="25"/>
      <c r="L215" s="27"/>
      <c r="M215" s="27"/>
      <c r="N215" s="27"/>
      <c r="O215" s="28"/>
      <c r="P215" s="27"/>
      <c r="Q215" s="27"/>
      <c r="R215" s="26"/>
      <c r="S215" s="75"/>
      <c r="T215" s="27"/>
      <c r="U215" s="75"/>
      <c r="V215" s="75"/>
      <c r="W215" s="75"/>
      <c r="X215" s="27"/>
      <c r="Y215" s="28"/>
      <c r="Z215" s="27"/>
    </row>
    <row r="216" spans="1:26" x14ac:dyDescent="0.25">
      <c r="A216" s="24"/>
      <c r="B216" s="24"/>
      <c r="C216" s="24"/>
      <c r="D216" s="27"/>
      <c r="E216" s="27"/>
      <c r="F216" s="29"/>
      <c r="G216" s="27"/>
      <c r="H216" s="27"/>
      <c r="I216" s="27"/>
      <c r="J216" s="27"/>
      <c r="K216" s="25"/>
      <c r="L216" s="27"/>
      <c r="M216" s="27"/>
      <c r="N216" s="27"/>
      <c r="O216" s="28"/>
      <c r="P216" s="27"/>
      <c r="Q216" s="27"/>
      <c r="R216" s="26"/>
      <c r="S216" s="75"/>
      <c r="T216" s="27"/>
      <c r="U216" s="75"/>
      <c r="V216" s="75"/>
      <c r="W216" s="75"/>
      <c r="X216" s="27"/>
      <c r="Y216" s="28"/>
      <c r="Z216" s="27"/>
    </row>
    <row r="217" spans="1:26" x14ac:dyDescent="0.25">
      <c r="A217" s="24"/>
      <c r="B217" s="24"/>
      <c r="C217" s="24"/>
      <c r="D217" s="27"/>
      <c r="E217" s="27"/>
      <c r="F217" s="29"/>
      <c r="G217" s="27"/>
      <c r="H217" s="27"/>
      <c r="I217" s="27"/>
      <c r="J217" s="27"/>
      <c r="K217" s="25"/>
      <c r="L217" s="27"/>
      <c r="M217" s="27"/>
      <c r="N217" s="27"/>
      <c r="O217" s="28"/>
      <c r="P217" s="27"/>
      <c r="Q217" s="27"/>
      <c r="R217" s="26"/>
      <c r="S217" s="65"/>
      <c r="T217" s="27"/>
      <c r="U217" s="65"/>
      <c r="V217" s="65"/>
      <c r="W217" s="65"/>
      <c r="X217" s="27"/>
      <c r="Y217" s="27"/>
      <c r="Z217" s="27"/>
    </row>
    <row r="218" spans="1:26" x14ac:dyDescent="0.25">
      <c r="A218" s="24"/>
      <c r="B218" s="24"/>
      <c r="C218" s="24"/>
      <c r="D218" s="27"/>
      <c r="E218" s="27"/>
      <c r="F218" s="29"/>
      <c r="G218" s="27"/>
      <c r="H218" s="27"/>
      <c r="I218" s="27"/>
      <c r="J218" s="27"/>
      <c r="K218" s="25"/>
      <c r="L218" s="27"/>
      <c r="M218" s="27"/>
      <c r="N218" s="27"/>
      <c r="O218" s="28"/>
      <c r="P218" s="27"/>
      <c r="Q218" s="27"/>
      <c r="R218" s="26"/>
      <c r="S218" s="65"/>
      <c r="T218" s="27"/>
      <c r="U218" s="65"/>
      <c r="V218" s="65"/>
      <c r="W218" s="65"/>
      <c r="X218" s="27"/>
      <c r="Y218" s="27"/>
      <c r="Z218" s="27"/>
    </row>
    <row r="219" spans="1:26" x14ac:dyDescent="0.25">
      <c r="A219" s="24"/>
      <c r="B219" s="24"/>
      <c r="C219" s="24"/>
      <c r="D219" s="27"/>
      <c r="E219" s="27"/>
      <c r="F219" s="29"/>
      <c r="G219" s="27"/>
      <c r="H219" s="27"/>
      <c r="I219" s="27"/>
      <c r="J219" s="27"/>
      <c r="K219" s="25"/>
      <c r="L219" s="27"/>
      <c r="M219" s="27"/>
      <c r="N219" s="27"/>
      <c r="O219" s="28"/>
      <c r="P219" s="27"/>
      <c r="Q219" s="27"/>
      <c r="R219" s="26"/>
      <c r="S219" s="65"/>
      <c r="T219" s="27"/>
      <c r="U219" s="65"/>
      <c r="V219" s="65"/>
      <c r="W219" s="65"/>
      <c r="X219" s="27"/>
      <c r="Y219" s="27"/>
      <c r="Z219" s="27"/>
    </row>
    <row r="220" spans="1:26" x14ac:dyDescent="0.25">
      <c r="A220" s="24"/>
      <c r="B220" s="24"/>
      <c r="C220" s="24"/>
      <c r="D220" s="27"/>
      <c r="E220" s="27"/>
      <c r="F220" s="29"/>
      <c r="G220" s="27"/>
      <c r="H220" s="27"/>
      <c r="I220" s="27"/>
      <c r="J220" s="27"/>
      <c r="K220" s="25"/>
      <c r="L220" s="27"/>
      <c r="M220" s="27"/>
      <c r="N220" s="27"/>
      <c r="O220" s="28"/>
      <c r="P220" s="27"/>
      <c r="Q220" s="27"/>
      <c r="R220" s="26"/>
      <c r="S220" s="65"/>
      <c r="T220" s="27"/>
      <c r="U220" s="65"/>
      <c r="V220" s="65"/>
      <c r="W220" s="65"/>
      <c r="X220" s="27"/>
      <c r="Y220" s="27"/>
      <c r="Z220" s="27"/>
    </row>
    <row r="221" spans="1:26" x14ac:dyDescent="0.25">
      <c r="A221" s="24"/>
      <c r="B221" s="24"/>
      <c r="C221" s="24"/>
      <c r="D221" s="27"/>
      <c r="E221" s="27"/>
      <c r="F221" s="29"/>
      <c r="G221" s="27"/>
      <c r="H221" s="27"/>
      <c r="I221" s="27"/>
      <c r="J221" s="27"/>
      <c r="K221" s="25"/>
      <c r="L221" s="27"/>
      <c r="M221" s="27"/>
      <c r="N221" s="27"/>
      <c r="O221" s="28"/>
      <c r="P221" s="27"/>
      <c r="Q221" s="27"/>
      <c r="R221" s="26"/>
      <c r="S221" s="65"/>
      <c r="T221" s="27"/>
      <c r="U221" s="65"/>
      <c r="V221" s="65"/>
      <c r="W221" s="65"/>
      <c r="X221" s="27"/>
      <c r="Y221" s="27"/>
      <c r="Z221" s="27"/>
    </row>
    <row r="222" spans="1:26" x14ac:dyDescent="0.25">
      <c r="A222" s="24"/>
      <c r="B222" s="24"/>
      <c r="C222" s="24"/>
      <c r="D222" s="27"/>
      <c r="E222" s="27"/>
      <c r="F222" s="29"/>
      <c r="G222" s="27"/>
      <c r="H222" s="27"/>
      <c r="I222" s="27"/>
      <c r="J222" s="27"/>
      <c r="K222" s="25"/>
      <c r="L222" s="27"/>
      <c r="M222" s="27"/>
      <c r="N222" s="27"/>
      <c r="O222" s="28"/>
      <c r="P222" s="27"/>
      <c r="Q222" s="27"/>
      <c r="R222" s="26"/>
      <c r="S222" s="65"/>
      <c r="T222" s="27"/>
      <c r="U222" s="65"/>
      <c r="V222" s="65"/>
      <c r="W222" s="65"/>
      <c r="X222" s="27"/>
      <c r="Y222" s="27"/>
      <c r="Z222" s="27"/>
    </row>
    <row r="223" spans="1:26" x14ac:dyDescent="0.25">
      <c r="A223" s="24"/>
      <c r="B223" s="24"/>
      <c r="C223" s="24"/>
      <c r="D223" s="27"/>
      <c r="E223" s="27"/>
      <c r="F223" s="29"/>
      <c r="G223" s="27"/>
      <c r="H223" s="27"/>
      <c r="I223" s="27"/>
      <c r="J223" s="27"/>
      <c r="K223" s="25"/>
      <c r="L223" s="27"/>
      <c r="M223" s="27"/>
      <c r="N223" s="27"/>
      <c r="O223" s="28"/>
      <c r="P223" s="27"/>
      <c r="Q223" s="27"/>
      <c r="R223" s="26"/>
      <c r="S223" s="65"/>
      <c r="T223" s="27"/>
      <c r="U223" s="65"/>
      <c r="V223" s="65"/>
      <c r="W223" s="65"/>
      <c r="X223" s="27"/>
      <c r="Y223" s="27"/>
      <c r="Z223" s="27"/>
    </row>
    <row r="224" spans="1:26" x14ac:dyDescent="0.25">
      <c r="A224" s="24"/>
      <c r="B224" s="24"/>
      <c r="C224" s="24"/>
      <c r="D224" s="27"/>
      <c r="E224" s="27"/>
      <c r="F224" s="29"/>
      <c r="G224" s="27"/>
      <c r="H224" s="27"/>
      <c r="I224" s="27"/>
      <c r="J224" s="27"/>
      <c r="K224" s="25"/>
      <c r="L224" s="27"/>
      <c r="M224" s="27"/>
      <c r="N224" s="27"/>
      <c r="O224" s="28"/>
      <c r="P224" s="27"/>
      <c r="Q224" s="27"/>
      <c r="R224" s="26"/>
      <c r="S224" s="65"/>
      <c r="T224" s="27"/>
      <c r="U224" s="65"/>
      <c r="V224" s="65"/>
      <c r="W224" s="65"/>
      <c r="X224" s="27"/>
      <c r="Y224" s="27"/>
      <c r="Z224" s="27"/>
    </row>
    <row r="225" spans="1:26" x14ac:dyDescent="0.25">
      <c r="A225" s="24"/>
      <c r="B225" s="24"/>
      <c r="C225" s="24"/>
      <c r="D225" s="27"/>
      <c r="E225" s="27"/>
      <c r="F225" s="29"/>
      <c r="G225" s="27"/>
      <c r="H225" s="27"/>
      <c r="I225" s="27"/>
      <c r="J225" s="27"/>
      <c r="K225" s="25"/>
      <c r="L225" s="27"/>
      <c r="M225" s="27"/>
      <c r="N225" s="27"/>
      <c r="O225" s="28"/>
      <c r="P225" s="27"/>
      <c r="Q225" s="27"/>
      <c r="R225" s="26"/>
      <c r="S225" s="65"/>
      <c r="T225" s="27"/>
      <c r="U225" s="65"/>
      <c r="V225" s="65"/>
      <c r="W225" s="65"/>
      <c r="X225" s="27"/>
      <c r="Y225" s="28"/>
      <c r="Z225" s="27"/>
    </row>
    <row r="226" spans="1:26" x14ac:dyDescent="0.25">
      <c r="A226" s="24"/>
      <c r="B226" s="24"/>
      <c r="C226" s="24"/>
      <c r="D226" s="27"/>
      <c r="E226" s="27"/>
      <c r="F226" s="29"/>
      <c r="G226" s="27"/>
      <c r="H226" s="27"/>
      <c r="I226" s="27"/>
      <c r="J226" s="27"/>
      <c r="K226" s="25"/>
      <c r="L226" s="27"/>
      <c r="M226" s="27"/>
      <c r="N226" s="27"/>
      <c r="O226" s="28"/>
      <c r="P226" s="27"/>
      <c r="Q226" s="27"/>
      <c r="R226" s="26"/>
      <c r="S226" s="65"/>
      <c r="T226" s="27"/>
      <c r="U226" s="65"/>
      <c r="V226" s="65"/>
      <c r="W226" s="65"/>
      <c r="X226" s="27"/>
      <c r="Y226" s="28"/>
      <c r="Z226" s="27"/>
    </row>
    <row r="227" spans="1:26" x14ac:dyDescent="0.25">
      <c r="A227" s="24"/>
      <c r="B227" s="24"/>
      <c r="C227" s="24"/>
      <c r="D227" s="27"/>
      <c r="E227" s="27"/>
      <c r="F227" s="29"/>
      <c r="G227" s="27"/>
      <c r="H227" s="27"/>
      <c r="I227" s="27"/>
      <c r="J227" s="27"/>
      <c r="K227" s="25"/>
      <c r="L227" s="27"/>
      <c r="M227" s="27"/>
      <c r="N227" s="27"/>
      <c r="O227" s="28"/>
      <c r="P227" s="27"/>
      <c r="Q227" s="27"/>
      <c r="R227" s="26"/>
      <c r="S227" s="65"/>
      <c r="T227" s="27"/>
      <c r="U227" s="65"/>
      <c r="V227" s="65"/>
      <c r="W227" s="65"/>
      <c r="X227" s="27"/>
      <c r="Y227" s="28"/>
      <c r="Z227" s="27"/>
    </row>
    <row r="228" spans="1:26" x14ac:dyDescent="0.25">
      <c r="A228" s="24"/>
      <c r="B228" s="24"/>
      <c r="C228" s="24"/>
      <c r="D228" s="27"/>
      <c r="E228" s="27"/>
      <c r="F228" s="29"/>
      <c r="G228" s="27"/>
      <c r="H228" s="27"/>
      <c r="I228" s="27"/>
      <c r="J228" s="27"/>
      <c r="K228" s="25"/>
      <c r="L228" s="27"/>
      <c r="M228" s="27"/>
      <c r="N228" s="27"/>
      <c r="O228" s="28"/>
      <c r="P228" s="27"/>
      <c r="Q228" s="27"/>
      <c r="R228" s="26"/>
      <c r="S228" s="65"/>
      <c r="T228" s="27"/>
      <c r="U228" s="65"/>
      <c r="V228" s="65"/>
      <c r="W228" s="65"/>
      <c r="X228" s="27"/>
      <c r="Y228" s="28"/>
      <c r="Z228" s="27"/>
    </row>
    <row r="229" spans="1:26" x14ac:dyDescent="0.25">
      <c r="A229" s="24"/>
      <c r="B229" s="24"/>
      <c r="C229" s="24"/>
      <c r="D229" s="27"/>
      <c r="E229" s="27"/>
      <c r="F229" s="29"/>
      <c r="G229" s="27"/>
      <c r="H229" s="27"/>
      <c r="I229" s="27"/>
      <c r="J229" s="27"/>
      <c r="K229" s="25"/>
      <c r="L229" s="27"/>
      <c r="M229" s="27"/>
      <c r="N229" s="27"/>
      <c r="O229" s="28"/>
      <c r="P229" s="27"/>
      <c r="Q229" s="27"/>
      <c r="R229" s="26"/>
      <c r="S229" s="65"/>
      <c r="T229" s="27"/>
      <c r="U229" s="65"/>
      <c r="V229" s="65"/>
      <c r="W229" s="65"/>
      <c r="X229" s="27"/>
      <c r="Y229" s="28"/>
      <c r="Z229" s="27"/>
    </row>
    <row r="230" spans="1:26" x14ac:dyDescent="0.25">
      <c r="A230" s="24"/>
      <c r="B230" s="24"/>
      <c r="C230" s="24"/>
      <c r="D230" s="27"/>
      <c r="E230" s="27"/>
      <c r="F230" s="29"/>
      <c r="G230" s="27"/>
      <c r="H230" s="27"/>
      <c r="I230" s="27"/>
      <c r="J230" s="27"/>
      <c r="K230" s="25"/>
      <c r="L230" s="27"/>
      <c r="M230" s="27"/>
      <c r="N230" s="27"/>
      <c r="O230" s="28"/>
      <c r="P230" s="27"/>
      <c r="Q230" s="27"/>
      <c r="R230" s="26"/>
      <c r="S230" s="65"/>
      <c r="T230" s="27"/>
      <c r="U230" s="65"/>
      <c r="V230" s="65"/>
      <c r="W230" s="65"/>
      <c r="X230" s="27"/>
      <c r="Y230" s="28"/>
      <c r="Z230" s="27"/>
    </row>
    <row r="231" spans="1:26" x14ac:dyDescent="0.25">
      <c r="A231" s="24"/>
      <c r="B231" s="24"/>
      <c r="C231" s="24"/>
      <c r="D231" s="27"/>
      <c r="E231" s="27"/>
      <c r="F231" s="29"/>
      <c r="G231" s="27"/>
      <c r="H231" s="27"/>
      <c r="I231" s="27"/>
      <c r="J231" s="27"/>
      <c r="K231" s="25"/>
      <c r="L231" s="27"/>
      <c r="M231" s="27"/>
      <c r="N231" s="27"/>
      <c r="O231" s="28"/>
      <c r="P231" s="27"/>
      <c r="Q231" s="27"/>
      <c r="R231" s="26"/>
      <c r="S231" s="65"/>
      <c r="T231" s="27"/>
      <c r="U231" s="65"/>
      <c r="V231" s="65"/>
      <c r="W231" s="65"/>
      <c r="X231" s="27"/>
      <c r="Y231" s="28"/>
      <c r="Z231" s="27"/>
    </row>
    <row r="232" spans="1:26" x14ac:dyDescent="0.25">
      <c r="A232" s="24"/>
      <c r="B232" s="24"/>
      <c r="C232" s="24"/>
      <c r="D232" s="27"/>
      <c r="E232" s="27"/>
      <c r="F232" s="29"/>
      <c r="G232" s="27"/>
      <c r="H232" s="27"/>
      <c r="I232" s="27"/>
      <c r="J232" s="27"/>
      <c r="K232" s="25"/>
      <c r="L232" s="27"/>
      <c r="M232" s="27"/>
      <c r="N232" s="27"/>
      <c r="O232" s="28"/>
      <c r="P232" s="27"/>
      <c r="Q232" s="27"/>
      <c r="R232" s="26"/>
      <c r="S232" s="65"/>
      <c r="T232" s="27"/>
      <c r="U232" s="65"/>
      <c r="V232" s="65"/>
      <c r="W232" s="65"/>
      <c r="X232" s="27"/>
      <c r="Y232" s="28"/>
      <c r="Z232" s="27"/>
    </row>
    <row r="233" spans="1:26" x14ac:dyDescent="0.25">
      <c r="A233" s="24"/>
      <c r="B233" s="24"/>
      <c r="C233" s="24"/>
      <c r="D233" s="27"/>
      <c r="E233" s="27"/>
      <c r="F233" s="29"/>
      <c r="G233" s="27"/>
      <c r="H233" s="27"/>
      <c r="I233" s="27"/>
      <c r="J233" s="27"/>
      <c r="K233" s="25"/>
      <c r="L233" s="27"/>
      <c r="M233" s="27"/>
      <c r="N233" s="27"/>
      <c r="O233" s="28"/>
      <c r="P233" s="27"/>
      <c r="Q233" s="27"/>
      <c r="R233" s="26"/>
      <c r="S233" s="48"/>
      <c r="T233" s="27"/>
      <c r="U233" s="48"/>
      <c r="V233" s="48"/>
      <c r="W233" s="48"/>
      <c r="X233" s="27"/>
      <c r="Y233" s="28"/>
      <c r="Z233" s="27"/>
    </row>
    <row r="234" spans="1:26" x14ac:dyDescent="0.25">
      <c r="A234" s="24"/>
      <c r="B234" s="24"/>
      <c r="C234" s="24"/>
      <c r="D234" s="27"/>
      <c r="E234" s="27"/>
      <c r="F234" s="29"/>
      <c r="G234" s="27"/>
      <c r="H234" s="27"/>
      <c r="I234" s="27"/>
      <c r="J234" s="27"/>
      <c r="K234" s="25"/>
      <c r="L234" s="27"/>
      <c r="M234" s="27"/>
      <c r="N234" s="27"/>
      <c r="O234" s="28"/>
      <c r="P234" s="27"/>
      <c r="Q234" s="27"/>
      <c r="R234" s="26"/>
      <c r="S234" s="48"/>
      <c r="T234" s="27"/>
      <c r="U234" s="48"/>
      <c r="V234" s="48"/>
      <c r="W234" s="48"/>
      <c r="X234" s="27"/>
      <c r="Y234" s="28"/>
      <c r="Z234" s="27"/>
    </row>
    <row r="235" spans="1:26" x14ac:dyDescent="0.25">
      <c r="A235" s="24"/>
      <c r="B235" s="24"/>
      <c r="C235" s="24"/>
      <c r="D235" s="27"/>
      <c r="E235" s="27"/>
      <c r="F235" s="29"/>
      <c r="G235" s="27"/>
      <c r="H235" s="27"/>
      <c r="I235" s="27"/>
      <c r="J235" s="27"/>
      <c r="K235" s="25"/>
      <c r="L235" s="27"/>
      <c r="M235" s="27"/>
      <c r="N235" s="27"/>
      <c r="O235" s="28"/>
      <c r="P235" s="27"/>
      <c r="Q235" s="27"/>
      <c r="R235" s="26"/>
      <c r="S235" s="48"/>
      <c r="T235" s="27"/>
      <c r="U235" s="48"/>
      <c r="V235" s="48"/>
      <c r="W235" s="48"/>
      <c r="X235" s="27"/>
      <c r="Y235" s="28"/>
      <c r="Z235" s="27"/>
    </row>
    <row r="236" spans="1:26" x14ac:dyDescent="0.25">
      <c r="A236" s="24"/>
      <c r="B236" s="24"/>
      <c r="C236" s="24"/>
      <c r="D236" s="27"/>
      <c r="E236" s="27"/>
      <c r="F236" s="29"/>
      <c r="G236" s="27"/>
      <c r="H236" s="27"/>
      <c r="I236" s="27"/>
      <c r="J236" s="27"/>
      <c r="K236" s="25"/>
      <c r="L236" s="27"/>
      <c r="M236" s="27"/>
      <c r="N236" s="27"/>
      <c r="O236" s="28"/>
      <c r="P236" s="27"/>
      <c r="Q236" s="27"/>
      <c r="R236" s="26"/>
      <c r="S236" s="48"/>
      <c r="T236" s="27"/>
      <c r="U236" s="48"/>
      <c r="V236" s="48"/>
      <c r="W236" s="48"/>
      <c r="X236" s="27"/>
      <c r="Y236" s="28"/>
      <c r="Z236" s="27"/>
    </row>
    <row r="237" spans="1:26" x14ac:dyDescent="0.25">
      <c r="A237" s="24"/>
      <c r="B237" s="24"/>
      <c r="C237" s="24"/>
      <c r="D237" s="27"/>
      <c r="E237" s="27"/>
      <c r="F237" s="29"/>
      <c r="G237" s="27"/>
      <c r="H237" s="27"/>
      <c r="I237" s="27"/>
      <c r="J237" s="27"/>
      <c r="K237" s="25"/>
      <c r="L237" s="27"/>
      <c r="M237" s="27"/>
      <c r="N237" s="27"/>
      <c r="O237" s="28"/>
      <c r="P237" s="27"/>
      <c r="Q237" s="27"/>
      <c r="R237" s="26"/>
      <c r="S237" s="48"/>
      <c r="T237" s="27"/>
      <c r="U237" s="48"/>
      <c r="V237" s="48"/>
      <c r="W237" s="48"/>
      <c r="X237" s="27"/>
      <c r="Y237" s="28"/>
      <c r="Z237" s="27"/>
    </row>
    <row r="238" spans="1:26" x14ac:dyDescent="0.25">
      <c r="A238" s="24"/>
      <c r="B238" s="24"/>
      <c r="C238" s="24"/>
      <c r="D238" s="27"/>
      <c r="E238" s="27"/>
      <c r="F238" s="29"/>
      <c r="G238" s="27"/>
      <c r="H238" s="27"/>
      <c r="I238" s="27"/>
      <c r="J238" s="27"/>
      <c r="K238" s="25"/>
      <c r="L238" s="27"/>
      <c r="M238" s="27"/>
      <c r="N238" s="27"/>
      <c r="O238" s="28"/>
      <c r="P238" s="27"/>
      <c r="Q238" s="27"/>
      <c r="R238" s="26"/>
      <c r="S238" s="48"/>
      <c r="T238" s="27"/>
      <c r="U238" s="48"/>
      <c r="V238" s="48"/>
      <c r="W238" s="48"/>
      <c r="X238" s="27"/>
      <c r="Y238" s="28"/>
      <c r="Z238" s="27"/>
    </row>
    <row r="239" spans="1:26" x14ac:dyDescent="0.25">
      <c r="A239" s="24"/>
      <c r="B239" s="24"/>
      <c r="C239" s="24"/>
      <c r="D239" s="27"/>
      <c r="E239" s="27"/>
      <c r="F239" s="29"/>
      <c r="G239" s="27"/>
      <c r="H239" s="27"/>
      <c r="I239" s="27"/>
      <c r="J239" s="27"/>
      <c r="K239" s="25"/>
      <c r="L239" s="27"/>
      <c r="M239" s="27"/>
      <c r="N239" s="27"/>
      <c r="O239" s="28"/>
      <c r="P239" s="27"/>
      <c r="Q239" s="27"/>
      <c r="R239" s="26"/>
      <c r="S239" s="48"/>
      <c r="T239" s="27"/>
      <c r="U239" s="48"/>
      <c r="V239" s="48"/>
      <c r="W239" s="48"/>
      <c r="X239" s="27"/>
      <c r="Y239" s="28"/>
      <c r="Z239" s="27"/>
    </row>
    <row r="240" spans="1:26" x14ac:dyDescent="0.25">
      <c r="A240" s="24"/>
      <c r="B240" s="24"/>
      <c r="C240" s="24"/>
      <c r="D240" s="27"/>
      <c r="E240" s="27"/>
      <c r="F240" s="29"/>
      <c r="G240" s="27"/>
      <c r="H240" s="27"/>
      <c r="I240" s="27"/>
      <c r="J240" s="27"/>
      <c r="K240" s="25"/>
      <c r="L240" s="27"/>
      <c r="M240" s="27"/>
      <c r="N240" s="27"/>
      <c r="O240" s="28"/>
      <c r="P240" s="27"/>
      <c r="Q240" s="27"/>
      <c r="R240" s="26"/>
      <c r="S240" s="48"/>
      <c r="T240" s="27"/>
      <c r="U240" s="48"/>
      <c r="V240" s="48"/>
      <c r="W240" s="48"/>
      <c r="X240" s="27"/>
      <c r="Y240" s="28"/>
      <c r="Z240" s="27"/>
    </row>
    <row r="241" spans="1:26" x14ac:dyDescent="0.25">
      <c r="A241" s="24"/>
      <c r="B241" s="24"/>
      <c r="C241" s="24"/>
      <c r="D241" s="27"/>
      <c r="E241" s="27"/>
      <c r="F241" s="29"/>
      <c r="G241" s="27"/>
      <c r="H241" s="27"/>
      <c r="I241" s="27"/>
      <c r="J241" s="27"/>
      <c r="K241" s="25"/>
      <c r="L241" s="27"/>
      <c r="M241" s="27"/>
      <c r="N241" s="27"/>
      <c r="O241" s="28"/>
      <c r="P241" s="27"/>
      <c r="Q241" s="27"/>
      <c r="R241" s="26"/>
      <c r="S241" s="48"/>
      <c r="T241" s="27"/>
      <c r="U241" s="48"/>
      <c r="V241" s="48"/>
      <c r="W241" s="48"/>
      <c r="X241" s="27"/>
      <c r="Y241" s="28"/>
      <c r="Z241" s="27"/>
    </row>
    <row r="242" spans="1:26" x14ac:dyDescent="0.25">
      <c r="A242" s="24"/>
      <c r="B242" s="24"/>
      <c r="C242" s="24"/>
      <c r="D242" s="27"/>
      <c r="E242" s="27"/>
      <c r="F242" s="29"/>
      <c r="G242" s="27"/>
      <c r="H242" s="27"/>
      <c r="I242" s="27"/>
      <c r="J242" s="27"/>
      <c r="K242" s="25"/>
      <c r="L242" s="27"/>
      <c r="M242" s="27"/>
      <c r="N242" s="27"/>
      <c r="O242" s="28"/>
      <c r="P242" s="27"/>
      <c r="Q242" s="27"/>
      <c r="R242" s="26"/>
      <c r="S242" s="48"/>
      <c r="T242" s="27"/>
      <c r="U242" s="48"/>
      <c r="V242" s="48"/>
      <c r="W242" s="48"/>
      <c r="X242" s="27"/>
      <c r="Y242" s="28"/>
      <c r="Z242" s="27"/>
    </row>
    <row r="243" spans="1:26" x14ac:dyDescent="0.25">
      <c r="A243" s="24"/>
      <c r="B243" s="24"/>
      <c r="C243" s="24"/>
      <c r="D243" s="27"/>
      <c r="E243" s="27"/>
      <c r="F243" s="29"/>
      <c r="G243" s="27"/>
      <c r="H243" s="27"/>
      <c r="I243" s="27"/>
      <c r="J243" s="27"/>
      <c r="K243" s="25"/>
      <c r="L243" s="27"/>
      <c r="M243" s="27"/>
      <c r="N243" s="27"/>
      <c r="O243" s="28"/>
      <c r="P243" s="27"/>
      <c r="Q243" s="27"/>
      <c r="R243" s="26"/>
      <c r="S243" s="48"/>
      <c r="T243" s="27"/>
      <c r="U243" s="48"/>
      <c r="V243" s="48"/>
      <c r="W243" s="48"/>
      <c r="X243" s="27"/>
      <c r="Y243" s="28"/>
      <c r="Z243" s="27"/>
    </row>
    <row r="244" spans="1:26" x14ac:dyDescent="0.25">
      <c r="A244" s="24"/>
      <c r="B244" s="24"/>
      <c r="C244" s="24"/>
      <c r="D244" s="27"/>
      <c r="E244" s="27"/>
      <c r="F244" s="29"/>
      <c r="G244" s="27"/>
      <c r="H244" s="27"/>
      <c r="I244" s="27"/>
      <c r="J244" s="27"/>
      <c r="K244" s="25"/>
      <c r="L244" s="27"/>
      <c r="M244" s="27"/>
      <c r="N244" s="27"/>
      <c r="O244" s="28"/>
      <c r="P244" s="27"/>
      <c r="Q244" s="27"/>
      <c r="R244" s="26"/>
      <c r="S244" s="48"/>
      <c r="T244" s="27"/>
      <c r="U244" s="48"/>
      <c r="V244" s="48"/>
      <c r="W244" s="48"/>
      <c r="X244" s="27"/>
      <c r="Y244" s="28"/>
      <c r="Z244" s="27"/>
    </row>
    <row r="245" spans="1:26" x14ac:dyDescent="0.25">
      <c r="A245" s="24"/>
      <c r="B245" s="24"/>
      <c r="C245" s="24"/>
      <c r="D245" s="27"/>
      <c r="E245" s="27"/>
      <c r="F245" s="29"/>
      <c r="G245" s="27"/>
      <c r="H245" s="27"/>
      <c r="I245" s="27"/>
      <c r="J245" s="27"/>
      <c r="K245" s="25"/>
      <c r="L245" s="27"/>
      <c r="M245" s="27"/>
      <c r="N245" s="27"/>
      <c r="O245" s="28"/>
      <c r="P245" s="27"/>
      <c r="Q245" s="27"/>
      <c r="R245" s="26"/>
      <c r="S245" s="48"/>
      <c r="T245" s="27"/>
      <c r="U245" s="48"/>
      <c r="V245" s="48"/>
      <c r="W245" s="48"/>
      <c r="X245" s="27"/>
      <c r="Y245" s="28"/>
      <c r="Z245" s="27"/>
    </row>
    <row r="246" spans="1:26" x14ac:dyDescent="0.25">
      <c r="A246" s="24"/>
      <c r="B246" s="24"/>
      <c r="C246" s="24"/>
      <c r="D246" s="27"/>
      <c r="E246" s="27"/>
      <c r="F246" s="29"/>
      <c r="G246" s="27"/>
      <c r="H246" s="27"/>
      <c r="I246" s="27"/>
      <c r="J246" s="27"/>
      <c r="K246" s="25"/>
      <c r="L246" s="27"/>
      <c r="M246" s="27"/>
      <c r="N246" s="27"/>
      <c r="O246" s="28"/>
      <c r="P246" s="27"/>
      <c r="Q246" s="27"/>
      <c r="R246" s="26"/>
      <c r="S246" s="48"/>
      <c r="T246" s="27"/>
      <c r="U246" s="48"/>
      <c r="V246" s="48"/>
      <c r="W246" s="48"/>
      <c r="X246" s="27"/>
      <c r="Y246" s="28"/>
      <c r="Z246" s="27"/>
    </row>
    <row r="247" spans="1:26" x14ac:dyDescent="0.25">
      <c r="A247" s="24"/>
      <c r="B247" s="24"/>
      <c r="C247" s="24"/>
      <c r="D247" s="27"/>
      <c r="E247" s="27"/>
      <c r="F247" s="29"/>
      <c r="G247" s="27"/>
      <c r="H247" s="27"/>
      <c r="I247" s="27"/>
      <c r="J247" s="27"/>
      <c r="K247" s="25"/>
      <c r="L247" s="27"/>
      <c r="M247" s="27"/>
      <c r="N247" s="27"/>
      <c r="O247" s="28"/>
      <c r="P247" s="27"/>
      <c r="Q247" s="27"/>
      <c r="R247" s="26"/>
      <c r="S247" s="48"/>
      <c r="T247" s="27"/>
      <c r="U247" s="48"/>
      <c r="V247" s="48"/>
      <c r="W247" s="48"/>
      <c r="X247" s="27"/>
      <c r="Y247" s="28"/>
      <c r="Z247" s="27"/>
    </row>
    <row r="248" spans="1:26" x14ac:dyDescent="0.25">
      <c r="A248" s="24"/>
      <c r="B248" s="24"/>
      <c r="C248" s="24"/>
      <c r="D248" s="27"/>
      <c r="E248" s="27"/>
      <c r="F248" s="29"/>
      <c r="G248" s="27"/>
      <c r="H248" s="27"/>
      <c r="I248" s="27"/>
      <c r="J248" s="27"/>
      <c r="K248" s="25"/>
      <c r="L248" s="27"/>
      <c r="M248" s="27"/>
      <c r="N248" s="27"/>
      <c r="O248" s="28"/>
      <c r="P248" s="27"/>
      <c r="Q248" s="27"/>
      <c r="R248" s="26"/>
      <c r="S248" s="48"/>
      <c r="T248" s="27"/>
      <c r="U248" s="48"/>
      <c r="V248" s="48"/>
      <c r="W248" s="48"/>
      <c r="X248" s="27"/>
      <c r="Y248" s="28"/>
      <c r="Z248" s="27"/>
    </row>
    <row r="249" spans="1:26" x14ac:dyDescent="0.25">
      <c r="A249" s="32"/>
      <c r="B249" s="32"/>
      <c r="C249" s="32"/>
      <c r="D249" s="31"/>
      <c r="E249" s="31"/>
      <c r="F249" s="44"/>
      <c r="G249" s="31"/>
      <c r="H249" s="31"/>
      <c r="I249" s="31"/>
      <c r="J249" s="31"/>
      <c r="K249" s="31"/>
      <c r="L249" s="31"/>
      <c r="M249" s="31"/>
      <c r="N249" s="31"/>
      <c r="O249" s="31"/>
      <c r="P249" s="31"/>
      <c r="Q249" s="31"/>
      <c r="R249" s="33"/>
      <c r="S249" s="32"/>
      <c r="T249" s="31"/>
      <c r="U249" s="31"/>
      <c r="V249" s="31"/>
      <c r="W249" s="34"/>
      <c r="X249" s="31"/>
      <c r="Y249" s="27"/>
      <c r="Z249" s="27"/>
    </row>
    <row r="250" spans="1:26" x14ac:dyDescent="0.25">
      <c r="A250" s="32"/>
      <c r="B250" s="32"/>
      <c r="C250" s="32"/>
      <c r="D250" s="31"/>
      <c r="E250" s="31"/>
      <c r="F250" s="44"/>
      <c r="G250" s="31"/>
      <c r="H250" s="31"/>
      <c r="I250" s="31"/>
      <c r="J250" s="31"/>
      <c r="K250" s="31"/>
      <c r="L250" s="31"/>
      <c r="M250" s="31"/>
      <c r="N250" s="31"/>
      <c r="O250" s="31"/>
      <c r="P250" s="31"/>
      <c r="Q250" s="31"/>
      <c r="R250" s="33"/>
      <c r="S250" s="32"/>
      <c r="T250" s="31"/>
      <c r="U250" s="32"/>
      <c r="V250" s="31"/>
      <c r="W250" s="34"/>
      <c r="X250" s="31"/>
      <c r="Y250" s="27"/>
      <c r="Z250" s="27"/>
    </row>
    <row r="251" spans="1:26" x14ac:dyDescent="0.25">
      <c r="A251" s="32"/>
      <c r="B251" s="32"/>
      <c r="C251" s="32"/>
      <c r="D251" s="31"/>
      <c r="E251" s="31"/>
      <c r="F251" s="44"/>
      <c r="G251" s="31"/>
      <c r="H251" s="31"/>
      <c r="I251" s="31"/>
      <c r="J251" s="31"/>
      <c r="K251" s="31"/>
      <c r="L251" s="31"/>
      <c r="M251" s="31"/>
      <c r="N251" s="31"/>
      <c r="O251" s="31"/>
      <c r="P251" s="31"/>
      <c r="Q251" s="31"/>
      <c r="R251" s="31"/>
      <c r="S251" s="31"/>
      <c r="T251" s="31"/>
      <c r="U251" s="31"/>
      <c r="V251" s="31"/>
      <c r="W251" s="34"/>
      <c r="X251" s="31"/>
      <c r="Y251" s="27"/>
      <c r="Z251" s="27"/>
    </row>
    <row r="252" spans="1:26" x14ac:dyDescent="0.25">
      <c r="A252" s="32"/>
      <c r="B252" s="32"/>
      <c r="C252" s="32"/>
      <c r="D252" s="31"/>
      <c r="E252" s="31"/>
      <c r="F252" s="44"/>
      <c r="G252" s="31"/>
      <c r="H252" s="31"/>
      <c r="I252" s="31"/>
      <c r="J252" s="31"/>
      <c r="K252" s="31"/>
      <c r="L252" s="31"/>
      <c r="M252" s="31"/>
      <c r="N252" s="31"/>
      <c r="O252" s="31"/>
      <c r="P252" s="31"/>
      <c r="Q252" s="31"/>
      <c r="R252" s="33"/>
      <c r="S252" s="32"/>
      <c r="T252" s="31"/>
      <c r="U252" s="32"/>
      <c r="V252" s="31"/>
      <c r="W252" s="34"/>
      <c r="X252" s="31"/>
      <c r="Y252" s="27"/>
      <c r="Z252" s="27"/>
    </row>
    <row r="253" spans="1:26" x14ac:dyDescent="0.25">
      <c r="A253" s="32"/>
      <c r="B253" s="32"/>
      <c r="C253" s="32"/>
      <c r="D253" s="31"/>
      <c r="E253" s="31"/>
      <c r="F253" s="44"/>
      <c r="G253" s="31"/>
      <c r="H253" s="31"/>
      <c r="I253" s="31"/>
      <c r="J253" s="31"/>
      <c r="K253" s="31"/>
      <c r="L253" s="31"/>
      <c r="M253" s="31"/>
      <c r="N253" s="31"/>
      <c r="O253" s="31"/>
      <c r="P253" s="31"/>
      <c r="Q253" s="31"/>
      <c r="R253" s="33"/>
      <c r="S253" s="32"/>
      <c r="T253" s="31"/>
      <c r="U253" s="31"/>
      <c r="V253" s="31"/>
      <c r="W253" s="34"/>
      <c r="X253" s="31"/>
      <c r="Y253" s="27"/>
      <c r="Z253" s="27"/>
    </row>
    <row r="254" spans="1:26" x14ac:dyDescent="0.25">
      <c r="A254" s="32"/>
      <c r="B254" s="32"/>
      <c r="C254" s="32"/>
      <c r="D254" s="31"/>
      <c r="E254" s="31"/>
      <c r="F254" s="44"/>
      <c r="G254" s="31"/>
      <c r="H254" s="31"/>
      <c r="I254" s="31"/>
      <c r="J254" s="31"/>
      <c r="K254" s="31"/>
      <c r="L254" s="31"/>
      <c r="M254" s="31"/>
      <c r="N254" s="31"/>
      <c r="O254" s="31"/>
      <c r="P254" s="31"/>
      <c r="Q254" s="31"/>
      <c r="R254" s="31"/>
      <c r="S254" s="31"/>
      <c r="T254" s="31"/>
      <c r="U254" s="31"/>
      <c r="V254" s="31"/>
      <c r="W254" s="34"/>
      <c r="X254" s="31"/>
      <c r="Y254" s="27"/>
      <c r="Z254" s="27"/>
    </row>
    <row r="255" spans="1:26" x14ac:dyDescent="0.25">
      <c r="A255" s="32"/>
      <c r="B255" s="32"/>
      <c r="C255" s="32"/>
      <c r="D255" s="31"/>
      <c r="E255" s="31"/>
      <c r="F255" s="44"/>
      <c r="G255" s="31"/>
      <c r="H255" s="31"/>
      <c r="I255" s="31"/>
      <c r="J255" s="31"/>
      <c r="K255" s="31"/>
      <c r="L255" s="31"/>
      <c r="M255" s="31"/>
      <c r="N255" s="31"/>
      <c r="O255" s="31"/>
      <c r="P255" s="31"/>
      <c r="Q255" s="31"/>
      <c r="R255" s="33"/>
      <c r="S255" s="32"/>
      <c r="T255" s="31"/>
      <c r="U255" s="31"/>
      <c r="V255" s="31"/>
      <c r="W255" s="34"/>
      <c r="X255" s="31"/>
      <c r="Y255" s="27"/>
      <c r="Z255" s="27"/>
    </row>
    <row r="256" spans="1:26" x14ac:dyDescent="0.25">
      <c r="A256" s="32"/>
      <c r="B256" s="32"/>
      <c r="C256" s="32"/>
      <c r="D256" s="31"/>
      <c r="E256" s="31"/>
      <c r="F256" s="44"/>
      <c r="G256" s="31"/>
      <c r="H256" s="31"/>
      <c r="I256" s="31"/>
      <c r="J256" s="31"/>
      <c r="K256" s="31"/>
      <c r="L256" s="31"/>
      <c r="M256" s="31"/>
      <c r="N256" s="31"/>
      <c r="O256" s="31"/>
      <c r="P256" s="31"/>
      <c r="Q256" s="31"/>
      <c r="R256" s="31"/>
      <c r="S256" s="31"/>
      <c r="T256" s="31"/>
      <c r="U256" s="31"/>
      <c r="V256" s="31"/>
      <c r="W256" s="34"/>
      <c r="X256" s="31"/>
      <c r="Y256" s="27"/>
      <c r="Z256" s="27"/>
    </row>
    <row r="257" spans="1:26" x14ac:dyDescent="0.25">
      <c r="A257" s="32"/>
      <c r="B257" s="32"/>
      <c r="C257" s="32"/>
      <c r="D257" s="31"/>
      <c r="E257" s="31"/>
      <c r="F257" s="44"/>
      <c r="G257" s="31"/>
      <c r="H257" s="31"/>
      <c r="I257" s="31"/>
      <c r="J257" s="31"/>
      <c r="K257" s="31"/>
      <c r="L257" s="31"/>
      <c r="M257" s="31"/>
      <c r="N257" s="31"/>
      <c r="O257" s="31"/>
      <c r="P257" s="31"/>
      <c r="Q257" s="31"/>
      <c r="R257" s="31"/>
      <c r="S257" s="31"/>
      <c r="T257" s="31"/>
      <c r="U257" s="31"/>
      <c r="V257" s="31"/>
      <c r="W257" s="34"/>
      <c r="X257" s="31"/>
      <c r="Y257" s="27"/>
      <c r="Z257" s="27"/>
    </row>
    <row r="258" spans="1:26" x14ac:dyDescent="0.25">
      <c r="A258" s="32"/>
      <c r="B258" s="32"/>
      <c r="C258" s="32"/>
      <c r="D258" s="31"/>
      <c r="E258" s="31"/>
      <c r="F258" s="44"/>
      <c r="G258" s="31"/>
      <c r="H258" s="31"/>
      <c r="I258" s="31"/>
      <c r="J258" s="31"/>
      <c r="K258" s="31"/>
      <c r="L258" s="31"/>
      <c r="M258" s="31"/>
      <c r="N258" s="31"/>
      <c r="O258" s="31"/>
      <c r="P258" s="31"/>
      <c r="Q258" s="31"/>
      <c r="R258" s="31"/>
      <c r="S258" s="31"/>
      <c r="T258" s="31"/>
      <c r="U258" s="31"/>
      <c r="V258" s="31"/>
      <c r="W258" s="34"/>
      <c r="X258" s="31"/>
      <c r="Y258" s="27"/>
      <c r="Z258" s="27"/>
    </row>
    <row r="259" spans="1:26" x14ac:dyDescent="0.25">
      <c r="A259" s="32"/>
      <c r="B259" s="32"/>
      <c r="C259" s="32"/>
      <c r="D259" s="31"/>
      <c r="E259" s="31"/>
      <c r="F259" s="44"/>
      <c r="G259" s="31"/>
      <c r="H259" s="31"/>
      <c r="I259" s="31"/>
      <c r="J259" s="31"/>
      <c r="K259" s="31"/>
      <c r="L259" s="31"/>
      <c r="M259" s="31"/>
      <c r="N259" s="31"/>
      <c r="O259" s="31"/>
      <c r="P259" s="31"/>
      <c r="Q259" s="31"/>
      <c r="R259" s="33"/>
      <c r="S259" s="32"/>
      <c r="T259" s="31"/>
      <c r="U259" s="31"/>
      <c r="V259" s="31"/>
      <c r="W259" s="34"/>
      <c r="X259" s="31"/>
      <c r="Y259" s="27"/>
      <c r="Z259" s="27"/>
    </row>
    <row r="260" spans="1:26" x14ac:dyDescent="0.25">
      <c r="A260" s="32"/>
      <c r="B260" s="32"/>
      <c r="C260" s="32"/>
      <c r="D260" s="31"/>
      <c r="E260" s="31"/>
      <c r="F260" s="44"/>
      <c r="G260" s="31"/>
      <c r="H260" s="31"/>
      <c r="I260" s="31"/>
      <c r="J260" s="31"/>
      <c r="K260" s="31"/>
      <c r="L260" s="31"/>
      <c r="M260" s="31"/>
      <c r="N260" s="31"/>
      <c r="O260" s="31"/>
      <c r="P260" s="31"/>
      <c r="Q260" s="31"/>
      <c r="R260" s="31"/>
      <c r="S260" s="31"/>
      <c r="T260" s="31"/>
      <c r="U260" s="31"/>
      <c r="V260" s="31"/>
      <c r="W260" s="34"/>
      <c r="X260" s="31"/>
      <c r="Y260" s="27"/>
      <c r="Z260" s="27"/>
    </row>
    <row r="261" spans="1:26" x14ac:dyDescent="0.25">
      <c r="A261" s="32"/>
      <c r="B261" s="32"/>
      <c r="C261" s="32"/>
      <c r="D261" s="31"/>
      <c r="E261" s="31"/>
      <c r="F261" s="44"/>
      <c r="G261" s="31"/>
      <c r="H261" s="31"/>
      <c r="I261" s="31"/>
      <c r="J261" s="31"/>
      <c r="K261" s="31"/>
      <c r="L261" s="31"/>
      <c r="M261" s="31"/>
      <c r="N261" s="31"/>
      <c r="O261" s="31"/>
      <c r="P261" s="31"/>
      <c r="Q261" s="31"/>
      <c r="R261" s="31"/>
      <c r="S261" s="31"/>
      <c r="T261" s="31"/>
      <c r="U261" s="31"/>
      <c r="V261" s="31"/>
      <c r="W261" s="34"/>
      <c r="X261" s="31"/>
      <c r="Y261" s="27"/>
      <c r="Z261" s="27"/>
    </row>
    <row r="262" spans="1:26" x14ac:dyDescent="0.25">
      <c r="A262" s="32"/>
      <c r="B262" s="32"/>
      <c r="C262" s="32"/>
      <c r="D262" s="31"/>
      <c r="E262" s="31"/>
      <c r="F262" s="44"/>
      <c r="G262" s="31"/>
      <c r="H262" s="31"/>
      <c r="I262" s="31"/>
      <c r="J262" s="31"/>
      <c r="K262" s="31"/>
      <c r="L262" s="31"/>
      <c r="M262" s="31"/>
      <c r="N262" s="31"/>
      <c r="O262" s="31"/>
      <c r="P262" s="31"/>
      <c r="Q262" s="31"/>
      <c r="R262" s="31"/>
      <c r="S262" s="31"/>
      <c r="T262" s="31"/>
      <c r="U262" s="31"/>
      <c r="V262" s="31"/>
      <c r="W262" s="34"/>
      <c r="X262" s="31"/>
      <c r="Y262" s="27"/>
      <c r="Z262" s="27"/>
    </row>
    <row r="263" spans="1:26" x14ac:dyDescent="0.25">
      <c r="A263" s="32"/>
      <c r="B263" s="32"/>
      <c r="C263" s="32"/>
      <c r="D263" s="31"/>
      <c r="E263" s="31"/>
      <c r="F263" s="44"/>
      <c r="G263" s="31"/>
      <c r="H263" s="31"/>
      <c r="I263" s="31"/>
      <c r="J263" s="31"/>
      <c r="K263" s="31"/>
      <c r="L263" s="31"/>
      <c r="M263" s="31"/>
      <c r="N263" s="31"/>
      <c r="O263" s="31"/>
      <c r="P263" s="31"/>
      <c r="Q263" s="31"/>
      <c r="R263" s="33"/>
      <c r="S263" s="32"/>
      <c r="T263" s="31"/>
      <c r="U263" s="31"/>
      <c r="V263" s="31"/>
      <c r="W263" s="34"/>
      <c r="X263" s="31"/>
      <c r="Y263" s="27"/>
      <c r="Z263" s="27"/>
    </row>
    <row r="264" spans="1:26" x14ac:dyDescent="0.25">
      <c r="A264" s="32"/>
      <c r="B264" s="32"/>
      <c r="C264" s="32"/>
      <c r="D264" s="31"/>
      <c r="E264" s="31"/>
      <c r="F264" s="44"/>
      <c r="G264" s="31"/>
      <c r="H264" s="31"/>
      <c r="I264" s="31"/>
      <c r="J264" s="31"/>
      <c r="K264" s="31"/>
      <c r="L264" s="31"/>
      <c r="M264" s="31"/>
      <c r="N264" s="31"/>
      <c r="O264" s="31"/>
      <c r="P264" s="31"/>
      <c r="Q264" s="31"/>
      <c r="R264" s="31"/>
      <c r="S264" s="31"/>
      <c r="T264" s="31"/>
      <c r="U264" s="31"/>
      <c r="V264" s="31"/>
      <c r="W264" s="34"/>
      <c r="X264" s="31"/>
      <c r="Y264" s="27"/>
      <c r="Z264" s="27"/>
    </row>
    <row r="265" spans="1:26" x14ac:dyDescent="0.25">
      <c r="A265" s="32"/>
      <c r="B265" s="32"/>
      <c r="C265" s="32"/>
      <c r="D265" s="31"/>
      <c r="E265" s="31"/>
      <c r="F265" s="44"/>
      <c r="G265" s="31"/>
      <c r="H265" s="31"/>
      <c r="I265" s="31"/>
      <c r="J265" s="31"/>
      <c r="K265" s="31"/>
      <c r="L265" s="31"/>
      <c r="M265" s="31"/>
      <c r="N265" s="31"/>
      <c r="O265" s="31"/>
      <c r="P265" s="31"/>
      <c r="Q265" s="31"/>
      <c r="R265" s="31"/>
      <c r="S265" s="31"/>
      <c r="T265" s="31"/>
      <c r="U265" s="31"/>
      <c r="V265" s="31"/>
      <c r="W265" s="34"/>
      <c r="X265" s="31"/>
      <c r="Y265" s="27"/>
      <c r="Z265" s="27"/>
    </row>
    <row r="266" spans="1:26" x14ac:dyDescent="0.25">
      <c r="A266" s="32"/>
      <c r="B266" s="32"/>
      <c r="C266" s="32"/>
      <c r="D266" s="31"/>
      <c r="E266" s="31"/>
      <c r="F266" s="44"/>
      <c r="G266" s="31"/>
      <c r="H266" s="31"/>
      <c r="I266" s="31"/>
      <c r="J266" s="31"/>
      <c r="K266" s="31"/>
      <c r="L266" s="31"/>
      <c r="M266" s="31"/>
      <c r="N266" s="31"/>
      <c r="O266" s="31"/>
      <c r="P266" s="31"/>
      <c r="Q266" s="31"/>
      <c r="R266" s="31"/>
      <c r="S266" s="31"/>
      <c r="T266" s="31"/>
      <c r="U266" s="31"/>
      <c r="V266" s="31"/>
      <c r="W266" s="34"/>
      <c r="X266" s="31"/>
      <c r="Y266" s="27"/>
      <c r="Z266" s="27"/>
    </row>
    <row r="267" spans="1:26" x14ac:dyDescent="0.25">
      <c r="A267" s="32"/>
      <c r="B267" s="32"/>
      <c r="C267" s="32"/>
      <c r="D267" s="31"/>
      <c r="E267" s="31"/>
      <c r="F267" s="44"/>
      <c r="G267" s="31"/>
      <c r="H267" s="31"/>
      <c r="I267" s="31"/>
      <c r="J267" s="31"/>
      <c r="K267" s="31"/>
      <c r="L267" s="31"/>
      <c r="M267" s="31"/>
      <c r="N267" s="31"/>
      <c r="O267" s="31"/>
      <c r="P267" s="31"/>
      <c r="Q267" s="31"/>
      <c r="R267" s="33"/>
      <c r="S267" s="32"/>
      <c r="T267" s="31"/>
      <c r="U267" s="31"/>
      <c r="V267" s="31"/>
      <c r="W267" s="34"/>
      <c r="X267" s="31"/>
      <c r="Y267" s="27"/>
      <c r="Z267" s="27"/>
    </row>
    <row r="268" spans="1:26" x14ac:dyDescent="0.25">
      <c r="A268" s="32"/>
      <c r="B268" s="32"/>
      <c r="C268" s="32"/>
      <c r="D268" s="31"/>
      <c r="E268" s="31"/>
      <c r="F268" s="44"/>
      <c r="G268" s="31"/>
      <c r="H268" s="31"/>
      <c r="I268" s="31"/>
      <c r="J268" s="31"/>
      <c r="K268" s="31"/>
      <c r="L268" s="31"/>
      <c r="M268" s="31"/>
      <c r="N268" s="31"/>
      <c r="O268" s="31"/>
      <c r="P268" s="31"/>
      <c r="Q268" s="31"/>
      <c r="R268" s="33"/>
      <c r="S268" s="32"/>
      <c r="T268" s="31"/>
      <c r="U268" s="31"/>
      <c r="V268" s="31"/>
      <c r="W268" s="34"/>
      <c r="X268" s="31"/>
      <c r="Y268" s="27"/>
      <c r="Z268" s="27"/>
    </row>
    <row r="269" spans="1:26" x14ac:dyDescent="0.25">
      <c r="A269" s="32"/>
      <c r="B269" s="32"/>
      <c r="C269" s="32"/>
      <c r="D269" s="31"/>
      <c r="E269" s="31"/>
      <c r="F269" s="44"/>
      <c r="G269" s="31"/>
      <c r="H269" s="31"/>
      <c r="I269" s="31"/>
      <c r="J269" s="31"/>
      <c r="K269" s="31"/>
      <c r="L269" s="31"/>
      <c r="M269" s="31"/>
      <c r="N269" s="31"/>
      <c r="O269" s="31"/>
      <c r="P269" s="31"/>
      <c r="Q269" s="31"/>
      <c r="R269" s="33"/>
      <c r="S269" s="32"/>
      <c r="T269" s="31"/>
      <c r="U269" s="31"/>
      <c r="V269" s="31"/>
      <c r="W269" s="34"/>
      <c r="X269" s="31"/>
      <c r="Y269" s="27"/>
      <c r="Z269" s="27"/>
    </row>
    <row r="270" spans="1:26" x14ac:dyDescent="0.25">
      <c r="A270" s="32"/>
      <c r="B270" s="32"/>
      <c r="C270" s="32"/>
      <c r="D270" s="31"/>
      <c r="E270" s="31"/>
      <c r="F270" s="44"/>
      <c r="G270" s="31"/>
      <c r="H270" s="31"/>
      <c r="I270" s="31"/>
      <c r="J270" s="31"/>
      <c r="K270" s="31"/>
      <c r="L270" s="31"/>
      <c r="M270" s="31"/>
      <c r="N270" s="31"/>
      <c r="O270" s="31"/>
      <c r="P270" s="31"/>
      <c r="Q270" s="31"/>
      <c r="R270" s="31"/>
      <c r="S270" s="31"/>
      <c r="T270" s="31"/>
      <c r="U270" s="31"/>
      <c r="V270" s="31"/>
      <c r="W270" s="34"/>
      <c r="X270" s="31"/>
      <c r="Y270" s="27"/>
      <c r="Z270" s="27"/>
    </row>
    <row r="271" spans="1:26" x14ac:dyDescent="0.25">
      <c r="A271" s="32"/>
      <c r="B271" s="32"/>
      <c r="C271" s="32"/>
      <c r="D271" s="31"/>
      <c r="E271" s="31"/>
      <c r="F271" s="44"/>
      <c r="G271" s="31"/>
      <c r="H271" s="31"/>
      <c r="I271" s="31"/>
      <c r="J271" s="31"/>
      <c r="K271" s="31"/>
      <c r="L271" s="31"/>
      <c r="M271" s="31"/>
      <c r="N271" s="31"/>
      <c r="O271" s="31"/>
      <c r="P271" s="31"/>
      <c r="Q271" s="31"/>
      <c r="R271" s="31"/>
      <c r="S271" s="31"/>
      <c r="T271" s="31"/>
      <c r="U271" s="31"/>
      <c r="V271" s="31"/>
      <c r="W271" s="34"/>
      <c r="X271" s="31"/>
      <c r="Y271" s="27"/>
      <c r="Z271" s="27"/>
    </row>
    <row r="272" spans="1:26" x14ac:dyDescent="0.25">
      <c r="A272" s="32"/>
      <c r="B272" s="32"/>
      <c r="C272" s="32"/>
      <c r="D272" s="31"/>
      <c r="E272" s="31"/>
      <c r="F272" s="44"/>
      <c r="G272" s="31"/>
      <c r="H272" s="31"/>
      <c r="I272" s="31"/>
      <c r="J272" s="31"/>
      <c r="K272" s="31"/>
      <c r="L272" s="31"/>
      <c r="M272" s="31"/>
      <c r="N272" s="31"/>
      <c r="O272" s="31"/>
      <c r="P272" s="31"/>
      <c r="Q272" s="31"/>
      <c r="R272" s="31"/>
      <c r="S272" s="31"/>
      <c r="T272" s="31"/>
      <c r="U272" s="31"/>
      <c r="V272" s="31"/>
      <c r="W272" s="34"/>
      <c r="X272" s="31"/>
      <c r="Y272" s="27"/>
      <c r="Z272" s="27"/>
    </row>
    <row r="273" spans="1:26" x14ac:dyDescent="0.25">
      <c r="A273" s="32"/>
      <c r="B273" s="32"/>
      <c r="C273" s="32"/>
      <c r="D273" s="31"/>
      <c r="E273" s="31"/>
      <c r="F273" s="44"/>
      <c r="G273" s="31"/>
      <c r="H273" s="31"/>
      <c r="I273" s="31"/>
      <c r="J273" s="31"/>
      <c r="K273" s="31"/>
      <c r="L273" s="31"/>
      <c r="M273" s="31"/>
      <c r="N273" s="31"/>
      <c r="O273" s="31"/>
      <c r="P273" s="31"/>
      <c r="Q273" s="31"/>
      <c r="R273" s="31"/>
      <c r="S273" s="31"/>
      <c r="T273" s="31"/>
      <c r="U273" s="31"/>
      <c r="V273" s="31"/>
      <c r="W273" s="34"/>
      <c r="X273" s="31"/>
      <c r="Y273" s="27"/>
      <c r="Z273" s="27"/>
    </row>
    <row r="274" spans="1:26" x14ac:dyDescent="0.25">
      <c r="A274" s="32"/>
      <c r="B274" s="32"/>
      <c r="C274" s="32"/>
      <c r="D274" s="31"/>
      <c r="E274" s="31"/>
      <c r="F274" s="44"/>
      <c r="G274" s="31"/>
      <c r="H274" s="31"/>
      <c r="I274" s="31"/>
      <c r="J274" s="31"/>
      <c r="K274" s="31"/>
      <c r="L274" s="31"/>
      <c r="M274" s="31"/>
      <c r="N274" s="31"/>
      <c r="O274" s="31"/>
      <c r="P274" s="31"/>
      <c r="Q274" s="31"/>
      <c r="R274" s="31"/>
      <c r="S274" s="31"/>
      <c r="T274" s="31"/>
      <c r="U274" s="31"/>
      <c r="V274" s="31"/>
      <c r="W274" s="34"/>
      <c r="X274" s="31"/>
      <c r="Y274" s="27"/>
      <c r="Z274" s="27"/>
    </row>
    <row r="275" spans="1:26" x14ac:dyDescent="0.25">
      <c r="A275" s="32"/>
      <c r="B275" s="32"/>
      <c r="C275" s="32"/>
      <c r="D275" s="31"/>
      <c r="E275" s="31"/>
      <c r="F275" s="44"/>
      <c r="G275" s="31"/>
      <c r="H275" s="31"/>
      <c r="I275" s="31"/>
      <c r="J275" s="31"/>
      <c r="K275" s="31"/>
      <c r="L275" s="31"/>
      <c r="M275" s="31"/>
      <c r="N275" s="31"/>
      <c r="O275" s="31"/>
      <c r="P275" s="31"/>
      <c r="Q275" s="31"/>
      <c r="R275" s="31"/>
      <c r="S275" s="31"/>
      <c r="T275" s="31"/>
      <c r="U275" s="31"/>
      <c r="V275" s="31"/>
      <c r="W275" s="34"/>
      <c r="X275" s="31"/>
      <c r="Y275" s="27"/>
      <c r="Z275" s="27"/>
    </row>
    <row r="276" spans="1:26" x14ac:dyDescent="0.25">
      <c r="A276" s="32"/>
      <c r="B276" s="32"/>
      <c r="C276" s="32"/>
      <c r="D276" s="31"/>
      <c r="E276" s="31"/>
      <c r="F276" s="44"/>
      <c r="G276" s="31"/>
      <c r="H276" s="31"/>
      <c r="I276" s="31"/>
      <c r="J276" s="31"/>
      <c r="K276" s="31"/>
      <c r="L276" s="31"/>
      <c r="M276" s="31"/>
      <c r="N276" s="31"/>
      <c r="O276" s="31"/>
      <c r="P276" s="31"/>
      <c r="Q276" s="31"/>
      <c r="R276" s="33"/>
      <c r="S276" s="32"/>
      <c r="T276" s="31"/>
      <c r="U276" s="32"/>
      <c r="V276" s="31"/>
      <c r="W276" s="34"/>
      <c r="X276" s="31"/>
      <c r="Y276" s="27"/>
      <c r="Z276" s="27"/>
    </row>
    <row r="277" spans="1:26" x14ac:dyDescent="0.25">
      <c r="A277" s="32"/>
      <c r="B277" s="32"/>
      <c r="C277" s="32"/>
      <c r="D277" s="31"/>
      <c r="E277" s="31"/>
      <c r="F277" s="44"/>
      <c r="G277" s="31"/>
      <c r="H277" s="31"/>
      <c r="I277" s="31"/>
      <c r="J277" s="31"/>
      <c r="K277" s="31"/>
      <c r="L277" s="31"/>
      <c r="M277" s="31"/>
      <c r="N277" s="31"/>
      <c r="O277" s="31"/>
      <c r="P277" s="31"/>
      <c r="Q277" s="31"/>
      <c r="R277" s="33"/>
      <c r="S277" s="32"/>
      <c r="T277" s="31"/>
      <c r="U277" s="32"/>
      <c r="V277" s="31"/>
      <c r="W277" s="34"/>
      <c r="X277" s="31"/>
      <c r="Y277" s="27"/>
      <c r="Z277" s="27"/>
    </row>
    <row r="278" spans="1:26" x14ac:dyDescent="0.25">
      <c r="A278" s="32"/>
      <c r="B278" s="32"/>
      <c r="C278" s="32"/>
      <c r="D278" s="31"/>
      <c r="E278" s="31"/>
      <c r="F278" s="44"/>
      <c r="G278" s="31"/>
      <c r="H278" s="31"/>
      <c r="I278" s="31"/>
      <c r="J278" s="31"/>
      <c r="K278" s="31"/>
      <c r="L278" s="31"/>
      <c r="M278" s="31"/>
      <c r="N278" s="31"/>
      <c r="O278" s="31"/>
      <c r="P278" s="31"/>
      <c r="Q278" s="31"/>
      <c r="R278" s="33"/>
      <c r="S278" s="32"/>
      <c r="T278" s="31"/>
      <c r="U278" s="32"/>
      <c r="V278" s="31"/>
      <c r="W278" s="34"/>
      <c r="X278" s="31"/>
      <c r="Y278" s="27"/>
      <c r="Z278" s="27"/>
    </row>
    <row r="279" spans="1:26" x14ac:dyDescent="0.25">
      <c r="A279" s="32"/>
      <c r="B279" s="32"/>
      <c r="C279" s="32"/>
      <c r="D279" s="31"/>
      <c r="E279" s="31"/>
      <c r="F279" s="44"/>
      <c r="G279" s="31"/>
      <c r="H279" s="31"/>
      <c r="I279" s="31"/>
      <c r="J279" s="31"/>
      <c r="K279" s="31"/>
      <c r="L279" s="31"/>
      <c r="M279" s="31"/>
      <c r="N279" s="31"/>
      <c r="O279" s="31"/>
      <c r="P279" s="31"/>
      <c r="Q279" s="31"/>
      <c r="R279" s="31"/>
      <c r="S279" s="31"/>
      <c r="T279" s="31"/>
      <c r="U279" s="31"/>
      <c r="V279" s="31"/>
      <c r="W279" s="34"/>
      <c r="X279" s="31"/>
      <c r="Y279" s="27"/>
      <c r="Z279" s="27"/>
    </row>
    <row r="280" spans="1:26" x14ac:dyDescent="0.25">
      <c r="A280" s="32"/>
      <c r="B280" s="32"/>
      <c r="C280" s="32"/>
      <c r="D280" s="31"/>
      <c r="E280" s="31"/>
      <c r="F280" s="44"/>
      <c r="G280" s="31"/>
      <c r="H280" s="31"/>
      <c r="I280" s="31"/>
      <c r="J280" s="31"/>
      <c r="K280" s="31"/>
      <c r="L280" s="31"/>
      <c r="M280" s="31"/>
      <c r="N280" s="31"/>
      <c r="O280" s="31"/>
      <c r="P280" s="31"/>
      <c r="Q280" s="31"/>
      <c r="R280" s="33"/>
      <c r="S280" s="32"/>
      <c r="T280" s="31"/>
      <c r="U280" s="31"/>
      <c r="V280" s="31"/>
      <c r="W280" s="34"/>
      <c r="X280" s="31"/>
      <c r="Y280" s="27"/>
      <c r="Z280" s="27"/>
    </row>
    <row r="281" spans="1:26" x14ac:dyDescent="0.25">
      <c r="A281" s="32"/>
      <c r="B281" s="32"/>
      <c r="C281" s="32"/>
      <c r="D281" s="31"/>
      <c r="E281" s="31"/>
      <c r="F281" s="44"/>
      <c r="G281" s="31"/>
      <c r="H281" s="31"/>
      <c r="I281" s="31"/>
      <c r="J281" s="31"/>
      <c r="K281" s="31"/>
      <c r="L281" s="31"/>
      <c r="M281" s="31"/>
      <c r="N281" s="31"/>
      <c r="O281" s="31"/>
      <c r="P281" s="31"/>
      <c r="Q281" s="31"/>
      <c r="R281" s="31"/>
      <c r="S281" s="31"/>
      <c r="T281" s="31"/>
      <c r="U281" s="31"/>
      <c r="V281" s="31"/>
      <c r="W281" s="34"/>
      <c r="X281" s="31"/>
      <c r="Y281" s="27"/>
      <c r="Z281" s="27"/>
    </row>
    <row r="282" spans="1:26" x14ac:dyDescent="0.25">
      <c r="A282" s="32"/>
      <c r="B282" s="32"/>
      <c r="C282" s="32"/>
      <c r="D282" s="31"/>
      <c r="E282" s="31"/>
      <c r="F282" s="44"/>
      <c r="G282" s="31"/>
      <c r="H282" s="31"/>
      <c r="I282" s="31"/>
      <c r="J282" s="31"/>
      <c r="K282" s="31"/>
      <c r="L282" s="31"/>
      <c r="M282" s="31"/>
      <c r="N282" s="31"/>
      <c r="O282" s="31"/>
      <c r="P282" s="31"/>
      <c r="Q282" s="31"/>
      <c r="R282" s="33"/>
      <c r="S282" s="32"/>
      <c r="T282" s="31"/>
      <c r="U282" s="31"/>
      <c r="V282" s="31"/>
      <c r="W282" s="34"/>
      <c r="X282" s="31"/>
      <c r="Y282" s="27"/>
      <c r="Z282" s="27"/>
    </row>
    <row r="283" spans="1:26" x14ac:dyDescent="0.25">
      <c r="A283" s="32"/>
      <c r="B283" s="32"/>
      <c r="C283" s="32"/>
      <c r="D283" s="31"/>
      <c r="E283" s="31"/>
      <c r="F283" s="44"/>
      <c r="G283" s="31"/>
      <c r="H283" s="31"/>
      <c r="I283" s="31"/>
      <c r="J283" s="31"/>
      <c r="K283" s="31"/>
      <c r="L283" s="31"/>
      <c r="M283" s="31"/>
      <c r="N283" s="31"/>
      <c r="O283" s="31"/>
      <c r="P283" s="31"/>
      <c r="Q283" s="31"/>
      <c r="R283" s="33"/>
      <c r="S283" s="32"/>
      <c r="T283" s="31"/>
      <c r="U283" s="32"/>
      <c r="V283" s="31"/>
      <c r="W283" s="34"/>
      <c r="X283" s="31"/>
      <c r="Y283" s="27"/>
      <c r="Z283" s="27"/>
    </row>
    <row r="284" spans="1:26" x14ac:dyDescent="0.25">
      <c r="A284" s="32"/>
      <c r="B284" s="32"/>
      <c r="C284" s="32"/>
      <c r="D284" s="31"/>
      <c r="E284" s="31"/>
      <c r="F284" s="44"/>
      <c r="G284" s="31"/>
      <c r="H284" s="31"/>
      <c r="I284" s="31"/>
      <c r="J284" s="31"/>
      <c r="K284" s="31"/>
      <c r="L284" s="31"/>
      <c r="M284" s="31"/>
      <c r="N284" s="31"/>
      <c r="O284" s="31"/>
      <c r="P284" s="31"/>
      <c r="Q284" s="31"/>
      <c r="R284" s="31"/>
      <c r="S284" s="31"/>
      <c r="T284" s="31"/>
      <c r="U284" s="31"/>
      <c r="V284" s="31"/>
      <c r="W284" s="34"/>
      <c r="X284" s="31"/>
      <c r="Y284" s="27"/>
      <c r="Z284" s="27"/>
    </row>
    <row r="285" spans="1:26" x14ac:dyDescent="0.25">
      <c r="A285" s="32"/>
      <c r="B285" s="32"/>
      <c r="C285" s="32"/>
      <c r="D285" s="31"/>
      <c r="E285" s="31"/>
      <c r="F285" s="44"/>
      <c r="G285" s="31"/>
      <c r="H285" s="31"/>
      <c r="I285" s="31"/>
      <c r="J285" s="31"/>
      <c r="K285" s="31"/>
      <c r="L285" s="31"/>
      <c r="M285" s="31"/>
      <c r="N285" s="31"/>
      <c r="O285" s="31"/>
      <c r="P285" s="31"/>
      <c r="Q285" s="31"/>
      <c r="R285" s="31"/>
      <c r="S285" s="31"/>
      <c r="T285" s="31"/>
      <c r="U285" s="31"/>
      <c r="V285" s="31"/>
      <c r="W285" s="34"/>
      <c r="X285" s="31"/>
      <c r="Y285" s="27"/>
      <c r="Z285" s="27"/>
    </row>
    <row r="286" spans="1:26" x14ac:dyDescent="0.25">
      <c r="A286" s="32"/>
      <c r="B286" s="32"/>
      <c r="C286" s="32"/>
      <c r="D286" s="31"/>
      <c r="E286" s="31"/>
      <c r="F286" s="44"/>
      <c r="G286" s="31"/>
      <c r="H286" s="31"/>
      <c r="I286" s="31"/>
      <c r="J286" s="31"/>
      <c r="K286" s="31"/>
      <c r="L286" s="31"/>
      <c r="M286" s="31"/>
      <c r="N286" s="31"/>
      <c r="O286" s="31"/>
      <c r="P286" s="31"/>
      <c r="Q286" s="31"/>
      <c r="R286" s="31"/>
      <c r="S286" s="31"/>
      <c r="T286" s="31"/>
      <c r="U286" s="31"/>
      <c r="V286" s="31"/>
      <c r="W286" s="34"/>
      <c r="X286" s="31"/>
      <c r="Y286" s="27"/>
      <c r="Z286" s="27"/>
    </row>
    <row r="287" spans="1:26" x14ac:dyDescent="0.25">
      <c r="A287" s="32"/>
      <c r="B287" s="32"/>
      <c r="C287" s="32"/>
      <c r="D287" s="31"/>
      <c r="E287" s="31"/>
      <c r="F287" s="44"/>
      <c r="G287" s="31"/>
      <c r="H287" s="31"/>
      <c r="I287" s="31"/>
      <c r="J287" s="31"/>
      <c r="K287" s="31"/>
      <c r="L287" s="31"/>
      <c r="M287" s="31"/>
      <c r="N287" s="31"/>
      <c r="O287" s="31"/>
      <c r="P287" s="31"/>
      <c r="Q287" s="31"/>
      <c r="R287" s="31"/>
      <c r="S287" s="31"/>
      <c r="T287" s="31"/>
      <c r="U287" s="31"/>
      <c r="V287" s="31"/>
      <c r="W287" s="34"/>
      <c r="X287" s="31"/>
      <c r="Y287" s="27"/>
      <c r="Z287" s="27"/>
    </row>
    <row r="288" spans="1:26" x14ac:dyDescent="0.25">
      <c r="A288" s="32"/>
      <c r="B288" s="32"/>
      <c r="C288" s="32"/>
      <c r="D288" s="31"/>
      <c r="E288" s="31"/>
      <c r="F288" s="44"/>
      <c r="G288" s="31"/>
      <c r="H288" s="31"/>
      <c r="I288" s="31"/>
      <c r="J288" s="31"/>
      <c r="K288" s="31"/>
      <c r="L288" s="31"/>
      <c r="M288" s="31"/>
      <c r="N288" s="31"/>
      <c r="O288" s="31"/>
      <c r="P288" s="31"/>
      <c r="Q288" s="31"/>
      <c r="R288" s="31"/>
      <c r="S288" s="31"/>
      <c r="T288" s="31"/>
      <c r="U288" s="31"/>
      <c r="V288" s="31"/>
      <c r="W288" s="34"/>
      <c r="X288" s="31"/>
      <c r="Y288" s="27"/>
      <c r="Z288" s="27"/>
    </row>
    <row r="289" spans="1:26" x14ac:dyDescent="0.25">
      <c r="A289" s="32"/>
      <c r="B289" s="32"/>
      <c r="C289" s="32"/>
      <c r="D289" s="31"/>
      <c r="E289" s="31"/>
      <c r="F289" s="44"/>
      <c r="G289" s="31"/>
      <c r="H289" s="31"/>
      <c r="I289" s="31"/>
      <c r="J289" s="31"/>
      <c r="K289" s="31"/>
      <c r="L289" s="31"/>
      <c r="M289" s="31"/>
      <c r="N289" s="31"/>
      <c r="O289" s="31"/>
      <c r="P289" s="31"/>
      <c r="Q289" s="31"/>
      <c r="R289" s="31"/>
      <c r="S289" s="31"/>
      <c r="T289" s="31"/>
      <c r="U289" s="31"/>
      <c r="V289" s="31"/>
      <c r="W289" s="34"/>
      <c r="X289" s="31"/>
      <c r="Y289" s="27"/>
      <c r="Z289" s="27"/>
    </row>
    <row r="290" spans="1:26" x14ac:dyDescent="0.25">
      <c r="A290" s="32"/>
      <c r="B290" s="32"/>
      <c r="C290" s="32"/>
      <c r="D290" s="31"/>
      <c r="E290" s="31"/>
      <c r="F290" s="44"/>
      <c r="G290" s="31"/>
      <c r="H290" s="31"/>
      <c r="I290" s="31"/>
      <c r="J290" s="31"/>
      <c r="K290" s="31"/>
      <c r="L290" s="31"/>
      <c r="M290" s="31"/>
      <c r="N290" s="31"/>
      <c r="O290" s="31"/>
      <c r="P290" s="31"/>
      <c r="Q290" s="31"/>
      <c r="R290" s="33"/>
      <c r="S290" s="32"/>
      <c r="T290" s="31"/>
      <c r="U290" s="31"/>
      <c r="V290" s="31"/>
      <c r="W290" s="34"/>
      <c r="X290" s="31"/>
      <c r="Y290" s="27"/>
      <c r="Z290" s="27"/>
    </row>
    <row r="291" spans="1:26" x14ac:dyDescent="0.25">
      <c r="A291" s="32"/>
      <c r="B291" s="32"/>
      <c r="C291" s="32"/>
      <c r="D291" s="31"/>
      <c r="E291" s="31"/>
      <c r="F291" s="44"/>
      <c r="G291" s="31"/>
      <c r="H291" s="31"/>
      <c r="I291" s="31"/>
      <c r="J291" s="31"/>
      <c r="K291" s="31"/>
      <c r="L291" s="31"/>
      <c r="M291" s="31"/>
      <c r="N291" s="31"/>
      <c r="O291" s="31"/>
      <c r="P291" s="31"/>
      <c r="Q291" s="31"/>
      <c r="R291" s="31"/>
      <c r="S291" s="31"/>
      <c r="T291" s="31"/>
      <c r="U291" s="31"/>
      <c r="V291" s="31"/>
      <c r="W291" s="34"/>
      <c r="X291" s="31"/>
      <c r="Y291" s="27"/>
      <c r="Z291" s="27"/>
    </row>
    <row r="292" spans="1:26" x14ac:dyDescent="0.25">
      <c r="A292" s="32"/>
      <c r="B292" s="32"/>
      <c r="C292" s="32"/>
      <c r="D292" s="31"/>
      <c r="E292" s="31"/>
      <c r="F292" s="44"/>
      <c r="G292" s="31"/>
      <c r="H292" s="31"/>
      <c r="I292" s="31"/>
      <c r="J292" s="31"/>
      <c r="K292" s="31"/>
      <c r="L292" s="31"/>
      <c r="M292" s="31"/>
      <c r="N292" s="31"/>
      <c r="O292" s="31"/>
      <c r="P292" s="31"/>
      <c r="Q292" s="31"/>
      <c r="R292" s="31"/>
      <c r="S292" s="31"/>
      <c r="T292" s="31"/>
      <c r="U292" s="31"/>
      <c r="V292" s="31"/>
      <c r="W292" s="34"/>
      <c r="X292" s="31"/>
      <c r="Y292" s="27"/>
      <c r="Z292" s="27"/>
    </row>
    <row r="293" spans="1:26" x14ac:dyDescent="0.25">
      <c r="A293" s="32"/>
      <c r="B293" s="32"/>
      <c r="C293" s="32"/>
      <c r="D293" s="31"/>
      <c r="E293" s="31"/>
      <c r="F293" s="44"/>
      <c r="G293" s="31"/>
      <c r="H293" s="31"/>
      <c r="I293" s="31"/>
      <c r="J293" s="31"/>
      <c r="K293" s="31"/>
      <c r="L293" s="31"/>
      <c r="M293" s="31"/>
      <c r="N293" s="31"/>
      <c r="O293" s="31"/>
      <c r="P293" s="31"/>
      <c r="Q293" s="31"/>
      <c r="R293" s="33"/>
      <c r="S293" s="32"/>
      <c r="T293" s="31"/>
      <c r="U293" s="31"/>
      <c r="V293" s="31"/>
      <c r="W293" s="34"/>
      <c r="X293" s="31"/>
      <c r="Y293" s="27"/>
      <c r="Z293" s="27"/>
    </row>
    <row r="294" spans="1:26" x14ac:dyDescent="0.25">
      <c r="A294" s="32"/>
      <c r="B294" s="32"/>
      <c r="C294" s="32"/>
      <c r="D294" s="31"/>
      <c r="E294" s="31"/>
      <c r="F294" s="44"/>
      <c r="G294" s="31"/>
      <c r="H294" s="31"/>
      <c r="I294" s="31"/>
      <c r="J294" s="31"/>
      <c r="K294" s="31"/>
      <c r="L294" s="31"/>
      <c r="M294" s="31"/>
      <c r="N294" s="31"/>
      <c r="O294" s="31"/>
      <c r="P294" s="31"/>
      <c r="Q294" s="31"/>
      <c r="R294" s="31"/>
      <c r="S294" s="31"/>
      <c r="T294" s="31"/>
      <c r="U294" s="31"/>
      <c r="V294" s="31"/>
      <c r="W294" s="34"/>
      <c r="X294" s="31"/>
      <c r="Y294" s="27"/>
      <c r="Z294" s="27"/>
    </row>
    <row r="295" spans="1:26" x14ac:dyDescent="0.25">
      <c r="A295" s="32"/>
      <c r="B295" s="32"/>
      <c r="C295" s="32"/>
      <c r="D295" s="31"/>
      <c r="E295" s="31"/>
      <c r="F295" s="44"/>
      <c r="G295" s="31"/>
      <c r="H295" s="31"/>
      <c r="I295" s="31"/>
      <c r="J295" s="31"/>
      <c r="K295" s="31"/>
      <c r="L295" s="31"/>
      <c r="M295" s="31"/>
      <c r="N295" s="31"/>
      <c r="O295" s="31"/>
      <c r="P295" s="31"/>
      <c r="Q295" s="31"/>
      <c r="R295" s="33"/>
      <c r="S295" s="32"/>
      <c r="T295" s="31"/>
      <c r="U295" s="31"/>
      <c r="V295" s="31"/>
      <c r="W295" s="34"/>
      <c r="X295" s="31"/>
      <c r="Y295" s="27"/>
      <c r="Z295" s="27"/>
    </row>
    <row r="296" spans="1:26" x14ac:dyDescent="0.25">
      <c r="A296" s="32"/>
      <c r="B296" s="32"/>
      <c r="C296" s="32"/>
      <c r="D296" s="31"/>
      <c r="E296" s="31"/>
      <c r="F296" s="44"/>
      <c r="G296" s="31"/>
      <c r="H296" s="31"/>
      <c r="I296" s="31"/>
      <c r="J296" s="31"/>
      <c r="K296" s="31"/>
      <c r="L296" s="31"/>
      <c r="M296" s="31"/>
      <c r="N296" s="31"/>
      <c r="O296" s="31"/>
      <c r="P296" s="31"/>
      <c r="Q296" s="31"/>
      <c r="R296" s="33"/>
      <c r="S296" s="32"/>
      <c r="T296" s="31"/>
      <c r="U296" s="31"/>
      <c r="V296" s="31"/>
      <c r="W296" s="34"/>
      <c r="X296" s="31"/>
      <c r="Y296" s="27"/>
      <c r="Z296" s="27"/>
    </row>
    <row r="297" spans="1:26" x14ac:dyDescent="0.25">
      <c r="A297" s="32"/>
      <c r="B297" s="32"/>
      <c r="C297" s="32"/>
      <c r="D297" s="31"/>
      <c r="E297" s="31"/>
      <c r="F297" s="44"/>
      <c r="G297" s="31"/>
      <c r="H297" s="31"/>
      <c r="I297" s="31"/>
      <c r="J297" s="31"/>
      <c r="K297" s="31"/>
      <c r="L297" s="31"/>
      <c r="M297" s="31"/>
      <c r="N297" s="31"/>
      <c r="O297" s="31"/>
      <c r="P297" s="31"/>
      <c r="Q297" s="31"/>
      <c r="R297" s="33"/>
      <c r="S297" s="32"/>
      <c r="T297" s="31"/>
      <c r="U297" s="31"/>
      <c r="V297" s="31"/>
      <c r="W297" s="34"/>
      <c r="X297" s="31"/>
      <c r="Y297" s="27"/>
      <c r="Z297" s="27"/>
    </row>
    <row r="298" spans="1:26" x14ac:dyDescent="0.25">
      <c r="A298" s="32"/>
      <c r="B298" s="32"/>
      <c r="C298" s="32"/>
      <c r="D298" s="31"/>
      <c r="E298" s="31"/>
      <c r="F298" s="44"/>
      <c r="G298" s="31"/>
      <c r="H298" s="31"/>
      <c r="I298" s="31"/>
      <c r="J298" s="31"/>
      <c r="K298" s="31"/>
      <c r="L298" s="31"/>
      <c r="M298" s="31"/>
      <c r="N298" s="31"/>
      <c r="O298" s="31"/>
      <c r="P298" s="31"/>
      <c r="Q298" s="31"/>
      <c r="R298" s="33"/>
      <c r="S298" s="32"/>
      <c r="T298" s="31"/>
      <c r="U298" s="32"/>
      <c r="V298" s="31"/>
      <c r="W298" s="34"/>
      <c r="X298" s="31"/>
      <c r="Y298" s="27"/>
      <c r="Z298" s="27"/>
    </row>
    <row r="299" spans="1:26" x14ac:dyDescent="0.25">
      <c r="A299" s="32"/>
      <c r="B299" s="32"/>
      <c r="C299" s="32"/>
      <c r="D299" s="31"/>
      <c r="E299" s="31"/>
      <c r="F299" s="44"/>
      <c r="G299" s="31"/>
      <c r="H299" s="31"/>
      <c r="I299" s="31"/>
      <c r="J299" s="31"/>
      <c r="K299" s="31"/>
      <c r="L299" s="31"/>
      <c r="M299" s="31"/>
      <c r="N299" s="31"/>
      <c r="O299" s="31"/>
      <c r="P299" s="31"/>
      <c r="Q299" s="31"/>
      <c r="R299" s="33"/>
      <c r="S299" s="32"/>
      <c r="T299" s="31"/>
      <c r="U299" s="31"/>
      <c r="V299" s="31"/>
      <c r="W299" s="34"/>
      <c r="X299" s="31"/>
      <c r="Y299" s="27"/>
      <c r="Z299" s="27"/>
    </row>
    <row r="300" spans="1:26" x14ac:dyDescent="0.25">
      <c r="A300" s="32"/>
      <c r="B300" s="32"/>
      <c r="C300" s="32"/>
      <c r="D300" s="31"/>
      <c r="E300" s="31"/>
      <c r="F300" s="44"/>
      <c r="G300" s="31"/>
      <c r="H300" s="31"/>
      <c r="I300" s="31"/>
      <c r="J300" s="31"/>
      <c r="K300" s="31"/>
      <c r="L300" s="31"/>
      <c r="M300" s="31"/>
      <c r="N300" s="31"/>
      <c r="O300" s="31"/>
      <c r="P300" s="31"/>
      <c r="Q300" s="31"/>
      <c r="R300" s="31"/>
      <c r="S300" s="31"/>
      <c r="T300" s="31"/>
      <c r="U300" s="31"/>
      <c r="V300" s="31"/>
      <c r="W300" s="34"/>
      <c r="X300" s="31"/>
      <c r="Y300" s="27"/>
      <c r="Z300" s="27"/>
    </row>
    <row r="301" spans="1:26" x14ac:dyDescent="0.25">
      <c r="A301" s="32"/>
      <c r="B301" s="32"/>
      <c r="C301" s="32"/>
      <c r="D301" s="31"/>
      <c r="E301" s="31"/>
      <c r="F301" s="44"/>
      <c r="G301" s="31"/>
      <c r="H301" s="31"/>
      <c r="I301" s="31"/>
      <c r="J301" s="31"/>
      <c r="K301" s="31"/>
      <c r="L301" s="31"/>
      <c r="M301" s="31"/>
      <c r="N301" s="31"/>
      <c r="O301" s="31"/>
      <c r="P301" s="31"/>
      <c r="Q301" s="31"/>
      <c r="R301" s="33"/>
      <c r="S301" s="32"/>
      <c r="T301" s="31"/>
      <c r="U301" s="32"/>
      <c r="V301" s="31"/>
      <c r="W301" s="34"/>
      <c r="X301" s="31"/>
      <c r="Y301" s="27"/>
      <c r="Z301" s="27"/>
    </row>
    <row r="302" spans="1:26" x14ac:dyDescent="0.25">
      <c r="A302" s="32"/>
      <c r="B302" s="32"/>
      <c r="C302" s="32"/>
      <c r="D302" s="31"/>
      <c r="E302" s="31"/>
      <c r="F302" s="44"/>
      <c r="G302" s="31"/>
      <c r="H302" s="31"/>
      <c r="I302" s="31"/>
      <c r="J302" s="31"/>
      <c r="K302" s="31"/>
      <c r="L302" s="31"/>
      <c r="M302" s="31"/>
      <c r="N302" s="31"/>
      <c r="O302" s="31"/>
      <c r="P302" s="31"/>
      <c r="Q302" s="31"/>
      <c r="R302" s="33"/>
      <c r="S302" s="32"/>
      <c r="T302" s="31"/>
      <c r="U302" s="32"/>
      <c r="V302" s="31"/>
      <c r="W302" s="34"/>
      <c r="X302" s="31"/>
      <c r="Y302" s="27"/>
      <c r="Z302" s="27"/>
    </row>
    <row r="303" spans="1:26" x14ac:dyDescent="0.25">
      <c r="A303" s="32"/>
      <c r="B303" s="32"/>
      <c r="C303" s="32"/>
      <c r="D303" s="31"/>
      <c r="E303" s="31"/>
      <c r="F303" s="44"/>
      <c r="G303" s="31"/>
      <c r="H303" s="31"/>
      <c r="I303" s="31"/>
      <c r="J303" s="31"/>
      <c r="K303" s="31"/>
      <c r="L303" s="31"/>
      <c r="M303" s="31"/>
      <c r="N303" s="31"/>
      <c r="O303" s="31"/>
      <c r="P303" s="31"/>
      <c r="Q303" s="31"/>
      <c r="R303" s="31"/>
      <c r="S303" s="31"/>
      <c r="T303" s="31"/>
      <c r="U303" s="31"/>
      <c r="V303" s="31"/>
      <c r="W303" s="34"/>
      <c r="X303" s="31"/>
      <c r="Y303" s="27"/>
      <c r="Z303" s="27"/>
    </row>
    <row r="304" spans="1:26" x14ac:dyDescent="0.25">
      <c r="A304" s="32"/>
      <c r="B304" s="32"/>
      <c r="C304" s="32"/>
      <c r="D304" s="31"/>
      <c r="E304" s="31"/>
      <c r="F304" s="44"/>
      <c r="G304" s="31"/>
      <c r="H304" s="31"/>
      <c r="I304" s="31"/>
      <c r="J304" s="31"/>
      <c r="K304" s="31"/>
      <c r="L304" s="31"/>
      <c r="M304" s="31"/>
      <c r="N304" s="31"/>
      <c r="O304" s="31"/>
      <c r="P304" s="31"/>
      <c r="Q304" s="31"/>
      <c r="R304" s="31"/>
      <c r="S304" s="31"/>
      <c r="T304" s="31"/>
      <c r="U304" s="31"/>
      <c r="V304" s="31"/>
      <c r="W304" s="34"/>
      <c r="X304" s="31"/>
      <c r="Y304" s="27"/>
      <c r="Z304" s="27"/>
    </row>
    <row r="305" spans="1:26" x14ac:dyDescent="0.25">
      <c r="A305" s="32"/>
      <c r="B305" s="32"/>
      <c r="C305" s="32"/>
      <c r="D305" s="31"/>
      <c r="E305" s="31"/>
      <c r="F305" s="44"/>
      <c r="G305" s="31"/>
      <c r="H305" s="31"/>
      <c r="I305" s="31"/>
      <c r="J305" s="31"/>
      <c r="K305" s="31"/>
      <c r="L305" s="31"/>
      <c r="M305" s="31"/>
      <c r="N305" s="31"/>
      <c r="O305" s="31"/>
      <c r="P305" s="31"/>
      <c r="Q305" s="31"/>
      <c r="R305" s="31"/>
      <c r="S305" s="31"/>
      <c r="T305" s="31"/>
      <c r="U305" s="31"/>
      <c r="V305" s="31"/>
      <c r="W305" s="34"/>
      <c r="X305" s="31"/>
      <c r="Y305" s="27"/>
      <c r="Z305" s="27"/>
    </row>
    <row r="306" spans="1:26" x14ac:dyDescent="0.25">
      <c r="A306" s="32"/>
      <c r="B306" s="32"/>
      <c r="C306" s="32"/>
      <c r="D306" s="31"/>
      <c r="E306" s="31"/>
      <c r="F306" s="44"/>
      <c r="G306" s="31"/>
      <c r="H306" s="31"/>
      <c r="I306" s="31"/>
      <c r="J306" s="31"/>
      <c r="K306" s="31"/>
      <c r="L306" s="31"/>
      <c r="M306" s="31"/>
      <c r="N306" s="31"/>
      <c r="O306" s="31"/>
      <c r="P306" s="31"/>
      <c r="Q306" s="31"/>
      <c r="R306" s="33"/>
      <c r="S306" s="32"/>
      <c r="T306" s="31"/>
      <c r="U306" s="31"/>
      <c r="V306" s="31"/>
      <c r="W306" s="34"/>
      <c r="X306" s="31"/>
      <c r="Y306" s="27"/>
      <c r="Z306" s="27"/>
    </row>
    <row r="307" spans="1:26" x14ac:dyDescent="0.25">
      <c r="A307" s="32"/>
      <c r="B307" s="32"/>
      <c r="C307" s="32"/>
      <c r="D307" s="31"/>
      <c r="E307" s="31"/>
      <c r="F307" s="44"/>
      <c r="G307" s="31"/>
      <c r="H307" s="31"/>
      <c r="I307" s="31"/>
      <c r="J307" s="31"/>
      <c r="K307" s="31"/>
      <c r="L307" s="31"/>
      <c r="M307" s="31"/>
      <c r="N307" s="31"/>
      <c r="O307" s="31"/>
      <c r="P307" s="31"/>
      <c r="Q307" s="31"/>
      <c r="R307" s="31"/>
      <c r="S307" s="31"/>
      <c r="T307" s="31"/>
      <c r="U307" s="31"/>
      <c r="V307" s="31"/>
      <c r="W307" s="34"/>
      <c r="X307" s="31"/>
      <c r="Y307" s="27"/>
      <c r="Z307" s="27"/>
    </row>
    <row r="308" spans="1:26" x14ac:dyDescent="0.25">
      <c r="A308" s="32"/>
      <c r="B308" s="32"/>
      <c r="C308" s="32"/>
      <c r="D308" s="31"/>
      <c r="E308" s="31"/>
      <c r="F308" s="44"/>
      <c r="G308" s="31"/>
      <c r="H308" s="31"/>
      <c r="I308" s="31"/>
      <c r="J308" s="31"/>
      <c r="K308" s="31"/>
      <c r="L308" s="31"/>
      <c r="M308" s="31"/>
      <c r="N308" s="31"/>
      <c r="O308" s="31"/>
      <c r="P308" s="31"/>
      <c r="Q308" s="31"/>
      <c r="R308" s="33"/>
      <c r="S308" s="32"/>
      <c r="T308" s="31"/>
      <c r="U308" s="32"/>
      <c r="V308" s="31"/>
      <c r="W308" s="34"/>
      <c r="X308" s="31"/>
      <c r="Y308" s="27"/>
      <c r="Z308" s="27"/>
    </row>
    <row r="309" spans="1:26" x14ac:dyDescent="0.25">
      <c r="A309" s="32"/>
      <c r="B309" s="32"/>
      <c r="C309" s="32"/>
      <c r="D309" s="31"/>
      <c r="E309" s="31"/>
      <c r="F309" s="44"/>
      <c r="G309" s="31"/>
      <c r="H309" s="31"/>
      <c r="I309" s="31"/>
      <c r="J309" s="31"/>
      <c r="K309" s="31"/>
      <c r="L309" s="31"/>
      <c r="M309" s="31"/>
      <c r="N309" s="31"/>
      <c r="O309" s="31"/>
      <c r="P309" s="31"/>
      <c r="Q309" s="31"/>
      <c r="R309" s="31"/>
      <c r="S309" s="31"/>
      <c r="T309" s="31"/>
      <c r="U309" s="31"/>
      <c r="V309" s="31"/>
      <c r="W309" s="34"/>
      <c r="X309" s="31"/>
      <c r="Y309" s="27"/>
      <c r="Z309" s="27"/>
    </row>
    <row r="310" spans="1:26" x14ac:dyDescent="0.25">
      <c r="A310" s="32"/>
      <c r="B310" s="32"/>
      <c r="C310" s="32"/>
      <c r="D310" s="31"/>
      <c r="E310" s="31"/>
      <c r="F310" s="44"/>
      <c r="G310" s="31"/>
      <c r="H310" s="31"/>
      <c r="I310" s="31"/>
      <c r="J310" s="31"/>
      <c r="K310" s="31"/>
      <c r="L310" s="31"/>
      <c r="M310" s="31"/>
      <c r="N310" s="31"/>
      <c r="O310" s="31"/>
      <c r="P310" s="31"/>
      <c r="Q310" s="31"/>
      <c r="R310" s="31"/>
      <c r="S310" s="31"/>
      <c r="T310" s="31"/>
      <c r="U310" s="31"/>
      <c r="V310" s="31"/>
      <c r="W310" s="34"/>
      <c r="X310" s="31"/>
      <c r="Y310" s="27"/>
      <c r="Z310" s="27"/>
    </row>
    <row r="311" spans="1:26" x14ac:dyDescent="0.25">
      <c r="A311" s="32"/>
      <c r="B311" s="32"/>
      <c r="C311" s="32"/>
      <c r="D311" s="31"/>
      <c r="E311" s="31"/>
      <c r="F311" s="44"/>
      <c r="G311" s="31"/>
      <c r="H311" s="31"/>
      <c r="I311" s="31"/>
      <c r="J311" s="31"/>
      <c r="K311" s="31"/>
      <c r="L311" s="31"/>
      <c r="M311" s="31"/>
      <c r="N311" s="31"/>
      <c r="O311" s="31"/>
      <c r="P311" s="31"/>
      <c r="Q311" s="31"/>
      <c r="R311" s="31"/>
      <c r="S311" s="31"/>
      <c r="T311" s="31"/>
      <c r="U311" s="31"/>
      <c r="V311" s="31"/>
      <c r="W311" s="34"/>
      <c r="X311" s="31"/>
      <c r="Y311" s="27"/>
      <c r="Z311" s="27"/>
    </row>
    <row r="312" spans="1:26" x14ac:dyDescent="0.25">
      <c r="A312" s="32"/>
      <c r="B312" s="32"/>
      <c r="C312" s="32"/>
      <c r="D312" s="31"/>
      <c r="E312" s="31"/>
      <c r="F312" s="44"/>
      <c r="G312" s="31"/>
      <c r="H312" s="31"/>
      <c r="I312" s="31"/>
      <c r="J312" s="31"/>
      <c r="K312" s="31"/>
      <c r="L312" s="31"/>
      <c r="M312" s="31"/>
      <c r="N312" s="31"/>
      <c r="O312" s="31"/>
      <c r="P312" s="31"/>
      <c r="Q312" s="31"/>
      <c r="R312" s="33"/>
      <c r="S312" s="32"/>
      <c r="T312" s="31"/>
      <c r="U312" s="32"/>
      <c r="V312" s="31"/>
      <c r="W312" s="34"/>
      <c r="X312" s="31"/>
      <c r="Y312" s="27"/>
      <c r="Z312" s="27"/>
    </row>
    <row r="313" spans="1:26" x14ac:dyDescent="0.25">
      <c r="A313" s="32"/>
      <c r="B313" s="32"/>
      <c r="C313" s="32"/>
      <c r="D313" s="31"/>
      <c r="E313" s="31"/>
      <c r="F313" s="44"/>
      <c r="G313" s="31"/>
      <c r="H313" s="31"/>
      <c r="I313" s="31"/>
      <c r="J313" s="31"/>
      <c r="K313" s="31"/>
      <c r="L313" s="31"/>
      <c r="M313" s="31"/>
      <c r="N313" s="31"/>
      <c r="O313" s="31"/>
      <c r="P313" s="31"/>
      <c r="Q313" s="31"/>
      <c r="R313" s="31"/>
      <c r="S313" s="31"/>
      <c r="T313" s="31"/>
      <c r="U313" s="31"/>
      <c r="V313" s="31"/>
      <c r="W313" s="34"/>
      <c r="X313" s="31"/>
      <c r="Y313" s="27"/>
      <c r="Z313" s="27"/>
    </row>
    <row r="314" spans="1:26" x14ac:dyDescent="0.25">
      <c r="A314" s="32"/>
      <c r="B314" s="32"/>
      <c r="C314" s="32"/>
      <c r="D314" s="31"/>
      <c r="E314" s="31"/>
      <c r="F314" s="44"/>
      <c r="G314" s="31"/>
      <c r="H314" s="31"/>
      <c r="I314" s="31"/>
      <c r="J314" s="31"/>
      <c r="K314" s="31"/>
      <c r="L314" s="31"/>
      <c r="M314" s="31"/>
      <c r="N314" s="31"/>
      <c r="O314" s="31"/>
      <c r="P314" s="31"/>
      <c r="Q314" s="31"/>
      <c r="R314" s="33"/>
      <c r="S314" s="32"/>
      <c r="T314" s="31"/>
      <c r="U314" s="31"/>
      <c r="V314" s="31"/>
      <c r="W314" s="34"/>
      <c r="X314" s="31"/>
      <c r="Y314" s="27"/>
      <c r="Z314" s="27"/>
    </row>
    <row r="315" spans="1:26" x14ac:dyDescent="0.25">
      <c r="A315" s="32"/>
      <c r="B315" s="32"/>
      <c r="C315" s="32"/>
      <c r="D315" s="31"/>
      <c r="E315" s="31"/>
      <c r="F315" s="44"/>
      <c r="G315" s="31"/>
      <c r="H315" s="31"/>
      <c r="I315" s="31"/>
      <c r="J315" s="31"/>
      <c r="K315" s="31"/>
      <c r="L315" s="31"/>
      <c r="M315" s="31"/>
      <c r="N315" s="31"/>
      <c r="O315" s="31"/>
      <c r="P315" s="31"/>
      <c r="Q315" s="31"/>
      <c r="R315" s="33"/>
      <c r="S315" s="32"/>
      <c r="T315" s="31"/>
      <c r="U315" s="32"/>
      <c r="V315" s="31"/>
      <c r="W315" s="34"/>
      <c r="X315" s="31"/>
      <c r="Y315" s="27"/>
      <c r="Z315" s="27"/>
    </row>
    <row r="316" spans="1:26" x14ac:dyDescent="0.25">
      <c r="A316" s="32"/>
      <c r="B316" s="32"/>
      <c r="C316" s="32"/>
      <c r="D316" s="31"/>
      <c r="E316" s="31"/>
      <c r="F316" s="44"/>
      <c r="G316" s="31"/>
      <c r="H316" s="31"/>
      <c r="I316" s="31"/>
      <c r="J316" s="31"/>
      <c r="K316" s="31"/>
      <c r="L316" s="31"/>
      <c r="M316" s="31"/>
      <c r="N316" s="31"/>
      <c r="O316" s="31"/>
      <c r="P316" s="31"/>
      <c r="Q316" s="31"/>
      <c r="R316" s="31"/>
      <c r="S316" s="31"/>
      <c r="T316" s="31"/>
      <c r="U316" s="31"/>
      <c r="V316" s="31"/>
      <c r="W316" s="34"/>
      <c r="X316" s="31"/>
      <c r="Y316" s="27"/>
      <c r="Z316" s="27"/>
    </row>
    <row r="317" spans="1:26" x14ac:dyDescent="0.25">
      <c r="A317" s="32"/>
      <c r="B317" s="32"/>
      <c r="C317" s="32"/>
      <c r="D317" s="31"/>
      <c r="E317" s="31"/>
      <c r="F317" s="44"/>
      <c r="G317" s="31"/>
      <c r="H317" s="31"/>
      <c r="I317" s="31"/>
      <c r="J317" s="31"/>
      <c r="K317" s="31"/>
      <c r="L317" s="31"/>
      <c r="M317" s="31"/>
      <c r="N317" s="31"/>
      <c r="O317" s="31"/>
      <c r="P317" s="31"/>
      <c r="Q317" s="31"/>
      <c r="R317" s="31"/>
      <c r="S317" s="31"/>
      <c r="T317" s="31"/>
      <c r="U317" s="31"/>
      <c r="V317" s="31"/>
      <c r="W317" s="34"/>
      <c r="X317" s="31"/>
      <c r="Y317" s="27"/>
      <c r="Z317" s="27"/>
    </row>
    <row r="318" spans="1:26" x14ac:dyDescent="0.25">
      <c r="A318" s="32"/>
      <c r="B318" s="32"/>
      <c r="C318" s="32"/>
      <c r="D318" s="31"/>
      <c r="E318" s="31"/>
      <c r="F318" s="44"/>
      <c r="G318" s="31"/>
      <c r="H318" s="31"/>
      <c r="I318" s="31"/>
      <c r="J318" s="31"/>
      <c r="K318" s="31"/>
      <c r="L318" s="31"/>
      <c r="M318" s="31"/>
      <c r="N318" s="31"/>
      <c r="O318" s="31"/>
      <c r="P318" s="31"/>
      <c r="Q318" s="31"/>
      <c r="R318" s="33"/>
      <c r="S318" s="32"/>
      <c r="T318" s="31"/>
      <c r="U318" s="32"/>
      <c r="V318" s="31"/>
      <c r="W318" s="34"/>
      <c r="X318" s="31"/>
      <c r="Y318" s="27"/>
      <c r="Z318" s="27"/>
    </row>
    <row r="319" spans="1:26" x14ac:dyDescent="0.25">
      <c r="A319" s="32"/>
      <c r="B319" s="32"/>
      <c r="C319" s="32"/>
      <c r="D319" s="31"/>
      <c r="E319" s="31"/>
      <c r="F319" s="44"/>
      <c r="G319" s="31"/>
      <c r="H319" s="31"/>
      <c r="I319" s="31"/>
      <c r="J319" s="31"/>
      <c r="K319" s="31"/>
      <c r="L319" s="31"/>
      <c r="M319" s="31"/>
      <c r="N319" s="31"/>
      <c r="O319" s="31"/>
      <c r="P319" s="31"/>
      <c r="Q319" s="31"/>
      <c r="R319" s="33"/>
      <c r="S319" s="32"/>
      <c r="T319" s="31"/>
      <c r="U319" s="32"/>
      <c r="V319" s="31"/>
      <c r="W319" s="34"/>
      <c r="X319" s="31"/>
      <c r="Y319" s="27"/>
      <c r="Z319" s="27"/>
    </row>
    <row r="320" spans="1:26" x14ac:dyDescent="0.25">
      <c r="A320" s="32"/>
      <c r="B320" s="32"/>
      <c r="C320" s="32"/>
      <c r="D320" s="31"/>
      <c r="E320" s="31"/>
      <c r="F320" s="44"/>
      <c r="G320" s="31"/>
      <c r="H320" s="31"/>
      <c r="I320" s="31"/>
      <c r="J320" s="31"/>
      <c r="K320" s="31"/>
      <c r="L320" s="31"/>
      <c r="M320" s="31"/>
      <c r="N320" s="31"/>
      <c r="O320" s="31"/>
      <c r="P320" s="31"/>
      <c r="Q320" s="31"/>
      <c r="R320" s="33"/>
      <c r="S320" s="32"/>
      <c r="T320" s="31"/>
      <c r="U320" s="31"/>
      <c r="V320" s="31"/>
      <c r="W320" s="34"/>
      <c r="X320" s="31"/>
      <c r="Y320" s="27"/>
      <c r="Z320" s="27"/>
    </row>
    <row r="321" spans="1:26" x14ac:dyDescent="0.25">
      <c r="A321" s="32"/>
      <c r="B321" s="32"/>
      <c r="C321" s="32"/>
      <c r="D321" s="31"/>
      <c r="E321" s="31"/>
      <c r="F321" s="44"/>
      <c r="G321" s="31"/>
      <c r="H321" s="31"/>
      <c r="I321" s="31"/>
      <c r="J321" s="31"/>
      <c r="K321" s="31"/>
      <c r="L321" s="31"/>
      <c r="M321" s="31"/>
      <c r="N321" s="31"/>
      <c r="O321" s="31"/>
      <c r="P321" s="31"/>
      <c r="Q321" s="31"/>
      <c r="R321" s="31"/>
      <c r="S321" s="31"/>
      <c r="T321" s="31"/>
      <c r="U321" s="31"/>
      <c r="V321" s="31"/>
      <c r="W321" s="34"/>
      <c r="X321" s="31"/>
      <c r="Y321" s="27"/>
      <c r="Z321" s="27"/>
    </row>
    <row r="322" spans="1:26" x14ac:dyDescent="0.25">
      <c r="A322" s="32"/>
      <c r="B322" s="32"/>
      <c r="C322" s="32"/>
      <c r="D322" s="31"/>
      <c r="E322" s="31"/>
      <c r="F322" s="44"/>
      <c r="G322" s="31"/>
      <c r="H322" s="31"/>
      <c r="I322" s="31"/>
      <c r="J322" s="31"/>
      <c r="K322" s="31"/>
      <c r="L322" s="31"/>
      <c r="M322" s="31"/>
      <c r="N322" s="31"/>
      <c r="O322" s="31"/>
      <c r="P322" s="31"/>
      <c r="Q322" s="31"/>
      <c r="R322" s="33"/>
      <c r="S322" s="32"/>
      <c r="T322" s="31"/>
      <c r="U322" s="31"/>
      <c r="V322" s="31"/>
      <c r="W322" s="34"/>
      <c r="X322" s="31"/>
      <c r="Y322" s="27"/>
      <c r="Z322" s="27"/>
    </row>
    <row r="323" spans="1:26" x14ac:dyDescent="0.25">
      <c r="A323" s="32"/>
      <c r="B323" s="32"/>
      <c r="C323" s="32"/>
      <c r="D323" s="31"/>
      <c r="E323" s="31"/>
      <c r="F323" s="44"/>
      <c r="G323" s="31"/>
      <c r="H323" s="31"/>
      <c r="I323" s="31"/>
      <c r="J323" s="31"/>
      <c r="K323" s="31"/>
      <c r="L323" s="31"/>
      <c r="M323" s="31"/>
      <c r="N323" s="31"/>
      <c r="O323" s="31"/>
      <c r="P323" s="31"/>
      <c r="Q323" s="31"/>
      <c r="R323" s="33"/>
      <c r="S323" s="32"/>
      <c r="T323" s="31"/>
      <c r="U323" s="32"/>
      <c r="V323" s="31"/>
      <c r="W323" s="34"/>
      <c r="X323" s="31"/>
      <c r="Y323" s="27"/>
      <c r="Z323" s="27"/>
    </row>
    <row r="324" spans="1:26" x14ac:dyDescent="0.25">
      <c r="A324" s="32"/>
      <c r="B324" s="32"/>
      <c r="C324" s="32"/>
      <c r="D324" s="31"/>
      <c r="E324" s="31"/>
      <c r="F324" s="44"/>
      <c r="G324" s="31"/>
      <c r="H324" s="31"/>
      <c r="I324" s="31"/>
      <c r="J324" s="31"/>
      <c r="K324" s="31"/>
      <c r="L324" s="31"/>
      <c r="M324" s="31"/>
      <c r="N324" s="31"/>
      <c r="O324" s="31"/>
      <c r="P324" s="31"/>
      <c r="Q324" s="31"/>
      <c r="R324" s="33"/>
      <c r="S324" s="32"/>
      <c r="T324" s="31"/>
      <c r="U324" s="31"/>
      <c r="V324" s="31"/>
      <c r="W324" s="34"/>
      <c r="X324" s="31"/>
      <c r="Y324" s="27"/>
      <c r="Z324" s="27"/>
    </row>
    <row r="325" spans="1:26" x14ac:dyDescent="0.25">
      <c r="A325" s="32"/>
      <c r="B325" s="32"/>
      <c r="C325" s="32"/>
      <c r="D325" s="31"/>
      <c r="E325" s="31"/>
      <c r="F325" s="44"/>
      <c r="G325" s="31"/>
      <c r="H325" s="31"/>
      <c r="I325" s="31"/>
      <c r="J325" s="31"/>
      <c r="K325" s="31"/>
      <c r="L325" s="31"/>
      <c r="M325" s="31"/>
      <c r="N325" s="31"/>
      <c r="O325" s="31"/>
      <c r="P325" s="31"/>
      <c r="Q325" s="31"/>
      <c r="R325" s="31"/>
      <c r="S325" s="31"/>
      <c r="T325" s="31"/>
      <c r="U325" s="31"/>
      <c r="V325" s="31"/>
      <c r="W325" s="34"/>
      <c r="X325" s="31"/>
      <c r="Y325" s="27"/>
      <c r="Z325" s="27"/>
    </row>
    <row r="326" spans="1:26" x14ac:dyDescent="0.25">
      <c r="A326" s="32"/>
      <c r="B326" s="32"/>
      <c r="C326" s="32"/>
      <c r="D326" s="31"/>
      <c r="E326" s="31"/>
      <c r="F326" s="44"/>
      <c r="G326" s="31"/>
      <c r="H326" s="31"/>
      <c r="I326" s="31"/>
      <c r="J326" s="31"/>
      <c r="K326" s="31"/>
      <c r="L326" s="31"/>
      <c r="M326" s="31"/>
      <c r="N326" s="31"/>
      <c r="O326" s="31"/>
      <c r="P326" s="31"/>
      <c r="Q326" s="31"/>
      <c r="R326" s="31"/>
      <c r="S326" s="31"/>
      <c r="T326" s="31"/>
      <c r="U326" s="31"/>
      <c r="V326" s="31"/>
      <c r="W326" s="34"/>
      <c r="X326" s="31"/>
      <c r="Y326" s="27"/>
      <c r="Z326" s="27"/>
    </row>
    <row r="327" spans="1:26" x14ac:dyDescent="0.25">
      <c r="A327" s="32"/>
      <c r="B327" s="32"/>
      <c r="C327" s="32"/>
      <c r="D327" s="31"/>
      <c r="E327" s="31"/>
      <c r="F327" s="44"/>
      <c r="G327" s="31"/>
      <c r="H327" s="31"/>
      <c r="I327" s="31"/>
      <c r="J327" s="31"/>
      <c r="K327" s="31"/>
      <c r="L327" s="31"/>
      <c r="M327" s="31"/>
      <c r="N327" s="31"/>
      <c r="O327" s="31"/>
      <c r="P327" s="31"/>
      <c r="Q327" s="31"/>
      <c r="R327" s="33"/>
      <c r="S327" s="32"/>
      <c r="T327" s="31"/>
      <c r="U327" s="31"/>
      <c r="V327" s="31"/>
      <c r="W327" s="34"/>
      <c r="X327" s="31"/>
      <c r="Y327" s="27"/>
      <c r="Z327" s="27"/>
    </row>
    <row r="328" spans="1:26" x14ac:dyDescent="0.25">
      <c r="A328" s="32"/>
      <c r="B328" s="32"/>
      <c r="C328" s="32"/>
      <c r="D328" s="31"/>
      <c r="E328" s="31"/>
      <c r="F328" s="44"/>
      <c r="G328" s="31"/>
      <c r="H328" s="31"/>
      <c r="I328" s="31"/>
      <c r="J328" s="31"/>
      <c r="K328" s="31"/>
      <c r="L328" s="31"/>
      <c r="M328" s="31"/>
      <c r="N328" s="31"/>
      <c r="O328" s="31"/>
      <c r="P328" s="31"/>
      <c r="Q328" s="31"/>
      <c r="R328" s="33"/>
      <c r="S328" s="32"/>
      <c r="T328" s="31"/>
      <c r="U328" s="31"/>
      <c r="V328" s="31"/>
      <c r="W328" s="34"/>
      <c r="X328" s="31"/>
      <c r="Y328" s="27"/>
      <c r="Z328" s="27"/>
    </row>
    <row r="329" spans="1:26" x14ac:dyDescent="0.25">
      <c r="A329" s="32"/>
      <c r="B329" s="32"/>
      <c r="C329" s="32"/>
      <c r="D329" s="31"/>
      <c r="E329" s="31"/>
      <c r="F329" s="44"/>
      <c r="G329" s="31"/>
      <c r="H329" s="31"/>
      <c r="I329" s="31"/>
      <c r="J329" s="31"/>
      <c r="K329" s="31"/>
      <c r="L329" s="31"/>
      <c r="M329" s="31"/>
      <c r="N329" s="31"/>
      <c r="O329" s="31"/>
      <c r="P329" s="31"/>
      <c r="Q329" s="31"/>
      <c r="R329" s="31"/>
      <c r="S329" s="31"/>
      <c r="T329" s="31"/>
      <c r="U329" s="31"/>
      <c r="V329" s="31"/>
      <c r="W329" s="34"/>
      <c r="X329" s="31"/>
      <c r="Y329" s="27"/>
      <c r="Z329" s="27"/>
    </row>
    <row r="330" spans="1:26" x14ac:dyDescent="0.25">
      <c r="A330" s="32"/>
      <c r="B330" s="32"/>
      <c r="C330" s="32"/>
      <c r="D330" s="31"/>
      <c r="E330" s="31"/>
      <c r="F330" s="44"/>
      <c r="G330" s="31"/>
      <c r="H330" s="31"/>
      <c r="I330" s="31"/>
      <c r="J330" s="31"/>
      <c r="K330" s="31"/>
      <c r="L330" s="31"/>
      <c r="M330" s="31"/>
      <c r="N330" s="31"/>
      <c r="O330" s="31"/>
      <c r="P330" s="31"/>
      <c r="Q330" s="31"/>
      <c r="R330" s="33"/>
      <c r="S330" s="32"/>
      <c r="T330" s="31"/>
      <c r="U330" s="31"/>
      <c r="V330" s="31"/>
      <c r="W330" s="34"/>
      <c r="X330" s="31"/>
      <c r="Y330" s="27"/>
      <c r="Z330" s="27"/>
    </row>
    <row r="331" spans="1:26" x14ac:dyDescent="0.25">
      <c r="A331" s="32"/>
      <c r="B331" s="32"/>
      <c r="C331" s="32"/>
      <c r="D331" s="31"/>
      <c r="E331" s="31"/>
      <c r="F331" s="44"/>
      <c r="G331" s="31"/>
      <c r="H331" s="31"/>
      <c r="I331" s="31"/>
      <c r="J331" s="31"/>
      <c r="K331" s="31"/>
      <c r="L331" s="31"/>
      <c r="M331" s="31"/>
      <c r="N331" s="31"/>
      <c r="O331" s="31"/>
      <c r="P331" s="31"/>
      <c r="Q331" s="31"/>
      <c r="R331" s="33"/>
      <c r="S331" s="32"/>
      <c r="T331" s="31"/>
      <c r="U331" s="31"/>
      <c r="V331" s="31"/>
      <c r="W331" s="34"/>
      <c r="X331" s="31"/>
      <c r="Y331" s="27"/>
      <c r="Z331" s="27"/>
    </row>
    <row r="332" spans="1:26" x14ac:dyDescent="0.25">
      <c r="A332" s="32"/>
      <c r="B332" s="32"/>
      <c r="C332" s="32"/>
      <c r="D332" s="31"/>
      <c r="E332" s="31"/>
      <c r="F332" s="44"/>
      <c r="G332" s="31"/>
      <c r="H332" s="31"/>
      <c r="I332" s="31"/>
      <c r="J332" s="31"/>
      <c r="K332" s="31"/>
      <c r="L332" s="31"/>
      <c r="M332" s="31"/>
      <c r="N332" s="31"/>
      <c r="O332" s="31"/>
      <c r="P332" s="31"/>
      <c r="Q332" s="31"/>
      <c r="R332" s="33"/>
      <c r="S332" s="32"/>
      <c r="T332" s="31"/>
      <c r="U332" s="31"/>
      <c r="V332" s="31"/>
      <c r="W332" s="34"/>
      <c r="X332" s="31"/>
      <c r="Y332" s="27"/>
      <c r="Z332" s="27"/>
    </row>
    <row r="333" spans="1:26" x14ac:dyDescent="0.25">
      <c r="A333" s="32"/>
      <c r="B333" s="32"/>
      <c r="C333" s="32"/>
      <c r="D333" s="31"/>
      <c r="E333" s="31"/>
      <c r="F333" s="44"/>
      <c r="G333" s="31"/>
      <c r="H333" s="31"/>
      <c r="I333" s="31"/>
      <c r="J333" s="31"/>
      <c r="K333" s="31"/>
      <c r="L333" s="31"/>
      <c r="M333" s="31"/>
      <c r="N333" s="31"/>
      <c r="O333" s="31"/>
      <c r="P333" s="31"/>
      <c r="Q333" s="31"/>
      <c r="R333" s="31"/>
      <c r="S333" s="31"/>
      <c r="T333" s="31"/>
      <c r="U333" s="31"/>
      <c r="V333" s="31"/>
      <c r="W333" s="34"/>
      <c r="X333" s="31"/>
      <c r="Y333" s="27"/>
      <c r="Z333" s="27"/>
    </row>
    <row r="334" spans="1:26" x14ac:dyDescent="0.25">
      <c r="A334" s="32"/>
      <c r="B334" s="32"/>
      <c r="C334" s="32"/>
      <c r="D334" s="31"/>
      <c r="E334" s="31"/>
      <c r="F334" s="44"/>
      <c r="G334" s="31"/>
      <c r="H334" s="31"/>
      <c r="I334" s="31"/>
      <c r="J334" s="31"/>
      <c r="K334" s="31"/>
      <c r="L334" s="31"/>
      <c r="M334" s="31"/>
      <c r="N334" s="31"/>
      <c r="O334" s="31"/>
      <c r="P334" s="31"/>
      <c r="Q334" s="31"/>
      <c r="R334" s="33"/>
      <c r="S334" s="32"/>
      <c r="T334" s="31"/>
      <c r="U334" s="31"/>
      <c r="V334" s="31"/>
      <c r="W334" s="34"/>
      <c r="X334" s="31"/>
      <c r="Y334" s="27"/>
      <c r="Z334" s="27"/>
    </row>
    <row r="335" spans="1:26" x14ac:dyDescent="0.25">
      <c r="A335" s="32"/>
      <c r="B335" s="32"/>
      <c r="C335" s="32"/>
      <c r="D335" s="31"/>
      <c r="E335" s="31"/>
      <c r="F335" s="44"/>
      <c r="G335" s="31"/>
      <c r="H335" s="31"/>
      <c r="I335" s="31"/>
      <c r="J335" s="31"/>
      <c r="K335" s="31"/>
      <c r="L335" s="31"/>
      <c r="M335" s="31"/>
      <c r="N335" s="31"/>
      <c r="O335" s="31"/>
      <c r="P335" s="31"/>
      <c r="Q335" s="31"/>
      <c r="R335" s="31"/>
      <c r="S335" s="31"/>
      <c r="T335" s="31"/>
      <c r="U335" s="31"/>
      <c r="V335" s="31"/>
      <c r="W335" s="34"/>
      <c r="X335" s="31"/>
      <c r="Y335" s="27"/>
      <c r="Z335" s="27"/>
    </row>
    <row r="336" spans="1:26" x14ac:dyDescent="0.25">
      <c r="A336" s="32"/>
      <c r="B336" s="32"/>
      <c r="C336" s="32"/>
      <c r="D336" s="31"/>
      <c r="E336" s="31"/>
      <c r="F336" s="44"/>
      <c r="G336" s="31"/>
      <c r="H336" s="31"/>
      <c r="I336" s="31"/>
      <c r="J336" s="31"/>
      <c r="K336" s="31"/>
      <c r="L336" s="31"/>
      <c r="M336" s="31"/>
      <c r="N336" s="31"/>
      <c r="O336" s="31"/>
      <c r="P336" s="31"/>
      <c r="Q336" s="31"/>
      <c r="R336" s="31"/>
      <c r="S336" s="31"/>
      <c r="T336" s="31"/>
      <c r="U336" s="31"/>
      <c r="V336" s="31"/>
      <c r="W336" s="34"/>
      <c r="X336" s="31"/>
      <c r="Y336" s="27"/>
      <c r="Z336" s="27"/>
    </row>
    <row r="337" spans="1:26" x14ac:dyDescent="0.25">
      <c r="A337" s="32"/>
      <c r="B337" s="32"/>
      <c r="C337" s="32"/>
      <c r="D337" s="31"/>
      <c r="E337" s="31"/>
      <c r="F337" s="44"/>
      <c r="G337" s="31"/>
      <c r="H337" s="31"/>
      <c r="I337" s="31"/>
      <c r="J337" s="31"/>
      <c r="K337" s="31"/>
      <c r="L337" s="31"/>
      <c r="M337" s="31"/>
      <c r="N337" s="31"/>
      <c r="O337" s="31"/>
      <c r="P337" s="31"/>
      <c r="Q337" s="31"/>
      <c r="R337" s="31"/>
      <c r="S337" s="31"/>
      <c r="T337" s="31"/>
      <c r="U337" s="31"/>
      <c r="V337" s="31"/>
      <c r="W337" s="34"/>
      <c r="X337" s="31"/>
      <c r="Y337" s="27"/>
      <c r="Z337" s="27"/>
    </row>
    <row r="338" spans="1:26" x14ac:dyDescent="0.25">
      <c r="A338" s="32"/>
      <c r="B338" s="32"/>
      <c r="C338" s="32"/>
      <c r="D338" s="31"/>
      <c r="E338" s="31"/>
      <c r="F338" s="44"/>
      <c r="G338" s="31"/>
      <c r="H338" s="31"/>
      <c r="I338" s="31"/>
      <c r="J338" s="31"/>
      <c r="K338" s="31"/>
      <c r="L338" s="31"/>
      <c r="M338" s="31"/>
      <c r="N338" s="31"/>
      <c r="O338" s="31"/>
      <c r="P338" s="31"/>
      <c r="Q338" s="31"/>
      <c r="R338" s="31"/>
      <c r="S338" s="31"/>
      <c r="T338" s="31"/>
      <c r="U338" s="31"/>
      <c r="V338" s="31"/>
      <c r="W338" s="34"/>
      <c r="X338" s="31"/>
      <c r="Y338" s="27"/>
      <c r="Z338" s="27"/>
    </row>
    <row r="339" spans="1:26" x14ac:dyDescent="0.25">
      <c r="A339" s="32"/>
      <c r="B339" s="32"/>
      <c r="C339" s="32"/>
      <c r="D339" s="31"/>
      <c r="E339" s="31"/>
      <c r="F339" s="44"/>
      <c r="G339" s="31"/>
      <c r="H339" s="31"/>
      <c r="I339" s="31"/>
      <c r="J339" s="31"/>
      <c r="K339" s="31"/>
      <c r="L339" s="31"/>
      <c r="M339" s="31"/>
      <c r="N339" s="31"/>
      <c r="O339" s="31"/>
      <c r="P339" s="31"/>
      <c r="Q339" s="31"/>
      <c r="R339" s="33"/>
      <c r="S339" s="32"/>
      <c r="T339" s="31"/>
      <c r="U339" s="32"/>
      <c r="V339" s="31"/>
      <c r="W339" s="34"/>
      <c r="X339" s="31"/>
      <c r="Y339" s="27"/>
      <c r="Z339" s="27"/>
    </row>
    <row r="340" spans="1:26" x14ac:dyDescent="0.25">
      <c r="A340" s="32"/>
      <c r="B340" s="32"/>
      <c r="C340" s="32"/>
      <c r="D340" s="31"/>
      <c r="E340" s="31"/>
      <c r="F340" s="44"/>
      <c r="G340" s="31"/>
      <c r="H340" s="31"/>
      <c r="I340" s="31"/>
      <c r="J340" s="31"/>
      <c r="K340" s="31"/>
      <c r="L340" s="31"/>
      <c r="M340" s="31"/>
      <c r="N340" s="31"/>
      <c r="O340" s="31"/>
      <c r="P340" s="31"/>
      <c r="Q340" s="31"/>
      <c r="R340" s="33"/>
      <c r="S340" s="32"/>
      <c r="T340" s="31"/>
      <c r="U340" s="31"/>
      <c r="V340" s="31"/>
      <c r="W340" s="34"/>
      <c r="X340" s="31"/>
      <c r="Y340" s="27"/>
      <c r="Z340" s="27"/>
    </row>
    <row r="341" spans="1:26" x14ac:dyDescent="0.25">
      <c r="A341" s="32"/>
      <c r="B341" s="32"/>
      <c r="C341" s="32"/>
      <c r="D341" s="31"/>
      <c r="E341" s="31"/>
      <c r="F341" s="44"/>
      <c r="G341" s="31"/>
      <c r="H341" s="31"/>
      <c r="I341" s="31"/>
      <c r="J341" s="31"/>
      <c r="K341" s="31"/>
      <c r="L341" s="31"/>
      <c r="M341" s="31"/>
      <c r="N341" s="31"/>
      <c r="O341" s="31"/>
      <c r="P341" s="31"/>
      <c r="Q341" s="31"/>
      <c r="R341" s="31"/>
      <c r="S341" s="31"/>
      <c r="T341" s="31"/>
      <c r="U341" s="31"/>
      <c r="V341" s="31"/>
      <c r="W341" s="34"/>
      <c r="X341" s="31"/>
      <c r="Y341" s="27"/>
      <c r="Z341" s="27"/>
    </row>
    <row r="342" spans="1:26" x14ac:dyDescent="0.25">
      <c r="A342" s="32"/>
      <c r="B342" s="32"/>
      <c r="C342" s="32"/>
      <c r="D342" s="31"/>
      <c r="E342" s="31"/>
      <c r="F342" s="44"/>
      <c r="G342" s="31"/>
      <c r="H342" s="31"/>
      <c r="I342" s="31"/>
      <c r="J342" s="31"/>
      <c r="K342" s="31"/>
      <c r="L342" s="31"/>
      <c r="M342" s="31"/>
      <c r="N342" s="31"/>
      <c r="O342" s="31"/>
      <c r="P342" s="31"/>
      <c r="Q342" s="31"/>
      <c r="R342" s="31"/>
      <c r="S342" s="31"/>
      <c r="T342" s="31"/>
      <c r="U342" s="31"/>
      <c r="V342" s="31"/>
      <c r="W342" s="34"/>
      <c r="X342" s="31"/>
      <c r="Y342" s="27"/>
      <c r="Z342" s="27"/>
    </row>
    <row r="343" spans="1:26" x14ac:dyDescent="0.25">
      <c r="A343" s="32"/>
      <c r="B343" s="32"/>
      <c r="C343" s="32"/>
      <c r="D343" s="31"/>
      <c r="E343" s="31"/>
      <c r="F343" s="44"/>
      <c r="G343" s="31"/>
      <c r="H343" s="31"/>
      <c r="I343" s="31"/>
      <c r="J343" s="31"/>
      <c r="K343" s="31"/>
      <c r="L343" s="31"/>
      <c r="M343" s="31"/>
      <c r="N343" s="31"/>
      <c r="O343" s="31"/>
      <c r="P343" s="31"/>
      <c r="Q343" s="31"/>
      <c r="R343" s="31"/>
      <c r="S343" s="31"/>
      <c r="T343" s="31"/>
      <c r="U343" s="31"/>
      <c r="V343" s="31"/>
      <c r="W343" s="34"/>
      <c r="X343" s="31"/>
      <c r="Y343" s="27"/>
      <c r="Z343" s="27"/>
    </row>
    <row r="344" spans="1:26" x14ac:dyDescent="0.25">
      <c r="A344" s="32"/>
      <c r="B344" s="32"/>
      <c r="C344" s="32"/>
      <c r="D344" s="31"/>
      <c r="E344" s="31"/>
      <c r="F344" s="44"/>
      <c r="G344" s="31"/>
      <c r="H344" s="31"/>
      <c r="I344" s="31"/>
      <c r="J344" s="31"/>
      <c r="K344" s="31"/>
      <c r="L344" s="31"/>
      <c r="M344" s="31"/>
      <c r="N344" s="31"/>
      <c r="O344" s="31"/>
      <c r="P344" s="31"/>
      <c r="Q344" s="31"/>
      <c r="R344" s="31"/>
      <c r="S344" s="31"/>
      <c r="T344" s="31"/>
      <c r="U344" s="31"/>
      <c r="V344" s="31"/>
      <c r="W344" s="34"/>
      <c r="X344" s="31"/>
      <c r="Y344" s="27"/>
      <c r="Z344" s="27"/>
    </row>
    <row r="345" spans="1:26" x14ac:dyDescent="0.25">
      <c r="A345" s="32"/>
      <c r="B345" s="32"/>
      <c r="C345" s="32"/>
      <c r="D345" s="31"/>
      <c r="E345" s="31"/>
      <c r="F345" s="44"/>
      <c r="G345" s="31"/>
      <c r="H345" s="31"/>
      <c r="I345" s="31"/>
      <c r="J345" s="31"/>
      <c r="K345" s="31"/>
      <c r="L345" s="31"/>
      <c r="M345" s="31"/>
      <c r="N345" s="31"/>
      <c r="O345" s="31"/>
      <c r="P345" s="31"/>
      <c r="Q345" s="31"/>
      <c r="R345" s="33"/>
      <c r="S345" s="32"/>
      <c r="T345" s="31"/>
      <c r="U345" s="32"/>
      <c r="V345" s="31"/>
      <c r="W345" s="34"/>
      <c r="X345" s="31"/>
      <c r="Y345" s="27"/>
      <c r="Z345" s="27"/>
    </row>
    <row r="346" spans="1:26" x14ac:dyDescent="0.25">
      <c r="A346" s="32"/>
      <c r="B346" s="32"/>
      <c r="C346" s="32"/>
      <c r="D346" s="31"/>
      <c r="E346" s="31"/>
      <c r="F346" s="44"/>
      <c r="G346" s="31"/>
      <c r="H346" s="31"/>
      <c r="I346" s="31"/>
      <c r="J346" s="31"/>
      <c r="K346" s="31"/>
      <c r="L346" s="31"/>
      <c r="M346" s="31"/>
      <c r="N346" s="31"/>
      <c r="O346" s="31"/>
      <c r="P346" s="31"/>
      <c r="Q346" s="31"/>
      <c r="R346" s="31"/>
      <c r="S346" s="31"/>
      <c r="T346" s="31"/>
      <c r="U346" s="31"/>
      <c r="V346" s="31"/>
      <c r="W346" s="34"/>
      <c r="X346" s="31"/>
      <c r="Y346" s="27"/>
      <c r="Z346" s="27"/>
    </row>
    <row r="347" spans="1:26" x14ac:dyDescent="0.25">
      <c r="A347" s="32"/>
      <c r="B347" s="32"/>
      <c r="C347" s="32"/>
      <c r="D347" s="31"/>
      <c r="E347" s="31"/>
      <c r="F347" s="44"/>
      <c r="G347" s="31"/>
      <c r="H347" s="31"/>
      <c r="I347" s="31"/>
      <c r="J347" s="31"/>
      <c r="K347" s="31"/>
      <c r="L347" s="31"/>
      <c r="M347" s="31"/>
      <c r="N347" s="31"/>
      <c r="O347" s="31"/>
      <c r="P347" s="31"/>
      <c r="Q347" s="31"/>
      <c r="R347" s="33"/>
      <c r="S347" s="32"/>
      <c r="T347" s="31"/>
      <c r="U347" s="31"/>
      <c r="V347" s="31"/>
      <c r="W347" s="34"/>
      <c r="X347" s="31"/>
      <c r="Y347" s="27"/>
      <c r="Z347" s="27"/>
    </row>
    <row r="348" spans="1:26" x14ac:dyDescent="0.25">
      <c r="A348" s="32"/>
      <c r="B348" s="32"/>
      <c r="C348" s="32"/>
      <c r="D348" s="31"/>
      <c r="E348" s="31"/>
      <c r="F348" s="44"/>
      <c r="G348" s="31"/>
      <c r="H348" s="31"/>
      <c r="I348" s="31"/>
      <c r="J348" s="31"/>
      <c r="K348" s="31"/>
      <c r="L348" s="31"/>
      <c r="M348" s="31"/>
      <c r="N348" s="31"/>
      <c r="O348" s="31"/>
      <c r="P348" s="31"/>
      <c r="Q348" s="31"/>
      <c r="R348" s="33"/>
      <c r="S348" s="32"/>
      <c r="T348" s="31"/>
      <c r="U348" s="32"/>
      <c r="V348" s="31"/>
      <c r="W348" s="34"/>
      <c r="X348" s="31"/>
      <c r="Y348" s="27"/>
      <c r="Z348" s="27"/>
    </row>
    <row r="349" spans="1:26" x14ac:dyDescent="0.25">
      <c r="A349" s="32"/>
      <c r="B349" s="32"/>
      <c r="C349" s="32"/>
      <c r="D349" s="31"/>
      <c r="E349" s="31"/>
      <c r="F349" s="44"/>
      <c r="G349" s="31"/>
      <c r="H349" s="31"/>
      <c r="I349" s="31"/>
      <c r="J349" s="31"/>
      <c r="K349" s="31"/>
      <c r="L349" s="31"/>
      <c r="M349" s="31"/>
      <c r="N349" s="31"/>
      <c r="O349" s="31"/>
      <c r="P349" s="31"/>
      <c r="Q349" s="31"/>
      <c r="R349" s="33"/>
      <c r="S349" s="32"/>
      <c r="T349" s="31"/>
      <c r="U349" s="31"/>
      <c r="V349" s="31"/>
      <c r="W349" s="34"/>
      <c r="X349" s="31"/>
      <c r="Y349" s="27"/>
      <c r="Z349" s="27"/>
    </row>
    <row r="350" spans="1:26" x14ac:dyDescent="0.25">
      <c r="A350" s="32"/>
      <c r="B350" s="32"/>
      <c r="C350" s="32"/>
      <c r="D350" s="31"/>
      <c r="E350" s="31"/>
      <c r="F350" s="44"/>
      <c r="G350" s="31"/>
      <c r="H350" s="31"/>
      <c r="I350" s="31"/>
      <c r="J350" s="31"/>
      <c r="K350" s="31"/>
      <c r="L350" s="31"/>
      <c r="M350" s="31"/>
      <c r="N350" s="31"/>
      <c r="O350" s="31"/>
      <c r="P350" s="31"/>
      <c r="Q350" s="31"/>
      <c r="R350" s="33"/>
      <c r="S350" s="32"/>
      <c r="T350" s="31"/>
      <c r="U350" s="32"/>
      <c r="V350" s="31"/>
      <c r="W350" s="34"/>
      <c r="X350" s="31"/>
      <c r="Y350" s="27"/>
      <c r="Z350" s="27"/>
    </row>
    <row r="351" spans="1:26" x14ac:dyDescent="0.25">
      <c r="A351" s="32"/>
      <c r="B351" s="32"/>
      <c r="C351" s="32"/>
      <c r="D351" s="31"/>
      <c r="E351" s="31"/>
      <c r="F351" s="44"/>
      <c r="G351" s="31"/>
      <c r="H351" s="31"/>
      <c r="I351" s="31"/>
      <c r="J351" s="31"/>
      <c r="K351" s="31"/>
      <c r="L351" s="31"/>
      <c r="M351" s="31"/>
      <c r="N351" s="31"/>
      <c r="O351" s="31"/>
      <c r="P351" s="31"/>
      <c r="Q351" s="31"/>
      <c r="R351" s="33"/>
      <c r="S351" s="32"/>
      <c r="T351" s="31"/>
      <c r="U351" s="31"/>
      <c r="V351" s="31"/>
      <c r="W351" s="34"/>
      <c r="X351" s="31"/>
      <c r="Y351" s="27"/>
      <c r="Z351" s="27"/>
    </row>
    <row r="352" spans="1:26" x14ac:dyDescent="0.25">
      <c r="A352" s="32"/>
      <c r="B352" s="32"/>
      <c r="C352" s="32"/>
      <c r="D352" s="31"/>
      <c r="E352" s="31"/>
      <c r="F352" s="44"/>
      <c r="G352" s="31"/>
      <c r="H352" s="31"/>
      <c r="I352" s="31"/>
      <c r="J352" s="31"/>
      <c r="K352" s="31"/>
      <c r="L352" s="31"/>
      <c r="M352" s="31"/>
      <c r="N352" s="31"/>
      <c r="O352" s="31"/>
      <c r="P352" s="31"/>
      <c r="Q352" s="31"/>
      <c r="R352" s="31"/>
      <c r="S352" s="31"/>
      <c r="T352" s="31"/>
      <c r="U352" s="31"/>
      <c r="V352" s="31"/>
      <c r="W352" s="34"/>
      <c r="X352" s="31"/>
      <c r="Y352" s="27"/>
      <c r="Z352" s="27"/>
    </row>
    <row r="353" spans="1:26" x14ac:dyDescent="0.25">
      <c r="A353" s="32"/>
      <c r="B353" s="32"/>
      <c r="C353" s="32"/>
      <c r="D353" s="31"/>
      <c r="E353" s="31"/>
      <c r="F353" s="44"/>
      <c r="G353" s="31"/>
      <c r="H353" s="31"/>
      <c r="I353" s="31"/>
      <c r="J353" s="31"/>
      <c r="K353" s="31"/>
      <c r="L353" s="31"/>
      <c r="M353" s="31"/>
      <c r="N353" s="31"/>
      <c r="O353" s="31"/>
      <c r="P353" s="31"/>
      <c r="Q353" s="31"/>
      <c r="R353" s="33"/>
      <c r="S353" s="32"/>
      <c r="T353" s="31"/>
      <c r="U353" s="32"/>
      <c r="V353" s="31"/>
      <c r="W353" s="34"/>
      <c r="X353" s="31"/>
      <c r="Y353" s="27"/>
      <c r="Z353" s="27"/>
    </row>
    <row r="354" spans="1:26" x14ac:dyDescent="0.25">
      <c r="A354" s="32"/>
      <c r="B354" s="32"/>
      <c r="C354" s="32"/>
      <c r="D354" s="31"/>
      <c r="E354" s="31"/>
      <c r="F354" s="44"/>
      <c r="G354" s="31"/>
      <c r="H354" s="31"/>
      <c r="I354" s="31"/>
      <c r="J354" s="31"/>
      <c r="K354" s="31"/>
      <c r="L354" s="31"/>
      <c r="M354" s="31"/>
      <c r="N354" s="31"/>
      <c r="O354" s="31"/>
      <c r="P354" s="31"/>
      <c r="Q354" s="31"/>
      <c r="R354" s="33"/>
      <c r="S354" s="32"/>
      <c r="T354" s="31"/>
      <c r="U354" s="31"/>
      <c r="V354" s="31"/>
      <c r="W354" s="34"/>
      <c r="X354" s="31"/>
      <c r="Y354" s="27"/>
      <c r="Z354" s="27"/>
    </row>
    <row r="355" spans="1:26" x14ac:dyDescent="0.25">
      <c r="A355" s="32"/>
      <c r="B355" s="32"/>
      <c r="C355" s="32"/>
      <c r="D355" s="31"/>
      <c r="E355" s="31"/>
      <c r="F355" s="44"/>
      <c r="G355" s="31"/>
      <c r="H355" s="31"/>
      <c r="I355" s="31"/>
      <c r="J355" s="31"/>
      <c r="K355" s="31"/>
      <c r="L355" s="31"/>
      <c r="M355" s="31"/>
      <c r="N355" s="31"/>
      <c r="O355" s="31"/>
      <c r="P355" s="31"/>
      <c r="Q355" s="31"/>
      <c r="R355" s="31"/>
      <c r="S355" s="31"/>
      <c r="T355" s="31"/>
      <c r="U355" s="31"/>
      <c r="V355" s="31"/>
      <c r="W355" s="34"/>
      <c r="X355" s="31"/>
      <c r="Y355" s="27"/>
      <c r="Z355" s="27"/>
    </row>
    <row r="356" spans="1:26" x14ac:dyDescent="0.25">
      <c r="A356" s="32"/>
      <c r="B356" s="32"/>
      <c r="C356" s="32"/>
      <c r="D356" s="31"/>
      <c r="E356" s="31"/>
      <c r="F356" s="44"/>
      <c r="G356" s="31"/>
      <c r="H356" s="31"/>
      <c r="I356" s="31"/>
      <c r="J356" s="31"/>
      <c r="K356" s="31"/>
      <c r="L356" s="31"/>
      <c r="M356" s="31"/>
      <c r="N356" s="31"/>
      <c r="O356" s="31"/>
      <c r="P356" s="31"/>
      <c r="Q356" s="31"/>
      <c r="R356" s="33"/>
      <c r="S356" s="32"/>
      <c r="T356" s="31"/>
      <c r="U356" s="31"/>
      <c r="V356" s="31"/>
      <c r="W356" s="34"/>
      <c r="X356" s="31"/>
      <c r="Y356" s="27"/>
      <c r="Z356" s="27"/>
    </row>
    <row r="357" spans="1:26" x14ac:dyDescent="0.25">
      <c r="A357" s="32"/>
      <c r="B357" s="32"/>
      <c r="C357" s="32"/>
      <c r="D357" s="31"/>
      <c r="E357" s="31"/>
      <c r="F357" s="44"/>
      <c r="G357" s="31"/>
      <c r="H357" s="31"/>
      <c r="I357" s="31"/>
      <c r="J357" s="31"/>
      <c r="K357" s="31"/>
      <c r="L357" s="31"/>
      <c r="M357" s="31"/>
      <c r="N357" s="31"/>
      <c r="O357" s="31"/>
      <c r="P357" s="31"/>
      <c r="Q357" s="31"/>
      <c r="R357" s="33"/>
      <c r="S357" s="32"/>
      <c r="T357" s="31"/>
      <c r="U357" s="31"/>
      <c r="V357" s="31"/>
      <c r="W357" s="34"/>
      <c r="X357" s="31"/>
      <c r="Y357" s="27"/>
      <c r="Z357" s="27"/>
    </row>
    <row r="358" spans="1:26" x14ac:dyDescent="0.25">
      <c r="A358" s="32"/>
      <c r="B358" s="32"/>
      <c r="C358" s="32"/>
      <c r="D358" s="31"/>
      <c r="E358" s="31"/>
      <c r="F358" s="44"/>
      <c r="G358" s="31"/>
      <c r="H358" s="31"/>
      <c r="I358" s="31"/>
      <c r="J358" s="31"/>
      <c r="K358" s="31"/>
      <c r="L358" s="31"/>
      <c r="M358" s="31"/>
      <c r="N358" s="31"/>
      <c r="O358" s="31"/>
      <c r="P358" s="31"/>
      <c r="Q358" s="31"/>
      <c r="R358" s="33"/>
      <c r="S358" s="32"/>
      <c r="T358" s="31"/>
      <c r="U358" s="31"/>
      <c r="V358" s="31"/>
      <c r="W358" s="34"/>
      <c r="X358" s="31"/>
      <c r="Y358" s="27"/>
      <c r="Z358" s="27"/>
    </row>
    <row r="359" spans="1:26" x14ac:dyDescent="0.25">
      <c r="A359" s="32"/>
      <c r="B359" s="32"/>
      <c r="C359" s="32"/>
      <c r="D359" s="31"/>
      <c r="E359" s="31"/>
      <c r="F359" s="44"/>
      <c r="G359" s="31"/>
      <c r="H359" s="31"/>
      <c r="I359" s="31"/>
      <c r="J359" s="31"/>
      <c r="K359" s="31"/>
      <c r="L359" s="31"/>
      <c r="M359" s="31"/>
      <c r="N359" s="31"/>
      <c r="O359" s="31"/>
      <c r="P359" s="31"/>
      <c r="Q359" s="31"/>
      <c r="R359" s="31"/>
      <c r="S359" s="31"/>
      <c r="T359" s="31"/>
      <c r="U359" s="31"/>
      <c r="V359" s="31"/>
      <c r="W359" s="34"/>
      <c r="X359" s="31"/>
      <c r="Y359" s="27"/>
      <c r="Z359" s="27"/>
    </row>
    <row r="360" spans="1:26" x14ac:dyDescent="0.25">
      <c r="A360" s="32"/>
      <c r="B360" s="32"/>
      <c r="C360" s="32"/>
      <c r="D360" s="31"/>
      <c r="E360" s="31"/>
      <c r="F360" s="44"/>
      <c r="G360" s="31"/>
      <c r="H360" s="31"/>
      <c r="I360" s="31"/>
      <c r="J360" s="31"/>
      <c r="K360" s="31"/>
      <c r="L360" s="31"/>
      <c r="M360" s="31"/>
      <c r="N360" s="31"/>
      <c r="O360" s="31"/>
      <c r="P360" s="31"/>
      <c r="Q360" s="31"/>
      <c r="R360" s="33"/>
      <c r="S360" s="32"/>
      <c r="T360" s="31"/>
      <c r="U360" s="32"/>
      <c r="V360" s="31"/>
      <c r="W360" s="34"/>
      <c r="X360" s="31"/>
      <c r="Y360" s="27"/>
      <c r="Z360" s="27"/>
    </row>
    <row r="361" spans="1:26" x14ac:dyDescent="0.25">
      <c r="A361" s="32"/>
      <c r="B361" s="32"/>
      <c r="C361" s="32"/>
      <c r="D361" s="31"/>
      <c r="E361" s="31"/>
      <c r="F361" s="44"/>
      <c r="G361" s="31"/>
      <c r="H361" s="31"/>
      <c r="I361" s="31"/>
      <c r="J361" s="31"/>
      <c r="K361" s="31"/>
      <c r="L361" s="31"/>
      <c r="M361" s="31"/>
      <c r="N361" s="31"/>
      <c r="O361" s="31"/>
      <c r="P361" s="31"/>
      <c r="Q361" s="31"/>
      <c r="R361" s="31"/>
      <c r="S361" s="31"/>
      <c r="T361" s="31"/>
      <c r="U361" s="31"/>
      <c r="V361" s="31"/>
      <c r="W361" s="34"/>
      <c r="X361" s="31"/>
      <c r="Y361" s="27"/>
      <c r="Z361" s="27"/>
    </row>
    <row r="362" spans="1:26" x14ac:dyDescent="0.25">
      <c r="A362" s="32"/>
      <c r="B362" s="32"/>
      <c r="C362" s="32"/>
      <c r="D362" s="31"/>
      <c r="E362" s="31"/>
      <c r="F362" s="44"/>
      <c r="G362" s="31"/>
      <c r="H362" s="31"/>
      <c r="I362" s="31"/>
      <c r="J362" s="31"/>
      <c r="K362" s="31"/>
      <c r="L362" s="31"/>
      <c r="M362" s="31"/>
      <c r="N362" s="31"/>
      <c r="O362" s="31"/>
      <c r="P362" s="31"/>
      <c r="Q362" s="31"/>
      <c r="R362" s="33"/>
      <c r="S362" s="32"/>
      <c r="T362" s="31"/>
      <c r="U362" s="31"/>
      <c r="V362" s="31"/>
      <c r="W362" s="34"/>
      <c r="X362" s="31"/>
      <c r="Y362" s="27"/>
      <c r="Z362" s="27"/>
    </row>
    <row r="363" spans="1:26" x14ac:dyDescent="0.25">
      <c r="A363" s="32"/>
      <c r="B363" s="32"/>
      <c r="C363" s="32"/>
      <c r="D363" s="31"/>
      <c r="E363" s="31"/>
      <c r="F363" s="44"/>
      <c r="G363" s="31"/>
      <c r="H363" s="31"/>
      <c r="I363" s="31"/>
      <c r="J363" s="31"/>
      <c r="K363" s="31"/>
      <c r="L363" s="31"/>
      <c r="M363" s="31"/>
      <c r="N363" s="31"/>
      <c r="O363" s="31"/>
      <c r="P363" s="31"/>
      <c r="Q363" s="31"/>
      <c r="R363" s="31"/>
      <c r="S363" s="31"/>
      <c r="T363" s="31"/>
      <c r="U363" s="31"/>
      <c r="V363" s="31"/>
      <c r="W363" s="34"/>
      <c r="X363" s="31"/>
      <c r="Y363" s="27"/>
      <c r="Z363" s="27"/>
    </row>
    <row r="364" spans="1:26" x14ac:dyDescent="0.25">
      <c r="A364" s="32"/>
      <c r="B364" s="32"/>
      <c r="C364" s="32"/>
      <c r="D364" s="31"/>
      <c r="E364" s="31"/>
      <c r="F364" s="44"/>
      <c r="G364" s="31"/>
      <c r="H364" s="31"/>
      <c r="I364" s="31"/>
      <c r="J364" s="31"/>
      <c r="K364" s="31"/>
      <c r="L364" s="31"/>
      <c r="M364" s="31"/>
      <c r="N364" s="31"/>
      <c r="O364" s="31"/>
      <c r="P364" s="31"/>
      <c r="Q364" s="31"/>
      <c r="R364" s="33"/>
      <c r="S364" s="32"/>
      <c r="T364" s="31"/>
      <c r="U364" s="32"/>
      <c r="V364" s="31"/>
      <c r="W364" s="34"/>
      <c r="X364" s="31"/>
      <c r="Y364" s="27"/>
      <c r="Z364" s="27"/>
    </row>
    <row r="365" spans="1:26" x14ac:dyDescent="0.25">
      <c r="A365" s="32"/>
      <c r="B365" s="32"/>
      <c r="C365" s="32"/>
      <c r="D365" s="31"/>
      <c r="E365" s="31"/>
      <c r="F365" s="44"/>
      <c r="G365" s="31"/>
      <c r="H365" s="31"/>
      <c r="I365" s="31"/>
      <c r="J365" s="31"/>
      <c r="K365" s="31"/>
      <c r="L365" s="31"/>
      <c r="M365" s="31"/>
      <c r="N365" s="31"/>
      <c r="O365" s="31"/>
      <c r="P365" s="31"/>
      <c r="Q365" s="31"/>
      <c r="R365" s="33"/>
      <c r="S365" s="32"/>
      <c r="T365" s="31"/>
      <c r="U365" s="31"/>
      <c r="V365" s="31"/>
      <c r="W365" s="34"/>
      <c r="X365" s="31"/>
      <c r="Y365" s="27"/>
      <c r="Z365" s="27"/>
    </row>
    <row r="366" spans="1:26" x14ac:dyDescent="0.25">
      <c r="A366" s="32"/>
      <c r="B366" s="32"/>
      <c r="C366" s="32"/>
      <c r="D366" s="31"/>
      <c r="E366" s="31"/>
      <c r="F366" s="44"/>
      <c r="G366" s="31"/>
      <c r="H366" s="31"/>
      <c r="I366" s="31"/>
      <c r="J366" s="31"/>
      <c r="K366" s="31"/>
      <c r="L366" s="31"/>
      <c r="M366" s="31"/>
      <c r="N366" s="31"/>
      <c r="O366" s="31"/>
      <c r="P366" s="31"/>
      <c r="Q366" s="31"/>
      <c r="R366" s="33"/>
      <c r="S366" s="32"/>
      <c r="T366" s="31"/>
      <c r="U366" s="32"/>
      <c r="V366" s="31"/>
      <c r="W366" s="34"/>
      <c r="X366" s="31"/>
      <c r="Y366" s="27"/>
      <c r="Z366" s="27"/>
    </row>
    <row r="367" spans="1:26" x14ac:dyDescent="0.25">
      <c r="A367" s="32"/>
      <c r="B367" s="32"/>
      <c r="C367" s="32"/>
      <c r="D367" s="31"/>
      <c r="E367" s="31"/>
      <c r="F367" s="44"/>
      <c r="G367" s="31"/>
      <c r="H367" s="31"/>
      <c r="I367" s="31"/>
      <c r="J367" s="31"/>
      <c r="K367" s="31"/>
      <c r="L367" s="31"/>
      <c r="M367" s="31"/>
      <c r="N367" s="31"/>
      <c r="O367" s="31"/>
      <c r="P367" s="31"/>
      <c r="Q367" s="31"/>
      <c r="R367" s="31"/>
      <c r="S367" s="31"/>
      <c r="T367" s="31"/>
      <c r="U367" s="31"/>
      <c r="V367" s="31"/>
      <c r="W367" s="34"/>
      <c r="X367" s="31"/>
      <c r="Y367" s="27"/>
      <c r="Z367" s="27"/>
    </row>
    <row r="368" spans="1:26" x14ac:dyDescent="0.25">
      <c r="A368" s="32"/>
      <c r="B368" s="32"/>
      <c r="C368" s="32"/>
      <c r="D368" s="31"/>
      <c r="E368" s="31"/>
      <c r="F368" s="44"/>
      <c r="G368" s="31"/>
      <c r="H368" s="31"/>
      <c r="I368" s="31"/>
      <c r="J368" s="31"/>
      <c r="K368" s="31"/>
      <c r="L368" s="31"/>
      <c r="M368" s="31"/>
      <c r="N368" s="31"/>
      <c r="O368" s="31"/>
      <c r="P368" s="31"/>
      <c r="Q368" s="31"/>
      <c r="R368" s="33"/>
      <c r="S368" s="32"/>
      <c r="T368" s="31"/>
      <c r="U368" s="32"/>
      <c r="V368" s="31"/>
      <c r="W368" s="34"/>
      <c r="X368" s="31"/>
      <c r="Y368" s="27"/>
      <c r="Z368" s="27"/>
    </row>
    <row r="369" spans="1:26" x14ac:dyDescent="0.25">
      <c r="A369" s="32"/>
      <c r="B369" s="32"/>
      <c r="C369" s="32"/>
      <c r="D369" s="31"/>
      <c r="E369" s="31"/>
      <c r="F369" s="44"/>
      <c r="G369" s="31"/>
      <c r="H369" s="31"/>
      <c r="I369" s="31"/>
      <c r="J369" s="31"/>
      <c r="K369" s="31"/>
      <c r="L369" s="31"/>
      <c r="M369" s="31"/>
      <c r="N369" s="31"/>
      <c r="O369" s="31"/>
      <c r="P369" s="31"/>
      <c r="Q369" s="31"/>
      <c r="R369" s="31"/>
      <c r="S369" s="31"/>
      <c r="T369" s="31"/>
      <c r="U369" s="31"/>
      <c r="V369" s="31"/>
      <c r="W369" s="34"/>
      <c r="X369" s="31"/>
      <c r="Y369" s="27"/>
      <c r="Z369" s="27"/>
    </row>
    <row r="370" spans="1:26" x14ac:dyDescent="0.25">
      <c r="A370" s="32"/>
      <c r="B370" s="32"/>
      <c r="C370" s="32"/>
      <c r="D370" s="31"/>
      <c r="E370" s="31"/>
      <c r="F370" s="44"/>
      <c r="G370" s="31"/>
      <c r="H370" s="31"/>
      <c r="I370" s="31"/>
      <c r="J370" s="31"/>
      <c r="K370" s="31"/>
      <c r="L370" s="31"/>
      <c r="M370" s="31"/>
      <c r="N370" s="31"/>
      <c r="O370" s="31"/>
      <c r="P370" s="31"/>
      <c r="Q370" s="31"/>
      <c r="R370" s="31"/>
      <c r="S370" s="31"/>
      <c r="T370" s="31"/>
      <c r="U370" s="31"/>
      <c r="V370" s="31"/>
      <c r="W370" s="34"/>
      <c r="X370" s="31"/>
      <c r="Y370" s="27"/>
      <c r="Z370" s="27"/>
    </row>
    <row r="371" spans="1:26" x14ac:dyDescent="0.25">
      <c r="A371" s="32"/>
      <c r="B371" s="32"/>
      <c r="C371" s="32"/>
      <c r="D371" s="31"/>
      <c r="E371" s="31"/>
      <c r="F371" s="44"/>
      <c r="G371" s="31"/>
      <c r="H371" s="31"/>
      <c r="I371" s="31"/>
      <c r="J371" s="31"/>
      <c r="K371" s="31"/>
      <c r="L371" s="31"/>
      <c r="M371" s="31"/>
      <c r="N371" s="31"/>
      <c r="O371" s="31"/>
      <c r="P371" s="31"/>
      <c r="Q371" s="31"/>
      <c r="R371" s="33"/>
      <c r="S371" s="32"/>
      <c r="T371" s="31"/>
      <c r="U371" s="31"/>
      <c r="V371" s="31"/>
      <c r="W371" s="34"/>
      <c r="X371" s="31"/>
      <c r="Y371" s="27"/>
      <c r="Z371" s="27"/>
    </row>
    <row r="372" spans="1:26" x14ac:dyDescent="0.25">
      <c r="A372" s="32"/>
      <c r="B372" s="32"/>
      <c r="C372" s="32"/>
      <c r="D372" s="31"/>
      <c r="E372" s="31"/>
      <c r="F372" s="44"/>
      <c r="G372" s="31"/>
      <c r="H372" s="31"/>
      <c r="I372" s="31"/>
      <c r="J372" s="31"/>
      <c r="K372" s="31"/>
      <c r="L372" s="31"/>
      <c r="M372" s="31"/>
      <c r="N372" s="31"/>
      <c r="O372" s="31"/>
      <c r="P372" s="31"/>
      <c r="Q372" s="31"/>
      <c r="R372" s="31"/>
      <c r="S372" s="31"/>
      <c r="T372" s="31"/>
      <c r="U372" s="31"/>
      <c r="V372" s="31"/>
      <c r="W372" s="34"/>
      <c r="X372" s="31"/>
      <c r="Y372" s="27"/>
      <c r="Z372" s="27"/>
    </row>
    <row r="373" spans="1:26" x14ac:dyDescent="0.25">
      <c r="A373" s="32"/>
      <c r="B373" s="32"/>
      <c r="C373" s="32"/>
      <c r="D373" s="31"/>
      <c r="E373" s="31"/>
      <c r="F373" s="44"/>
      <c r="G373" s="31"/>
      <c r="H373" s="31"/>
      <c r="I373" s="31"/>
      <c r="J373" s="31"/>
      <c r="K373" s="31"/>
      <c r="L373" s="31"/>
      <c r="M373" s="31"/>
      <c r="N373" s="31"/>
      <c r="O373" s="31"/>
      <c r="P373" s="31"/>
      <c r="Q373" s="31"/>
      <c r="R373" s="33"/>
      <c r="S373" s="32"/>
      <c r="T373" s="31"/>
      <c r="U373" s="31"/>
      <c r="V373" s="31"/>
      <c r="W373" s="34"/>
      <c r="X373" s="31"/>
      <c r="Y373" s="27"/>
      <c r="Z373" s="27"/>
    </row>
    <row r="374" spans="1:26" x14ac:dyDescent="0.25">
      <c r="A374" s="32"/>
      <c r="B374" s="32"/>
      <c r="C374" s="32"/>
      <c r="D374" s="31"/>
      <c r="E374" s="31"/>
      <c r="F374" s="44"/>
      <c r="G374" s="31"/>
      <c r="H374" s="31"/>
      <c r="I374" s="31"/>
      <c r="J374" s="31"/>
      <c r="K374" s="31"/>
      <c r="L374" s="31"/>
      <c r="M374" s="31"/>
      <c r="N374" s="31"/>
      <c r="O374" s="31"/>
      <c r="P374" s="31"/>
      <c r="Q374" s="31"/>
      <c r="R374" s="33"/>
      <c r="S374" s="32"/>
      <c r="T374" s="31"/>
      <c r="U374" s="31"/>
      <c r="V374" s="31"/>
      <c r="W374" s="34"/>
      <c r="X374" s="31"/>
      <c r="Y374" s="27"/>
      <c r="Z374" s="27"/>
    </row>
    <row r="375" spans="1:26" x14ac:dyDescent="0.25">
      <c r="A375" s="32"/>
      <c r="B375" s="32"/>
      <c r="C375" s="32"/>
      <c r="D375" s="31"/>
      <c r="E375" s="31"/>
      <c r="F375" s="44"/>
      <c r="G375" s="31"/>
      <c r="H375" s="31"/>
      <c r="I375" s="31"/>
      <c r="J375" s="31"/>
      <c r="K375" s="31"/>
      <c r="L375" s="31"/>
      <c r="M375" s="31"/>
      <c r="N375" s="31"/>
      <c r="O375" s="31"/>
      <c r="P375" s="31"/>
      <c r="Q375" s="31"/>
      <c r="R375" s="33"/>
      <c r="S375" s="32"/>
      <c r="T375" s="31"/>
      <c r="U375" s="31"/>
      <c r="V375" s="31"/>
      <c r="W375" s="34"/>
      <c r="X375" s="31"/>
      <c r="Y375" s="27"/>
      <c r="Z375" s="27"/>
    </row>
    <row r="376" spans="1:26" x14ac:dyDescent="0.25">
      <c r="A376" s="32"/>
      <c r="B376" s="32"/>
      <c r="C376" s="32"/>
      <c r="D376" s="31"/>
      <c r="E376" s="31"/>
      <c r="F376" s="44"/>
      <c r="G376" s="31"/>
      <c r="H376" s="31"/>
      <c r="I376" s="31"/>
      <c r="J376" s="31"/>
      <c r="K376" s="31"/>
      <c r="L376" s="31"/>
      <c r="M376" s="31"/>
      <c r="N376" s="31"/>
      <c r="O376" s="31"/>
      <c r="P376" s="31"/>
      <c r="Q376" s="31"/>
      <c r="R376" s="31"/>
      <c r="S376" s="31"/>
      <c r="T376" s="31"/>
      <c r="U376" s="31"/>
      <c r="V376" s="31"/>
      <c r="W376" s="34"/>
      <c r="X376" s="31"/>
      <c r="Y376" s="27"/>
      <c r="Z376" s="27"/>
    </row>
    <row r="377" spans="1:26" x14ac:dyDescent="0.25">
      <c r="A377" s="32"/>
      <c r="B377" s="32"/>
      <c r="C377" s="32"/>
      <c r="D377" s="31"/>
      <c r="E377" s="31"/>
      <c r="F377" s="44"/>
      <c r="G377" s="31"/>
      <c r="H377" s="31"/>
      <c r="I377" s="31"/>
      <c r="J377" s="31"/>
      <c r="K377" s="31"/>
      <c r="L377" s="31"/>
      <c r="M377" s="31"/>
      <c r="N377" s="31"/>
      <c r="O377" s="31"/>
      <c r="P377" s="31"/>
      <c r="Q377" s="31"/>
      <c r="R377" s="31"/>
      <c r="S377" s="31"/>
      <c r="T377" s="31"/>
      <c r="U377" s="31"/>
      <c r="V377" s="31"/>
      <c r="W377" s="34"/>
      <c r="X377" s="31"/>
      <c r="Y377" s="27"/>
      <c r="Z377" s="27"/>
    </row>
    <row r="378" spans="1:26" x14ac:dyDescent="0.25">
      <c r="A378" s="32"/>
      <c r="B378" s="32"/>
      <c r="C378" s="32"/>
      <c r="D378" s="31"/>
      <c r="E378" s="31"/>
      <c r="F378" s="44"/>
      <c r="G378" s="31"/>
      <c r="H378" s="31"/>
      <c r="I378" s="31"/>
      <c r="J378" s="31"/>
      <c r="K378" s="31"/>
      <c r="L378" s="31"/>
      <c r="M378" s="31"/>
      <c r="N378" s="31"/>
      <c r="O378" s="31"/>
      <c r="P378" s="31"/>
      <c r="Q378" s="31"/>
      <c r="R378" s="33"/>
      <c r="S378" s="32"/>
      <c r="T378" s="31"/>
      <c r="U378" s="31"/>
      <c r="V378" s="31"/>
      <c r="W378" s="34"/>
      <c r="X378" s="31"/>
      <c r="Y378" s="27"/>
      <c r="Z378" s="27"/>
    </row>
    <row r="379" spans="1:26" x14ac:dyDescent="0.25">
      <c r="A379" s="32"/>
      <c r="B379" s="32"/>
      <c r="C379" s="32"/>
      <c r="D379" s="31"/>
      <c r="E379" s="31"/>
      <c r="F379" s="44"/>
      <c r="G379" s="31"/>
      <c r="H379" s="31"/>
      <c r="I379" s="31"/>
      <c r="J379" s="31"/>
      <c r="K379" s="31"/>
      <c r="L379" s="31"/>
      <c r="M379" s="31"/>
      <c r="N379" s="31"/>
      <c r="O379" s="31"/>
      <c r="P379" s="31"/>
      <c r="Q379" s="31"/>
      <c r="R379" s="33"/>
      <c r="S379" s="32"/>
      <c r="T379" s="31"/>
      <c r="U379" s="31"/>
      <c r="V379" s="31"/>
      <c r="W379" s="34"/>
      <c r="X379" s="31"/>
      <c r="Y379" s="27"/>
      <c r="Z379" s="27"/>
    </row>
    <row r="380" spans="1:26" x14ac:dyDescent="0.25">
      <c r="A380" s="32"/>
      <c r="B380" s="32"/>
      <c r="C380" s="32"/>
      <c r="D380" s="31"/>
      <c r="E380" s="31"/>
      <c r="F380" s="44"/>
      <c r="G380" s="31"/>
      <c r="H380" s="31"/>
      <c r="I380" s="31"/>
      <c r="J380" s="31"/>
      <c r="K380" s="31"/>
      <c r="L380" s="31"/>
      <c r="M380" s="31"/>
      <c r="N380" s="31"/>
      <c r="O380" s="31"/>
      <c r="P380" s="31"/>
      <c r="Q380" s="31"/>
      <c r="R380" s="31"/>
      <c r="S380" s="31"/>
      <c r="T380" s="31"/>
      <c r="U380" s="31"/>
      <c r="V380" s="31"/>
      <c r="W380" s="34"/>
      <c r="X380" s="31"/>
      <c r="Y380" s="27"/>
      <c r="Z380" s="27"/>
    </row>
    <row r="381" spans="1:26" x14ac:dyDescent="0.25">
      <c r="A381" s="32"/>
      <c r="B381" s="32"/>
      <c r="C381" s="32"/>
      <c r="D381" s="31"/>
      <c r="E381" s="31"/>
      <c r="F381" s="44"/>
      <c r="G381" s="31"/>
      <c r="H381" s="31"/>
      <c r="I381" s="31"/>
      <c r="J381" s="31"/>
      <c r="K381" s="31"/>
      <c r="L381" s="31"/>
      <c r="M381" s="31"/>
      <c r="N381" s="31"/>
      <c r="O381" s="31"/>
      <c r="P381" s="31"/>
      <c r="Q381" s="31"/>
      <c r="R381" s="31"/>
      <c r="S381" s="31"/>
      <c r="T381" s="31"/>
      <c r="U381" s="31"/>
      <c r="V381" s="31"/>
      <c r="W381" s="34"/>
      <c r="X381" s="31"/>
      <c r="Y381" s="27"/>
      <c r="Z381" s="27"/>
    </row>
    <row r="382" spans="1:26" x14ac:dyDescent="0.25">
      <c r="A382" s="32"/>
      <c r="B382" s="32"/>
      <c r="C382" s="32"/>
      <c r="D382" s="31"/>
      <c r="E382" s="31"/>
      <c r="F382" s="44"/>
      <c r="G382" s="31"/>
      <c r="H382" s="31"/>
      <c r="I382" s="31"/>
      <c r="J382" s="31"/>
      <c r="K382" s="31"/>
      <c r="L382" s="31"/>
      <c r="M382" s="31"/>
      <c r="N382" s="31"/>
      <c r="O382" s="31"/>
      <c r="P382" s="31"/>
      <c r="Q382" s="31"/>
      <c r="R382" s="31"/>
      <c r="S382" s="31"/>
      <c r="T382" s="31"/>
      <c r="U382" s="31"/>
      <c r="V382" s="31"/>
      <c r="W382" s="34"/>
      <c r="X382" s="31"/>
      <c r="Y382" s="27"/>
      <c r="Z382" s="27"/>
    </row>
    <row r="383" spans="1:26" x14ac:dyDescent="0.25">
      <c r="A383" s="32"/>
      <c r="B383" s="32"/>
      <c r="C383" s="32"/>
      <c r="D383" s="31"/>
      <c r="E383" s="31"/>
      <c r="F383" s="44"/>
      <c r="G383" s="31"/>
      <c r="H383" s="31"/>
      <c r="I383" s="31"/>
      <c r="J383" s="31"/>
      <c r="K383" s="31"/>
      <c r="L383" s="31"/>
      <c r="M383" s="31"/>
      <c r="N383" s="31"/>
      <c r="O383" s="31"/>
      <c r="P383" s="31"/>
      <c r="Q383" s="31"/>
      <c r="R383" s="31"/>
      <c r="S383" s="31"/>
      <c r="T383" s="31"/>
      <c r="U383" s="31"/>
      <c r="V383" s="31"/>
      <c r="W383" s="34"/>
      <c r="X383" s="31"/>
      <c r="Y383" s="27"/>
      <c r="Z383" s="27"/>
    </row>
    <row r="384" spans="1:26" x14ac:dyDescent="0.25">
      <c r="A384" s="32"/>
      <c r="B384" s="32"/>
      <c r="C384" s="32"/>
      <c r="D384" s="31"/>
      <c r="E384" s="31"/>
      <c r="F384" s="44"/>
      <c r="G384" s="31"/>
      <c r="H384" s="31"/>
      <c r="I384" s="31"/>
      <c r="J384" s="31"/>
      <c r="K384" s="31"/>
      <c r="L384" s="31"/>
      <c r="M384" s="31"/>
      <c r="N384" s="31"/>
      <c r="O384" s="31"/>
      <c r="P384" s="31"/>
      <c r="Q384" s="31"/>
      <c r="R384" s="31"/>
      <c r="S384" s="31"/>
      <c r="T384" s="31"/>
      <c r="U384" s="31"/>
      <c r="V384" s="31"/>
      <c r="W384" s="34"/>
      <c r="X384" s="31"/>
      <c r="Y384" s="27"/>
      <c r="Z384" s="27"/>
    </row>
    <row r="385" spans="1:26" x14ac:dyDescent="0.25">
      <c r="A385" s="32"/>
      <c r="B385" s="32"/>
      <c r="C385" s="32"/>
      <c r="D385" s="31"/>
      <c r="E385" s="31"/>
      <c r="F385" s="44"/>
      <c r="G385" s="31"/>
      <c r="H385" s="31"/>
      <c r="I385" s="31"/>
      <c r="J385" s="31"/>
      <c r="K385" s="31"/>
      <c r="L385" s="31"/>
      <c r="M385" s="31"/>
      <c r="N385" s="31"/>
      <c r="O385" s="31"/>
      <c r="P385" s="31"/>
      <c r="Q385" s="31"/>
      <c r="R385" s="31"/>
      <c r="S385" s="31"/>
      <c r="T385" s="31"/>
      <c r="U385" s="31"/>
      <c r="V385" s="31"/>
      <c r="W385" s="34"/>
      <c r="X385" s="31"/>
      <c r="Y385" s="27"/>
      <c r="Z385" s="27"/>
    </row>
    <row r="386" spans="1:26" x14ac:dyDescent="0.25">
      <c r="A386" s="32"/>
      <c r="B386" s="32"/>
      <c r="C386" s="32"/>
      <c r="D386" s="31"/>
      <c r="E386" s="31"/>
      <c r="F386" s="44"/>
      <c r="G386" s="31"/>
      <c r="H386" s="31"/>
      <c r="I386" s="31"/>
      <c r="J386" s="31"/>
      <c r="K386" s="31"/>
      <c r="L386" s="31"/>
      <c r="M386" s="31"/>
      <c r="N386" s="31"/>
      <c r="O386" s="31"/>
      <c r="P386" s="31"/>
      <c r="Q386" s="31"/>
      <c r="R386" s="31"/>
      <c r="S386" s="31"/>
      <c r="T386" s="31"/>
      <c r="U386" s="31"/>
      <c r="V386" s="31"/>
      <c r="W386" s="34"/>
      <c r="X386" s="31"/>
      <c r="Y386" s="27"/>
      <c r="Z386" s="27"/>
    </row>
    <row r="387" spans="1:26" x14ac:dyDescent="0.25">
      <c r="A387" s="32"/>
      <c r="B387" s="32"/>
      <c r="C387" s="32"/>
      <c r="D387" s="31"/>
      <c r="E387" s="31"/>
      <c r="F387" s="44"/>
      <c r="G387" s="31"/>
      <c r="H387" s="31"/>
      <c r="I387" s="31"/>
      <c r="J387" s="31"/>
      <c r="K387" s="31"/>
      <c r="L387" s="31"/>
      <c r="M387" s="31"/>
      <c r="N387" s="31"/>
      <c r="O387" s="31"/>
      <c r="P387" s="31"/>
      <c r="Q387" s="31"/>
      <c r="R387" s="33"/>
      <c r="S387" s="32"/>
      <c r="T387" s="31"/>
      <c r="U387" s="32"/>
      <c r="V387" s="31"/>
      <c r="W387" s="34"/>
      <c r="X387" s="31"/>
      <c r="Y387" s="27"/>
      <c r="Z387" s="27"/>
    </row>
    <row r="388" spans="1:26" x14ac:dyDescent="0.25">
      <c r="A388" s="32"/>
      <c r="B388" s="32"/>
      <c r="C388" s="32"/>
      <c r="D388" s="31"/>
      <c r="E388" s="31"/>
      <c r="F388" s="44"/>
      <c r="G388" s="31"/>
      <c r="H388" s="31"/>
      <c r="I388" s="31"/>
      <c r="J388" s="31"/>
      <c r="K388" s="31"/>
      <c r="L388" s="31"/>
      <c r="M388" s="31"/>
      <c r="N388" s="31"/>
      <c r="O388" s="31"/>
      <c r="P388" s="31"/>
      <c r="Q388" s="31"/>
      <c r="R388" s="31"/>
      <c r="S388" s="31"/>
      <c r="T388" s="31"/>
      <c r="U388" s="31"/>
      <c r="V388" s="31"/>
      <c r="W388" s="34"/>
      <c r="X388" s="31"/>
      <c r="Y388" s="27"/>
      <c r="Z388" s="27"/>
    </row>
    <row r="389" spans="1:26" x14ac:dyDescent="0.25">
      <c r="A389" s="32"/>
      <c r="B389" s="32"/>
      <c r="C389" s="32"/>
      <c r="D389" s="31"/>
      <c r="E389" s="31"/>
      <c r="F389" s="44"/>
      <c r="G389" s="31"/>
      <c r="H389" s="31"/>
      <c r="I389" s="31"/>
      <c r="J389" s="31"/>
      <c r="K389" s="31"/>
      <c r="L389" s="31"/>
      <c r="M389" s="31"/>
      <c r="N389" s="31"/>
      <c r="O389" s="31"/>
      <c r="P389" s="31"/>
      <c r="Q389" s="31"/>
      <c r="R389" s="31"/>
      <c r="S389" s="31"/>
      <c r="T389" s="31"/>
      <c r="U389" s="31"/>
      <c r="V389" s="31"/>
      <c r="W389" s="34"/>
      <c r="X389" s="31"/>
      <c r="Y389" s="27"/>
      <c r="Z389" s="27"/>
    </row>
    <row r="390" spans="1:26" x14ac:dyDescent="0.25">
      <c r="A390" s="32"/>
      <c r="B390" s="32"/>
      <c r="C390" s="32"/>
      <c r="D390" s="31"/>
      <c r="E390" s="31"/>
      <c r="F390" s="44"/>
      <c r="G390" s="31"/>
      <c r="H390" s="31"/>
      <c r="I390" s="31"/>
      <c r="J390" s="31"/>
      <c r="K390" s="31"/>
      <c r="L390" s="31"/>
      <c r="M390" s="31"/>
      <c r="N390" s="31"/>
      <c r="O390" s="31"/>
      <c r="P390" s="31"/>
      <c r="Q390" s="31"/>
      <c r="R390" s="31"/>
      <c r="S390" s="31"/>
      <c r="T390" s="31"/>
      <c r="U390" s="31"/>
      <c r="V390" s="31"/>
      <c r="W390" s="34"/>
      <c r="X390" s="31"/>
      <c r="Y390" s="27"/>
      <c r="Z390" s="27"/>
    </row>
    <row r="391" spans="1:26" x14ac:dyDescent="0.25">
      <c r="A391" s="32"/>
      <c r="B391" s="32"/>
      <c r="C391" s="32"/>
      <c r="D391" s="31"/>
      <c r="E391" s="31"/>
      <c r="F391" s="44"/>
      <c r="G391" s="31"/>
      <c r="H391" s="31"/>
      <c r="I391" s="31"/>
      <c r="J391" s="31"/>
      <c r="K391" s="31"/>
      <c r="L391" s="31"/>
      <c r="M391" s="31"/>
      <c r="N391" s="31"/>
      <c r="O391" s="31"/>
      <c r="P391" s="31"/>
      <c r="Q391" s="31"/>
      <c r="R391" s="31"/>
      <c r="S391" s="31"/>
      <c r="T391" s="31"/>
      <c r="U391" s="31"/>
      <c r="V391" s="31"/>
      <c r="W391" s="34"/>
      <c r="X391" s="31"/>
      <c r="Y391" s="27"/>
      <c r="Z391" s="27"/>
    </row>
    <row r="392" spans="1:26" x14ac:dyDescent="0.25">
      <c r="A392" s="32"/>
      <c r="B392" s="32"/>
      <c r="C392" s="32"/>
      <c r="D392" s="31"/>
      <c r="E392" s="31"/>
      <c r="F392" s="44"/>
      <c r="G392" s="31"/>
      <c r="H392" s="31"/>
      <c r="I392" s="31"/>
      <c r="J392" s="31"/>
      <c r="K392" s="31"/>
      <c r="L392" s="31"/>
      <c r="M392" s="31"/>
      <c r="N392" s="31"/>
      <c r="O392" s="31"/>
      <c r="P392" s="31"/>
      <c r="Q392" s="31"/>
      <c r="R392" s="31"/>
      <c r="S392" s="31"/>
      <c r="T392" s="31"/>
      <c r="U392" s="31"/>
      <c r="V392" s="31"/>
      <c r="W392" s="34"/>
      <c r="X392" s="31"/>
      <c r="Y392" s="27"/>
      <c r="Z392" s="27"/>
    </row>
    <row r="393" spans="1:26" x14ac:dyDescent="0.25">
      <c r="A393" s="32"/>
      <c r="B393" s="32"/>
      <c r="C393" s="32"/>
      <c r="D393" s="31"/>
      <c r="E393" s="31"/>
      <c r="F393" s="44"/>
      <c r="G393" s="31"/>
      <c r="H393" s="31"/>
      <c r="I393" s="31"/>
      <c r="J393" s="31"/>
      <c r="K393" s="31"/>
      <c r="L393" s="31"/>
      <c r="M393" s="31"/>
      <c r="N393" s="31"/>
      <c r="O393" s="31"/>
      <c r="P393" s="31"/>
      <c r="Q393" s="31"/>
      <c r="R393" s="31"/>
      <c r="S393" s="31"/>
      <c r="T393" s="31"/>
      <c r="U393" s="31"/>
      <c r="V393" s="31"/>
      <c r="W393" s="34"/>
      <c r="X393" s="31"/>
      <c r="Y393" s="27"/>
      <c r="Z393" s="27"/>
    </row>
    <row r="394" spans="1:26" x14ac:dyDescent="0.25">
      <c r="A394" s="32"/>
      <c r="B394" s="32"/>
      <c r="C394" s="32"/>
      <c r="D394" s="31"/>
      <c r="E394" s="31"/>
      <c r="F394" s="44"/>
      <c r="G394" s="31"/>
      <c r="H394" s="31"/>
      <c r="I394" s="31"/>
      <c r="J394" s="31"/>
      <c r="K394" s="31"/>
      <c r="L394" s="31"/>
      <c r="M394" s="31"/>
      <c r="N394" s="31"/>
      <c r="O394" s="31"/>
      <c r="P394" s="31"/>
      <c r="Q394" s="31"/>
      <c r="R394" s="31"/>
      <c r="S394" s="31"/>
      <c r="T394" s="31"/>
      <c r="U394" s="31"/>
      <c r="V394" s="31"/>
      <c r="W394" s="34"/>
      <c r="X394" s="31"/>
      <c r="Y394" s="27"/>
      <c r="Z394" s="27"/>
    </row>
    <row r="395" spans="1:26" x14ac:dyDescent="0.25">
      <c r="A395" s="32"/>
      <c r="B395" s="32"/>
      <c r="C395" s="32"/>
      <c r="D395" s="31"/>
      <c r="E395" s="31"/>
      <c r="F395" s="44"/>
      <c r="G395" s="31"/>
      <c r="H395" s="31"/>
      <c r="I395" s="31"/>
      <c r="J395" s="31"/>
      <c r="K395" s="31"/>
      <c r="L395" s="31"/>
      <c r="M395" s="31"/>
      <c r="N395" s="31"/>
      <c r="O395" s="31"/>
      <c r="P395" s="31"/>
      <c r="Q395" s="31"/>
      <c r="R395" s="31"/>
      <c r="S395" s="31"/>
      <c r="T395" s="31"/>
      <c r="U395" s="31"/>
      <c r="V395" s="31"/>
      <c r="W395" s="34"/>
      <c r="X395" s="31"/>
      <c r="Y395" s="27"/>
      <c r="Z395" s="27"/>
    </row>
    <row r="396" spans="1:26" x14ac:dyDescent="0.25">
      <c r="A396" s="32"/>
      <c r="B396" s="32"/>
      <c r="C396" s="32"/>
      <c r="D396" s="31"/>
      <c r="E396" s="31"/>
      <c r="F396" s="44"/>
      <c r="G396" s="31"/>
      <c r="H396" s="31"/>
      <c r="I396" s="31"/>
      <c r="J396" s="31"/>
      <c r="K396" s="31"/>
      <c r="L396" s="31"/>
      <c r="M396" s="31"/>
      <c r="N396" s="31"/>
      <c r="O396" s="31"/>
      <c r="P396" s="31"/>
      <c r="Q396" s="31"/>
      <c r="R396" s="31"/>
      <c r="S396" s="31"/>
      <c r="T396" s="31"/>
      <c r="U396" s="31"/>
      <c r="V396" s="31"/>
      <c r="W396" s="34"/>
      <c r="X396" s="31"/>
      <c r="Y396" s="27"/>
      <c r="Z396" s="27"/>
    </row>
    <row r="397" spans="1:26" x14ac:dyDescent="0.25">
      <c r="A397" s="32"/>
      <c r="B397" s="32"/>
      <c r="C397" s="32"/>
      <c r="D397" s="31"/>
      <c r="E397" s="31"/>
      <c r="F397" s="44"/>
      <c r="G397" s="31"/>
      <c r="H397" s="31"/>
      <c r="I397" s="31"/>
      <c r="J397" s="31"/>
      <c r="K397" s="31"/>
      <c r="L397" s="31"/>
      <c r="M397" s="31"/>
      <c r="N397" s="31"/>
      <c r="O397" s="31"/>
      <c r="P397" s="31"/>
      <c r="Q397" s="31"/>
      <c r="R397" s="31"/>
      <c r="S397" s="31"/>
      <c r="T397" s="31"/>
      <c r="U397" s="31"/>
      <c r="V397" s="31"/>
      <c r="W397" s="34"/>
      <c r="X397" s="31"/>
      <c r="Y397" s="27"/>
      <c r="Z397" s="27"/>
    </row>
    <row r="398" spans="1:26" x14ac:dyDescent="0.25">
      <c r="A398" s="32"/>
      <c r="B398" s="32"/>
      <c r="C398" s="32"/>
      <c r="D398" s="31"/>
      <c r="E398" s="31"/>
      <c r="F398" s="44"/>
      <c r="G398" s="31"/>
      <c r="H398" s="31"/>
      <c r="I398" s="31"/>
      <c r="J398" s="31"/>
      <c r="K398" s="31"/>
      <c r="L398" s="31"/>
      <c r="M398" s="31"/>
      <c r="N398" s="31"/>
      <c r="O398" s="31"/>
      <c r="P398" s="31"/>
      <c r="Q398" s="31"/>
      <c r="R398" s="31"/>
      <c r="S398" s="31"/>
      <c r="T398" s="31"/>
      <c r="U398" s="31"/>
      <c r="V398" s="31"/>
      <c r="W398" s="34"/>
      <c r="X398" s="31"/>
      <c r="Y398" s="27"/>
      <c r="Z398" s="27"/>
    </row>
    <row r="399" spans="1:26" x14ac:dyDescent="0.25">
      <c r="A399" s="32"/>
      <c r="B399" s="32"/>
      <c r="C399" s="32"/>
      <c r="D399" s="31"/>
      <c r="E399" s="31"/>
      <c r="F399" s="44"/>
      <c r="G399" s="31"/>
      <c r="H399" s="31"/>
      <c r="I399" s="31"/>
      <c r="J399" s="31"/>
      <c r="K399" s="31"/>
      <c r="L399" s="31"/>
      <c r="M399" s="31"/>
      <c r="N399" s="31"/>
      <c r="O399" s="31"/>
      <c r="P399" s="31"/>
      <c r="Q399" s="31"/>
      <c r="R399" s="31"/>
      <c r="S399" s="31"/>
      <c r="T399" s="31"/>
      <c r="U399" s="31"/>
      <c r="V399" s="31"/>
      <c r="W399" s="34"/>
      <c r="X399" s="31"/>
      <c r="Y399" s="27"/>
      <c r="Z399" s="27"/>
    </row>
    <row r="400" spans="1:26" x14ac:dyDescent="0.25">
      <c r="A400" s="32"/>
      <c r="B400" s="32"/>
      <c r="C400" s="32"/>
      <c r="D400" s="31"/>
      <c r="E400" s="31"/>
      <c r="F400" s="44"/>
      <c r="G400" s="31"/>
      <c r="H400" s="31"/>
      <c r="I400" s="31"/>
      <c r="J400" s="31"/>
      <c r="K400" s="31"/>
      <c r="L400" s="31"/>
      <c r="M400" s="31"/>
      <c r="N400" s="31"/>
      <c r="O400" s="31"/>
      <c r="P400" s="31"/>
      <c r="Q400" s="31"/>
      <c r="R400" s="31"/>
      <c r="S400" s="31"/>
      <c r="T400" s="31"/>
      <c r="U400" s="31"/>
      <c r="V400" s="31"/>
      <c r="W400" s="34"/>
      <c r="X400" s="31"/>
      <c r="Y400" s="27"/>
      <c r="Z400" s="27"/>
    </row>
    <row r="401" spans="1:26" x14ac:dyDescent="0.25">
      <c r="A401" s="32"/>
      <c r="B401" s="32"/>
      <c r="C401" s="32"/>
      <c r="D401" s="31"/>
      <c r="E401" s="31"/>
      <c r="F401" s="44"/>
      <c r="G401" s="31"/>
      <c r="H401" s="31"/>
      <c r="I401" s="31"/>
      <c r="J401" s="31"/>
      <c r="K401" s="31"/>
      <c r="L401" s="31"/>
      <c r="M401" s="31"/>
      <c r="N401" s="31"/>
      <c r="O401" s="31"/>
      <c r="P401" s="31"/>
      <c r="Q401" s="31"/>
      <c r="R401" s="31"/>
      <c r="S401" s="31"/>
      <c r="T401" s="31"/>
      <c r="U401" s="31"/>
      <c r="V401" s="31"/>
      <c r="W401" s="34"/>
      <c r="X401" s="31"/>
      <c r="Y401" s="27"/>
      <c r="Z401" s="27"/>
    </row>
    <row r="402" spans="1:26" x14ac:dyDescent="0.25">
      <c r="A402" s="32"/>
      <c r="B402" s="32"/>
      <c r="C402" s="32"/>
      <c r="D402" s="31"/>
      <c r="E402" s="31"/>
      <c r="F402" s="44"/>
      <c r="G402" s="31"/>
      <c r="H402" s="31"/>
      <c r="I402" s="31"/>
      <c r="J402" s="31"/>
      <c r="K402" s="31"/>
      <c r="L402" s="31"/>
      <c r="M402" s="31"/>
      <c r="N402" s="31"/>
      <c r="O402" s="31"/>
      <c r="P402" s="31"/>
      <c r="Q402" s="31"/>
      <c r="R402" s="31"/>
      <c r="S402" s="31"/>
      <c r="T402" s="31"/>
      <c r="U402" s="31"/>
      <c r="V402" s="31"/>
      <c r="W402" s="34"/>
      <c r="X402" s="31"/>
      <c r="Y402" s="27"/>
      <c r="Z402" s="27"/>
    </row>
    <row r="403" spans="1:26" x14ac:dyDescent="0.25">
      <c r="A403" s="32"/>
      <c r="B403" s="32"/>
      <c r="C403" s="32"/>
      <c r="D403" s="31"/>
      <c r="E403" s="31"/>
      <c r="F403" s="44"/>
      <c r="G403" s="31"/>
      <c r="H403" s="31"/>
      <c r="I403" s="31"/>
      <c r="J403" s="31"/>
      <c r="K403" s="31"/>
      <c r="L403" s="31"/>
      <c r="M403" s="31"/>
      <c r="N403" s="31"/>
      <c r="O403" s="31"/>
      <c r="P403" s="31"/>
      <c r="Q403" s="31"/>
      <c r="R403" s="31"/>
      <c r="S403" s="31"/>
      <c r="T403" s="31"/>
      <c r="U403" s="31"/>
      <c r="V403" s="31"/>
      <c r="W403" s="34"/>
      <c r="X403" s="31"/>
      <c r="Y403" s="27"/>
      <c r="Z403" s="27"/>
    </row>
    <row r="404" spans="1:26" x14ac:dyDescent="0.25">
      <c r="A404" s="32"/>
      <c r="B404" s="32"/>
      <c r="C404" s="32"/>
      <c r="D404" s="31"/>
      <c r="E404" s="31"/>
      <c r="F404" s="44"/>
      <c r="G404" s="31"/>
      <c r="H404" s="31"/>
      <c r="I404" s="31"/>
      <c r="J404" s="31"/>
      <c r="K404" s="31"/>
      <c r="L404" s="31"/>
      <c r="M404" s="31"/>
      <c r="N404" s="31"/>
      <c r="O404" s="31"/>
      <c r="P404" s="31"/>
      <c r="Q404" s="31"/>
      <c r="R404" s="31"/>
      <c r="S404" s="31"/>
      <c r="T404" s="31"/>
      <c r="U404" s="31"/>
      <c r="V404" s="31"/>
      <c r="W404" s="34"/>
      <c r="X404" s="31"/>
      <c r="Y404" s="27"/>
      <c r="Z404" s="27"/>
    </row>
    <row r="405" spans="1:26" x14ac:dyDescent="0.25">
      <c r="A405" s="32"/>
      <c r="B405" s="32"/>
      <c r="C405" s="32"/>
      <c r="D405" s="31"/>
      <c r="E405" s="31"/>
      <c r="F405" s="44"/>
      <c r="G405" s="31"/>
      <c r="H405" s="31"/>
      <c r="I405" s="31"/>
      <c r="J405" s="31"/>
      <c r="K405" s="31"/>
      <c r="L405" s="31"/>
      <c r="M405" s="31"/>
      <c r="N405" s="31"/>
      <c r="O405" s="31"/>
      <c r="P405" s="31"/>
      <c r="Q405" s="31"/>
      <c r="R405" s="31"/>
      <c r="S405" s="31"/>
      <c r="T405" s="31"/>
      <c r="U405" s="31"/>
      <c r="V405" s="31"/>
      <c r="W405" s="34"/>
      <c r="X405" s="31"/>
      <c r="Y405" s="27"/>
      <c r="Z405" s="27"/>
    </row>
    <row r="406" spans="1:26" x14ac:dyDescent="0.25">
      <c r="A406" s="32"/>
      <c r="B406" s="32"/>
      <c r="C406" s="32"/>
      <c r="D406" s="31"/>
      <c r="E406" s="31"/>
      <c r="F406" s="44"/>
      <c r="G406" s="31"/>
      <c r="H406" s="31"/>
      <c r="I406" s="31"/>
      <c r="J406" s="31"/>
      <c r="K406" s="31"/>
      <c r="L406" s="31"/>
      <c r="M406" s="31"/>
      <c r="N406" s="31"/>
      <c r="O406" s="31"/>
      <c r="P406" s="31"/>
      <c r="Q406" s="31"/>
      <c r="R406" s="31"/>
      <c r="S406" s="31"/>
      <c r="T406" s="31"/>
      <c r="U406" s="31"/>
      <c r="V406" s="31"/>
      <c r="W406" s="34"/>
      <c r="X406" s="31"/>
      <c r="Y406" s="27"/>
      <c r="Z406" s="27"/>
    </row>
    <row r="407" spans="1:26" x14ac:dyDescent="0.25">
      <c r="A407" s="32"/>
      <c r="B407" s="32"/>
      <c r="C407" s="32"/>
      <c r="D407" s="31"/>
      <c r="E407" s="31"/>
      <c r="F407" s="44"/>
      <c r="G407" s="31"/>
      <c r="H407" s="31"/>
      <c r="I407" s="31"/>
      <c r="J407" s="31"/>
      <c r="K407" s="31"/>
      <c r="L407" s="31"/>
      <c r="M407" s="31"/>
      <c r="N407" s="31"/>
      <c r="O407" s="31"/>
      <c r="P407" s="31"/>
      <c r="Q407" s="31"/>
      <c r="R407" s="31"/>
      <c r="S407" s="31"/>
      <c r="T407" s="31"/>
      <c r="U407" s="31"/>
      <c r="V407" s="31"/>
      <c r="W407" s="34"/>
      <c r="X407" s="31"/>
      <c r="Y407" s="27"/>
      <c r="Z407" s="27"/>
    </row>
    <row r="408" spans="1:26" x14ac:dyDescent="0.25">
      <c r="A408" s="32"/>
      <c r="B408" s="32"/>
      <c r="C408" s="32"/>
      <c r="D408" s="31"/>
      <c r="E408" s="31"/>
      <c r="F408" s="44"/>
      <c r="G408" s="31"/>
      <c r="H408" s="31"/>
      <c r="I408" s="31"/>
      <c r="J408" s="31"/>
      <c r="K408" s="31"/>
      <c r="L408" s="31"/>
      <c r="M408" s="31"/>
      <c r="N408" s="31"/>
      <c r="O408" s="31"/>
      <c r="P408" s="31"/>
      <c r="Q408" s="31"/>
      <c r="R408" s="31"/>
      <c r="S408" s="31"/>
      <c r="T408" s="31"/>
      <c r="U408" s="31"/>
      <c r="V408" s="31"/>
      <c r="W408" s="34"/>
      <c r="X408" s="31"/>
      <c r="Y408" s="27"/>
      <c r="Z408" s="27"/>
    </row>
    <row r="409" spans="1:26" x14ac:dyDescent="0.25">
      <c r="A409" s="32"/>
      <c r="B409" s="32"/>
      <c r="C409" s="32"/>
      <c r="D409" s="31"/>
      <c r="E409" s="31"/>
      <c r="F409" s="44"/>
      <c r="G409" s="31"/>
      <c r="H409" s="31"/>
      <c r="I409" s="31"/>
      <c r="J409" s="31"/>
      <c r="K409" s="31"/>
      <c r="L409" s="31"/>
      <c r="M409" s="31"/>
      <c r="N409" s="31"/>
      <c r="O409" s="31"/>
      <c r="P409" s="31"/>
      <c r="Q409" s="31"/>
      <c r="R409" s="33"/>
      <c r="S409" s="32"/>
      <c r="T409" s="31"/>
      <c r="U409" s="31"/>
      <c r="V409" s="31"/>
      <c r="W409" s="34"/>
      <c r="X409" s="31"/>
      <c r="Y409" s="27"/>
      <c r="Z409" s="27"/>
    </row>
    <row r="410" spans="1:26" x14ac:dyDescent="0.25">
      <c r="A410" s="32"/>
      <c r="B410" s="32"/>
      <c r="C410" s="32"/>
      <c r="D410" s="31"/>
      <c r="E410" s="31"/>
      <c r="F410" s="44"/>
      <c r="G410" s="31"/>
      <c r="H410" s="31"/>
      <c r="I410" s="31"/>
      <c r="J410" s="31"/>
      <c r="K410" s="31"/>
      <c r="L410" s="31"/>
      <c r="M410" s="31"/>
      <c r="N410" s="31"/>
      <c r="O410" s="31"/>
      <c r="P410" s="31"/>
      <c r="Q410" s="31"/>
      <c r="R410" s="33"/>
      <c r="S410" s="32"/>
      <c r="T410" s="31"/>
      <c r="U410" s="31"/>
      <c r="V410" s="31"/>
      <c r="W410" s="34"/>
      <c r="X410" s="31"/>
      <c r="Y410" s="27"/>
      <c r="Z410" s="27"/>
    </row>
    <row r="411" spans="1:26" x14ac:dyDescent="0.25">
      <c r="A411" s="32"/>
      <c r="B411" s="32"/>
      <c r="C411" s="32"/>
      <c r="D411" s="31"/>
      <c r="E411" s="31"/>
      <c r="F411" s="44"/>
      <c r="G411" s="31"/>
      <c r="H411" s="31"/>
      <c r="I411" s="31"/>
      <c r="J411" s="31"/>
      <c r="K411" s="31"/>
      <c r="L411" s="31"/>
      <c r="M411" s="31"/>
      <c r="N411" s="31"/>
      <c r="O411" s="31"/>
      <c r="P411" s="31"/>
      <c r="Q411" s="31"/>
      <c r="R411" s="33"/>
      <c r="S411" s="32"/>
      <c r="T411" s="31"/>
      <c r="U411" s="31"/>
      <c r="V411" s="31"/>
      <c r="W411" s="34"/>
      <c r="X411" s="31"/>
      <c r="Y411" s="27"/>
      <c r="Z411" s="27"/>
    </row>
    <row r="412" spans="1:26" x14ac:dyDescent="0.25">
      <c r="A412" s="32"/>
      <c r="B412" s="32"/>
      <c r="C412" s="32"/>
      <c r="D412" s="31"/>
      <c r="E412" s="31"/>
      <c r="F412" s="44"/>
      <c r="G412" s="31"/>
      <c r="H412" s="31"/>
      <c r="I412" s="31"/>
      <c r="J412" s="31"/>
      <c r="K412" s="31"/>
      <c r="L412" s="31"/>
      <c r="M412" s="31"/>
      <c r="N412" s="31"/>
      <c r="O412" s="31"/>
      <c r="P412" s="31"/>
      <c r="Q412" s="31"/>
      <c r="R412" s="31"/>
      <c r="S412" s="31"/>
      <c r="T412" s="31"/>
      <c r="U412" s="31"/>
      <c r="V412" s="31"/>
      <c r="W412" s="34"/>
      <c r="X412" s="31"/>
      <c r="Y412" s="27"/>
      <c r="Z412" s="27"/>
    </row>
    <row r="413" spans="1:26" x14ac:dyDescent="0.25">
      <c r="A413" s="32"/>
      <c r="B413" s="32"/>
      <c r="C413" s="32"/>
      <c r="D413" s="31"/>
      <c r="E413" s="31"/>
      <c r="F413" s="44"/>
      <c r="G413" s="31"/>
      <c r="H413" s="31"/>
      <c r="I413" s="31"/>
      <c r="J413" s="31"/>
      <c r="K413" s="31"/>
      <c r="L413" s="31"/>
      <c r="M413" s="31"/>
      <c r="N413" s="31"/>
      <c r="O413" s="31"/>
      <c r="P413" s="31"/>
      <c r="Q413" s="31"/>
      <c r="R413" s="31"/>
      <c r="S413" s="31"/>
      <c r="T413" s="31"/>
      <c r="U413" s="31"/>
      <c r="V413" s="31"/>
      <c r="W413" s="34"/>
      <c r="X413" s="31"/>
      <c r="Y413" s="27"/>
      <c r="Z413" s="27"/>
    </row>
    <row r="414" spans="1:26" x14ac:dyDescent="0.25">
      <c r="A414" s="32"/>
      <c r="B414" s="32"/>
      <c r="C414" s="32"/>
      <c r="D414" s="31"/>
      <c r="E414" s="31"/>
      <c r="F414" s="44"/>
      <c r="G414" s="31"/>
      <c r="H414" s="31"/>
      <c r="I414" s="31"/>
      <c r="J414" s="31"/>
      <c r="K414" s="31"/>
      <c r="L414" s="31"/>
      <c r="M414" s="31"/>
      <c r="N414" s="31"/>
      <c r="O414" s="31"/>
      <c r="P414" s="31"/>
      <c r="Q414" s="31"/>
      <c r="R414" s="31"/>
      <c r="S414" s="31"/>
      <c r="T414" s="31"/>
      <c r="U414" s="31"/>
      <c r="V414" s="31"/>
      <c r="W414" s="34"/>
      <c r="X414" s="31"/>
      <c r="Y414" s="27"/>
      <c r="Z414" s="27"/>
    </row>
    <row r="415" spans="1:26" x14ac:dyDescent="0.25">
      <c r="A415" s="32"/>
      <c r="B415" s="32"/>
      <c r="C415" s="32"/>
      <c r="D415" s="31"/>
      <c r="E415" s="31"/>
      <c r="F415" s="44"/>
      <c r="G415" s="31"/>
      <c r="H415" s="31"/>
      <c r="I415" s="31"/>
      <c r="J415" s="31"/>
      <c r="K415" s="31"/>
      <c r="L415" s="31"/>
      <c r="M415" s="31"/>
      <c r="N415" s="31"/>
      <c r="O415" s="31"/>
      <c r="P415" s="31"/>
      <c r="Q415" s="31"/>
      <c r="R415" s="31"/>
      <c r="S415" s="31"/>
      <c r="T415" s="31"/>
      <c r="U415" s="31"/>
      <c r="V415" s="31"/>
      <c r="W415" s="34"/>
      <c r="X415" s="31"/>
      <c r="Y415" s="27"/>
      <c r="Z415" s="27"/>
    </row>
    <row r="416" spans="1:26" x14ac:dyDescent="0.25">
      <c r="A416" s="32"/>
      <c r="B416" s="32"/>
      <c r="C416" s="32"/>
      <c r="D416" s="31"/>
      <c r="E416" s="31"/>
      <c r="F416" s="44"/>
      <c r="G416" s="31"/>
      <c r="H416" s="31"/>
      <c r="I416" s="31"/>
      <c r="J416" s="31"/>
      <c r="K416" s="31"/>
      <c r="L416" s="31"/>
      <c r="M416" s="31"/>
      <c r="N416" s="31"/>
      <c r="O416" s="31"/>
      <c r="P416" s="31"/>
      <c r="Q416" s="31"/>
      <c r="R416" s="31"/>
      <c r="S416" s="31"/>
      <c r="T416" s="31"/>
      <c r="U416" s="31"/>
      <c r="V416" s="31"/>
      <c r="W416" s="34"/>
      <c r="X416" s="31"/>
      <c r="Y416" s="27"/>
      <c r="Z416" s="27"/>
    </row>
    <row r="417" spans="1:26" x14ac:dyDescent="0.25">
      <c r="A417" s="32"/>
      <c r="B417" s="32"/>
      <c r="C417" s="32"/>
      <c r="D417" s="31"/>
      <c r="E417" s="31"/>
      <c r="F417" s="44"/>
      <c r="G417" s="31"/>
      <c r="H417" s="31"/>
      <c r="I417" s="31"/>
      <c r="J417" s="31"/>
      <c r="K417" s="31"/>
      <c r="L417" s="31"/>
      <c r="M417" s="31"/>
      <c r="N417" s="31"/>
      <c r="O417" s="31"/>
      <c r="P417" s="31"/>
      <c r="Q417" s="31"/>
      <c r="R417" s="31"/>
      <c r="S417" s="31"/>
      <c r="T417" s="31"/>
      <c r="U417" s="31"/>
      <c r="V417" s="31"/>
      <c r="W417" s="34"/>
      <c r="X417" s="31"/>
      <c r="Y417" s="27"/>
      <c r="Z417" s="27"/>
    </row>
    <row r="418" spans="1:26" x14ac:dyDescent="0.25">
      <c r="A418" s="32"/>
      <c r="B418" s="32"/>
      <c r="C418" s="32"/>
      <c r="D418" s="31"/>
      <c r="E418" s="31"/>
      <c r="F418" s="44"/>
      <c r="G418" s="31"/>
      <c r="H418" s="31"/>
      <c r="I418" s="31"/>
      <c r="J418" s="31"/>
      <c r="K418" s="31"/>
      <c r="L418" s="31"/>
      <c r="M418" s="31"/>
      <c r="N418" s="31"/>
      <c r="O418" s="31"/>
      <c r="P418" s="31"/>
      <c r="Q418" s="31"/>
      <c r="R418" s="31"/>
      <c r="S418" s="31"/>
      <c r="T418" s="31"/>
      <c r="U418" s="31"/>
      <c r="V418" s="31"/>
      <c r="W418" s="34"/>
      <c r="X418" s="31"/>
      <c r="Y418" s="27"/>
      <c r="Z418" s="27"/>
    </row>
    <row r="419" spans="1:26" x14ac:dyDescent="0.25">
      <c r="A419" s="32"/>
      <c r="B419" s="32"/>
      <c r="C419" s="32"/>
      <c r="D419" s="31"/>
      <c r="E419" s="31"/>
      <c r="F419" s="44"/>
      <c r="G419" s="31"/>
      <c r="H419" s="31"/>
      <c r="I419" s="31"/>
      <c r="J419" s="31"/>
      <c r="K419" s="31"/>
      <c r="L419" s="31"/>
      <c r="M419" s="31"/>
      <c r="N419" s="31"/>
      <c r="O419" s="31"/>
      <c r="P419" s="31"/>
      <c r="Q419" s="31"/>
      <c r="R419" s="31"/>
      <c r="S419" s="31"/>
      <c r="T419" s="31"/>
      <c r="U419" s="31"/>
      <c r="V419" s="31"/>
      <c r="W419" s="34"/>
      <c r="X419" s="31"/>
      <c r="Y419" s="27"/>
      <c r="Z419" s="27"/>
    </row>
    <row r="420" spans="1:26" x14ac:dyDescent="0.25">
      <c r="A420" s="32"/>
      <c r="B420" s="32"/>
      <c r="C420" s="32"/>
      <c r="D420" s="31"/>
      <c r="E420" s="31"/>
      <c r="F420" s="44"/>
      <c r="G420" s="31"/>
      <c r="H420" s="31"/>
      <c r="I420" s="31"/>
      <c r="J420" s="31"/>
      <c r="K420" s="31"/>
      <c r="L420" s="31"/>
      <c r="M420" s="31"/>
      <c r="N420" s="31"/>
      <c r="O420" s="31"/>
      <c r="P420" s="31"/>
      <c r="Q420" s="31"/>
      <c r="R420" s="31"/>
      <c r="S420" s="31"/>
      <c r="T420" s="31"/>
      <c r="U420" s="31"/>
      <c r="V420" s="31"/>
      <c r="W420" s="34"/>
      <c r="X420" s="31"/>
      <c r="Y420" s="27"/>
      <c r="Z420" s="27"/>
    </row>
    <row r="421" spans="1:26" x14ac:dyDescent="0.25">
      <c r="A421" s="32"/>
      <c r="B421" s="32"/>
      <c r="C421" s="32"/>
      <c r="D421" s="31"/>
      <c r="E421" s="31"/>
      <c r="F421" s="44"/>
      <c r="G421" s="31"/>
      <c r="H421" s="31"/>
      <c r="I421" s="31"/>
      <c r="J421" s="31"/>
      <c r="K421" s="31"/>
      <c r="L421" s="31"/>
      <c r="M421" s="31"/>
      <c r="N421" s="31"/>
      <c r="O421" s="31"/>
      <c r="P421" s="31"/>
      <c r="Q421" s="31"/>
      <c r="R421" s="33"/>
      <c r="S421" s="32"/>
      <c r="T421" s="31"/>
      <c r="U421" s="32"/>
      <c r="V421" s="31"/>
      <c r="W421" s="34"/>
      <c r="X421" s="31"/>
      <c r="Y421" s="27"/>
      <c r="Z421" s="27"/>
    </row>
    <row r="422" spans="1:26" x14ac:dyDescent="0.25">
      <c r="A422" s="32"/>
      <c r="B422" s="32"/>
      <c r="C422" s="32"/>
      <c r="D422" s="31"/>
      <c r="E422" s="31"/>
      <c r="F422" s="44"/>
      <c r="G422" s="31"/>
      <c r="H422" s="31"/>
      <c r="I422" s="31"/>
      <c r="J422" s="31"/>
      <c r="K422" s="31"/>
      <c r="L422" s="31"/>
      <c r="M422" s="31"/>
      <c r="N422" s="31"/>
      <c r="O422" s="31"/>
      <c r="P422" s="31"/>
      <c r="Q422" s="31"/>
      <c r="R422" s="31"/>
      <c r="S422" s="31"/>
      <c r="T422" s="31"/>
      <c r="U422" s="31"/>
      <c r="V422" s="31"/>
      <c r="W422" s="34"/>
      <c r="X422" s="31"/>
      <c r="Y422" s="27"/>
      <c r="Z422" s="27"/>
    </row>
    <row r="423" spans="1:26" x14ac:dyDescent="0.25">
      <c r="A423" s="32"/>
      <c r="B423" s="32"/>
      <c r="C423" s="32"/>
      <c r="D423" s="31"/>
      <c r="E423" s="31"/>
      <c r="F423" s="44"/>
      <c r="G423" s="31"/>
      <c r="H423" s="31"/>
      <c r="I423" s="31"/>
      <c r="J423" s="31"/>
      <c r="K423" s="31"/>
      <c r="L423" s="31"/>
      <c r="M423" s="31"/>
      <c r="N423" s="31"/>
      <c r="O423" s="31"/>
      <c r="P423" s="31"/>
      <c r="Q423" s="31"/>
      <c r="R423" s="31"/>
      <c r="S423" s="31"/>
      <c r="T423" s="31"/>
      <c r="U423" s="31"/>
      <c r="V423" s="31"/>
      <c r="W423" s="34"/>
      <c r="X423" s="31"/>
      <c r="Y423" s="27"/>
      <c r="Z423" s="27"/>
    </row>
    <row r="424" spans="1:26" x14ac:dyDescent="0.25">
      <c r="A424" s="32"/>
      <c r="B424" s="32"/>
      <c r="C424" s="32"/>
      <c r="D424" s="31"/>
      <c r="E424" s="31"/>
      <c r="F424" s="44"/>
      <c r="G424" s="31"/>
      <c r="H424" s="31"/>
      <c r="I424" s="31"/>
      <c r="J424" s="31"/>
      <c r="K424" s="31"/>
      <c r="L424" s="31"/>
      <c r="M424" s="31"/>
      <c r="N424" s="31"/>
      <c r="O424" s="31"/>
      <c r="P424" s="31"/>
      <c r="Q424" s="31"/>
      <c r="R424" s="31"/>
      <c r="S424" s="31"/>
      <c r="T424" s="31"/>
      <c r="U424" s="31"/>
      <c r="V424" s="31"/>
      <c r="W424" s="34"/>
      <c r="X424" s="31"/>
      <c r="Y424" s="27"/>
      <c r="Z424" s="27"/>
    </row>
    <row r="425" spans="1:26" x14ac:dyDescent="0.25">
      <c r="A425" s="32"/>
      <c r="B425" s="32"/>
      <c r="C425" s="32"/>
      <c r="D425" s="31"/>
      <c r="E425" s="31"/>
      <c r="F425" s="44"/>
      <c r="G425" s="31"/>
      <c r="H425" s="31"/>
      <c r="I425" s="31"/>
      <c r="J425" s="31"/>
      <c r="K425" s="31"/>
      <c r="L425" s="31"/>
      <c r="M425" s="31"/>
      <c r="N425" s="31"/>
      <c r="O425" s="31"/>
      <c r="P425" s="31"/>
      <c r="Q425" s="31"/>
      <c r="R425" s="31"/>
      <c r="S425" s="31"/>
      <c r="T425" s="31"/>
      <c r="U425" s="31"/>
      <c r="V425" s="31"/>
      <c r="W425" s="34"/>
      <c r="X425" s="31"/>
      <c r="Y425" s="27"/>
      <c r="Z425" s="27"/>
    </row>
    <row r="426" spans="1:26" x14ac:dyDescent="0.25">
      <c r="A426" s="32"/>
      <c r="B426" s="32"/>
      <c r="C426" s="32"/>
      <c r="D426" s="31"/>
      <c r="E426" s="31"/>
      <c r="F426" s="44"/>
      <c r="G426" s="31"/>
      <c r="H426" s="31"/>
      <c r="I426" s="31"/>
      <c r="J426" s="31"/>
      <c r="K426" s="31"/>
      <c r="L426" s="31"/>
      <c r="M426" s="31"/>
      <c r="N426" s="31"/>
      <c r="O426" s="31"/>
      <c r="P426" s="31"/>
      <c r="Q426" s="31"/>
      <c r="R426" s="31"/>
      <c r="S426" s="31"/>
      <c r="T426" s="31"/>
      <c r="U426" s="31"/>
      <c r="V426" s="31"/>
      <c r="W426" s="34"/>
      <c r="X426" s="31"/>
      <c r="Y426" s="27"/>
      <c r="Z426" s="27"/>
    </row>
    <row r="427" spans="1:26" x14ac:dyDescent="0.25">
      <c r="A427" s="32"/>
      <c r="B427" s="32"/>
      <c r="C427" s="32"/>
      <c r="D427" s="31"/>
      <c r="E427" s="31"/>
      <c r="F427" s="44"/>
      <c r="G427" s="31"/>
      <c r="H427" s="31"/>
      <c r="I427" s="31"/>
      <c r="J427" s="31"/>
      <c r="K427" s="31"/>
      <c r="L427" s="31"/>
      <c r="M427" s="31"/>
      <c r="N427" s="31"/>
      <c r="O427" s="31"/>
      <c r="P427" s="31"/>
      <c r="Q427" s="31"/>
      <c r="R427" s="31"/>
      <c r="S427" s="31"/>
      <c r="T427" s="31"/>
      <c r="U427" s="31"/>
      <c r="V427" s="31"/>
      <c r="W427" s="34"/>
      <c r="X427" s="31"/>
      <c r="Y427" s="27"/>
      <c r="Z427" s="27"/>
    </row>
    <row r="428" spans="1:26" x14ac:dyDescent="0.25">
      <c r="A428" s="32"/>
      <c r="B428" s="32"/>
      <c r="C428" s="32"/>
      <c r="D428" s="31"/>
      <c r="E428" s="31"/>
      <c r="F428" s="44"/>
      <c r="G428" s="31"/>
      <c r="H428" s="31"/>
      <c r="I428" s="31"/>
      <c r="J428" s="31"/>
      <c r="K428" s="31"/>
      <c r="L428" s="31"/>
      <c r="M428" s="31"/>
      <c r="N428" s="31"/>
      <c r="O428" s="31"/>
      <c r="P428" s="31"/>
      <c r="Q428" s="31"/>
      <c r="R428" s="31"/>
      <c r="S428" s="31"/>
      <c r="T428" s="31"/>
      <c r="U428" s="31"/>
      <c r="V428" s="31"/>
      <c r="W428" s="34"/>
      <c r="X428" s="31"/>
      <c r="Y428" s="27"/>
      <c r="Z428" s="27"/>
    </row>
    <row r="429" spans="1:26" x14ac:dyDescent="0.25">
      <c r="A429" s="32"/>
      <c r="B429" s="32"/>
      <c r="C429" s="32"/>
      <c r="D429" s="31"/>
      <c r="E429" s="31"/>
      <c r="F429" s="44"/>
      <c r="G429" s="31"/>
      <c r="H429" s="31"/>
      <c r="I429" s="31"/>
      <c r="J429" s="31"/>
      <c r="K429" s="31"/>
      <c r="L429" s="31"/>
      <c r="M429" s="31"/>
      <c r="N429" s="31"/>
      <c r="O429" s="31"/>
      <c r="P429" s="31"/>
      <c r="Q429" s="31"/>
      <c r="R429" s="31"/>
      <c r="S429" s="31"/>
      <c r="T429" s="31"/>
      <c r="U429" s="31"/>
      <c r="V429" s="31"/>
      <c r="W429" s="34"/>
      <c r="X429" s="31"/>
      <c r="Y429" s="27"/>
      <c r="Z429" s="27"/>
    </row>
    <row r="430" spans="1:26" x14ac:dyDescent="0.25">
      <c r="A430" s="32"/>
      <c r="B430" s="32"/>
      <c r="C430" s="32"/>
      <c r="D430" s="31"/>
      <c r="E430" s="31"/>
      <c r="F430" s="44"/>
      <c r="G430" s="31"/>
      <c r="H430" s="31"/>
      <c r="I430" s="31"/>
      <c r="J430" s="31"/>
      <c r="K430" s="31"/>
      <c r="L430" s="31"/>
      <c r="M430" s="31"/>
      <c r="N430" s="31"/>
      <c r="O430" s="31"/>
      <c r="P430" s="31"/>
      <c r="Q430" s="31"/>
      <c r="R430" s="31"/>
      <c r="S430" s="31"/>
      <c r="T430" s="31"/>
      <c r="U430" s="31"/>
      <c r="V430" s="31"/>
      <c r="W430" s="34"/>
      <c r="X430" s="31"/>
      <c r="Y430" s="27"/>
      <c r="Z430" s="27"/>
    </row>
    <row r="431" spans="1:26" x14ac:dyDescent="0.25">
      <c r="A431" s="32"/>
      <c r="B431" s="32"/>
      <c r="C431" s="32"/>
      <c r="D431" s="31"/>
      <c r="E431" s="31"/>
      <c r="F431" s="44"/>
      <c r="G431" s="31"/>
      <c r="H431" s="31"/>
      <c r="I431" s="31"/>
      <c r="J431" s="31"/>
      <c r="K431" s="31"/>
      <c r="L431" s="31"/>
      <c r="M431" s="31"/>
      <c r="N431" s="31"/>
      <c r="O431" s="31"/>
      <c r="P431" s="31"/>
      <c r="Q431" s="31"/>
      <c r="R431" s="31"/>
      <c r="S431" s="31"/>
      <c r="T431" s="31"/>
      <c r="U431" s="31"/>
      <c r="V431" s="31"/>
      <c r="W431" s="34"/>
      <c r="X431" s="31"/>
      <c r="Y431" s="27"/>
      <c r="Z431" s="27"/>
    </row>
    <row r="432" spans="1:26" x14ac:dyDescent="0.25">
      <c r="A432" s="32"/>
      <c r="B432" s="32"/>
      <c r="C432" s="32"/>
      <c r="D432" s="31"/>
      <c r="E432" s="31"/>
      <c r="F432" s="44"/>
      <c r="G432" s="31"/>
      <c r="H432" s="31"/>
      <c r="I432" s="31"/>
      <c r="J432" s="31"/>
      <c r="K432" s="31"/>
      <c r="L432" s="31"/>
      <c r="M432" s="31"/>
      <c r="N432" s="31"/>
      <c r="O432" s="31"/>
      <c r="P432" s="31"/>
      <c r="Q432" s="31"/>
      <c r="R432" s="31"/>
      <c r="S432" s="31"/>
      <c r="T432" s="31"/>
      <c r="U432" s="31"/>
      <c r="V432" s="31"/>
      <c r="W432" s="34"/>
      <c r="X432" s="31"/>
      <c r="Y432" s="27"/>
      <c r="Z432" s="27"/>
    </row>
    <row r="433" spans="1:26" x14ac:dyDescent="0.25">
      <c r="A433" s="32"/>
      <c r="B433" s="32"/>
      <c r="C433" s="32"/>
      <c r="D433" s="31"/>
      <c r="E433" s="31"/>
      <c r="F433" s="44"/>
      <c r="G433" s="31"/>
      <c r="H433" s="31"/>
      <c r="I433" s="31"/>
      <c r="J433" s="31"/>
      <c r="K433" s="31"/>
      <c r="L433" s="31"/>
      <c r="M433" s="31"/>
      <c r="N433" s="31"/>
      <c r="O433" s="31"/>
      <c r="P433" s="31"/>
      <c r="Q433" s="31"/>
      <c r="R433" s="31"/>
      <c r="S433" s="31"/>
      <c r="T433" s="31"/>
      <c r="U433" s="31"/>
      <c r="V433" s="31"/>
      <c r="W433" s="34"/>
      <c r="X433" s="31"/>
      <c r="Y433" s="27"/>
      <c r="Z433" s="27"/>
    </row>
    <row r="434" spans="1:26" x14ac:dyDescent="0.25">
      <c r="A434" s="32"/>
      <c r="B434" s="32"/>
      <c r="C434" s="32"/>
      <c r="D434" s="31"/>
      <c r="E434" s="31"/>
      <c r="F434" s="44"/>
      <c r="G434" s="31"/>
      <c r="H434" s="31"/>
      <c r="I434" s="31"/>
      <c r="J434" s="31"/>
      <c r="K434" s="31"/>
      <c r="L434" s="31"/>
      <c r="M434" s="31"/>
      <c r="N434" s="31"/>
      <c r="O434" s="31"/>
      <c r="P434" s="31"/>
      <c r="Q434" s="31"/>
      <c r="R434" s="31"/>
      <c r="S434" s="31"/>
      <c r="T434" s="31"/>
      <c r="U434" s="31"/>
      <c r="V434" s="31"/>
      <c r="W434" s="34"/>
      <c r="X434" s="31"/>
      <c r="Y434" s="27"/>
      <c r="Z434" s="27"/>
    </row>
    <row r="435" spans="1:26" x14ac:dyDescent="0.25">
      <c r="A435" s="32"/>
      <c r="B435" s="32"/>
      <c r="C435" s="32"/>
      <c r="D435" s="31"/>
      <c r="E435" s="31"/>
      <c r="F435" s="44"/>
      <c r="G435" s="31"/>
      <c r="H435" s="31"/>
      <c r="I435" s="31"/>
      <c r="J435" s="31"/>
      <c r="K435" s="31"/>
      <c r="L435" s="31"/>
      <c r="M435" s="31"/>
      <c r="N435" s="31"/>
      <c r="O435" s="31"/>
      <c r="P435" s="31"/>
      <c r="Q435" s="31"/>
      <c r="R435" s="31"/>
      <c r="S435" s="31"/>
      <c r="T435" s="31"/>
      <c r="U435" s="31"/>
      <c r="V435" s="31"/>
      <c r="W435" s="34"/>
      <c r="X435" s="31"/>
      <c r="Y435" s="27"/>
      <c r="Z435" s="27"/>
    </row>
    <row r="436" spans="1:26" x14ac:dyDescent="0.25">
      <c r="A436" s="32"/>
      <c r="B436" s="32"/>
      <c r="C436" s="32"/>
      <c r="D436" s="31"/>
      <c r="E436" s="31"/>
      <c r="F436" s="44"/>
      <c r="G436" s="31"/>
      <c r="H436" s="31"/>
      <c r="I436" s="31"/>
      <c r="J436" s="31"/>
      <c r="K436" s="31"/>
      <c r="L436" s="31"/>
      <c r="M436" s="31"/>
      <c r="N436" s="31"/>
      <c r="O436" s="31"/>
      <c r="P436" s="31"/>
      <c r="Q436" s="31"/>
      <c r="R436" s="31"/>
      <c r="S436" s="31"/>
      <c r="T436" s="31"/>
      <c r="U436" s="31"/>
      <c r="V436" s="31"/>
      <c r="W436" s="34"/>
      <c r="X436" s="31"/>
      <c r="Y436" s="27"/>
      <c r="Z436" s="27"/>
    </row>
    <row r="437" spans="1:26" x14ac:dyDescent="0.25">
      <c r="A437" s="32"/>
      <c r="B437" s="32"/>
      <c r="C437" s="32"/>
      <c r="D437" s="31"/>
      <c r="E437" s="31"/>
      <c r="F437" s="44"/>
      <c r="G437" s="31"/>
      <c r="H437" s="31"/>
      <c r="I437" s="31"/>
      <c r="J437" s="31"/>
      <c r="K437" s="31"/>
      <c r="L437" s="31"/>
      <c r="M437" s="31"/>
      <c r="N437" s="31"/>
      <c r="O437" s="31"/>
      <c r="P437" s="31"/>
      <c r="Q437" s="31"/>
      <c r="R437" s="31"/>
      <c r="S437" s="31"/>
      <c r="T437" s="31"/>
      <c r="U437" s="31"/>
      <c r="V437" s="31"/>
      <c r="W437" s="34"/>
      <c r="X437" s="31"/>
      <c r="Y437" s="27"/>
      <c r="Z437" s="27"/>
    </row>
    <row r="438" spans="1:26" x14ac:dyDescent="0.25">
      <c r="A438" s="32"/>
      <c r="B438" s="32"/>
      <c r="C438" s="32"/>
      <c r="D438" s="31"/>
      <c r="E438" s="31"/>
      <c r="F438" s="44"/>
      <c r="G438" s="31"/>
      <c r="H438" s="31"/>
      <c r="I438" s="31"/>
      <c r="J438" s="31"/>
      <c r="K438" s="31"/>
      <c r="L438" s="31"/>
      <c r="M438" s="31"/>
      <c r="N438" s="31"/>
      <c r="O438" s="31"/>
      <c r="P438" s="31"/>
      <c r="Q438" s="31"/>
      <c r="R438" s="31"/>
      <c r="S438" s="31"/>
      <c r="T438" s="31"/>
      <c r="U438" s="31"/>
      <c r="V438" s="31"/>
      <c r="W438" s="34"/>
      <c r="X438" s="31"/>
      <c r="Y438" s="27"/>
      <c r="Z438" s="27"/>
    </row>
    <row r="439" spans="1:26" x14ac:dyDescent="0.25">
      <c r="A439" s="32"/>
      <c r="B439" s="32"/>
      <c r="C439" s="32"/>
      <c r="D439" s="31"/>
      <c r="E439" s="31"/>
      <c r="F439" s="44"/>
      <c r="G439" s="31"/>
      <c r="H439" s="31"/>
      <c r="I439" s="31"/>
      <c r="J439" s="31"/>
      <c r="K439" s="31"/>
      <c r="L439" s="31"/>
      <c r="M439" s="31"/>
      <c r="N439" s="31"/>
      <c r="O439" s="31"/>
      <c r="P439" s="31"/>
      <c r="Q439" s="31"/>
      <c r="R439" s="31"/>
      <c r="S439" s="31"/>
      <c r="T439" s="31"/>
      <c r="U439" s="31"/>
      <c r="V439" s="31"/>
      <c r="W439" s="34"/>
      <c r="X439" s="31"/>
      <c r="Y439" s="27"/>
      <c r="Z439" s="27"/>
    </row>
    <row r="440" spans="1:26" x14ac:dyDescent="0.25">
      <c r="A440" s="32"/>
      <c r="B440" s="32"/>
      <c r="C440" s="32"/>
      <c r="D440" s="31"/>
      <c r="E440" s="31"/>
      <c r="F440" s="44"/>
      <c r="G440" s="31"/>
      <c r="H440" s="31"/>
      <c r="I440" s="31"/>
      <c r="J440" s="31"/>
      <c r="K440" s="31"/>
      <c r="L440" s="31"/>
      <c r="M440" s="31"/>
      <c r="N440" s="31"/>
      <c r="O440" s="31"/>
      <c r="P440" s="31"/>
      <c r="Q440" s="31"/>
      <c r="R440" s="31"/>
      <c r="S440" s="31"/>
      <c r="T440" s="31"/>
      <c r="U440" s="31"/>
      <c r="V440" s="31"/>
      <c r="W440" s="34"/>
      <c r="X440" s="31"/>
      <c r="Y440" s="27"/>
      <c r="Z440" s="27"/>
    </row>
    <row r="441" spans="1:26" x14ac:dyDescent="0.25">
      <c r="A441" s="32"/>
      <c r="B441" s="32"/>
      <c r="C441" s="32"/>
      <c r="D441" s="31"/>
      <c r="E441" s="31"/>
      <c r="F441" s="44"/>
      <c r="G441" s="31"/>
      <c r="H441" s="31"/>
      <c r="I441" s="31"/>
      <c r="J441" s="31"/>
      <c r="K441" s="31"/>
      <c r="L441" s="31"/>
      <c r="M441" s="31"/>
      <c r="N441" s="31"/>
      <c r="O441" s="31"/>
      <c r="P441" s="31"/>
      <c r="Q441" s="31"/>
      <c r="R441" s="31"/>
      <c r="S441" s="31"/>
      <c r="T441" s="31"/>
      <c r="U441" s="31"/>
      <c r="V441" s="31"/>
      <c r="W441" s="34"/>
      <c r="X441" s="31"/>
      <c r="Y441" s="27"/>
      <c r="Z441" s="27"/>
    </row>
    <row r="442" spans="1:26" x14ac:dyDescent="0.25">
      <c r="A442" s="32"/>
      <c r="B442" s="32"/>
      <c r="C442" s="32"/>
      <c r="D442" s="31"/>
      <c r="E442" s="31"/>
      <c r="F442" s="44"/>
      <c r="G442" s="31"/>
      <c r="H442" s="31"/>
      <c r="I442" s="31"/>
      <c r="J442" s="31"/>
      <c r="K442" s="31"/>
      <c r="L442" s="31"/>
      <c r="M442" s="31"/>
      <c r="N442" s="31"/>
      <c r="O442" s="31"/>
      <c r="P442" s="31"/>
      <c r="Q442" s="31"/>
      <c r="R442" s="31"/>
      <c r="S442" s="31"/>
      <c r="T442" s="31"/>
      <c r="U442" s="31"/>
      <c r="V442" s="31"/>
      <c r="W442" s="34"/>
      <c r="X442" s="31"/>
      <c r="Y442" s="27"/>
      <c r="Z442" s="27"/>
    </row>
    <row r="443" spans="1:26" x14ac:dyDescent="0.25">
      <c r="A443" s="32"/>
      <c r="B443" s="32"/>
      <c r="C443" s="32"/>
      <c r="D443" s="31"/>
      <c r="E443" s="31"/>
      <c r="F443" s="44"/>
      <c r="G443" s="31"/>
      <c r="H443" s="31"/>
      <c r="I443" s="31"/>
      <c r="J443" s="31"/>
      <c r="K443" s="31"/>
      <c r="L443" s="31"/>
      <c r="M443" s="31"/>
      <c r="N443" s="31"/>
      <c r="O443" s="31"/>
      <c r="P443" s="31"/>
      <c r="Q443" s="31"/>
      <c r="R443" s="31"/>
      <c r="S443" s="31"/>
      <c r="T443" s="31"/>
      <c r="U443" s="31"/>
      <c r="V443" s="31"/>
      <c r="W443" s="34"/>
      <c r="X443" s="31"/>
      <c r="Y443" s="27"/>
      <c r="Z443" s="27"/>
    </row>
    <row r="444" spans="1:26" x14ac:dyDescent="0.25">
      <c r="A444" s="32"/>
      <c r="B444" s="32"/>
      <c r="C444" s="32"/>
      <c r="D444" s="31"/>
      <c r="E444" s="31"/>
      <c r="F444" s="44"/>
      <c r="G444" s="31"/>
      <c r="H444" s="31"/>
      <c r="I444" s="31"/>
      <c r="J444" s="31"/>
      <c r="K444" s="31"/>
      <c r="L444" s="31"/>
      <c r="M444" s="31"/>
      <c r="N444" s="31"/>
      <c r="O444" s="31"/>
      <c r="P444" s="31"/>
      <c r="Q444" s="31"/>
      <c r="R444" s="31"/>
      <c r="S444" s="31"/>
      <c r="T444" s="31"/>
      <c r="U444" s="31"/>
      <c r="V444" s="31"/>
      <c r="W444" s="34"/>
      <c r="X444" s="31"/>
      <c r="Y444" s="27"/>
      <c r="Z444" s="27"/>
    </row>
    <row r="445" spans="1:26" x14ac:dyDescent="0.25">
      <c r="A445" s="32"/>
      <c r="B445" s="32"/>
      <c r="C445" s="32"/>
      <c r="D445" s="31"/>
      <c r="E445" s="31"/>
      <c r="F445" s="44"/>
      <c r="G445" s="31"/>
      <c r="H445" s="31"/>
      <c r="I445" s="31"/>
      <c r="J445" s="31"/>
      <c r="K445" s="31"/>
      <c r="L445" s="31"/>
      <c r="M445" s="31"/>
      <c r="N445" s="31"/>
      <c r="O445" s="31"/>
      <c r="P445" s="31"/>
      <c r="Q445" s="31"/>
      <c r="R445" s="31"/>
      <c r="S445" s="31"/>
      <c r="T445" s="31"/>
      <c r="U445" s="31"/>
      <c r="V445" s="31"/>
      <c r="W445" s="34"/>
      <c r="X445" s="31"/>
      <c r="Y445" s="27"/>
      <c r="Z445" s="27"/>
    </row>
    <row r="446" spans="1:26" x14ac:dyDescent="0.25">
      <c r="A446" s="32"/>
      <c r="B446" s="32"/>
      <c r="C446" s="32"/>
      <c r="D446" s="31"/>
      <c r="E446" s="31"/>
      <c r="F446" s="44"/>
      <c r="G446" s="31"/>
      <c r="H446" s="31"/>
      <c r="I446" s="31"/>
      <c r="J446" s="31"/>
      <c r="K446" s="31"/>
      <c r="L446" s="31"/>
      <c r="M446" s="31"/>
      <c r="N446" s="31"/>
      <c r="O446" s="31"/>
      <c r="P446" s="31"/>
      <c r="Q446" s="31"/>
      <c r="R446" s="31"/>
      <c r="S446" s="31"/>
      <c r="T446" s="31"/>
      <c r="U446" s="31"/>
      <c r="V446" s="31"/>
      <c r="W446" s="34"/>
      <c r="X446" s="31"/>
      <c r="Y446" s="27"/>
      <c r="Z446" s="27"/>
    </row>
    <row r="447" spans="1:26" x14ac:dyDescent="0.25">
      <c r="A447" s="32"/>
      <c r="B447" s="32"/>
      <c r="C447" s="32"/>
      <c r="D447" s="31"/>
      <c r="E447" s="31"/>
      <c r="F447" s="44"/>
      <c r="G447" s="31"/>
      <c r="H447" s="31"/>
      <c r="I447" s="31"/>
      <c r="J447" s="31"/>
      <c r="K447" s="31"/>
      <c r="L447" s="31"/>
      <c r="M447" s="31"/>
      <c r="N447" s="31"/>
      <c r="O447" s="31"/>
      <c r="P447" s="31"/>
      <c r="Q447" s="31"/>
      <c r="R447" s="31"/>
      <c r="S447" s="31"/>
      <c r="T447" s="31"/>
      <c r="U447" s="31"/>
      <c r="V447" s="31"/>
      <c r="W447" s="34"/>
      <c r="X447" s="31"/>
      <c r="Y447" s="27"/>
      <c r="Z447" s="27"/>
    </row>
    <row r="448" spans="1:26" x14ac:dyDescent="0.25">
      <c r="A448" s="32"/>
      <c r="B448" s="32"/>
      <c r="C448" s="32"/>
      <c r="D448" s="31"/>
      <c r="E448" s="31"/>
      <c r="F448" s="44"/>
      <c r="G448" s="31"/>
      <c r="H448" s="31"/>
      <c r="I448" s="31"/>
      <c r="J448" s="31"/>
      <c r="K448" s="31"/>
      <c r="L448" s="31"/>
      <c r="M448" s="31"/>
      <c r="N448" s="31"/>
      <c r="O448" s="31"/>
      <c r="P448" s="31"/>
      <c r="Q448" s="31"/>
      <c r="R448" s="31"/>
      <c r="S448" s="31"/>
      <c r="T448" s="31"/>
      <c r="U448" s="31"/>
      <c r="V448" s="31"/>
      <c r="W448" s="34"/>
      <c r="X448" s="31"/>
      <c r="Y448" s="27"/>
      <c r="Z448" s="27"/>
    </row>
    <row r="449" spans="1:26" x14ac:dyDescent="0.25">
      <c r="A449" s="32"/>
      <c r="B449" s="32"/>
      <c r="C449" s="32"/>
      <c r="D449" s="31"/>
      <c r="E449" s="31"/>
      <c r="F449" s="44"/>
      <c r="G449" s="31"/>
      <c r="H449" s="31"/>
      <c r="I449" s="31"/>
      <c r="J449" s="31"/>
      <c r="K449" s="31"/>
      <c r="L449" s="31"/>
      <c r="M449" s="31"/>
      <c r="N449" s="31"/>
      <c r="O449" s="31"/>
      <c r="P449" s="31"/>
      <c r="Q449" s="31"/>
      <c r="R449" s="31"/>
      <c r="S449" s="31"/>
      <c r="T449" s="31"/>
      <c r="U449" s="31"/>
      <c r="V449" s="31"/>
      <c r="W449" s="34"/>
      <c r="X449" s="31"/>
      <c r="Y449" s="27"/>
      <c r="Z449" s="27"/>
    </row>
    <row r="450" spans="1:26" x14ac:dyDescent="0.25">
      <c r="A450" s="32"/>
      <c r="B450" s="32"/>
      <c r="C450" s="32"/>
      <c r="D450" s="31"/>
      <c r="E450" s="31"/>
      <c r="F450" s="44"/>
      <c r="G450" s="31"/>
      <c r="H450" s="31"/>
      <c r="I450" s="31"/>
      <c r="J450" s="31"/>
      <c r="K450" s="31"/>
      <c r="L450" s="31"/>
      <c r="M450" s="31"/>
      <c r="N450" s="31"/>
      <c r="O450" s="31"/>
      <c r="P450" s="31"/>
      <c r="Q450" s="31"/>
      <c r="R450" s="31"/>
      <c r="S450" s="31"/>
      <c r="T450" s="31"/>
      <c r="U450" s="31"/>
      <c r="V450" s="31"/>
      <c r="W450" s="34"/>
      <c r="X450" s="31"/>
      <c r="Y450" s="27"/>
      <c r="Z450" s="27"/>
    </row>
    <row r="451" spans="1:26" x14ac:dyDescent="0.25">
      <c r="A451" s="32"/>
      <c r="B451" s="32"/>
      <c r="C451" s="32"/>
      <c r="D451" s="31"/>
      <c r="E451" s="31"/>
      <c r="F451" s="44"/>
      <c r="G451" s="31"/>
      <c r="H451" s="31"/>
      <c r="I451" s="31"/>
      <c r="J451" s="31"/>
      <c r="K451" s="31"/>
      <c r="L451" s="31"/>
      <c r="M451" s="31"/>
      <c r="N451" s="31"/>
      <c r="O451" s="31"/>
      <c r="P451" s="31"/>
      <c r="Q451" s="31"/>
      <c r="R451" s="31"/>
      <c r="S451" s="31"/>
      <c r="T451" s="31"/>
      <c r="U451" s="31"/>
      <c r="V451" s="31"/>
      <c r="W451" s="34"/>
      <c r="X451" s="31"/>
      <c r="Y451" s="27"/>
      <c r="Z451" s="27"/>
    </row>
    <row r="452" spans="1:26" x14ac:dyDescent="0.25">
      <c r="A452" s="32"/>
      <c r="B452" s="32"/>
      <c r="C452" s="32"/>
      <c r="D452" s="31"/>
      <c r="E452" s="31"/>
      <c r="F452" s="44"/>
      <c r="G452" s="31"/>
      <c r="H452" s="31"/>
      <c r="I452" s="31"/>
      <c r="J452" s="31"/>
      <c r="K452" s="31"/>
      <c r="L452" s="31"/>
      <c r="M452" s="31"/>
      <c r="N452" s="31"/>
      <c r="O452" s="31"/>
      <c r="P452" s="31"/>
      <c r="Q452" s="31"/>
      <c r="R452" s="31"/>
      <c r="S452" s="31"/>
      <c r="T452" s="31"/>
      <c r="U452" s="31"/>
      <c r="V452" s="31"/>
      <c r="W452" s="34"/>
      <c r="X452" s="31"/>
      <c r="Y452" s="27"/>
      <c r="Z452" s="27"/>
    </row>
    <row r="453" spans="1:26" x14ac:dyDescent="0.25">
      <c r="A453" s="32"/>
      <c r="B453" s="32"/>
      <c r="C453" s="32"/>
      <c r="D453" s="31"/>
      <c r="E453" s="31"/>
      <c r="F453" s="44"/>
      <c r="G453" s="31"/>
      <c r="H453" s="31"/>
      <c r="I453" s="31"/>
      <c r="J453" s="31"/>
      <c r="K453" s="31"/>
      <c r="L453" s="31"/>
      <c r="M453" s="31"/>
      <c r="N453" s="31"/>
      <c r="O453" s="31"/>
      <c r="P453" s="31"/>
      <c r="Q453" s="31"/>
      <c r="R453" s="31"/>
      <c r="S453" s="31"/>
      <c r="T453" s="31"/>
      <c r="U453" s="31"/>
      <c r="V453" s="31"/>
      <c r="W453" s="34"/>
      <c r="X453" s="31"/>
      <c r="Y453" s="27"/>
      <c r="Z453" s="27"/>
    </row>
    <row r="454" spans="1:26" x14ac:dyDescent="0.25">
      <c r="A454" s="32"/>
      <c r="B454" s="32"/>
      <c r="C454" s="32"/>
      <c r="D454" s="31"/>
      <c r="E454" s="31"/>
      <c r="F454" s="44"/>
      <c r="G454" s="31"/>
      <c r="H454" s="31"/>
      <c r="I454" s="31"/>
      <c r="J454" s="31"/>
      <c r="K454" s="31"/>
      <c r="L454" s="31"/>
      <c r="M454" s="31"/>
      <c r="N454" s="31"/>
      <c r="O454" s="31"/>
      <c r="P454" s="31"/>
      <c r="Q454" s="31"/>
      <c r="R454" s="31"/>
      <c r="S454" s="31"/>
      <c r="T454" s="31"/>
      <c r="U454" s="31"/>
      <c r="V454" s="31"/>
      <c r="W454" s="34"/>
      <c r="X454" s="31"/>
      <c r="Y454" s="27"/>
      <c r="Z454" s="27"/>
    </row>
    <row r="455" spans="1:26" x14ac:dyDescent="0.25">
      <c r="A455" s="32"/>
      <c r="B455" s="32"/>
      <c r="C455" s="32"/>
      <c r="D455" s="31"/>
      <c r="E455" s="31"/>
      <c r="F455" s="44"/>
      <c r="G455" s="31"/>
      <c r="H455" s="31"/>
      <c r="I455" s="31"/>
      <c r="J455" s="31"/>
      <c r="K455" s="31"/>
      <c r="L455" s="31"/>
      <c r="M455" s="31"/>
      <c r="N455" s="31"/>
      <c r="O455" s="31"/>
      <c r="P455" s="31"/>
      <c r="Q455" s="31"/>
      <c r="R455" s="31"/>
      <c r="S455" s="31"/>
      <c r="T455" s="31"/>
      <c r="U455" s="31"/>
      <c r="V455" s="31"/>
      <c r="W455" s="34"/>
      <c r="X455" s="31"/>
      <c r="Y455" s="27"/>
      <c r="Z455" s="27"/>
    </row>
    <row r="456" spans="1:26" x14ac:dyDescent="0.25">
      <c r="A456" s="32"/>
      <c r="B456" s="32"/>
      <c r="C456" s="32"/>
      <c r="D456" s="31"/>
      <c r="E456" s="31"/>
      <c r="F456" s="44"/>
      <c r="G456" s="31"/>
      <c r="H456" s="31"/>
      <c r="I456" s="31"/>
      <c r="J456" s="31"/>
      <c r="K456" s="31"/>
      <c r="L456" s="31"/>
      <c r="M456" s="31"/>
      <c r="N456" s="31"/>
      <c r="O456" s="31"/>
      <c r="P456" s="31"/>
      <c r="Q456" s="31"/>
      <c r="R456" s="31"/>
      <c r="S456" s="31"/>
      <c r="T456" s="31"/>
      <c r="U456" s="31"/>
      <c r="V456" s="31"/>
      <c r="W456" s="34"/>
      <c r="X456" s="31"/>
      <c r="Y456" s="27"/>
      <c r="Z456" s="27"/>
    </row>
    <row r="457" spans="1:26" x14ac:dyDescent="0.25">
      <c r="A457" s="32"/>
      <c r="B457" s="32"/>
      <c r="C457" s="32"/>
      <c r="D457" s="31"/>
      <c r="E457" s="31"/>
      <c r="F457" s="44"/>
      <c r="G457" s="31"/>
      <c r="H457" s="31"/>
      <c r="I457" s="31"/>
      <c r="J457" s="31"/>
      <c r="K457" s="31"/>
      <c r="L457" s="31"/>
      <c r="M457" s="31"/>
      <c r="N457" s="31"/>
      <c r="O457" s="31"/>
      <c r="P457" s="31"/>
      <c r="Q457" s="31"/>
      <c r="R457" s="31"/>
      <c r="S457" s="31"/>
      <c r="T457" s="31"/>
      <c r="U457" s="31"/>
      <c r="V457" s="31"/>
      <c r="W457" s="34"/>
      <c r="X457" s="31"/>
      <c r="Y457" s="27"/>
      <c r="Z457" s="27"/>
    </row>
    <row r="458" spans="1:26" x14ac:dyDescent="0.25">
      <c r="A458" s="32"/>
      <c r="B458" s="32"/>
      <c r="C458" s="32"/>
      <c r="D458" s="31"/>
      <c r="E458" s="31"/>
      <c r="F458" s="44"/>
      <c r="G458" s="31"/>
      <c r="H458" s="31"/>
      <c r="I458" s="31"/>
      <c r="J458" s="31"/>
      <c r="K458" s="31"/>
      <c r="L458" s="31"/>
      <c r="M458" s="31"/>
      <c r="N458" s="31"/>
      <c r="O458" s="31"/>
      <c r="P458" s="31"/>
      <c r="Q458" s="31"/>
      <c r="R458" s="31"/>
      <c r="S458" s="31"/>
      <c r="T458" s="31"/>
      <c r="U458" s="31"/>
      <c r="V458" s="31"/>
      <c r="W458" s="34"/>
      <c r="X458" s="31"/>
      <c r="Y458" s="27"/>
      <c r="Z458" s="27"/>
    </row>
    <row r="459" spans="1:26" x14ac:dyDescent="0.25">
      <c r="A459" s="32"/>
      <c r="B459" s="32"/>
      <c r="C459" s="32"/>
      <c r="D459" s="31"/>
      <c r="E459" s="31"/>
      <c r="F459" s="44"/>
      <c r="G459" s="31"/>
      <c r="H459" s="31"/>
      <c r="I459" s="31"/>
      <c r="J459" s="31"/>
      <c r="K459" s="31"/>
      <c r="L459" s="31"/>
      <c r="M459" s="31"/>
      <c r="N459" s="31"/>
      <c r="O459" s="31"/>
      <c r="P459" s="31"/>
      <c r="Q459" s="31"/>
      <c r="R459" s="31"/>
      <c r="S459" s="31"/>
      <c r="T459" s="31"/>
      <c r="U459" s="31"/>
      <c r="V459" s="31"/>
      <c r="W459" s="34"/>
      <c r="X459" s="31"/>
      <c r="Y459" s="27"/>
      <c r="Z459" s="27"/>
    </row>
    <row r="460" spans="1:26" x14ac:dyDescent="0.25">
      <c r="A460" s="32"/>
      <c r="B460" s="32"/>
      <c r="C460" s="32"/>
      <c r="D460" s="31"/>
      <c r="E460" s="31"/>
      <c r="F460" s="44"/>
      <c r="G460" s="31"/>
      <c r="H460" s="31"/>
      <c r="I460" s="31"/>
      <c r="J460" s="31"/>
      <c r="K460" s="31"/>
      <c r="L460" s="31"/>
      <c r="M460" s="31"/>
      <c r="N460" s="31"/>
      <c r="O460" s="31"/>
      <c r="P460" s="31"/>
      <c r="Q460" s="31"/>
      <c r="R460" s="31"/>
      <c r="S460" s="31"/>
      <c r="T460" s="31"/>
      <c r="U460" s="31"/>
      <c r="V460" s="31"/>
      <c r="W460" s="34"/>
      <c r="X460" s="31"/>
      <c r="Y460" s="27"/>
      <c r="Z460" s="27"/>
    </row>
    <row r="461" spans="1:26" x14ac:dyDescent="0.25">
      <c r="A461" s="32"/>
      <c r="B461" s="32"/>
      <c r="C461" s="32"/>
      <c r="D461" s="31"/>
      <c r="E461" s="31"/>
      <c r="F461" s="44"/>
      <c r="G461" s="31"/>
      <c r="H461" s="31"/>
      <c r="I461" s="31"/>
      <c r="J461" s="31"/>
      <c r="K461" s="31"/>
      <c r="L461" s="31"/>
      <c r="M461" s="31"/>
      <c r="N461" s="31"/>
      <c r="O461" s="31"/>
      <c r="P461" s="31"/>
      <c r="Q461" s="31"/>
      <c r="R461" s="31"/>
      <c r="S461" s="31"/>
      <c r="T461" s="31"/>
      <c r="U461" s="31"/>
      <c r="V461" s="31"/>
      <c r="W461" s="34"/>
      <c r="X461" s="31"/>
      <c r="Y461" s="27"/>
      <c r="Z461" s="27"/>
    </row>
    <row r="462" spans="1:26" x14ac:dyDescent="0.25">
      <c r="A462" s="32"/>
      <c r="B462" s="32"/>
      <c r="C462" s="32"/>
      <c r="D462" s="31"/>
      <c r="E462" s="31"/>
      <c r="F462" s="44"/>
      <c r="G462" s="31"/>
      <c r="H462" s="31"/>
      <c r="I462" s="31"/>
      <c r="J462" s="31"/>
      <c r="K462" s="31"/>
      <c r="L462" s="31"/>
      <c r="M462" s="31"/>
      <c r="N462" s="31"/>
      <c r="O462" s="31"/>
      <c r="P462" s="31"/>
      <c r="Q462" s="31"/>
      <c r="R462" s="31"/>
      <c r="S462" s="31"/>
      <c r="T462" s="31"/>
      <c r="U462" s="31"/>
      <c r="V462" s="31"/>
      <c r="W462" s="34"/>
      <c r="X462" s="31"/>
      <c r="Y462" s="27"/>
      <c r="Z462" s="27"/>
    </row>
    <row r="463" spans="1:26" x14ac:dyDescent="0.25">
      <c r="A463" s="32"/>
      <c r="B463" s="32"/>
      <c r="C463" s="32"/>
      <c r="D463" s="31"/>
      <c r="E463" s="31"/>
      <c r="F463" s="44"/>
      <c r="G463" s="31"/>
      <c r="H463" s="31"/>
      <c r="I463" s="31"/>
      <c r="J463" s="31"/>
      <c r="K463" s="31"/>
      <c r="L463" s="31"/>
      <c r="M463" s="31"/>
      <c r="N463" s="31"/>
      <c r="O463" s="31"/>
      <c r="P463" s="31"/>
      <c r="Q463" s="31"/>
      <c r="R463" s="31"/>
      <c r="S463" s="31"/>
      <c r="T463" s="31"/>
      <c r="U463" s="31"/>
      <c r="V463" s="31"/>
      <c r="W463" s="34"/>
      <c r="X463" s="31"/>
      <c r="Y463" s="27"/>
      <c r="Z463" s="27"/>
    </row>
    <row r="464" spans="1:26" x14ac:dyDescent="0.25">
      <c r="A464" s="32"/>
      <c r="B464" s="32"/>
      <c r="C464" s="32"/>
      <c r="D464" s="31"/>
      <c r="E464" s="31"/>
      <c r="F464" s="44"/>
      <c r="G464" s="31"/>
      <c r="H464" s="31"/>
      <c r="I464" s="31"/>
      <c r="J464" s="31"/>
      <c r="K464" s="31"/>
      <c r="L464" s="31"/>
      <c r="M464" s="31"/>
      <c r="N464" s="31"/>
      <c r="O464" s="31"/>
      <c r="P464" s="31"/>
      <c r="Q464" s="31"/>
      <c r="R464" s="31"/>
      <c r="S464" s="31"/>
      <c r="T464" s="31"/>
      <c r="U464" s="31"/>
      <c r="V464" s="31"/>
      <c r="W464" s="34"/>
      <c r="X464" s="31"/>
      <c r="Y464" s="27"/>
      <c r="Z464" s="27"/>
    </row>
    <row r="465" spans="1:26" x14ac:dyDescent="0.25">
      <c r="A465" s="32"/>
      <c r="B465" s="32"/>
      <c r="C465" s="32"/>
      <c r="D465" s="31"/>
      <c r="E465" s="31"/>
      <c r="F465" s="44"/>
      <c r="G465" s="31"/>
      <c r="H465" s="31"/>
      <c r="I465" s="31"/>
      <c r="J465" s="31"/>
      <c r="K465" s="31"/>
      <c r="L465" s="31"/>
      <c r="M465" s="31"/>
      <c r="N465" s="31"/>
      <c r="O465" s="31"/>
      <c r="P465" s="31"/>
      <c r="Q465" s="31"/>
      <c r="R465" s="31"/>
      <c r="S465" s="31"/>
      <c r="T465" s="31"/>
      <c r="U465" s="31"/>
      <c r="V465" s="31"/>
      <c r="W465" s="34"/>
      <c r="X465" s="31"/>
      <c r="Y465" s="27"/>
      <c r="Z465" s="27"/>
    </row>
    <row r="466" spans="1:26" x14ac:dyDescent="0.25">
      <c r="A466" s="32"/>
      <c r="B466" s="32"/>
      <c r="C466" s="32"/>
      <c r="D466" s="31"/>
      <c r="E466" s="31"/>
      <c r="F466" s="44"/>
      <c r="G466" s="31"/>
      <c r="H466" s="31"/>
      <c r="I466" s="31"/>
      <c r="J466" s="31"/>
      <c r="K466" s="31"/>
      <c r="L466" s="31"/>
      <c r="M466" s="31"/>
      <c r="N466" s="31"/>
      <c r="O466" s="31"/>
      <c r="P466" s="31"/>
      <c r="Q466" s="31"/>
      <c r="R466" s="31"/>
      <c r="S466" s="31"/>
      <c r="T466" s="31"/>
      <c r="U466" s="31"/>
      <c r="V466" s="31"/>
      <c r="W466" s="34"/>
      <c r="X466" s="31"/>
      <c r="Y466" s="27"/>
      <c r="Z466" s="27"/>
    </row>
    <row r="467" spans="1:26" x14ac:dyDescent="0.25">
      <c r="A467" s="32"/>
      <c r="B467" s="32"/>
      <c r="C467" s="32"/>
      <c r="D467" s="31"/>
      <c r="E467" s="31"/>
      <c r="F467" s="44"/>
      <c r="G467" s="31"/>
      <c r="H467" s="31"/>
      <c r="I467" s="31"/>
      <c r="J467" s="31"/>
      <c r="K467" s="31"/>
      <c r="L467" s="31"/>
      <c r="M467" s="31"/>
      <c r="N467" s="31"/>
      <c r="O467" s="31"/>
      <c r="P467" s="31"/>
      <c r="Q467" s="31"/>
      <c r="R467" s="31"/>
      <c r="S467" s="31"/>
      <c r="T467" s="31"/>
      <c r="U467" s="31"/>
      <c r="V467" s="31"/>
      <c r="W467" s="34"/>
      <c r="X467" s="31"/>
      <c r="Y467" s="27"/>
      <c r="Z467" s="27"/>
    </row>
    <row r="468" spans="1:26" x14ac:dyDescent="0.25">
      <c r="A468" s="32"/>
      <c r="B468" s="32"/>
      <c r="C468" s="32"/>
      <c r="D468" s="31"/>
      <c r="E468" s="31"/>
      <c r="F468" s="44"/>
      <c r="G468" s="31"/>
      <c r="H468" s="31"/>
      <c r="I468" s="31"/>
      <c r="J468" s="31"/>
      <c r="K468" s="31"/>
      <c r="L468" s="31"/>
      <c r="M468" s="31"/>
      <c r="N468" s="31"/>
      <c r="O468" s="31"/>
      <c r="P468" s="31"/>
      <c r="Q468" s="31"/>
      <c r="R468" s="31"/>
      <c r="S468" s="31"/>
      <c r="T468" s="31"/>
      <c r="U468" s="31"/>
      <c r="V468" s="31"/>
      <c r="W468" s="34"/>
      <c r="X468" s="31"/>
      <c r="Y468" s="27"/>
      <c r="Z468" s="27"/>
    </row>
    <row r="469" spans="1:26" x14ac:dyDescent="0.25">
      <c r="A469" s="32"/>
      <c r="B469" s="32"/>
      <c r="C469" s="32"/>
      <c r="D469" s="31"/>
      <c r="E469" s="31"/>
      <c r="F469" s="44"/>
      <c r="G469" s="31"/>
      <c r="H469" s="31"/>
      <c r="I469" s="31"/>
      <c r="J469" s="31"/>
      <c r="K469" s="31"/>
      <c r="L469" s="31"/>
      <c r="M469" s="31"/>
      <c r="N469" s="31"/>
      <c r="O469" s="31"/>
      <c r="P469" s="31"/>
      <c r="Q469" s="31"/>
      <c r="R469" s="31"/>
      <c r="S469" s="31"/>
      <c r="T469" s="31"/>
      <c r="U469" s="31"/>
      <c r="V469" s="31"/>
      <c r="W469" s="34"/>
      <c r="X469" s="31"/>
      <c r="Y469" s="27"/>
      <c r="Z469" s="27"/>
    </row>
    <row r="470" spans="1:26" x14ac:dyDescent="0.25">
      <c r="A470" s="32"/>
      <c r="B470" s="32"/>
      <c r="C470" s="32"/>
      <c r="D470" s="31"/>
      <c r="E470" s="31"/>
      <c r="F470" s="44"/>
      <c r="G470" s="31"/>
      <c r="H470" s="31"/>
      <c r="I470" s="31"/>
      <c r="J470" s="31"/>
      <c r="K470" s="31"/>
      <c r="L470" s="31"/>
      <c r="M470" s="31"/>
      <c r="N470" s="31"/>
      <c r="O470" s="31"/>
      <c r="P470" s="31"/>
      <c r="Q470" s="31"/>
      <c r="R470" s="31"/>
      <c r="S470" s="31"/>
      <c r="T470" s="31"/>
      <c r="U470" s="31"/>
      <c r="V470" s="31"/>
      <c r="W470" s="34"/>
      <c r="X470" s="31"/>
      <c r="Y470" s="27"/>
      <c r="Z470" s="27"/>
    </row>
    <row r="471" spans="1:26" x14ac:dyDescent="0.25">
      <c r="A471" s="32"/>
      <c r="B471" s="32"/>
      <c r="C471" s="32"/>
      <c r="D471" s="31"/>
      <c r="E471" s="31"/>
      <c r="F471" s="44"/>
      <c r="G471" s="31"/>
      <c r="H471" s="31"/>
      <c r="I471" s="31"/>
      <c r="J471" s="31"/>
      <c r="K471" s="31"/>
      <c r="L471" s="31"/>
      <c r="M471" s="31"/>
      <c r="N471" s="31"/>
      <c r="O471" s="31"/>
      <c r="P471" s="31"/>
      <c r="Q471" s="31"/>
      <c r="R471" s="31"/>
      <c r="S471" s="31"/>
      <c r="T471" s="31"/>
      <c r="U471" s="31"/>
      <c r="V471" s="31"/>
      <c r="W471" s="34"/>
      <c r="X471" s="31"/>
      <c r="Y471" s="27"/>
      <c r="Z471" s="27"/>
    </row>
    <row r="472" spans="1:26" x14ac:dyDescent="0.25">
      <c r="A472" s="32"/>
      <c r="B472" s="32"/>
      <c r="C472" s="32"/>
      <c r="D472" s="31"/>
      <c r="E472" s="31"/>
      <c r="F472" s="44"/>
      <c r="G472" s="31"/>
      <c r="H472" s="31"/>
      <c r="I472" s="31"/>
      <c r="J472" s="31"/>
      <c r="K472" s="31"/>
      <c r="L472" s="31"/>
      <c r="M472" s="31"/>
      <c r="N472" s="31"/>
      <c r="O472" s="31"/>
      <c r="P472" s="31"/>
      <c r="Q472" s="31"/>
      <c r="R472" s="31"/>
      <c r="S472" s="31"/>
      <c r="T472" s="31"/>
      <c r="U472" s="31"/>
      <c r="V472" s="31"/>
      <c r="W472" s="34"/>
      <c r="X472" s="31"/>
      <c r="Y472" s="27"/>
      <c r="Z472" s="27"/>
    </row>
    <row r="473" spans="1:26" x14ac:dyDescent="0.25">
      <c r="A473" s="32"/>
      <c r="B473" s="32"/>
      <c r="C473" s="32"/>
      <c r="D473" s="31"/>
      <c r="E473" s="31"/>
      <c r="F473" s="44"/>
      <c r="G473" s="31"/>
      <c r="H473" s="31"/>
      <c r="I473" s="31"/>
      <c r="J473" s="31"/>
      <c r="K473" s="31"/>
      <c r="L473" s="31"/>
      <c r="M473" s="31"/>
      <c r="N473" s="31"/>
      <c r="O473" s="31"/>
      <c r="P473" s="31"/>
      <c r="Q473" s="31"/>
      <c r="R473" s="31"/>
      <c r="S473" s="31"/>
      <c r="T473" s="31"/>
      <c r="U473" s="31"/>
      <c r="V473" s="31"/>
      <c r="W473" s="34"/>
      <c r="X473" s="31"/>
      <c r="Y473" s="27"/>
      <c r="Z473" s="27"/>
    </row>
    <row r="474" spans="1:26" x14ac:dyDescent="0.25">
      <c r="A474" s="32"/>
      <c r="B474" s="32"/>
      <c r="C474" s="32"/>
      <c r="D474" s="31"/>
      <c r="E474" s="31"/>
      <c r="F474" s="44"/>
      <c r="G474" s="31"/>
      <c r="H474" s="31"/>
      <c r="I474" s="31"/>
      <c r="J474" s="31"/>
      <c r="K474" s="31"/>
      <c r="L474" s="31"/>
      <c r="M474" s="31"/>
      <c r="N474" s="31"/>
      <c r="O474" s="31"/>
      <c r="P474" s="31"/>
      <c r="Q474" s="31"/>
      <c r="R474" s="31"/>
      <c r="S474" s="31"/>
      <c r="T474" s="31"/>
      <c r="U474" s="31"/>
      <c r="V474" s="31"/>
      <c r="W474" s="34"/>
      <c r="X474" s="31"/>
      <c r="Y474" s="27"/>
      <c r="Z474" s="27"/>
    </row>
    <row r="475" spans="1:26" x14ac:dyDescent="0.25">
      <c r="A475" s="32"/>
      <c r="B475" s="32"/>
      <c r="C475" s="32"/>
      <c r="D475" s="31"/>
      <c r="E475" s="31"/>
      <c r="F475" s="44"/>
      <c r="G475" s="31"/>
      <c r="H475" s="31"/>
      <c r="I475" s="31"/>
      <c r="J475" s="31"/>
      <c r="K475" s="31"/>
      <c r="L475" s="31"/>
      <c r="M475" s="31"/>
      <c r="N475" s="31"/>
      <c r="O475" s="31"/>
      <c r="P475" s="31"/>
      <c r="Q475" s="31"/>
      <c r="R475" s="31"/>
      <c r="S475" s="31"/>
      <c r="T475" s="31"/>
      <c r="U475" s="31"/>
      <c r="V475" s="31"/>
      <c r="W475" s="34"/>
      <c r="X475" s="31"/>
      <c r="Y475" s="27"/>
      <c r="Z475" s="27"/>
    </row>
    <row r="476" spans="1:26" x14ac:dyDescent="0.25">
      <c r="A476" s="32"/>
      <c r="B476" s="32"/>
      <c r="C476" s="32"/>
      <c r="D476" s="31"/>
      <c r="E476" s="31"/>
      <c r="F476" s="44"/>
      <c r="G476" s="31"/>
      <c r="H476" s="31"/>
      <c r="I476" s="31"/>
      <c r="J476" s="31"/>
      <c r="K476" s="31"/>
      <c r="L476" s="31"/>
      <c r="M476" s="31"/>
      <c r="N476" s="31"/>
      <c r="O476" s="31"/>
      <c r="P476" s="31"/>
      <c r="Q476" s="31"/>
      <c r="R476" s="31"/>
      <c r="S476" s="31"/>
      <c r="T476" s="31"/>
      <c r="U476" s="31"/>
      <c r="V476" s="31"/>
      <c r="W476" s="34"/>
      <c r="X476" s="31"/>
      <c r="Y476" s="27"/>
      <c r="Z476" s="27"/>
    </row>
    <row r="477" spans="1:26" x14ac:dyDescent="0.25">
      <c r="A477" s="32"/>
      <c r="B477" s="32"/>
      <c r="C477" s="32"/>
      <c r="D477" s="31"/>
      <c r="E477" s="31"/>
      <c r="F477" s="44"/>
      <c r="G477" s="31"/>
      <c r="H477" s="31"/>
      <c r="I477" s="31"/>
      <c r="J477" s="31"/>
      <c r="K477" s="31"/>
      <c r="L477" s="31"/>
      <c r="M477" s="31"/>
      <c r="N477" s="31"/>
      <c r="O477" s="31"/>
      <c r="P477" s="31"/>
      <c r="Q477" s="31"/>
      <c r="R477" s="31"/>
      <c r="S477" s="31"/>
      <c r="T477" s="31"/>
      <c r="U477" s="31"/>
      <c r="V477" s="31"/>
      <c r="W477" s="34"/>
      <c r="X477" s="31"/>
      <c r="Y477" s="27"/>
      <c r="Z477" s="27"/>
    </row>
    <row r="478" spans="1:26" x14ac:dyDescent="0.25">
      <c r="A478" s="32"/>
      <c r="B478" s="32"/>
      <c r="C478" s="32"/>
      <c r="D478" s="31"/>
      <c r="E478" s="31"/>
      <c r="F478" s="44"/>
      <c r="G478" s="31"/>
      <c r="H478" s="31"/>
      <c r="I478" s="31"/>
      <c r="J478" s="31"/>
      <c r="K478" s="31"/>
      <c r="L478" s="31"/>
      <c r="M478" s="31"/>
      <c r="N478" s="31"/>
      <c r="O478" s="31"/>
      <c r="P478" s="31"/>
      <c r="Q478" s="31"/>
      <c r="R478" s="31"/>
      <c r="S478" s="31"/>
      <c r="T478" s="31"/>
      <c r="U478" s="31"/>
      <c r="V478" s="31"/>
      <c r="W478" s="34"/>
      <c r="X478" s="31"/>
      <c r="Y478" s="27"/>
      <c r="Z478" s="27"/>
    </row>
    <row r="479" spans="1:26" x14ac:dyDescent="0.25">
      <c r="A479" s="32"/>
      <c r="B479" s="32"/>
      <c r="C479" s="32"/>
      <c r="D479" s="31"/>
      <c r="E479" s="31"/>
      <c r="F479" s="44"/>
      <c r="G479" s="31"/>
      <c r="H479" s="31"/>
      <c r="I479" s="31"/>
      <c r="J479" s="31"/>
      <c r="K479" s="31"/>
      <c r="L479" s="31"/>
      <c r="M479" s="31"/>
      <c r="N479" s="31"/>
      <c r="O479" s="31"/>
      <c r="P479" s="31"/>
      <c r="Q479" s="31"/>
      <c r="R479" s="31"/>
      <c r="S479" s="31"/>
      <c r="T479" s="31"/>
      <c r="U479" s="31"/>
      <c r="V479" s="31"/>
      <c r="W479" s="34"/>
      <c r="X479" s="31"/>
      <c r="Y479" s="27"/>
      <c r="Z479" s="27"/>
    </row>
    <row r="480" spans="1:26" x14ac:dyDescent="0.25">
      <c r="A480" s="32"/>
      <c r="B480" s="32"/>
      <c r="C480" s="32"/>
      <c r="D480" s="31"/>
      <c r="E480" s="31"/>
      <c r="F480" s="44"/>
      <c r="G480" s="31"/>
      <c r="H480" s="31"/>
      <c r="I480" s="31"/>
      <c r="J480" s="31"/>
      <c r="K480" s="31"/>
      <c r="L480" s="31"/>
      <c r="M480" s="31"/>
      <c r="N480" s="31"/>
      <c r="O480" s="31"/>
      <c r="P480" s="31"/>
      <c r="Q480" s="31"/>
      <c r="R480" s="31"/>
      <c r="S480" s="31"/>
      <c r="T480" s="31"/>
      <c r="U480" s="31"/>
      <c r="V480" s="31"/>
      <c r="W480" s="34"/>
      <c r="X480" s="31"/>
      <c r="Y480" s="27"/>
      <c r="Z480" s="27"/>
    </row>
    <row r="481" spans="1:26" x14ac:dyDescent="0.25">
      <c r="A481" s="32"/>
      <c r="B481" s="32"/>
      <c r="C481" s="32"/>
      <c r="D481" s="31"/>
      <c r="E481" s="31"/>
      <c r="F481" s="44"/>
      <c r="G481" s="31"/>
      <c r="H481" s="31"/>
      <c r="I481" s="31"/>
      <c r="J481" s="31"/>
      <c r="K481" s="31"/>
      <c r="L481" s="31"/>
      <c r="M481" s="31"/>
      <c r="N481" s="31"/>
      <c r="O481" s="31"/>
      <c r="P481" s="31"/>
      <c r="Q481" s="31"/>
      <c r="R481" s="31"/>
      <c r="S481" s="31"/>
      <c r="T481" s="31"/>
      <c r="U481" s="31"/>
      <c r="V481" s="31"/>
      <c r="W481" s="34"/>
      <c r="X481" s="31"/>
      <c r="Y481" s="27"/>
      <c r="Z481" s="27"/>
    </row>
    <row r="482" spans="1:26" x14ac:dyDescent="0.25">
      <c r="A482" s="32"/>
      <c r="B482" s="32"/>
      <c r="C482" s="32"/>
      <c r="D482" s="31"/>
      <c r="E482" s="31"/>
      <c r="F482" s="44"/>
      <c r="G482" s="31"/>
      <c r="H482" s="31"/>
      <c r="I482" s="31"/>
      <c r="J482" s="31"/>
      <c r="K482" s="31"/>
      <c r="L482" s="31"/>
      <c r="M482" s="31"/>
      <c r="N482" s="31"/>
      <c r="O482" s="31"/>
      <c r="P482" s="31"/>
      <c r="Q482" s="31"/>
      <c r="R482" s="31"/>
      <c r="S482" s="31"/>
      <c r="T482" s="31"/>
      <c r="U482" s="31"/>
      <c r="V482" s="31"/>
      <c r="W482" s="34"/>
      <c r="X482" s="31"/>
      <c r="Y482" s="27"/>
      <c r="Z482" s="27"/>
    </row>
    <row r="483" spans="1:26" x14ac:dyDescent="0.25">
      <c r="A483" s="32"/>
      <c r="B483" s="32"/>
      <c r="C483" s="32"/>
      <c r="D483" s="31"/>
      <c r="E483" s="31"/>
      <c r="F483" s="44"/>
      <c r="G483" s="31"/>
      <c r="H483" s="31"/>
      <c r="I483" s="31"/>
      <c r="J483" s="31"/>
      <c r="K483" s="31"/>
      <c r="L483" s="31"/>
      <c r="M483" s="31"/>
      <c r="N483" s="31"/>
      <c r="O483" s="31"/>
      <c r="P483" s="31"/>
      <c r="Q483" s="31"/>
      <c r="R483" s="31"/>
      <c r="S483" s="31"/>
      <c r="T483" s="31"/>
      <c r="U483" s="31"/>
      <c r="V483" s="31"/>
      <c r="W483" s="34"/>
      <c r="X483" s="31"/>
      <c r="Y483" s="27"/>
      <c r="Z483" s="27"/>
    </row>
    <row r="484" spans="1:26" x14ac:dyDescent="0.25">
      <c r="A484" s="32"/>
      <c r="B484" s="32"/>
      <c r="C484" s="32"/>
      <c r="D484" s="31"/>
      <c r="E484" s="31"/>
      <c r="F484" s="44"/>
      <c r="G484" s="31"/>
      <c r="H484" s="31"/>
      <c r="I484" s="31"/>
      <c r="J484" s="31"/>
      <c r="K484" s="31"/>
      <c r="L484" s="31"/>
      <c r="M484" s="31"/>
      <c r="N484" s="31"/>
      <c r="O484" s="31"/>
      <c r="P484" s="31"/>
      <c r="Q484" s="31"/>
      <c r="R484" s="31"/>
      <c r="S484" s="31"/>
      <c r="T484" s="31"/>
      <c r="U484" s="31"/>
      <c r="V484" s="31"/>
      <c r="W484" s="34"/>
      <c r="X484" s="31"/>
      <c r="Y484" s="27"/>
      <c r="Z484" s="27"/>
    </row>
    <row r="485" spans="1:26" x14ac:dyDescent="0.25">
      <c r="A485" s="32"/>
      <c r="B485" s="32"/>
      <c r="C485" s="32"/>
      <c r="D485" s="31"/>
      <c r="E485" s="31"/>
      <c r="F485" s="44"/>
      <c r="G485" s="31"/>
      <c r="H485" s="31"/>
      <c r="I485" s="31"/>
      <c r="J485" s="31"/>
      <c r="K485" s="31"/>
      <c r="L485" s="31"/>
      <c r="M485" s="31"/>
      <c r="N485" s="31"/>
      <c r="O485" s="31"/>
      <c r="P485" s="31"/>
      <c r="Q485" s="31"/>
      <c r="R485" s="31"/>
      <c r="S485" s="31"/>
      <c r="T485" s="31"/>
      <c r="U485" s="31"/>
      <c r="V485" s="31"/>
      <c r="W485" s="34"/>
      <c r="X485" s="31"/>
      <c r="Y485" s="27"/>
      <c r="Z485" s="27"/>
    </row>
    <row r="486" spans="1:26" x14ac:dyDescent="0.25">
      <c r="A486" s="32"/>
      <c r="B486" s="32"/>
      <c r="C486" s="32"/>
      <c r="D486" s="31"/>
      <c r="E486" s="31"/>
      <c r="F486" s="44"/>
      <c r="G486" s="31"/>
      <c r="H486" s="31"/>
      <c r="I486" s="31"/>
      <c r="J486" s="31"/>
      <c r="K486" s="31"/>
      <c r="L486" s="31"/>
      <c r="M486" s="31"/>
      <c r="N486" s="31"/>
      <c r="O486" s="31"/>
      <c r="P486" s="31"/>
      <c r="Q486" s="31"/>
      <c r="R486" s="31"/>
      <c r="S486" s="31"/>
      <c r="T486" s="31"/>
      <c r="U486" s="31"/>
      <c r="V486" s="31"/>
      <c r="W486" s="34"/>
      <c r="X486" s="31"/>
      <c r="Y486" s="27"/>
      <c r="Z486" s="27"/>
    </row>
    <row r="487" spans="1:26" x14ac:dyDescent="0.25">
      <c r="A487" s="32"/>
      <c r="B487" s="32"/>
      <c r="C487" s="32"/>
      <c r="D487" s="31"/>
      <c r="E487" s="31"/>
      <c r="F487" s="44"/>
      <c r="G487" s="31"/>
      <c r="H487" s="31"/>
      <c r="I487" s="31"/>
      <c r="J487" s="31"/>
      <c r="K487" s="31"/>
      <c r="L487" s="31"/>
      <c r="M487" s="31"/>
      <c r="N487" s="31"/>
      <c r="O487" s="31"/>
      <c r="P487" s="31"/>
      <c r="Q487" s="31"/>
      <c r="R487" s="31"/>
      <c r="S487" s="31"/>
      <c r="T487" s="31"/>
      <c r="U487" s="31"/>
      <c r="V487" s="31"/>
      <c r="W487" s="34"/>
      <c r="X487" s="31"/>
      <c r="Y487" s="27"/>
      <c r="Z487" s="27"/>
    </row>
    <row r="488" spans="1:26" x14ac:dyDescent="0.25">
      <c r="A488" s="32"/>
      <c r="B488" s="32"/>
      <c r="C488" s="32"/>
      <c r="D488" s="31"/>
      <c r="E488" s="31"/>
      <c r="F488" s="44"/>
      <c r="G488" s="31"/>
      <c r="H488" s="31"/>
      <c r="I488" s="31"/>
      <c r="J488" s="31"/>
      <c r="K488" s="31"/>
      <c r="L488" s="31"/>
      <c r="M488" s="31"/>
      <c r="N488" s="31"/>
      <c r="O488" s="31"/>
      <c r="P488" s="31"/>
      <c r="Q488" s="31"/>
      <c r="R488" s="31"/>
      <c r="S488" s="31"/>
      <c r="T488" s="31"/>
      <c r="U488" s="31"/>
      <c r="V488" s="31"/>
      <c r="W488" s="34"/>
      <c r="X488" s="31"/>
      <c r="Y488" s="27"/>
      <c r="Z488" s="27"/>
    </row>
    <row r="489" spans="1:26" x14ac:dyDescent="0.25">
      <c r="A489" s="32"/>
      <c r="B489" s="32"/>
      <c r="C489" s="32"/>
      <c r="D489" s="31"/>
      <c r="E489" s="31"/>
      <c r="F489" s="44"/>
      <c r="G489" s="31"/>
      <c r="H489" s="31"/>
      <c r="I489" s="31"/>
      <c r="J489" s="31"/>
      <c r="K489" s="31"/>
      <c r="L489" s="31"/>
      <c r="M489" s="31"/>
      <c r="N489" s="31"/>
      <c r="O489" s="31"/>
      <c r="P489" s="31"/>
      <c r="Q489" s="31"/>
      <c r="R489" s="31"/>
      <c r="S489" s="31"/>
      <c r="T489" s="31"/>
      <c r="U489" s="31"/>
      <c r="V489" s="31"/>
      <c r="W489" s="34"/>
      <c r="X489" s="31"/>
      <c r="Y489" s="27"/>
      <c r="Z489" s="27"/>
    </row>
    <row r="490" spans="1:26" x14ac:dyDescent="0.25">
      <c r="A490" s="32"/>
      <c r="B490" s="32"/>
      <c r="C490" s="32"/>
      <c r="D490" s="31"/>
      <c r="E490" s="31"/>
      <c r="F490" s="44"/>
      <c r="G490" s="31"/>
      <c r="H490" s="31"/>
      <c r="I490" s="31"/>
      <c r="J490" s="31"/>
      <c r="K490" s="31"/>
      <c r="L490" s="31"/>
      <c r="M490" s="31"/>
      <c r="N490" s="31"/>
      <c r="O490" s="31"/>
      <c r="P490" s="31"/>
      <c r="Q490" s="31"/>
      <c r="R490" s="31"/>
      <c r="S490" s="31"/>
      <c r="T490" s="31"/>
      <c r="U490" s="31"/>
      <c r="V490" s="31"/>
      <c r="W490" s="34"/>
      <c r="X490" s="31"/>
      <c r="Y490" s="27"/>
      <c r="Z490" s="27"/>
    </row>
    <row r="491" spans="1:26" x14ac:dyDescent="0.25">
      <c r="A491" s="32"/>
      <c r="B491" s="32"/>
      <c r="C491" s="32"/>
      <c r="D491" s="31"/>
      <c r="E491" s="31"/>
      <c r="F491" s="44"/>
      <c r="G491" s="31"/>
      <c r="H491" s="31"/>
      <c r="I491" s="31"/>
      <c r="J491" s="31"/>
      <c r="K491" s="31"/>
      <c r="L491" s="31"/>
      <c r="M491" s="31"/>
      <c r="N491" s="31"/>
      <c r="O491" s="31"/>
      <c r="P491" s="31"/>
      <c r="Q491" s="31"/>
      <c r="R491" s="31"/>
      <c r="S491" s="31"/>
      <c r="T491" s="31"/>
      <c r="U491" s="31"/>
      <c r="V491" s="31"/>
      <c r="W491" s="34"/>
      <c r="X491" s="31"/>
      <c r="Y491" s="27"/>
      <c r="Z491" s="27"/>
    </row>
    <row r="492" spans="1:26" x14ac:dyDescent="0.25">
      <c r="A492" s="32"/>
      <c r="B492" s="32"/>
      <c r="C492" s="32"/>
      <c r="D492" s="31"/>
      <c r="E492" s="31"/>
      <c r="F492" s="44"/>
      <c r="G492" s="31"/>
      <c r="H492" s="31"/>
      <c r="I492" s="31"/>
      <c r="J492" s="31"/>
      <c r="K492" s="31"/>
      <c r="L492" s="31"/>
      <c r="M492" s="31"/>
      <c r="N492" s="31"/>
      <c r="O492" s="31"/>
      <c r="P492" s="31"/>
      <c r="Q492" s="31"/>
      <c r="R492" s="31"/>
      <c r="S492" s="31"/>
      <c r="T492" s="31"/>
      <c r="U492" s="31"/>
      <c r="V492" s="31"/>
      <c r="W492" s="34"/>
      <c r="X492" s="31"/>
      <c r="Y492" s="27"/>
      <c r="Z492" s="27"/>
    </row>
    <row r="493" spans="1:26" x14ac:dyDescent="0.25">
      <c r="A493" s="32"/>
      <c r="B493" s="32"/>
      <c r="C493" s="32"/>
      <c r="D493" s="31"/>
      <c r="E493" s="31"/>
      <c r="F493" s="44"/>
      <c r="G493" s="31"/>
      <c r="H493" s="31"/>
      <c r="I493" s="31"/>
      <c r="J493" s="31"/>
      <c r="K493" s="31"/>
      <c r="L493" s="31"/>
      <c r="M493" s="31"/>
      <c r="N493" s="31"/>
      <c r="O493" s="31"/>
      <c r="P493" s="31"/>
      <c r="Q493" s="31"/>
      <c r="R493" s="31"/>
      <c r="S493" s="31"/>
      <c r="T493" s="31"/>
      <c r="U493" s="31"/>
      <c r="V493" s="31"/>
      <c r="W493" s="34"/>
      <c r="X493" s="31"/>
      <c r="Y493" s="27"/>
      <c r="Z493" s="27"/>
    </row>
    <row r="494" spans="1:26" x14ac:dyDescent="0.25">
      <c r="A494" s="32"/>
      <c r="B494" s="32"/>
      <c r="C494" s="32"/>
      <c r="D494" s="31"/>
      <c r="E494" s="31"/>
      <c r="F494" s="44"/>
      <c r="G494" s="31"/>
      <c r="H494" s="31"/>
      <c r="I494" s="31"/>
      <c r="J494" s="31"/>
      <c r="K494" s="31"/>
      <c r="L494" s="31"/>
      <c r="M494" s="31"/>
      <c r="N494" s="31"/>
      <c r="O494" s="31"/>
      <c r="P494" s="31"/>
      <c r="Q494" s="31"/>
      <c r="R494" s="31"/>
      <c r="S494" s="31"/>
      <c r="T494" s="31"/>
      <c r="U494" s="31"/>
      <c r="V494" s="31"/>
      <c r="W494" s="34"/>
      <c r="X494" s="31"/>
      <c r="Y494" s="27"/>
      <c r="Z494" s="27"/>
    </row>
    <row r="495" spans="1:26" x14ac:dyDescent="0.25">
      <c r="A495" s="32"/>
      <c r="B495" s="32"/>
      <c r="C495" s="32"/>
      <c r="D495" s="31"/>
      <c r="E495" s="31"/>
      <c r="F495" s="44"/>
      <c r="G495" s="31"/>
      <c r="H495" s="31"/>
      <c r="I495" s="31"/>
      <c r="J495" s="31"/>
      <c r="K495" s="31"/>
      <c r="L495" s="31"/>
      <c r="M495" s="31"/>
      <c r="N495" s="31"/>
      <c r="O495" s="31"/>
      <c r="P495" s="31"/>
      <c r="Q495" s="31"/>
      <c r="R495" s="31"/>
      <c r="S495" s="31"/>
      <c r="T495" s="31"/>
      <c r="U495" s="31"/>
      <c r="V495" s="31"/>
      <c r="W495" s="34"/>
      <c r="X495" s="31"/>
      <c r="Y495" s="27"/>
      <c r="Z495" s="27"/>
    </row>
    <row r="496" spans="1:26" x14ac:dyDescent="0.25">
      <c r="A496" s="32"/>
      <c r="B496" s="32"/>
      <c r="C496" s="32"/>
      <c r="D496" s="31"/>
      <c r="E496" s="31"/>
      <c r="F496" s="44"/>
      <c r="G496" s="31"/>
      <c r="H496" s="31"/>
      <c r="I496" s="31"/>
      <c r="J496" s="31"/>
      <c r="K496" s="31"/>
      <c r="L496" s="31"/>
      <c r="M496" s="31"/>
      <c r="N496" s="31"/>
      <c r="O496" s="31"/>
      <c r="P496" s="31"/>
      <c r="Q496" s="31"/>
      <c r="R496" s="31"/>
      <c r="S496" s="31"/>
      <c r="T496" s="31"/>
      <c r="U496" s="31"/>
      <c r="V496" s="31"/>
      <c r="W496" s="34"/>
      <c r="X496" s="31"/>
      <c r="Y496" s="27"/>
      <c r="Z496" s="27"/>
    </row>
    <row r="497" spans="1:26" x14ac:dyDescent="0.25">
      <c r="A497" s="32"/>
      <c r="B497" s="32"/>
      <c r="C497" s="32"/>
      <c r="D497" s="31"/>
      <c r="E497" s="31"/>
      <c r="F497" s="44"/>
      <c r="G497" s="31"/>
      <c r="H497" s="31"/>
      <c r="I497" s="31"/>
      <c r="J497" s="31"/>
      <c r="K497" s="31"/>
      <c r="L497" s="31"/>
      <c r="M497" s="31"/>
      <c r="N497" s="31"/>
      <c r="O497" s="31"/>
      <c r="P497" s="31"/>
      <c r="Q497" s="31"/>
      <c r="R497" s="31"/>
      <c r="S497" s="31"/>
      <c r="T497" s="31"/>
      <c r="U497" s="31"/>
      <c r="V497" s="31"/>
      <c r="W497" s="34"/>
      <c r="X497" s="31"/>
      <c r="Y497" s="27"/>
      <c r="Z497" s="27"/>
    </row>
    <row r="498" spans="1:26" x14ac:dyDescent="0.25">
      <c r="A498" s="32"/>
      <c r="B498" s="32"/>
      <c r="C498" s="32"/>
      <c r="D498" s="31"/>
      <c r="E498" s="31"/>
      <c r="F498" s="44"/>
      <c r="G498" s="31"/>
      <c r="H498" s="31"/>
      <c r="I498" s="31"/>
      <c r="J498" s="31"/>
      <c r="K498" s="31"/>
      <c r="L498" s="31"/>
      <c r="M498" s="31"/>
      <c r="N498" s="31"/>
      <c r="O498" s="31"/>
      <c r="P498" s="31"/>
      <c r="Q498" s="31"/>
      <c r="R498" s="31"/>
      <c r="S498" s="31"/>
      <c r="T498" s="31"/>
      <c r="U498" s="31"/>
      <c r="V498" s="31"/>
      <c r="W498" s="34"/>
      <c r="X498" s="31"/>
      <c r="Y498" s="27"/>
      <c r="Z498" s="27"/>
    </row>
    <row r="499" spans="1:26" x14ac:dyDescent="0.25">
      <c r="A499" s="32"/>
      <c r="B499" s="32"/>
      <c r="C499" s="32"/>
      <c r="D499" s="31"/>
      <c r="E499" s="31"/>
      <c r="F499" s="44"/>
      <c r="G499" s="31"/>
      <c r="H499" s="31"/>
      <c r="I499" s="31"/>
      <c r="J499" s="31"/>
      <c r="K499" s="31"/>
      <c r="L499" s="31"/>
      <c r="M499" s="31"/>
      <c r="N499" s="31"/>
      <c r="O499" s="31"/>
      <c r="P499" s="31"/>
      <c r="Q499" s="31"/>
      <c r="R499" s="31"/>
      <c r="S499" s="31"/>
      <c r="T499" s="31"/>
      <c r="U499" s="31"/>
      <c r="V499" s="31"/>
      <c r="W499" s="34"/>
      <c r="X499" s="31"/>
      <c r="Y499" s="27"/>
      <c r="Z499" s="27"/>
    </row>
    <row r="500" spans="1:26" x14ac:dyDescent="0.25">
      <c r="A500" s="32"/>
      <c r="B500" s="32"/>
      <c r="C500" s="32"/>
      <c r="D500" s="31"/>
      <c r="E500" s="31"/>
      <c r="F500" s="44"/>
      <c r="G500" s="31"/>
      <c r="H500" s="31"/>
      <c r="I500" s="31"/>
      <c r="J500" s="31"/>
      <c r="K500" s="31"/>
      <c r="L500" s="31"/>
      <c r="M500" s="31"/>
      <c r="N500" s="31"/>
      <c r="O500" s="31"/>
      <c r="P500" s="31"/>
      <c r="Q500" s="31"/>
      <c r="R500" s="31"/>
      <c r="S500" s="31"/>
      <c r="T500" s="31"/>
      <c r="U500" s="31"/>
      <c r="V500" s="31"/>
      <c r="W500" s="34"/>
      <c r="X500" s="31"/>
      <c r="Y500" s="27"/>
      <c r="Z500" s="27"/>
    </row>
    <row r="501" spans="1:26" x14ac:dyDescent="0.25">
      <c r="A501" s="32"/>
      <c r="B501" s="32"/>
      <c r="C501" s="32"/>
      <c r="D501" s="31"/>
      <c r="E501" s="31"/>
      <c r="F501" s="44"/>
      <c r="G501" s="31"/>
      <c r="H501" s="31"/>
      <c r="I501" s="31"/>
      <c r="J501" s="31"/>
      <c r="K501" s="31"/>
      <c r="L501" s="31"/>
      <c r="M501" s="31"/>
      <c r="N501" s="31"/>
      <c r="O501" s="31"/>
      <c r="P501" s="31"/>
      <c r="Q501" s="31"/>
      <c r="R501" s="31"/>
      <c r="S501" s="31"/>
      <c r="T501" s="31"/>
      <c r="U501" s="31"/>
      <c r="V501" s="31"/>
      <c r="W501" s="34"/>
      <c r="X501" s="31"/>
      <c r="Y501" s="27"/>
      <c r="Z501" s="27"/>
    </row>
    <row r="502" spans="1:26" x14ac:dyDescent="0.25">
      <c r="A502" s="32"/>
      <c r="B502" s="32"/>
      <c r="C502" s="32"/>
      <c r="D502" s="31"/>
      <c r="E502" s="31"/>
      <c r="F502" s="44"/>
      <c r="G502" s="31"/>
      <c r="H502" s="31"/>
      <c r="I502" s="31"/>
      <c r="J502" s="31"/>
      <c r="K502" s="31"/>
      <c r="L502" s="31"/>
      <c r="M502" s="31"/>
      <c r="N502" s="31"/>
      <c r="O502" s="31"/>
      <c r="P502" s="31"/>
      <c r="Q502" s="31"/>
      <c r="R502" s="31"/>
      <c r="S502" s="31"/>
      <c r="T502" s="31"/>
      <c r="U502" s="31"/>
      <c r="V502" s="31"/>
      <c r="W502" s="34"/>
      <c r="X502" s="31"/>
      <c r="Y502" s="27"/>
      <c r="Z502" s="27"/>
    </row>
    <row r="503" spans="1:26" x14ac:dyDescent="0.25">
      <c r="A503" s="32"/>
      <c r="B503" s="32"/>
      <c r="C503" s="32"/>
      <c r="D503" s="31"/>
      <c r="E503" s="31"/>
      <c r="F503" s="44"/>
      <c r="G503" s="31"/>
      <c r="H503" s="31"/>
      <c r="I503" s="31"/>
      <c r="J503" s="31"/>
      <c r="K503" s="31"/>
      <c r="L503" s="31"/>
      <c r="M503" s="31"/>
      <c r="N503" s="31"/>
      <c r="O503" s="31"/>
      <c r="P503" s="31"/>
      <c r="Q503" s="31"/>
      <c r="R503" s="31"/>
      <c r="S503" s="31"/>
      <c r="T503" s="31"/>
      <c r="U503" s="31"/>
      <c r="V503" s="31"/>
      <c r="W503" s="34"/>
      <c r="X503" s="31"/>
      <c r="Y503" s="27"/>
      <c r="Z503" s="27"/>
    </row>
    <row r="504" spans="1:26" x14ac:dyDescent="0.25">
      <c r="A504" s="32"/>
      <c r="B504" s="32"/>
      <c r="C504" s="32"/>
      <c r="D504" s="31"/>
      <c r="E504" s="31"/>
      <c r="F504" s="44"/>
      <c r="G504" s="31"/>
      <c r="H504" s="31"/>
      <c r="I504" s="31"/>
      <c r="J504" s="31"/>
      <c r="K504" s="31"/>
      <c r="L504" s="31"/>
      <c r="M504" s="31"/>
      <c r="N504" s="31"/>
      <c r="O504" s="31"/>
      <c r="P504" s="31"/>
      <c r="Q504" s="31"/>
      <c r="R504" s="31"/>
      <c r="S504" s="31"/>
      <c r="T504" s="31"/>
      <c r="U504" s="31"/>
      <c r="V504" s="31"/>
      <c r="W504" s="34"/>
      <c r="X504" s="31"/>
      <c r="Y504" s="27"/>
      <c r="Z504" s="27"/>
    </row>
    <row r="505" spans="1:26" x14ac:dyDescent="0.25">
      <c r="A505" s="32"/>
      <c r="B505" s="32"/>
      <c r="C505" s="32"/>
      <c r="D505" s="31"/>
      <c r="E505" s="31"/>
      <c r="F505" s="44"/>
      <c r="G505" s="31"/>
      <c r="H505" s="31"/>
      <c r="I505" s="31"/>
      <c r="J505" s="31"/>
      <c r="K505" s="31"/>
      <c r="L505" s="31"/>
      <c r="M505" s="31"/>
      <c r="N505" s="31"/>
      <c r="O505" s="31"/>
      <c r="P505" s="31"/>
      <c r="Q505" s="31"/>
      <c r="R505" s="31"/>
      <c r="S505" s="31"/>
      <c r="T505" s="31"/>
      <c r="U505" s="31"/>
      <c r="V505" s="31"/>
      <c r="W505" s="34"/>
      <c r="X505" s="31"/>
      <c r="Y505" s="27"/>
      <c r="Z505" s="27"/>
    </row>
    <row r="506" spans="1:26" x14ac:dyDescent="0.25">
      <c r="A506" s="32"/>
      <c r="B506" s="32"/>
      <c r="C506" s="32"/>
      <c r="D506" s="31"/>
      <c r="E506" s="31"/>
      <c r="F506" s="44"/>
      <c r="G506" s="31"/>
      <c r="H506" s="31"/>
      <c r="I506" s="31"/>
      <c r="J506" s="31"/>
      <c r="K506" s="31"/>
      <c r="L506" s="31"/>
      <c r="M506" s="31"/>
      <c r="N506" s="31"/>
      <c r="O506" s="31"/>
      <c r="P506" s="31"/>
      <c r="Q506" s="31"/>
      <c r="R506" s="31"/>
      <c r="S506" s="31"/>
      <c r="T506" s="31"/>
      <c r="U506" s="31"/>
      <c r="V506" s="31"/>
      <c r="W506" s="34"/>
      <c r="X506" s="31"/>
      <c r="Y506" s="27"/>
      <c r="Z506" s="27"/>
    </row>
    <row r="507" spans="1:26" x14ac:dyDescent="0.25">
      <c r="A507" s="32"/>
      <c r="B507" s="32"/>
      <c r="C507" s="32"/>
      <c r="D507" s="31"/>
      <c r="E507" s="31"/>
      <c r="F507" s="44"/>
      <c r="G507" s="31"/>
      <c r="H507" s="31"/>
      <c r="I507" s="31"/>
      <c r="J507" s="31"/>
      <c r="K507" s="31"/>
      <c r="L507" s="31"/>
      <c r="M507" s="31"/>
      <c r="N507" s="31"/>
      <c r="O507" s="31"/>
      <c r="P507" s="31"/>
      <c r="Q507" s="31"/>
      <c r="R507" s="31"/>
      <c r="S507" s="31"/>
      <c r="T507" s="31"/>
      <c r="U507" s="31"/>
      <c r="V507" s="31"/>
      <c r="W507" s="34"/>
      <c r="X507" s="31"/>
      <c r="Y507" s="27"/>
      <c r="Z507" s="27"/>
    </row>
    <row r="508" spans="1:26" x14ac:dyDescent="0.25">
      <c r="A508" s="32"/>
      <c r="B508" s="32"/>
      <c r="C508" s="32"/>
      <c r="D508" s="31"/>
      <c r="E508" s="31"/>
      <c r="F508" s="44"/>
      <c r="G508" s="31"/>
      <c r="H508" s="31"/>
      <c r="I508" s="31"/>
      <c r="J508" s="31"/>
      <c r="K508" s="31"/>
      <c r="L508" s="31"/>
      <c r="M508" s="31"/>
      <c r="N508" s="31"/>
      <c r="O508" s="31"/>
      <c r="P508" s="31"/>
      <c r="Q508" s="31"/>
      <c r="R508" s="31"/>
      <c r="S508" s="31"/>
      <c r="T508" s="31"/>
      <c r="U508" s="31"/>
      <c r="V508" s="31"/>
      <c r="W508" s="34"/>
      <c r="X508" s="31"/>
      <c r="Y508" s="27"/>
      <c r="Z508" s="27"/>
    </row>
    <row r="509" spans="1:26" x14ac:dyDescent="0.25">
      <c r="A509" s="32"/>
      <c r="B509" s="32"/>
      <c r="C509" s="32"/>
      <c r="D509" s="31"/>
      <c r="E509" s="31"/>
      <c r="F509" s="44"/>
      <c r="G509" s="31"/>
      <c r="H509" s="31"/>
      <c r="I509" s="31"/>
      <c r="J509" s="31"/>
      <c r="K509" s="31"/>
      <c r="L509" s="31"/>
      <c r="M509" s="31"/>
      <c r="N509" s="31"/>
      <c r="O509" s="31"/>
      <c r="P509" s="31"/>
      <c r="Q509" s="31"/>
      <c r="R509" s="31"/>
      <c r="S509" s="31"/>
      <c r="T509" s="31"/>
      <c r="U509" s="31"/>
      <c r="V509" s="31"/>
      <c r="W509" s="34"/>
      <c r="X509" s="31"/>
      <c r="Y509" s="27"/>
      <c r="Z509" s="27"/>
    </row>
    <row r="510" spans="1:26" x14ac:dyDescent="0.25">
      <c r="A510" s="32"/>
      <c r="B510" s="32"/>
      <c r="C510" s="32"/>
      <c r="D510" s="31"/>
      <c r="E510" s="31"/>
      <c r="F510" s="44"/>
      <c r="G510" s="31"/>
      <c r="H510" s="31"/>
      <c r="I510" s="31"/>
      <c r="J510" s="31"/>
      <c r="K510" s="31"/>
      <c r="L510" s="31"/>
      <c r="M510" s="31"/>
      <c r="N510" s="31"/>
      <c r="O510" s="31"/>
      <c r="P510" s="31"/>
      <c r="Q510" s="31"/>
      <c r="R510" s="31"/>
      <c r="S510" s="31"/>
      <c r="T510" s="31"/>
      <c r="U510" s="31"/>
      <c r="V510" s="31"/>
      <c r="W510" s="34"/>
      <c r="X510" s="31"/>
      <c r="Y510" s="27"/>
      <c r="Z510" s="27"/>
    </row>
    <row r="511" spans="1:26" x14ac:dyDescent="0.25">
      <c r="A511" s="32"/>
      <c r="B511" s="32"/>
      <c r="C511" s="32"/>
      <c r="D511" s="31"/>
      <c r="E511" s="31"/>
      <c r="F511" s="44"/>
      <c r="G511" s="31"/>
      <c r="H511" s="31"/>
      <c r="I511" s="31"/>
      <c r="J511" s="31"/>
      <c r="K511" s="31"/>
      <c r="L511" s="31"/>
      <c r="M511" s="31"/>
      <c r="N511" s="31"/>
      <c r="O511" s="31"/>
      <c r="P511" s="31"/>
      <c r="Q511" s="31"/>
      <c r="R511" s="31"/>
      <c r="S511" s="31"/>
      <c r="T511" s="31"/>
      <c r="U511" s="31"/>
      <c r="V511" s="31"/>
      <c r="W511" s="34"/>
      <c r="X511" s="31"/>
      <c r="Y511" s="27"/>
      <c r="Z511" s="27"/>
    </row>
    <row r="512" spans="1:26" x14ac:dyDescent="0.25">
      <c r="A512" s="32"/>
      <c r="B512" s="32"/>
      <c r="C512" s="32"/>
      <c r="D512" s="31"/>
      <c r="E512" s="31"/>
      <c r="F512" s="44"/>
      <c r="G512" s="31"/>
      <c r="H512" s="31"/>
      <c r="I512" s="31"/>
      <c r="J512" s="31"/>
      <c r="K512" s="31"/>
      <c r="L512" s="31"/>
      <c r="M512" s="31"/>
      <c r="N512" s="31"/>
      <c r="O512" s="31"/>
      <c r="P512" s="31"/>
      <c r="Q512" s="31"/>
      <c r="R512" s="31"/>
      <c r="S512" s="31"/>
      <c r="T512" s="31"/>
      <c r="U512" s="31"/>
      <c r="V512" s="31"/>
      <c r="W512" s="34"/>
      <c r="X512" s="31"/>
      <c r="Y512" s="27"/>
      <c r="Z512" s="27"/>
    </row>
    <row r="513" spans="1:26" x14ac:dyDescent="0.25">
      <c r="A513" s="32"/>
      <c r="B513" s="32"/>
      <c r="C513" s="32"/>
      <c r="D513" s="31"/>
      <c r="E513" s="31"/>
      <c r="F513" s="44"/>
      <c r="G513" s="31"/>
      <c r="H513" s="31"/>
      <c r="I513" s="31"/>
      <c r="J513" s="31"/>
      <c r="K513" s="31"/>
      <c r="L513" s="31"/>
      <c r="M513" s="31"/>
      <c r="N513" s="31"/>
      <c r="O513" s="31"/>
      <c r="P513" s="31"/>
      <c r="Q513" s="31"/>
      <c r="R513" s="31"/>
      <c r="S513" s="31"/>
      <c r="T513" s="31"/>
      <c r="U513" s="31"/>
      <c r="V513" s="31"/>
      <c r="W513" s="34"/>
      <c r="X513" s="31"/>
      <c r="Y513" s="27"/>
      <c r="Z513" s="27"/>
    </row>
    <row r="514" spans="1:26" x14ac:dyDescent="0.25">
      <c r="A514" s="32"/>
      <c r="B514" s="32"/>
      <c r="C514" s="32"/>
      <c r="D514" s="31"/>
      <c r="E514" s="31"/>
      <c r="F514" s="44"/>
      <c r="G514" s="31"/>
      <c r="H514" s="31"/>
      <c r="I514" s="31"/>
      <c r="J514" s="31"/>
      <c r="K514" s="31"/>
      <c r="L514" s="31"/>
      <c r="M514" s="31"/>
      <c r="N514" s="31"/>
      <c r="O514" s="31"/>
      <c r="P514" s="31"/>
      <c r="Q514" s="31"/>
      <c r="R514" s="31"/>
      <c r="S514" s="31"/>
      <c r="T514" s="31"/>
      <c r="U514" s="31"/>
      <c r="V514" s="31"/>
      <c r="W514" s="34"/>
      <c r="X514" s="31"/>
      <c r="Y514" s="27"/>
      <c r="Z514" s="27"/>
    </row>
    <row r="515" spans="1:26" x14ac:dyDescent="0.25">
      <c r="A515" s="32"/>
      <c r="B515" s="32"/>
      <c r="C515" s="32"/>
      <c r="D515" s="31"/>
      <c r="E515" s="31"/>
      <c r="F515" s="44"/>
      <c r="G515" s="31"/>
      <c r="H515" s="31"/>
      <c r="I515" s="31"/>
      <c r="J515" s="31"/>
      <c r="K515" s="31"/>
      <c r="L515" s="31"/>
      <c r="M515" s="31"/>
      <c r="N515" s="31"/>
      <c r="O515" s="31"/>
      <c r="P515" s="31"/>
      <c r="Q515" s="31"/>
      <c r="R515" s="31"/>
      <c r="S515" s="31"/>
      <c r="T515" s="31"/>
      <c r="U515" s="31"/>
      <c r="V515" s="31"/>
      <c r="W515" s="34"/>
      <c r="X515" s="31"/>
      <c r="Y515" s="27"/>
      <c r="Z515" s="27"/>
    </row>
    <row r="516" spans="1:26" x14ac:dyDescent="0.25">
      <c r="A516" s="32"/>
      <c r="B516" s="32"/>
      <c r="C516" s="32"/>
      <c r="D516" s="31"/>
      <c r="E516" s="31"/>
      <c r="F516" s="44"/>
      <c r="G516" s="31"/>
      <c r="H516" s="31"/>
      <c r="I516" s="31"/>
      <c r="J516" s="31"/>
      <c r="K516" s="31"/>
      <c r="L516" s="31"/>
      <c r="M516" s="31"/>
      <c r="N516" s="31"/>
      <c r="O516" s="31"/>
      <c r="P516" s="31"/>
      <c r="Q516" s="31"/>
      <c r="R516" s="31"/>
      <c r="S516" s="31"/>
      <c r="T516" s="31"/>
      <c r="U516" s="31"/>
      <c r="V516" s="31"/>
      <c r="W516" s="34"/>
      <c r="X516" s="31"/>
      <c r="Y516" s="27"/>
      <c r="Z516" s="27"/>
    </row>
    <row r="517" spans="1:26" x14ac:dyDescent="0.25">
      <c r="A517" s="32"/>
      <c r="B517" s="32"/>
      <c r="C517" s="32"/>
      <c r="D517" s="31"/>
      <c r="E517" s="31"/>
      <c r="F517" s="44"/>
      <c r="G517" s="31"/>
      <c r="H517" s="31"/>
      <c r="I517" s="31"/>
      <c r="J517" s="31"/>
      <c r="K517" s="31"/>
      <c r="L517" s="31"/>
      <c r="M517" s="31"/>
      <c r="N517" s="31"/>
      <c r="O517" s="31"/>
      <c r="P517" s="31"/>
      <c r="Q517" s="31"/>
      <c r="R517" s="31"/>
      <c r="S517" s="31"/>
      <c r="T517" s="31"/>
      <c r="U517" s="31"/>
      <c r="V517" s="31"/>
      <c r="W517" s="34"/>
      <c r="X517" s="31"/>
      <c r="Y517" s="27"/>
      <c r="Z517" s="27"/>
    </row>
    <row r="518" spans="1:26" x14ac:dyDescent="0.25">
      <c r="A518" s="32"/>
      <c r="B518" s="32"/>
      <c r="C518" s="32"/>
      <c r="D518" s="31"/>
      <c r="E518" s="31"/>
      <c r="F518" s="44"/>
      <c r="G518" s="31"/>
      <c r="H518" s="31"/>
      <c r="I518" s="31"/>
      <c r="J518" s="31"/>
      <c r="K518" s="31"/>
      <c r="L518" s="31"/>
      <c r="M518" s="31"/>
      <c r="N518" s="31"/>
      <c r="O518" s="31"/>
      <c r="P518" s="31"/>
      <c r="Q518" s="31"/>
      <c r="R518" s="31"/>
      <c r="S518" s="31"/>
      <c r="T518" s="31"/>
      <c r="U518" s="31"/>
      <c r="V518" s="31"/>
      <c r="W518" s="34"/>
      <c r="X518" s="31"/>
      <c r="Y518" s="27"/>
      <c r="Z518" s="27"/>
    </row>
    <row r="519" spans="1:26" x14ac:dyDescent="0.25">
      <c r="A519" s="32"/>
      <c r="B519" s="32"/>
      <c r="C519" s="32"/>
      <c r="D519" s="31"/>
      <c r="E519" s="31"/>
      <c r="F519" s="44"/>
      <c r="G519" s="31"/>
      <c r="H519" s="31"/>
      <c r="I519" s="31"/>
      <c r="J519" s="31"/>
      <c r="K519" s="31"/>
      <c r="L519" s="31"/>
      <c r="M519" s="31"/>
      <c r="N519" s="31"/>
      <c r="O519" s="31"/>
      <c r="P519" s="31"/>
      <c r="Q519" s="31"/>
      <c r="R519" s="31"/>
      <c r="S519" s="31"/>
      <c r="T519" s="31"/>
      <c r="U519" s="31"/>
      <c r="V519" s="31"/>
      <c r="W519" s="34"/>
      <c r="X519" s="31"/>
      <c r="Y519" s="27"/>
      <c r="Z519" s="27"/>
    </row>
    <row r="520" spans="1:26" x14ac:dyDescent="0.25">
      <c r="A520" s="32"/>
      <c r="B520" s="32"/>
      <c r="C520" s="32"/>
      <c r="D520" s="31"/>
      <c r="E520" s="31"/>
      <c r="F520" s="44"/>
      <c r="G520" s="31"/>
      <c r="H520" s="31"/>
      <c r="I520" s="31"/>
      <c r="J520" s="31"/>
      <c r="K520" s="31"/>
      <c r="L520" s="31"/>
      <c r="M520" s="31"/>
      <c r="N520" s="31"/>
      <c r="O520" s="31"/>
      <c r="P520" s="31"/>
      <c r="Q520" s="31"/>
      <c r="R520" s="31"/>
      <c r="S520" s="31"/>
      <c r="T520" s="31"/>
      <c r="U520" s="31"/>
      <c r="V520" s="31"/>
      <c r="W520" s="34"/>
      <c r="X520" s="31"/>
      <c r="Y520" s="27"/>
      <c r="Z520" s="27"/>
    </row>
    <row r="521" spans="1:26" x14ac:dyDescent="0.25">
      <c r="A521" s="32"/>
      <c r="B521" s="32"/>
      <c r="C521" s="32"/>
      <c r="D521" s="31"/>
      <c r="E521" s="31"/>
      <c r="F521" s="44"/>
      <c r="G521" s="31"/>
      <c r="H521" s="31"/>
      <c r="I521" s="31"/>
      <c r="J521" s="31"/>
      <c r="K521" s="31"/>
      <c r="L521" s="31"/>
      <c r="M521" s="31"/>
      <c r="N521" s="31"/>
      <c r="O521" s="31"/>
      <c r="P521" s="31"/>
      <c r="Q521" s="31"/>
      <c r="R521" s="31"/>
      <c r="S521" s="31"/>
      <c r="T521" s="31"/>
      <c r="U521" s="31"/>
      <c r="V521" s="31"/>
      <c r="W521" s="34"/>
      <c r="X521" s="31"/>
      <c r="Y521" s="27"/>
      <c r="Z521" s="27"/>
    </row>
    <row r="522" spans="1:26" x14ac:dyDescent="0.25">
      <c r="A522" s="32"/>
      <c r="B522" s="32"/>
      <c r="C522" s="32"/>
      <c r="D522" s="31"/>
      <c r="E522" s="31"/>
      <c r="F522" s="44"/>
      <c r="G522" s="31"/>
      <c r="H522" s="31"/>
      <c r="I522" s="31"/>
      <c r="J522" s="31"/>
      <c r="K522" s="35"/>
      <c r="L522" s="31"/>
      <c r="M522" s="31"/>
      <c r="N522" s="31"/>
      <c r="O522" s="31"/>
      <c r="P522" s="31"/>
      <c r="Q522" s="31"/>
      <c r="R522" s="36"/>
      <c r="S522" s="32"/>
      <c r="T522" s="31"/>
      <c r="U522" s="32"/>
      <c r="V522" s="31"/>
      <c r="W522" s="34"/>
      <c r="X522" s="31"/>
      <c r="Y522" s="27"/>
      <c r="Z522" s="27"/>
    </row>
    <row r="523" spans="1:26" x14ac:dyDescent="0.25">
      <c r="A523" s="32"/>
      <c r="B523" s="32"/>
      <c r="C523" s="32"/>
      <c r="D523" s="31"/>
      <c r="E523" s="31"/>
      <c r="F523" s="44"/>
      <c r="G523" s="31"/>
      <c r="H523" s="31"/>
      <c r="I523" s="31"/>
      <c r="J523" s="31"/>
      <c r="K523" s="35"/>
      <c r="L523" s="31"/>
      <c r="M523" s="31"/>
      <c r="N523" s="31"/>
      <c r="O523" s="31"/>
      <c r="P523" s="31"/>
      <c r="Q523" s="31"/>
      <c r="R523" s="36"/>
      <c r="S523" s="32"/>
      <c r="T523" s="31"/>
      <c r="U523" s="32"/>
      <c r="V523" s="31"/>
      <c r="W523" s="34"/>
      <c r="X523" s="31"/>
      <c r="Y523" s="27"/>
      <c r="Z523" s="27"/>
    </row>
    <row r="524" spans="1:26" x14ac:dyDescent="0.25">
      <c r="A524" s="32"/>
      <c r="B524" s="32"/>
      <c r="C524" s="32"/>
      <c r="D524" s="31"/>
      <c r="E524" s="31"/>
      <c r="F524" s="44"/>
      <c r="G524" s="31"/>
      <c r="H524" s="31"/>
      <c r="I524" s="31"/>
      <c r="J524" s="31"/>
      <c r="K524" s="35"/>
      <c r="L524" s="31"/>
      <c r="M524" s="31"/>
      <c r="N524" s="31"/>
      <c r="O524" s="31"/>
      <c r="P524" s="31"/>
      <c r="Q524" s="31"/>
      <c r="R524" s="36"/>
      <c r="S524" s="32"/>
      <c r="T524" s="31"/>
      <c r="U524" s="32"/>
      <c r="V524" s="31"/>
      <c r="W524" s="34"/>
      <c r="X524" s="31"/>
      <c r="Y524" s="27"/>
      <c r="Z524" s="27"/>
    </row>
    <row r="525" spans="1:26" x14ac:dyDescent="0.25">
      <c r="A525" s="32"/>
      <c r="B525" s="32"/>
      <c r="C525" s="32"/>
      <c r="D525" s="31"/>
      <c r="E525" s="31"/>
      <c r="F525" s="44"/>
      <c r="G525" s="31"/>
      <c r="H525" s="31"/>
      <c r="I525" s="31"/>
      <c r="J525" s="31"/>
      <c r="K525" s="31"/>
      <c r="L525" s="31"/>
      <c r="M525" s="31"/>
      <c r="N525" s="31"/>
      <c r="O525" s="31"/>
      <c r="P525" s="31"/>
      <c r="Q525" s="31"/>
      <c r="R525" s="31"/>
      <c r="S525" s="31"/>
      <c r="T525" s="31"/>
      <c r="U525" s="31"/>
      <c r="V525" s="31"/>
      <c r="W525" s="34"/>
      <c r="X525" s="31"/>
      <c r="Y525" s="27"/>
      <c r="Z525" s="27"/>
    </row>
    <row r="526" spans="1:26" x14ac:dyDescent="0.25">
      <c r="A526" s="32"/>
      <c r="B526" s="32"/>
      <c r="C526" s="32"/>
      <c r="D526" s="31"/>
      <c r="E526" s="31"/>
      <c r="F526" s="44"/>
      <c r="G526" s="31"/>
      <c r="H526" s="31"/>
      <c r="I526" s="31"/>
      <c r="J526" s="31"/>
      <c r="K526" s="31"/>
      <c r="L526" s="31"/>
      <c r="M526" s="31"/>
      <c r="N526" s="31"/>
      <c r="O526" s="31"/>
      <c r="P526" s="31"/>
      <c r="Q526" s="31"/>
      <c r="R526" s="31"/>
      <c r="S526" s="31"/>
      <c r="T526" s="31"/>
      <c r="U526" s="31"/>
      <c r="V526" s="31"/>
      <c r="W526" s="34"/>
      <c r="X526" s="31"/>
      <c r="Y526" s="27"/>
      <c r="Z526" s="27"/>
    </row>
    <row r="527" spans="1:26" x14ac:dyDescent="0.25">
      <c r="A527" s="32"/>
      <c r="B527" s="32"/>
      <c r="C527" s="32"/>
      <c r="D527" s="31"/>
      <c r="E527" s="31"/>
      <c r="F527" s="44"/>
      <c r="G527" s="31"/>
      <c r="H527" s="31"/>
      <c r="I527" s="31"/>
      <c r="J527" s="31"/>
      <c r="K527" s="31"/>
      <c r="L527" s="31"/>
      <c r="M527" s="31"/>
      <c r="N527" s="31"/>
      <c r="O527" s="31"/>
      <c r="P527" s="31"/>
      <c r="Q527" s="31"/>
      <c r="R527" s="31"/>
      <c r="S527" s="31"/>
      <c r="T527" s="31"/>
      <c r="U527" s="31"/>
      <c r="V527" s="31"/>
      <c r="W527" s="34"/>
      <c r="X527" s="31"/>
      <c r="Y527" s="27"/>
      <c r="Z527" s="27"/>
    </row>
    <row r="528" spans="1:26" x14ac:dyDescent="0.25">
      <c r="A528" s="32"/>
      <c r="B528" s="32"/>
      <c r="C528" s="32"/>
      <c r="D528" s="31"/>
      <c r="E528" s="31"/>
      <c r="F528" s="44"/>
      <c r="G528" s="31"/>
      <c r="H528" s="31"/>
      <c r="I528" s="31"/>
      <c r="J528" s="31"/>
      <c r="K528" s="31"/>
      <c r="L528" s="31"/>
      <c r="M528" s="31"/>
      <c r="N528" s="31"/>
      <c r="O528" s="31"/>
      <c r="P528" s="31"/>
      <c r="Q528" s="31"/>
      <c r="R528" s="31"/>
      <c r="S528" s="31"/>
      <c r="T528" s="31"/>
      <c r="U528" s="31"/>
      <c r="V528" s="31"/>
      <c r="W528" s="34"/>
      <c r="X528" s="31"/>
      <c r="Y528" s="27"/>
      <c r="Z528" s="27"/>
    </row>
    <row r="529" spans="1:26" x14ac:dyDescent="0.25">
      <c r="A529" s="32"/>
      <c r="B529" s="32"/>
      <c r="C529" s="32"/>
      <c r="D529" s="31"/>
      <c r="E529" s="31"/>
      <c r="F529" s="44"/>
      <c r="G529" s="31"/>
      <c r="H529" s="31"/>
      <c r="I529" s="31"/>
      <c r="J529" s="31"/>
      <c r="K529" s="31"/>
      <c r="L529" s="31"/>
      <c r="M529" s="31"/>
      <c r="N529" s="31"/>
      <c r="O529" s="31"/>
      <c r="P529" s="31"/>
      <c r="Q529" s="31"/>
      <c r="R529" s="31"/>
      <c r="S529" s="31"/>
      <c r="T529" s="31"/>
      <c r="U529" s="31"/>
      <c r="V529" s="31"/>
      <c r="W529" s="34"/>
      <c r="X529" s="31"/>
      <c r="Y529" s="27"/>
      <c r="Z529" s="27"/>
    </row>
    <row r="530" spans="1:26" x14ac:dyDescent="0.25">
      <c r="A530" s="32"/>
      <c r="B530" s="32"/>
      <c r="C530" s="32"/>
      <c r="D530" s="31"/>
      <c r="E530" s="31"/>
      <c r="F530" s="44"/>
      <c r="G530" s="31"/>
      <c r="H530" s="31"/>
      <c r="I530" s="31"/>
      <c r="J530" s="31"/>
      <c r="K530" s="31"/>
      <c r="L530" s="31"/>
      <c r="M530" s="31"/>
      <c r="N530" s="31"/>
      <c r="O530" s="31"/>
      <c r="P530" s="31"/>
      <c r="Q530" s="31"/>
      <c r="R530" s="31"/>
      <c r="S530" s="31"/>
      <c r="T530" s="31"/>
      <c r="U530" s="31"/>
      <c r="V530" s="31"/>
      <c r="W530" s="34"/>
      <c r="X530" s="31"/>
      <c r="Y530" s="27"/>
      <c r="Z530" s="27"/>
    </row>
    <row r="531" spans="1:26" x14ac:dyDescent="0.25">
      <c r="A531" s="32"/>
      <c r="B531" s="32"/>
      <c r="C531" s="32"/>
      <c r="D531" s="31"/>
      <c r="E531" s="31"/>
      <c r="F531" s="44"/>
      <c r="G531" s="31"/>
      <c r="H531" s="31"/>
      <c r="I531" s="31"/>
      <c r="J531" s="31"/>
      <c r="K531" s="31"/>
      <c r="L531" s="31"/>
      <c r="M531" s="31"/>
      <c r="N531" s="31"/>
      <c r="O531" s="31"/>
      <c r="P531" s="31"/>
      <c r="Q531" s="31"/>
      <c r="R531" s="31"/>
      <c r="S531" s="31"/>
      <c r="T531" s="31"/>
      <c r="U531" s="31"/>
      <c r="V531" s="31"/>
      <c r="W531" s="34"/>
      <c r="X531" s="31"/>
      <c r="Y531" s="27"/>
      <c r="Z531" s="27"/>
    </row>
    <row r="532" spans="1:26" x14ac:dyDescent="0.25">
      <c r="A532" s="32"/>
      <c r="B532" s="32"/>
      <c r="C532" s="32"/>
      <c r="D532" s="31"/>
      <c r="E532" s="31"/>
      <c r="F532" s="44"/>
      <c r="G532" s="31"/>
      <c r="H532" s="31"/>
      <c r="I532" s="31"/>
      <c r="J532" s="31"/>
      <c r="K532" s="31"/>
      <c r="L532" s="31"/>
      <c r="M532" s="31"/>
      <c r="N532" s="31"/>
      <c r="O532" s="31"/>
      <c r="P532" s="31"/>
      <c r="Q532" s="31"/>
      <c r="R532" s="31"/>
      <c r="S532" s="31"/>
      <c r="T532" s="31"/>
      <c r="U532" s="31"/>
      <c r="V532" s="31"/>
      <c r="W532" s="34"/>
      <c r="X532" s="31"/>
      <c r="Y532" s="27"/>
      <c r="Z532" s="27"/>
    </row>
    <row r="533" spans="1:26" x14ac:dyDescent="0.25">
      <c r="A533" s="32"/>
      <c r="B533" s="32"/>
      <c r="C533" s="32"/>
      <c r="D533" s="31"/>
      <c r="E533" s="31"/>
      <c r="F533" s="44"/>
      <c r="G533" s="31"/>
      <c r="H533" s="31"/>
      <c r="I533" s="31"/>
      <c r="J533" s="31"/>
      <c r="K533" s="31"/>
      <c r="L533" s="31"/>
      <c r="M533" s="31"/>
      <c r="N533" s="31"/>
      <c r="O533" s="31"/>
      <c r="P533" s="31"/>
      <c r="Q533" s="31"/>
      <c r="R533" s="31"/>
      <c r="S533" s="31"/>
      <c r="T533" s="31"/>
      <c r="U533" s="31"/>
      <c r="V533" s="31"/>
      <c r="W533" s="34"/>
      <c r="X533" s="31"/>
      <c r="Y533" s="27"/>
      <c r="Z533" s="27"/>
    </row>
    <row r="534" spans="1:26" x14ac:dyDescent="0.25">
      <c r="A534" s="32"/>
      <c r="B534" s="32"/>
      <c r="C534" s="32"/>
      <c r="D534" s="31"/>
      <c r="E534" s="31"/>
      <c r="F534" s="44"/>
      <c r="G534" s="31"/>
      <c r="H534" s="31"/>
      <c r="I534" s="31"/>
      <c r="J534" s="31"/>
      <c r="K534" s="31"/>
      <c r="L534" s="31"/>
      <c r="M534" s="31"/>
      <c r="N534" s="31"/>
      <c r="O534" s="31"/>
      <c r="P534" s="31"/>
      <c r="Q534" s="31"/>
      <c r="R534" s="31"/>
      <c r="S534" s="31"/>
      <c r="T534" s="31"/>
      <c r="U534" s="31"/>
      <c r="V534" s="31"/>
      <c r="W534" s="34"/>
      <c r="X534" s="31"/>
      <c r="Y534" s="27"/>
      <c r="Z534" s="27"/>
    </row>
    <row r="535" spans="1:26" x14ac:dyDescent="0.25">
      <c r="A535" s="32"/>
      <c r="B535" s="32"/>
      <c r="C535" s="32"/>
      <c r="D535" s="31"/>
      <c r="E535" s="31"/>
      <c r="F535" s="44"/>
      <c r="G535" s="31"/>
      <c r="H535" s="31"/>
      <c r="I535" s="31"/>
      <c r="J535" s="31"/>
      <c r="K535" s="31"/>
      <c r="L535" s="31"/>
      <c r="M535" s="31"/>
      <c r="N535" s="31"/>
      <c r="O535" s="31"/>
      <c r="P535" s="31"/>
      <c r="Q535" s="31"/>
      <c r="R535" s="31"/>
      <c r="S535" s="31"/>
      <c r="T535" s="31"/>
      <c r="U535" s="31"/>
      <c r="V535" s="31"/>
      <c r="W535" s="34"/>
      <c r="X535" s="31"/>
      <c r="Y535" s="27"/>
      <c r="Z535" s="27"/>
    </row>
    <row r="536" spans="1:26" x14ac:dyDescent="0.25">
      <c r="A536" s="32"/>
      <c r="B536" s="32"/>
      <c r="C536" s="32"/>
      <c r="D536" s="31"/>
      <c r="E536" s="31"/>
      <c r="F536" s="44"/>
      <c r="G536" s="31"/>
      <c r="H536" s="31"/>
      <c r="I536" s="31"/>
      <c r="J536" s="31"/>
      <c r="K536" s="31"/>
      <c r="L536" s="31"/>
      <c r="M536" s="31"/>
      <c r="N536" s="31"/>
      <c r="O536" s="31"/>
      <c r="P536" s="31"/>
      <c r="Q536" s="31"/>
      <c r="R536" s="31"/>
      <c r="S536" s="31"/>
      <c r="T536" s="31"/>
      <c r="U536" s="31"/>
      <c r="V536" s="31"/>
      <c r="W536" s="34"/>
      <c r="X536" s="31"/>
      <c r="Y536" s="27"/>
      <c r="Z536" s="27"/>
    </row>
    <row r="537" spans="1:26" x14ac:dyDescent="0.25">
      <c r="A537" s="32"/>
      <c r="B537" s="32"/>
      <c r="C537" s="32"/>
      <c r="D537" s="31"/>
      <c r="E537" s="31"/>
      <c r="F537" s="44"/>
      <c r="G537" s="31"/>
      <c r="H537" s="31"/>
      <c r="I537" s="31"/>
      <c r="J537" s="31"/>
      <c r="K537" s="31"/>
      <c r="L537" s="31"/>
      <c r="M537" s="31"/>
      <c r="N537" s="31"/>
      <c r="O537" s="31"/>
      <c r="P537" s="31"/>
      <c r="Q537" s="31"/>
      <c r="R537" s="31"/>
      <c r="S537" s="31"/>
      <c r="T537" s="31"/>
      <c r="U537" s="31"/>
      <c r="V537" s="31"/>
      <c r="W537" s="34"/>
      <c r="X537" s="31"/>
      <c r="Y537" s="27"/>
      <c r="Z537" s="27"/>
    </row>
    <row r="538" spans="1:26" x14ac:dyDescent="0.25">
      <c r="A538" s="32"/>
      <c r="B538" s="32"/>
      <c r="C538" s="32"/>
      <c r="D538" s="31"/>
      <c r="E538" s="31"/>
      <c r="F538" s="44"/>
      <c r="G538" s="31"/>
      <c r="H538" s="31"/>
      <c r="I538" s="31"/>
      <c r="J538" s="31"/>
      <c r="K538" s="31"/>
      <c r="L538" s="31"/>
      <c r="M538" s="31"/>
      <c r="N538" s="31"/>
      <c r="O538" s="31"/>
      <c r="P538" s="31"/>
      <c r="Q538" s="31"/>
      <c r="R538" s="31"/>
      <c r="S538" s="31"/>
      <c r="T538" s="31"/>
      <c r="U538" s="31"/>
      <c r="V538" s="31"/>
      <c r="W538" s="34"/>
      <c r="X538" s="31"/>
      <c r="Y538" s="27"/>
      <c r="Z538" s="27"/>
    </row>
    <row r="539" spans="1:26" x14ac:dyDescent="0.25">
      <c r="A539" s="32"/>
      <c r="B539" s="32"/>
      <c r="C539" s="32"/>
      <c r="D539" s="31"/>
      <c r="E539" s="31"/>
      <c r="F539" s="44"/>
      <c r="G539" s="31"/>
      <c r="H539" s="31"/>
      <c r="I539" s="31"/>
      <c r="J539" s="31"/>
      <c r="K539" s="31"/>
      <c r="L539" s="31"/>
      <c r="M539" s="31"/>
      <c r="N539" s="31"/>
      <c r="O539" s="31"/>
      <c r="P539" s="31"/>
      <c r="Q539" s="31"/>
      <c r="R539" s="31"/>
      <c r="S539" s="31"/>
      <c r="T539" s="31"/>
      <c r="U539" s="31"/>
      <c r="V539" s="31"/>
      <c r="W539" s="34"/>
      <c r="X539" s="31"/>
      <c r="Y539" s="27"/>
      <c r="Z539" s="27"/>
    </row>
    <row r="540" spans="1:26" x14ac:dyDescent="0.25">
      <c r="A540" s="32"/>
      <c r="B540" s="32"/>
      <c r="C540" s="32"/>
      <c r="D540" s="31"/>
      <c r="E540" s="31"/>
      <c r="F540" s="44"/>
      <c r="G540" s="31"/>
      <c r="H540" s="31"/>
      <c r="I540" s="31"/>
      <c r="J540" s="31"/>
      <c r="K540" s="31"/>
      <c r="L540" s="31"/>
      <c r="M540" s="31"/>
      <c r="N540" s="31"/>
      <c r="O540" s="31"/>
      <c r="P540" s="31"/>
      <c r="Q540" s="31"/>
      <c r="R540" s="31"/>
      <c r="S540" s="31"/>
      <c r="T540" s="31"/>
      <c r="U540" s="31"/>
      <c r="V540" s="31"/>
      <c r="W540" s="34"/>
      <c r="X540" s="31"/>
      <c r="Y540" s="27"/>
      <c r="Z540" s="27"/>
    </row>
    <row r="541" spans="1:26" x14ac:dyDescent="0.25">
      <c r="A541" s="32"/>
      <c r="B541" s="32"/>
      <c r="C541" s="32"/>
      <c r="D541" s="31"/>
      <c r="E541" s="31"/>
      <c r="F541" s="44"/>
      <c r="G541" s="31"/>
      <c r="H541" s="31"/>
      <c r="I541" s="31"/>
      <c r="J541" s="31"/>
      <c r="K541" s="31"/>
      <c r="L541" s="31"/>
      <c r="M541" s="31"/>
      <c r="N541" s="31"/>
      <c r="O541" s="31"/>
      <c r="P541" s="31"/>
      <c r="Q541" s="31"/>
      <c r="R541" s="31"/>
      <c r="S541" s="31"/>
      <c r="T541" s="31"/>
      <c r="U541" s="31"/>
      <c r="V541" s="31"/>
      <c r="W541" s="34"/>
      <c r="X541" s="31"/>
      <c r="Y541" s="27"/>
      <c r="Z541" s="27"/>
    </row>
    <row r="542" spans="1:26" x14ac:dyDescent="0.25">
      <c r="A542" s="32"/>
      <c r="B542" s="32"/>
      <c r="C542" s="32"/>
      <c r="D542" s="31"/>
      <c r="E542" s="31"/>
      <c r="F542" s="44"/>
      <c r="G542" s="31"/>
      <c r="H542" s="31"/>
      <c r="I542" s="31"/>
      <c r="J542" s="31"/>
      <c r="K542" s="31"/>
      <c r="L542" s="31"/>
      <c r="M542" s="31"/>
      <c r="N542" s="31"/>
      <c r="O542" s="31"/>
      <c r="P542" s="31"/>
      <c r="Q542" s="31"/>
      <c r="R542" s="31"/>
      <c r="S542" s="31"/>
      <c r="T542" s="31"/>
      <c r="U542" s="31"/>
      <c r="V542" s="31"/>
      <c r="W542" s="34"/>
      <c r="X542" s="31"/>
      <c r="Y542" s="27"/>
      <c r="Z542" s="27"/>
    </row>
    <row r="543" spans="1:26" x14ac:dyDescent="0.25">
      <c r="A543" s="32"/>
      <c r="B543" s="32"/>
      <c r="C543" s="32"/>
      <c r="D543" s="31"/>
      <c r="E543" s="31"/>
      <c r="F543" s="44"/>
      <c r="G543" s="31"/>
      <c r="H543" s="31"/>
      <c r="I543" s="31"/>
      <c r="J543" s="31"/>
      <c r="K543" s="31"/>
      <c r="L543" s="31"/>
      <c r="M543" s="31"/>
      <c r="N543" s="31"/>
      <c r="O543" s="31"/>
      <c r="P543" s="31"/>
      <c r="Q543" s="31"/>
      <c r="R543" s="31"/>
      <c r="S543" s="31"/>
      <c r="T543" s="31"/>
      <c r="U543" s="31"/>
      <c r="V543" s="31"/>
      <c r="W543" s="34"/>
      <c r="X543" s="31"/>
      <c r="Y543" s="27"/>
      <c r="Z543" s="27"/>
    </row>
    <row r="544" spans="1:26" x14ac:dyDescent="0.25">
      <c r="A544" s="32"/>
      <c r="B544" s="32"/>
      <c r="C544" s="32"/>
      <c r="D544" s="31"/>
      <c r="E544" s="31"/>
      <c r="F544" s="44"/>
      <c r="G544" s="31"/>
      <c r="H544" s="31"/>
      <c r="I544" s="31"/>
      <c r="J544" s="31"/>
      <c r="K544" s="31"/>
      <c r="L544" s="31"/>
      <c r="M544" s="31"/>
      <c r="N544" s="31"/>
      <c r="O544" s="31"/>
      <c r="P544" s="31"/>
      <c r="Q544" s="31"/>
      <c r="R544" s="31"/>
      <c r="S544" s="31"/>
      <c r="T544" s="31"/>
      <c r="U544" s="31"/>
      <c r="V544" s="31"/>
      <c r="W544" s="34"/>
      <c r="X544" s="31"/>
      <c r="Y544" s="27"/>
      <c r="Z544" s="27"/>
    </row>
    <row r="545" spans="1:26" x14ac:dyDescent="0.25">
      <c r="A545" s="32"/>
      <c r="B545" s="32"/>
      <c r="C545" s="32"/>
      <c r="D545" s="31"/>
      <c r="E545" s="31"/>
      <c r="F545" s="44"/>
      <c r="G545" s="31"/>
      <c r="H545" s="31"/>
      <c r="I545" s="31"/>
      <c r="J545" s="31"/>
      <c r="K545" s="31"/>
      <c r="L545" s="31"/>
      <c r="M545" s="31"/>
      <c r="N545" s="31"/>
      <c r="O545" s="31"/>
      <c r="P545" s="31"/>
      <c r="Q545" s="31"/>
      <c r="R545" s="31"/>
      <c r="S545" s="31"/>
      <c r="T545" s="31"/>
      <c r="U545" s="31"/>
      <c r="V545" s="31"/>
      <c r="W545" s="34"/>
      <c r="X545" s="31"/>
      <c r="Y545" s="27"/>
      <c r="Z545" s="27"/>
    </row>
    <row r="546" spans="1:26" x14ac:dyDescent="0.25">
      <c r="A546" s="32"/>
      <c r="B546" s="32"/>
      <c r="C546" s="32"/>
      <c r="D546" s="31"/>
      <c r="E546" s="31"/>
      <c r="F546" s="44"/>
      <c r="G546" s="31"/>
      <c r="H546" s="31"/>
      <c r="I546" s="31"/>
      <c r="J546" s="31"/>
      <c r="K546" s="31"/>
      <c r="L546" s="31"/>
      <c r="M546" s="31"/>
      <c r="N546" s="31"/>
      <c r="O546" s="31"/>
      <c r="P546" s="31"/>
      <c r="Q546" s="31"/>
      <c r="R546" s="31"/>
      <c r="S546" s="31"/>
      <c r="T546" s="31"/>
      <c r="U546" s="31"/>
      <c r="V546" s="31"/>
      <c r="W546" s="34"/>
      <c r="X546" s="31"/>
      <c r="Y546" s="27"/>
      <c r="Z546" s="27"/>
    </row>
    <row r="547" spans="1:26" x14ac:dyDescent="0.25">
      <c r="A547" s="32"/>
      <c r="B547" s="32"/>
      <c r="C547" s="32"/>
      <c r="D547" s="31"/>
      <c r="E547" s="31"/>
      <c r="F547" s="44"/>
      <c r="G547" s="31"/>
      <c r="H547" s="31"/>
      <c r="I547" s="31"/>
      <c r="J547" s="31"/>
      <c r="K547" s="31"/>
      <c r="L547" s="31"/>
      <c r="M547" s="31"/>
      <c r="N547" s="31"/>
      <c r="O547" s="31"/>
      <c r="P547" s="31"/>
      <c r="Q547" s="31"/>
      <c r="R547" s="31"/>
      <c r="S547" s="31"/>
      <c r="T547" s="31"/>
      <c r="U547" s="31"/>
      <c r="V547" s="31"/>
      <c r="W547" s="34"/>
      <c r="X547" s="31"/>
      <c r="Y547" s="27"/>
      <c r="Z547" s="27"/>
    </row>
    <row r="548" spans="1:26" x14ac:dyDescent="0.25">
      <c r="A548" s="32"/>
      <c r="B548" s="32"/>
      <c r="C548" s="32"/>
      <c r="D548" s="31"/>
      <c r="E548" s="31"/>
      <c r="F548" s="44"/>
      <c r="G548" s="31"/>
      <c r="H548" s="31"/>
      <c r="I548" s="31"/>
      <c r="J548" s="31"/>
      <c r="K548" s="31"/>
      <c r="L548" s="31"/>
      <c r="M548" s="31"/>
      <c r="N548" s="31"/>
      <c r="O548" s="31"/>
      <c r="P548" s="31"/>
      <c r="Q548" s="31"/>
      <c r="R548" s="31"/>
      <c r="S548" s="31"/>
      <c r="T548" s="31"/>
      <c r="U548" s="31"/>
      <c r="V548" s="31"/>
      <c r="W548" s="34"/>
      <c r="X548" s="31"/>
      <c r="Y548" s="27"/>
      <c r="Z548" s="27"/>
    </row>
  </sheetData>
  <dataValidations count="1">
    <dataValidation type="list" allowBlank="1" showInputMessage="1" showErrorMessage="1" sqref="D1" xr:uid="{99146082-125B-49A2-B4B0-D5F9A1BB2285}">
      <formula1>"Source, Unidentified, Store Initiated, PH Auditor, Corporate, Asterisk Report"</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AE0E8B79-E2D7-45D5-A564-F34A60970D2F}">
          <x14:formula1>
            <xm:f>'Z:\Daily Returns Report\Tracker 2017\Mar 2017\[RGA File - 03.02.17.xlsx]Reference'!#REF!</xm:f>
          </x14:formula1>
          <xm:sqref>E1 V1 L1</xm:sqref>
        </x14:dataValidation>
        <x14:dataValidation type="list" allowBlank="1" showInputMessage="1" showErrorMessage="1" xr:uid="{5F1E4B0B-CAE3-4342-BE8B-6B2DA28FF5E9}">
          <x14:formula1>
            <xm:f>Reference!$C$1:$C$18</xm:f>
          </x14:formula1>
          <xm:sqref>X2:X248 Q2:Q188</xm:sqref>
        </x14:dataValidation>
        <x14:dataValidation type="list" allowBlank="1" showInputMessage="1" showErrorMessage="1" xr:uid="{466C358F-2370-4CAA-9933-65C2B379708D}">
          <x14:formula1>
            <xm:f>Reference!$A:$A</xm:f>
          </x14:formula1>
          <xm:sqref>E2:E248</xm:sqref>
        </x14:dataValidation>
        <x14:dataValidation type="list" allowBlank="1" showInputMessage="1" showErrorMessage="1" xr:uid="{6B061436-AB75-43FA-85A3-9C1B9CCDF052}">
          <x14:formula1>
            <xm:f>Reference!$B:$B</xm:f>
          </x14:formula1>
          <xm:sqref>L2:L248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622"/>
  <sheetViews>
    <sheetView zoomScale="90" zoomScaleNormal="90" workbookViewId="0">
      <selection activeCell="F23" sqref="F23"/>
    </sheetView>
  </sheetViews>
  <sheetFormatPr defaultRowHeight="13.5" customHeight="1" x14ac:dyDescent="0.25"/>
  <cols>
    <col min="1" max="1" width="13.28515625" style="11" customWidth="1"/>
    <col min="2" max="2" width="14.85546875" style="11" customWidth="1"/>
    <col min="3" max="3" width="12.7109375" style="11" customWidth="1"/>
    <col min="4" max="4" width="16" style="10" customWidth="1"/>
    <col min="5" max="5" width="19.85546875" style="10" customWidth="1"/>
    <col min="6" max="6" width="16.28515625" style="42" customWidth="1"/>
    <col min="7" max="7" width="14.140625" style="10" customWidth="1"/>
    <col min="8" max="8" width="13.7109375" style="10" customWidth="1"/>
    <col min="9" max="9" width="27.85546875" style="10" customWidth="1"/>
    <col min="10" max="10" width="9.42578125" style="10" customWidth="1"/>
    <col min="11" max="11" width="7.5703125" style="10" customWidth="1"/>
    <col min="12" max="12" width="15.28515625" style="10" customWidth="1"/>
    <col min="13" max="13" width="13.85546875" style="10" customWidth="1"/>
    <col min="14" max="14" width="18.85546875" style="10" customWidth="1"/>
    <col min="15" max="15" width="16.7109375" style="15" customWidth="1"/>
    <col min="16" max="16" width="7.28515625" style="10" customWidth="1"/>
    <col min="17" max="17" width="16.140625" style="10" customWidth="1"/>
    <col min="18" max="18" width="9.7109375" style="13" customWidth="1"/>
    <col min="19" max="19" width="15.5703125" style="14" customWidth="1"/>
    <col min="20" max="20" width="19.140625" style="10" customWidth="1"/>
    <col min="21" max="21" width="23.7109375" style="10" customWidth="1"/>
    <col min="22" max="22" width="44.85546875" style="10" customWidth="1"/>
    <col min="23" max="23" width="35.7109375" style="15" customWidth="1"/>
    <col min="24" max="24" width="8.85546875" style="10" customWidth="1"/>
    <col min="25" max="16384" width="9.140625" style="10"/>
  </cols>
  <sheetData>
    <row r="1" spans="1:26" ht="42" customHeight="1" x14ac:dyDescent="0.25">
      <c r="A1" s="4" t="s">
        <v>0</v>
      </c>
      <c r="B1" s="4" t="s">
        <v>529</v>
      </c>
      <c r="C1" s="4" t="s">
        <v>1</v>
      </c>
      <c r="D1" s="5" t="s">
        <v>2</v>
      </c>
      <c r="E1" s="5" t="s">
        <v>3</v>
      </c>
      <c r="F1" s="40" t="s">
        <v>4</v>
      </c>
      <c r="G1" s="5" t="s">
        <v>5</v>
      </c>
      <c r="H1" s="5" t="s">
        <v>6</v>
      </c>
      <c r="I1" s="5" t="s">
        <v>7</v>
      </c>
      <c r="J1" s="5" t="s">
        <v>8</v>
      </c>
      <c r="K1" s="6" t="s">
        <v>9</v>
      </c>
      <c r="L1" s="5" t="s">
        <v>10</v>
      </c>
      <c r="M1" s="5" t="s">
        <v>11</v>
      </c>
      <c r="N1" s="5" t="s">
        <v>12</v>
      </c>
      <c r="O1" s="5" t="s">
        <v>13</v>
      </c>
      <c r="P1" s="7" t="s">
        <v>530</v>
      </c>
      <c r="Q1" s="5" t="s">
        <v>531</v>
      </c>
      <c r="R1" s="8" t="s">
        <v>14</v>
      </c>
      <c r="S1" s="9" t="s">
        <v>532</v>
      </c>
      <c r="T1" s="5" t="s">
        <v>15</v>
      </c>
      <c r="U1" s="4" t="s">
        <v>533</v>
      </c>
      <c r="V1" s="5" t="s">
        <v>16</v>
      </c>
      <c r="W1" s="5" t="s">
        <v>17</v>
      </c>
      <c r="X1" s="10" t="s">
        <v>480</v>
      </c>
      <c r="Y1" s="27" t="s">
        <v>7669</v>
      </c>
      <c r="Z1" s="27" t="s">
        <v>7670</v>
      </c>
    </row>
    <row r="2" spans="1:26" ht="13.5" customHeight="1" x14ac:dyDescent="0.25">
      <c r="A2" s="11">
        <v>43105</v>
      </c>
      <c r="B2" s="11">
        <v>43104</v>
      </c>
      <c r="C2" s="11">
        <v>43102</v>
      </c>
      <c r="D2" s="10" t="s">
        <v>18</v>
      </c>
      <c r="E2" s="10" t="s">
        <v>568</v>
      </c>
      <c r="F2" s="41" t="s">
        <v>6141</v>
      </c>
      <c r="G2" s="10" t="s">
        <v>53</v>
      </c>
      <c r="H2" s="10" t="s">
        <v>257</v>
      </c>
      <c r="I2" s="10" t="s">
        <v>569</v>
      </c>
      <c r="J2" s="10">
        <v>1076</v>
      </c>
      <c r="K2" s="12">
        <v>2</v>
      </c>
      <c r="L2" s="10" t="s">
        <v>288</v>
      </c>
      <c r="M2" s="10" t="s">
        <v>570</v>
      </c>
      <c r="N2" s="10" t="s">
        <v>571</v>
      </c>
      <c r="O2" s="10">
        <v>127088821</v>
      </c>
      <c r="P2" s="10" t="s">
        <v>285</v>
      </c>
      <c r="Q2" s="10" t="s">
        <v>292</v>
      </c>
      <c r="R2" s="15"/>
      <c r="S2" s="10" t="s">
        <v>582</v>
      </c>
      <c r="U2" s="14"/>
      <c r="V2" s="14"/>
      <c r="W2" s="14"/>
      <c r="Y2" s="15"/>
    </row>
    <row r="3" spans="1:26" ht="13.5" customHeight="1" x14ac:dyDescent="0.25">
      <c r="A3" s="24">
        <v>43105</v>
      </c>
      <c r="B3" s="24">
        <v>43104</v>
      </c>
      <c r="C3" s="24">
        <v>43103</v>
      </c>
      <c r="D3" s="27" t="s">
        <v>18</v>
      </c>
      <c r="E3" s="27" t="s">
        <v>380</v>
      </c>
      <c r="F3" s="29">
        <v>15496040000</v>
      </c>
      <c r="G3" s="27" t="s">
        <v>53</v>
      </c>
      <c r="H3" s="27" t="s">
        <v>572</v>
      </c>
      <c r="I3" s="27" t="s">
        <v>573</v>
      </c>
      <c r="J3" s="27">
        <v>21227</v>
      </c>
      <c r="K3" s="25">
        <v>4</v>
      </c>
      <c r="L3" s="27" t="s">
        <v>300</v>
      </c>
      <c r="M3" s="27">
        <v>5000304041</v>
      </c>
      <c r="N3" s="27">
        <v>5000304041</v>
      </c>
      <c r="O3" s="28"/>
      <c r="P3" s="27" t="s">
        <v>285</v>
      </c>
      <c r="Q3" s="10" t="s">
        <v>315</v>
      </c>
      <c r="R3" s="28" t="s">
        <v>542</v>
      </c>
      <c r="S3" s="27"/>
      <c r="T3" s="27"/>
      <c r="U3" s="75"/>
      <c r="V3" s="75"/>
      <c r="W3" s="75"/>
      <c r="Y3" s="28"/>
      <c r="Z3" s="27"/>
    </row>
    <row r="4" spans="1:26" ht="13.5" customHeight="1" x14ac:dyDescent="0.25">
      <c r="A4" s="24">
        <v>43105</v>
      </c>
      <c r="B4" s="24">
        <v>43104</v>
      </c>
      <c r="C4" s="24">
        <v>43103</v>
      </c>
      <c r="D4" s="27" t="s">
        <v>18</v>
      </c>
      <c r="E4" s="27" t="s">
        <v>377</v>
      </c>
      <c r="F4" s="29" t="s">
        <v>6374</v>
      </c>
      <c r="G4" s="27" t="s">
        <v>92</v>
      </c>
      <c r="H4" s="27" t="s">
        <v>574</v>
      </c>
      <c r="I4" s="27" t="s">
        <v>575</v>
      </c>
      <c r="J4" s="27">
        <v>24107</v>
      </c>
      <c r="K4" s="25">
        <v>2</v>
      </c>
      <c r="L4" s="27" t="s">
        <v>357</v>
      </c>
      <c r="M4" s="27" t="s">
        <v>576</v>
      </c>
      <c r="N4" s="27" t="s">
        <v>3016</v>
      </c>
      <c r="O4" s="28" t="s">
        <v>3061</v>
      </c>
      <c r="P4" s="27" t="s">
        <v>285</v>
      </c>
      <c r="Q4" s="10" t="s">
        <v>333</v>
      </c>
      <c r="R4" s="28" t="s">
        <v>9045</v>
      </c>
      <c r="S4" s="27" t="s">
        <v>582</v>
      </c>
      <c r="T4" s="27"/>
      <c r="U4" s="75"/>
      <c r="V4" s="75"/>
      <c r="W4" s="75"/>
      <c r="Y4" s="28"/>
      <c r="Z4" s="27"/>
    </row>
    <row r="5" spans="1:26" ht="13.5" customHeight="1" x14ac:dyDescent="0.25">
      <c r="A5" s="24">
        <v>43108</v>
      </c>
      <c r="B5" s="24">
        <v>43105</v>
      </c>
      <c r="C5" s="24">
        <v>43102</v>
      </c>
      <c r="D5" s="27" t="s">
        <v>18</v>
      </c>
      <c r="E5" s="27" t="s">
        <v>380</v>
      </c>
      <c r="F5" s="29">
        <v>57367</v>
      </c>
      <c r="G5" s="27" t="s">
        <v>118</v>
      </c>
      <c r="H5" s="27" t="s">
        <v>280</v>
      </c>
      <c r="I5" s="27" t="s">
        <v>583</v>
      </c>
      <c r="J5" s="27">
        <v>7695</v>
      </c>
      <c r="K5" s="25">
        <v>2</v>
      </c>
      <c r="L5" s="27" t="s">
        <v>288</v>
      </c>
      <c r="M5" s="27" t="s">
        <v>584</v>
      </c>
      <c r="N5" s="27" t="s">
        <v>619</v>
      </c>
      <c r="O5" s="28">
        <v>127144582</v>
      </c>
      <c r="P5" s="27" t="s">
        <v>285</v>
      </c>
      <c r="Q5" s="10" t="s">
        <v>292</v>
      </c>
      <c r="R5" s="28"/>
      <c r="S5" s="27" t="s">
        <v>625</v>
      </c>
      <c r="T5" s="27"/>
      <c r="U5" s="75"/>
      <c r="V5" s="75"/>
      <c r="W5" s="75"/>
      <c r="Y5" s="28"/>
      <c r="Z5" s="27"/>
    </row>
    <row r="6" spans="1:26" ht="13.5" customHeight="1" x14ac:dyDescent="0.25">
      <c r="A6" s="24">
        <v>43108</v>
      </c>
      <c r="B6" s="24">
        <v>43105</v>
      </c>
      <c r="C6" s="24">
        <v>43102</v>
      </c>
      <c r="D6" s="27" t="s">
        <v>18</v>
      </c>
      <c r="E6" s="27" t="s">
        <v>380</v>
      </c>
      <c r="F6" s="29">
        <v>57333</v>
      </c>
      <c r="G6" s="27" t="s">
        <v>118</v>
      </c>
      <c r="H6" s="27" t="s">
        <v>125</v>
      </c>
      <c r="I6" s="27" t="s">
        <v>583</v>
      </c>
      <c r="J6" s="27">
        <v>7695</v>
      </c>
      <c r="K6" s="25">
        <v>2</v>
      </c>
      <c r="L6" s="27" t="s">
        <v>288</v>
      </c>
      <c r="M6" s="27" t="s">
        <v>584</v>
      </c>
      <c r="N6" s="27" t="s">
        <v>619</v>
      </c>
      <c r="O6" s="28">
        <v>127144583</v>
      </c>
      <c r="P6" s="27" t="s">
        <v>285</v>
      </c>
      <c r="Q6" s="10" t="s">
        <v>292</v>
      </c>
      <c r="R6" s="28"/>
      <c r="S6" s="27" t="s">
        <v>625</v>
      </c>
      <c r="T6" s="27"/>
      <c r="U6" s="75"/>
      <c r="V6" s="75"/>
      <c r="W6" s="75"/>
      <c r="Y6" s="28"/>
      <c r="Z6" s="27"/>
    </row>
    <row r="7" spans="1:26" ht="13.5" customHeight="1" x14ac:dyDescent="0.25">
      <c r="A7" s="24">
        <v>43108</v>
      </c>
      <c r="B7" s="24">
        <v>43105</v>
      </c>
      <c r="C7" s="24">
        <v>43102</v>
      </c>
      <c r="D7" s="27" t="s">
        <v>18</v>
      </c>
      <c r="E7" s="27" t="s">
        <v>380</v>
      </c>
      <c r="F7" s="29">
        <v>2570200</v>
      </c>
      <c r="G7" s="27" t="s">
        <v>32</v>
      </c>
      <c r="H7" s="27" t="s">
        <v>109</v>
      </c>
      <c r="I7" s="27" t="s">
        <v>586</v>
      </c>
      <c r="J7" s="27">
        <v>7698</v>
      </c>
      <c r="K7" s="25">
        <v>4</v>
      </c>
      <c r="L7" s="27" t="s">
        <v>288</v>
      </c>
      <c r="M7" s="27" t="s">
        <v>587</v>
      </c>
      <c r="N7" s="27" t="s">
        <v>585</v>
      </c>
      <c r="O7" s="28">
        <v>127144584</v>
      </c>
      <c r="P7" s="27" t="s">
        <v>285</v>
      </c>
      <c r="Q7" s="10" t="s">
        <v>292</v>
      </c>
      <c r="R7" s="28"/>
      <c r="S7" s="27" t="s">
        <v>625</v>
      </c>
      <c r="T7" s="27"/>
      <c r="U7" s="75"/>
      <c r="V7" s="75"/>
      <c r="W7" s="75"/>
      <c r="Y7" s="28"/>
      <c r="Z7" s="27"/>
    </row>
    <row r="8" spans="1:26" ht="13.5" customHeight="1" x14ac:dyDescent="0.25">
      <c r="A8" s="24">
        <v>43108</v>
      </c>
      <c r="B8" s="24">
        <v>43109</v>
      </c>
      <c r="C8" s="24">
        <v>43102</v>
      </c>
      <c r="D8" s="27" t="s">
        <v>18</v>
      </c>
      <c r="E8" s="27" t="s">
        <v>360</v>
      </c>
      <c r="F8" s="29">
        <v>252950</v>
      </c>
      <c r="G8" s="27" t="s">
        <v>25</v>
      </c>
      <c r="H8" s="27" t="s">
        <v>595</v>
      </c>
      <c r="I8" s="27" t="s">
        <v>237</v>
      </c>
      <c r="J8" s="27">
        <v>26040</v>
      </c>
      <c r="K8" s="25">
        <v>2</v>
      </c>
      <c r="L8" s="27" t="s">
        <v>357</v>
      </c>
      <c r="M8" s="27" t="s">
        <v>596</v>
      </c>
      <c r="N8" s="27" t="s">
        <v>613</v>
      </c>
      <c r="O8" s="28" t="s">
        <v>909</v>
      </c>
      <c r="P8" s="27" t="s">
        <v>285</v>
      </c>
      <c r="Q8" s="10" t="s">
        <v>292</v>
      </c>
      <c r="R8" s="28"/>
      <c r="S8" s="27" t="s">
        <v>821</v>
      </c>
      <c r="T8" s="27"/>
      <c r="U8" s="75"/>
      <c r="V8" s="75"/>
      <c r="W8" s="75"/>
      <c r="Y8" s="28"/>
      <c r="Z8" s="27"/>
    </row>
    <row r="9" spans="1:26" ht="13.5" customHeight="1" x14ac:dyDescent="0.25">
      <c r="A9" s="24">
        <v>43108</v>
      </c>
      <c r="B9" s="24">
        <v>43109</v>
      </c>
      <c r="C9" s="24">
        <v>43105</v>
      </c>
      <c r="D9" s="27" t="s">
        <v>18</v>
      </c>
      <c r="E9" s="27" t="s">
        <v>428</v>
      </c>
      <c r="F9" s="29" t="s">
        <v>6411</v>
      </c>
      <c r="G9" s="27" t="s">
        <v>53</v>
      </c>
      <c r="H9" s="27" t="s">
        <v>123</v>
      </c>
      <c r="I9" s="27" t="s">
        <v>503</v>
      </c>
      <c r="J9" s="27">
        <v>37486</v>
      </c>
      <c r="K9" s="25">
        <v>1</v>
      </c>
      <c r="L9" s="27" t="s">
        <v>288</v>
      </c>
      <c r="M9" s="27" t="s">
        <v>597</v>
      </c>
      <c r="N9" s="27" t="s">
        <v>620</v>
      </c>
      <c r="O9" s="28" t="s">
        <v>7537</v>
      </c>
      <c r="P9" s="27" t="s">
        <v>285</v>
      </c>
      <c r="Q9" s="10" t="s">
        <v>292</v>
      </c>
      <c r="R9" s="28" t="s">
        <v>7538</v>
      </c>
      <c r="S9" s="27" t="s">
        <v>625</v>
      </c>
      <c r="T9" s="27"/>
      <c r="U9" s="75"/>
      <c r="V9" s="75"/>
      <c r="W9" s="75"/>
      <c r="Y9" s="28"/>
      <c r="Z9" s="27"/>
    </row>
    <row r="10" spans="1:26" ht="13.5" customHeight="1" x14ac:dyDescent="0.25">
      <c r="A10" s="24">
        <v>43108</v>
      </c>
      <c r="B10" s="24">
        <v>43109</v>
      </c>
      <c r="C10" s="24">
        <v>43105</v>
      </c>
      <c r="D10" s="27" t="s">
        <v>18</v>
      </c>
      <c r="E10" s="27" t="s">
        <v>360</v>
      </c>
      <c r="F10" s="29">
        <v>2048900</v>
      </c>
      <c r="G10" s="27" t="s">
        <v>32</v>
      </c>
      <c r="H10" s="27" t="s">
        <v>141</v>
      </c>
      <c r="I10" s="27" t="s">
        <v>598</v>
      </c>
      <c r="J10" s="27">
        <v>26117</v>
      </c>
      <c r="K10" s="25">
        <v>4</v>
      </c>
      <c r="L10" s="27" t="s">
        <v>288</v>
      </c>
      <c r="M10" s="27" t="s">
        <v>599</v>
      </c>
      <c r="N10" s="27" t="s">
        <v>621</v>
      </c>
      <c r="O10" s="28">
        <v>127144730</v>
      </c>
      <c r="P10" s="27" t="s">
        <v>285</v>
      </c>
      <c r="Q10" s="10" t="s">
        <v>292</v>
      </c>
      <c r="R10" s="28"/>
      <c r="S10" s="27" t="s">
        <v>625</v>
      </c>
      <c r="T10" s="27"/>
      <c r="U10" s="75"/>
      <c r="V10" s="75"/>
      <c r="W10" s="75"/>
      <c r="Y10" s="28"/>
      <c r="Z10" s="27"/>
    </row>
    <row r="11" spans="1:26" ht="13.5" customHeight="1" x14ac:dyDescent="0.25">
      <c r="A11" s="24">
        <v>43108</v>
      </c>
      <c r="B11" s="24">
        <v>43109</v>
      </c>
      <c r="C11" s="24">
        <v>43105</v>
      </c>
      <c r="D11" s="27" t="s">
        <v>18</v>
      </c>
      <c r="E11" s="27" t="s">
        <v>360</v>
      </c>
      <c r="F11" s="29">
        <v>2185543</v>
      </c>
      <c r="G11" s="27" t="s">
        <v>30</v>
      </c>
      <c r="H11" s="27" t="s">
        <v>600</v>
      </c>
      <c r="I11" s="27" t="s">
        <v>601</v>
      </c>
      <c r="J11" s="27">
        <v>26119</v>
      </c>
      <c r="K11" s="25">
        <v>4</v>
      </c>
      <c r="L11" s="27" t="s">
        <v>357</v>
      </c>
      <c r="M11" s="27" t="s">
        <v>602</v>
      </c>
      <c r="N11" s="27" t="s">
        <v>614</v>
      </c>
      <c r="O11" s="28" t="s">
        <v>909</v>
      </c>
      <c r="P11" s="27" t="s">
        <v>285</v>
      </c>
      <c r="Q11" s="10" t="s">
        <v>295</v>
      </c>
      <c r="R11" s="28" t="s">
        <v>931</v>
      </c>
      <c r="S11" s="27" t="s">
        <v>821</v>
      </c>
      <c r="T11" s="27"/>
      <c r="U11" s="75"/>
      <c r="V11" s="75"/>
      <c r="W11" s="75"/>
      <c r="Y11" s="28"/>
      <c r="Z11" s="27"/>
    </row>
    <row r="12" spans="1:26" ht="13.5" customHeight="1" x14ac:dyDescent="0.25">
      <c r="A12" s="24">
        <v>43108</v>
      </c>
      <c r="B12" s="24">
        <v>43109</v>
      </c>
      <c r="C12" s="24">
        <v>43105</v>
      </c>
      <c r="D12" s="27" t="s">
        <v>18</v>
      </c>
      <c r="E12" s="27" t="s">
        <v>380</v>
      </c>
      <c r="F12" s="29">
        <v>2183103</v>
      </c>
      <c r="G12" s="27" t="s">
        <v>30</v>
      </c>
      <c r="H12" s="27" t="s">
        <v>605</v>
      </c>
      <c r="I12" s="27" t="s">
        <v>603</v>
      </c>
      <c r="J12" s="27">
        <v>21278</v>
      </c>
      <c r="K12" s="25">
        <v>4</v>
      </c>
      <c r="L12" s="27" t="s">
        <v>357</v>
      </c>
      <c r="M12" s="27" t="s">
        <v>604</v>
      </c>
      <c r="N12" s="27" t="s">
        <v>615</v>
      </c>
      <c r="O12" s="28" t="s">
        <v>683</v>
      </c>
      <c r="P12" s="27" t="s">
        <v>285</v>
      </c>
      <c r="Q12" s="10" t="s">
        <v>292</v>
      </c>
      <c r="R12" s="28"/>
      <c r="S12" s="27" t="s">
        <v>682</v>
      </c>
      <c r="T12" s="27"/>
      <c r="U12" s="75"/>
      <c r="V12" s="75"/>
      <c r="W12" s="75"/>
      <c r="Y12" s="28"/>
      <c r="Z12" s="27"/>
    </row>
    <row r="13" spans="1:26" ht="13.5" customHeight="1" x14ac:dyDescent="0.25">
      <c r="A13" s="24">
        <v>43108</v>
      </c>
      <c r="B13" s="24">
        <v>43109</v>
      </c>
      <c r="C13" s="24">
        <v>43106</v>
      </c>
      <c r="D13" s="27" t="s">
        <v>18</v>
      </c>
      <c r="E13" s="27" t="s">
        <v>380</v>
      </c>
      <c r="F13" s="29">
        <v>1015263</v>
      </c>
      <c r="G13" s="27" t="s">
        <v>36</v>
      </c>
      <c r="H13" s="27" t="s">
        <v>572</v>
      </c>
      <c r="I13" s="27" t="s">
        <v>607</v>
      </c>
      <c r="J13" s="27">
        <v>21289</v>
      </c>
      <c r="K13" s="25">
        <v>4</v>
      </c>
      <c r="L13" s="27" t="s">
        <v>357</v>
      </c>
      <c r="M13" s="27" t="s">
        <v>606</v>
      </c>
      <c r="N13" s="27" t="s">
        <v>616</v>
      </c>
      <c r="O13" s="28" t="s">
        <v>683</v>
      </c>
      <c r="P13" s="27" t="s">
        <v>285</v>
      </c>
      <c r="Q13" s="10" t="s">
        <v>292</v>
      </c>
      <c r="R13" s="28"/>
      <c r="S13" s="27" t="s">
        <v>682</v>
      </c>
      <c r="T13" s="27"/>
      <c r="U13" s="75"/>
      <c r="V13" s="75"/>
      <c r="W13" s="75"/>
      <c r="Y13" s="28"/>
      <c r="Z13" s="27"/>
    </row>
    <row r="14" spans="1:26" ht="13.5" customHeight="1" x14ac:dyDescent="0.25">
      <c r="A14" s="24">
        <v>43108</v>
      </c>
      <c r="B14" s="24">
        <v>42743</v>
      </c>
      <c r="C14" s="24">
        <v>43102</v>
      </c>
      <c r="D14" s="27" t="s">
        <v>18</v>
      </c>
      <c r="E14" s="27" t="s">
        <v>378</v>
      </c>
      <c r="F14" s="29">
        <v>32147</v>
      </c>
      <c r="G14" s="27" t="s">
        <v>60</v>
      </c>
      <c r="H14" s="27" t="s">
        <v>110</v>
      </c>
      <c r="I14" s="27" t="s">
        <v>609</v>
      </c>
      <c r="J14" s="27">
        <v>32055</v>
      </c>
      <c r="K14" s="25">
        <v>4</v>
      </c>
      <c r="L14" s="27" t="s">
        <v>357</v>
      </c>
      <c r="M14" s="27" t="s">
        <v>618</v>
      </c>
      <c r="N14" s="27" t="s">
        <v>617</v>
      </c>
      <c r="O14" s="28" t="s">
        <v>622</v>
      </c>
      <c r="P14" s="27" t="s">
        <v>285</v>
      </c>
      <c r="Q14" s="10" t="s">
        <v>292</v>
      </c>
      <c r="R14" s="28"/>
      <c r="S14" s="27" t="s">
        <v>624</v>
      </c>
      <c r="T14" s="27"/>
      <c r="U14" s="75"/>
      <c r="V14" s="75"/>
      <c r="W14" s="75"/>
      <c r="Y14" s="28"/>
      <c r="Z14" s="27"/>
    </row>
    <row r="15" spans="1:26" ht="13.5" customHeight="1" x14ac:dyDescent="0.25">
      <c r="A15" s="24">
        <v>43108</v>
      </c>
      <c r="B15" s="24">
        <v>42743</v>
      </c>
      <c r="C15" s="24">
        <v>43104</v>
      </c>
      <c r="D15" s="27" t="s">
        <v>18</v>
      </c>
      <c r="E15" s="27" t="s">
        <v>387</v>
      </c>
      <c r="F15" s="29">
        <v>39387</v>
      </c>
      <c r="G15" s="27" t="s">
        <v>19</v>
      </c>
      <c r="H15" s="27" t="s">
        <v>207</v>
      </c>
      <c r="I15" s="27" t="s">
        <v>610</v>
      </c>
      <c r="J15" s="27">
        <v>19606</v>
      </c>
      <c r="K15" s="25">
        <v>2</v>
      </c>
      <c r="L15" s="27" t="s">
        <v>288</v>
      </c>
      <c r="M15" s="27" t="s">
        <v>611</v>
      </c>
      <c r="N15" s="27" t="s">
        <v>612</v>
      </c>
      <c r="O15" s="28">
        <v>127144744</v>
      </c>
      <c r="P15" s="27" t="s">
        <v>285</v>
      </c>
      <c r="Q15" s="10" t="s">
        <v>292</v>
      </c>
      <c r="R15" s="28"/>
      <c r="S15" s="27" t="s">
        <v>625</v>
      </c>
      <c r="T15" s="27"/>
      <c r="U15" s="75"/>
      <c r="V15" s="75"/>
      <c r="W15" s="75"/>
      <c r="Y15" s="28"/>
      <c r="Z15" s="27"/>
    </row>
    <row r="16" spans="1:26" ht="13.5" customHeight="1" x14ac:dyDescent="0.25">
      <c r="A16" s="24">
        <v>43108</v>
      </c>
      <c r="B16" s="24">
        <v>43105</v>
      </c>
      <c r="C16" s="24">
        <v>43102</v>
      </c>
      <c r="D16" s="27" t="s">
        <v>592</v>
      </c>
      <c r="E16" s="27" t="s">
        <v>338</v>
      </c>
      <c r="F16" s="29">
        <v>11782</v>
      </c>
      <c r="G16" s="27" t="s">
        <v>92</v>
      </c>
      <c r="H16" s="27" t="s">
        <v>68</v>
      </c>
      <c r="I16" s="27" t="s">
        <v>492</v>
      </c>
      <c r="J16" s="27">
        <v>31016</v>
      </c>
      <c r="K16" s="25">
        <v>2</v>
      </c>
      <c r="L16" s="27" t="s">
        <v>357</v>
      </c>
      <c r="M16" s="27" t="s">
        <v>591</v>
      </c>
      <c r="N16" s="27" t="s">
        <v>590</v>
      </c>
      <c r="O16" s="28" t="s">
        <v>623</v>
      </c>
      <c r="P16" s="27" t="s">
        <v>285</v>
      </c>
      <c r="Q16" s="10" t="s">
        <v>292</v>
      </c>
      <c r="R16" s="28"/>
      <c r="S16" s="27" t="s">
        <v>624</v>
      </c>
      <c r="T16" s="27"/>
      <c r="U16" s="75"/>
      <c r="V16" s="75"/>
      <c r="W16" s="75"/>
      <c r="Y16" s="28"/>
      <c r="Z16" s="27"/>
    </row>
    <row r="17" spans="1:26" ht="13.5" customHeight="1" x14ac:dyDescent="0.25">
      <c r="A17" s="24">
        <v>43109</v>
      </c>
      <c r="B17" s="24">
        <v>43108</v>
      </c>
      <c r="C17" s="24">
        <v>43105</v>
      </c>
      <c r="D17" s="27" t="s">
        <v>18</v>
      </c>
      <c r="E17" s="27" t="s">
        <v>423</v>
      </c>
      <c r="F17" s="29">
        <v>6240</v>
      </c>
      <c r="G17" s="27" t="s">
        <v>92</v>
      </c>
      <c r="H17" s="27" t="s">
        <v>69</v>
      </c>
      <c r="I17" s="27" t="s">
        <v>626</v>
      </c>
      <c r="J17" s="27">
        <v>11326</v>
      </c>
      <c r="K17" s="25">
        <v>4</v>
      </c>
      <c r="L17" s="27" t="s">
        <v>373</v>
      </c>
      <c r="M17" s="27" t="s">
        <v>628</v>
      </c>
      <c r="N17" s="27" t="s">
        <v>627</v>
      </c>
      <c r="O17" s="28" t="s">
        <v>820</v>
      </c>
      <c r="P17" s="27" t="s">
        <v>285</v>
      </c>
      <c r="Q17" s="10" t="s">
        <v>292</v>
      </c>
      <c r="R17" s="28" t="s">
        <v>1616</v>
      </c>
      <c r="S17" s="27" t="s">
        <v>821</v>
      </c>
      <c r="T17" s="27"/>
      <c r="U17" s="75"/>
      <c r="V17" s="75"/>
      <c r="W17" s="75"/>
      <c r="Y17" s="28"/>
      <c r="Z17" s="27"/>
    </row>
    <row r="18" spans="1:26" ht="13.5" customHeight="1" x14ac:dyDescent="0.25">
      <c r="A18" s="24">
        <v>43109</v>
      </c>
      <c r="B18" s="24">
        <v>43108</v>
      </c>
      <c r="C18" s="24">
        <v>43105</v>
      </c>
      <c r="D18" s="27" t="s">
        <v>18</v>
      </c>
      <c r="E18" s="27" t="s">
        <v>397</v>
      </c>
      <c r="F18" s="29">
        <v>92602</v>
      </c>
      <c r="G18" s="27" t="s">
        <v>21</v>
      </c>
      <c r="H18" s="27" t="s">
        <v>70</v>
      </c>
      <c r="I18" s="27" t="s">
        <v>22</v>
      </c>
      <c r="J18" s="27">
        <v>23729</v>
      </c>
      <c r="K18" s="25">
        <v>4</v>
      </c>
      <c r="L18" s="27" t="s">
        <v>288</v>
      </c>
      <c r="M18" s="27" t="s">
        <v>632</v>
      </c>
      <c r="N18" s="27" t="s">
        <v>672</v>
      </c>
      <c r="O18" s="28"/>
      <c r="P18" s="27" t="s">
        <v>285</v>
      </c>
      <c r="Q18" s="10" t="s">
        <v>295</v>
      </c>
      <c r="R18" s="28" t="s">
        <v>822</v>
      </c>
      <c r="S18" s="27"/>
      <c r="T18" s="27"/>
      <c r="U18" s="75"/>
      <c r="V18" s="75"/>
      <c r="W18" s="75"/>
      <c r="Y18" s="28"/>
      <c r="Z18" s="27"/>
    </row>
    <row r="19" spans="1:26" ht="13.5" customHeight="1" x14ac:dyDescent="0.25">
      <c r="A19" s="24">
        <v>43109</v>
      </c>
      <c r="B19" s="24">
        <v>43108</v>
      </c>
      <c r="C19" s="24">
        <v>43108</v>
      </c>
      <c r="D19" s="27" t="s">
        <v>18</v>
      </c>
      <c r="E19" s="27" t="s">
        <v>313</v>
      </c>
      <c r="F19" s="29">
        <v>3508250000</v>
      </c>
      <c r="G19" s="27" t="s">
        <v>53</v>
      </c>
      <c r="H19" s="27" t="s">
        <v>20</v>
      </c>
      <c r="I19" s="27" t="s">
        <v>633</v>
      </c>
      <c r="J19" s="27">
        <v>24991</v>
      </c>
      <c r="K19" s="25">
        <v>1</v>
      </c>
      <c r="L19" s="27" t="s">
        <v>288</v>
      </c>
      <c r="M19" s="27" t="s">
        <v>635</v>
      </c>
      <c r="N19" s="27" t="s">
        <v>634</v>
      </c>
      <c r="O19" s="28">
        <v>127215680</v>
      </c>
      <c r="P19" s="27" t="s">
        <v>285</v>
      </c>
      <c r="Q19" s="10" t="s">
        <v>292</v>
      </c>
      <c r="R19" s="28"/>
      <c r="S19" s="27" t="s">
        <v>682</v>
      </c>
      <c r="T19" s="27"/>
      <c r="U19" s="75"/>
      <c r="V19" s="75"/>
      <c r="W19" s="75"/>
      <c r="Y19" s="28"/>
      <c r="Z19" s="27"/>
    </row>
    <row r="20" spans="1:26" ht="13.5" customHeight="1" x14ac:dyDescent="0.25">
      <c r="A20" s="24">
        <v>43109</v>
      </c>
      <c r="B20" s="24">
        <v>43108</v>
      </c>
      <c r="C20" s="24">
        <v>43106</v>
      </c>
      <c r="D20" s="27" t="s">
        <v>18</v>
      </c>
      <c r="E20" s="27" t="s">
        <v>426</v>
      </c>
      <c r="F20" s="29">
        <v>1011341</v>
      </c>
      <c r="G20" s="27" t="s">
        <v>36</v>
      </c>
      <c r="H20" s="27" t="s">
        <v>98</v>
      </c>
      <c r="I20" s="27" t="s">
        <v>636</v>
      </c>
      <c r="J20" s="27">
        <v>4447</v>
      </c>
      <c r="K20" s="25">
        <v>4</v>
      </c>
      <c r="L20" s="27" t="s">
        <v>288</v>
      </c>
      <c r="M20" s="27" t="s">
        <v>638</v>
      </c>
      <c r="N20" s="27" t="s">
        <v>637</v>
      </c>
      <c r="O20" s="28">
        <v>127215737</v>
      </c>
      <c r="P20" s="27" t="s">
        <v>285</v>
      </c>
      <c r="Q20" s="10" t="s">
        <v>292</v>
      </c>
      <c r="R20" s="28"/>
      <c r="S20" s="27" t="s">
        <v>682</v>
      </c>
      <c r="T20" s="27"/>
      <c r="U20" s="75"/>
      <c r="V20" s="75"/>
      <c r="W20" s="75"/>
      <c r="Y20" s="28"/>
      <c r="Z20" s="27"/>
    </row>
    <row r="21" spans="1:26" ht="13.5" customHeight="1" x14ac:dyDescent="0.25">
      <c r="A21" s="24">
        <v>43109</v>
      </c>
      <c r="B21" s="24">
        <v>43109</v>
      </c>
      <c r="C21" s="24">
        <v>43102</v>
      </c>
      <c r="D21" s="27" t="s">
        <v>18</v>
      </c>
      <c r="E21" s="27" t="s">
        <v>346</v>
      </c>
      <c r="F21" s="41" t="s">
        <v>654</v>
      </c>
      <c r="G21" s="27" t="s">
        <v>34</v>
      </c>
      <c r="H21" s="27" t="s">
        <v>478</v>
      </c>
      <c r="I21" s="27" t="s">
        <v>653</v>
      </c>
      <c r="J21" s="27">
        <v>41514</v>
      </c>
      <c r="K21" s="25">
        <v>4</v>
      </c>
      <c r="L21" s="27" t="s">
        <v>357</v>
      </c>
      <c r="M21" s="27" t="s">
        <v>652</v>
      </c>
      <c r="N21" s="27" t="s">
        <v>670</v>
      </c>
      <c r="O21" s="28" t="s">
        <v>910</v>
      </c>
      <c r="P21" s="27" t="s">
        <v>285</v>
      </c>
      <c r="Q21" s="10" t="s">
        <v>292</v>
      </c>
      <c r="R21" s="28" t="s">
        <v>675</v>
      </c>
      <c r="S21" s="27"/>
      <c r="T21" s="27"/>
      <c r="U21" s="75"/>
      <c r="V21" s="75"/>
      <c r="W21" s="75"/>
      <c r="Y21" s="28"/>
      <c r="Z21" s="27"/>
    </row>
    <row r="22" spans="1:26" ht="13.5" customHeight="1" x14ac:dyDescent="0.25">
      <c r="A22" s="24">
        <v>43109</v>
      </c>
      <c r="B22" s="24">
        <v>43109</v>
      </c>
      <c r="C22" s="24">
        <v>43103</v>
      </c>
      <c r="D22" s="27" t="s">
        <v>18</v>
      </c>
      <c r="E22" s="27" t="s">
        <v>346</v>
      </c>
      <c r="F22" s="29">
        <v>61789</v>
      </c>
      <c r="G22" s="27" t="s">
        <v>39</v>
      </c>
      <c r="H22" s="27" t="s">
        <v>460</v>
      </c>
      <c r="I22" s="27" t="s">
        <v>655</v>
      </c>
      <c r="J22" s="27">
        <v>41561</v>
      </c>
      <c r="K22" s="25">
        <v>2</v>
      </c>
      <c r="L22" s="27" t="s">
        <v>288</v>
      </c>
      <c r="M22" s="27" t="s">
        <v>656</v>
      </c>
      <c r="N22" s="27" t="s">
        <v>673</v>
      </c>
      <c r="O22" s="28">
        <v>127215616</v>
      </c>
      <c r="P22" s="27" t="s">
        <v>285</v>
      </c>
      <c r="Q22" s="10" t="s">
        <v>292</v>
      </c>
      <c r="R22" s="28"/>
      <c r="S22" s="27" t="s">
        <v>682</v>
      </c>
      <c r="T22" s="27"/>
      <c r="U22" s="75"/>
      <c r="V22" s="75"/>
      <c r="W22" s="75"/>
      <c r="Y22" s="28"/>
      <c r="Z22" s="27"/>
    </row>
    <row r="23" spans="1:26" ht="13.5" customHeight="1" x14ac:dyDescent="0.25">
      <c r="A23" s="24">
        <v>43109</v>
      </c>
      <c r="B23" s="24">
        <v>43109</v>
      </c>
      <c r="C23" s="24">
        <v>43103</v>
      </c>
      <c r="D23" s="27" t="s">
        <v>18</v>
      </c>
      <c r="E23" s="27" t="s">
        <v>346</v>
      </c>
      <c r="F23" s="29">
        <v>94684</v>
      </c>
      <c r="G23" s="27" t="s">
        <v>39</v>
      </c>
      <c r="H23" s="27" t="s">
        <v>140</v>
      </c>
      <c r="I23" s="27" t="s">
        <v>655</v>
      </c>
      <c r="J23" s="27">
        <v>41561</v>
      </c>
      <c r="K23" s="25">
        <v>2</v>
      </c>
      <c r="L23" s="27" t="s">
        <v>288</v>
      </c>
      <c r="M23" s="27" t="s">
        <v>656</v>
      </c>
      <c r="N23" s="27" t="s">
        <v>673</v>
      </c>
      <c r="O23" s="28">
        <v>127215617</v>
      </c>
      <c r="P23" s="27" t="s">
        <v>285</v>
      </c>
      <c r="Q23" s="10" t="s">
        <v>292</v>
      </c>
      <c r="R23" s="28"/>
      <c r="S23" s="27" t="s">
        <v>682</v>
      </c>
      <c r="T23" s="27"/>
      <c r="U23" s="75"/>
      <c r="V23" s="75"/>
      <c r="W23" s="75"/>
      <c r="Y23" s="28"/>
      <c r="Z23" s="27"/>
    </row>
    <row r="24" spans="1:26" ht="13.5" customHeight="1" x14ac:dyDescent="0.25">
      <c r="A24" s="24">
        <v>43109</v>
      </c>
      <c r="B24" s="24">
        <v>43109</v>
      </c>
      <c r="C24" s="24">
        <v>43107</v>
      </c>
      <c r="D24" s="27" t="s">
        <v>18</v>
      </c>
      <c r="E24" s="27" t="s">
        <v>356</v>
      </c>
      <c r="F24" s="29" t="s">
        <v>6595</v>
      </c>
      <c r="G24" s="27" t="s">
        <v>60</v>
      </c>
      <c r="H24" s="27" t="s">
        <v>55</v>
      </c>
      <c r="I24" s="27" t="s">
        <v>657</v>
      </c>
      <c r="J24" s="27">
        <v>19998</v>
      </c>
      <c r="K24" s="25">
        <v>2</v>
      </c>
      <c r="L24" s="27" t="s">
        <v>357</v>
      </c>
      <c r="M24" s="27"/>
      <c r="N24" s="27" t="s">
        <v>658</v>
      </c>
      <c r="O24" s="28" t="s">
        <v>679</v>
      </c>
      <c r="P24" s="27" t="s">
        <v>285</v>
      </c>
      <c r="Q24" s="10" t="s">
        <v>292</v>
      </c>
      <c r="R24" s="28"/>
      <c r="S24" s="27"/>
      <c r="T24" s="27"/>
      <c r="U24" s="75"/>
      <c r="V24" s="75"/>
      <c r="W24" s="75"/>
      <c r="Y24" s="28"/>
      <c r="Z24" s="27"/>
    </row>
    <row r="25" spans="1:26" ht="13.5" customHeight="1" x14ac:dyDescent="0.25">
      <c r="A25" s="24">
        <v>43109</v>
      </c>
      <c r="B25" s="24">
        <v>43109</v>
      </c>
      <c r="C25" s="24">
        <v>43107</v>
      </c>
      <c r="D25" s="27" t="s">
        <v>18</v>
      </c>
      <c r="E25" s="27" t="s">
        <v>356</v>
      </c>
      <c r="F25" s="29">
        <v>32369</v>
      </c>
      <c r="G25" s="27" t="s">
        <v>60</v>
      </c>
      <c r="H25" s="27" t="s">
        <v>55</v>
      </c>
      <c r="I25" s="27" t="s">
        <v>657</v>
      </c>
      <c r="J25" s="27">
        <v>19998</v>
      </c>
      <c r="K25" s="25">
        <v>2</v>
      </c>
      <c r="L25" s="27" t="s">
        <v>357</v>
      </c>
      <c r="M25" s="27" t="s">
        <v>671</v>
      </c>
      <c r="N25" s="27" t="s">
        <v>658</v>
      </c>
      <c r="O25" s="28" t="s">
        <v>679</v>
      </c>
      <c r="P25" s="27" t="s">
        <v>285</v>
      </c>
      <c r="Q25" s="10" t="s">
        <v>292</v>
      </c>
      <c r="R25" s="28" t="s">
        <v>1616</v>
      </c>
      <c r="S25" s="27" t="s">
        <v>682</v>
      </c>
      <c r="T25" s="27"/>
      <c r="U25" s="75"/>
      <c r="V25" s="75"/>
      <c r="W25" s="75"/>
      <c r="Y25" s="28"/>
      <c r="Z25" s="27"/>
    </row>
    <row r="26" spans="1:26" ht="13.5" customHeight="1" x14ac:dyDescent="0.25">
      <c r="A26" s="24">
        <v>43109</v>
      </c>
      <c r="B26" s="24">
        <v>43109</v>
      </c>
      <c r="C26" s="24">
        <v>43104</v>
      </c>
      <c r="D26" s="27" t="s">
        <v>18</v>
      </c>
      <c r="E26" s="27" t="s">
        <v>380</v>
      </c>
      <c r="F26" s="29">
        <v>1013912</v>
      </c>
      <c r="G26" s="27" t="s">
        <v>36</v>
      </c>
      <c r="H26" s="27" t="s">
        <v>242</v>
      </c>
      <c r="I26" s="27" t="s">
        <v>545</v>
      </c>
      <c r="J26" s="27">
        <v>21277</v>
      </c>
      <c r="K26" s="25">
        <v>3</v>
      </c>
      <c r="L26" s="27" t="s">
        <v>288</v>
      </c>
      <c r="M26" s="27" t="s">
        <v>659</v>
      </c>
      <c r="N26" s="27" t="s">
        <v>674</v>
      </c>
      <c r="O26" s="28">
        <v>127215838</v>
      </c>
      <c r="P26" s="27" t="s">
        <v>285</v>
      </c>
      <c r="Q26" s="10" t="s">
        <v>292</v>
      </c>
      <c r="R26" s="28"/>
      <c r="S26" s="27" t="s">
        <v>682</v>
      </c>
      <c r="T26" s="27"/>
      <c r="U26" s="75"/>
      <c r="V26" s="75"/>
      <c r="W26" s="75"/>
      <c r="Y26" s="28"/>
      <c r="Z26" s="27"/>
    </row>
    <row r="27" spans="1:26" ht="13.5" customHeight="1" x14ac:dyDescent="0.25">
      <c r="A27" s="24">
        <v>43109</v>
      </c>
      <c r="B27" s="24">
        <v>43109</v>
      </c>
      <c r="C27" s="24">
        <v>43104</v>
      </c>
      <c r="D27" s="27" t="s">
        <v>18</v>
      </c>
      <c r="E27" s="27" t="s">
        <v>380</v>
      </c>
      <c r="F27" s="29">
        <v>1013912</v>
      </c>
      <c r="G27" s="27" t="s">
        <v>36</v>
      </c>
      <c r="H27" s="27" t="s">
        <v>242</v>
      </c>
      <c r="I27" s="27" t="s">
        <v>545</v>
      </c>
      <c r="J27" s="27">
        <v>21277</v>
      </c>
      <c r="K27" s="25">
        <v>1</v>
      </c>
      <c r="L27" s="27" t="s">
        <v>288</v>
      </c>
      <c r="M27" s="27" t="s">
        <v>659</v>
      </c>
      <c r="N27" s="27" t="s">
        <v>674</v>
      </c>
      <c r="O27" s="28">
        <v>127215839</v>
      </c>
      <c r="P27" s="27" t="s">
        <v>285</v>
      </c>
      <c r="Q27" s="10" t="s">
        <v>292</v>
      </c>
      <c r="R27" s="28"/>
      <c r="S27" s="27" t="s">
        <v>682</v>
      </c>
      <c r="T27" s="27"/>
      <c r="U27" s="75"/>
      <c r="V27" s="75"/>
      <c r="W27" s="75"/>
      <c r="Y27" s="28"/>
      <c r="Z27" s="27"/>
    </row>
    <row r="28" spans="1:26" ht="13.5" customHeight="1" x14ac:dyDescent="0.25">
      <c r="A28" s="24">
        <v>43109</v>
      </c>
      <c r="B28" s="24">
        <v>43109</v>
      </c>
      <c r="C28" s="24">
        <v>43103</v>
      </c>
      <c r="D28" s="27" t="s">
        <v>18</v>
      </c>
      <c r="E28" s="27" t="s">
        <v>380</v>
      </c>
      <c r="F28" s="29">
        <v>33509</v>
      </c>
      <c r="G28" s="27" t="s">
        <v>60</v>
      </c>
      <c r="H28" s="27" t="s">
        <v>28</v>
      </c>
      <c r="I28" s="27" t="s">
        <v>662</v>
      </c>
      <c r="J28" s="27">
        <v>21231</v>
      </c>
      <c r="K28" s="25">
        <v>2</v>
      </c>
      <c r="L28" s="27" t="s">
        <v>357</v>
      </c>
      <c r="M28" s="27" t="s">
        <v>661</v>
      </c>
      <c r="N28" s="27" t="s">
        <v>660</v>
      </c>
      <c r="O28" s="28" t="s">
        <v>676</v>
      </c>
      <c r="P28" s="27" t="s">
        <v>285</v>
      </c>
      <c r="Q28" s="10" t="s">
        <v>292</v>
      </c>
      <c r="R28" s="28"/>
      <c r="S28" s="27" t="s">
        <v>682</v>
      </c>
      <c r="T28" s="27"/>
      <c r="U28" s="75"/>
      <c r="V28" s="75"/>
      <c r="W28" s="75"/>
      <c r="Y28" s="28"/>
      <c r="Z28" s="27"/>
    </row>
    <row r="29" spans="1:26" ht="13.5" customHeight="1" x14ac:dyDescent="0.25">
      <c r="A29" s="24">
        <v>43109</v>
      </c>
      <c r="B29" s="24">
        <v>43109</v>
      </c>
      <c r="C29" s="24">
        <v>43103</v>
      </c>
      <c r="D29" s="27" t="s">
        <v>18</v>
      </c>
      <c r="E29" s="27" t="s">
        <v>380</v>
      </c>
      <c r="F29" s="29">
        <v>1013994</v>
      </c>
      <c r="G29" s="27" t="s">
        <v>36</v>
      </c>
      <c r="H29" s="27" t="s">
        <v>69</v>
      </c>
      <c r="I29" s="27" t="s">
        <v>189</v>
      </c>
      <c r="J29" s="27">
        <v>21237</v>
      </c>
      <c r="K29" s="25">
        <v>4</v>
      </c>
      <c r="L29" s="27" t="s">
        <v>288</v>
      </c>
      <c r="M29" s="27" t="s">
        <v>664</v>
      </c>
      <c r="N29" s="27" t="s">
        <v>663</v>
      </c>
      <c r="O29" s="28">
        <v>127215911</v>
      </c>
      <c r="P29" s="27" t="s">
        <v>285</v>
      </c>
      <c r="Q29" s="10" t="s">
        <v>292</v>
      </c>
      <c r="R29" s="28"/>
      <c r="S29" s="27" t="s">
        <v>682</v>
      </c>
      <c r="T29" s="27"/>
      <c r="U29" s="75"/>
      <c r="V29" s="75"/>
      <c r="W29" s="75"/>
      <c r="Y29" s="28"/>
      <c r="Z29" s="27"/>
    </row>
    <row r="30" spans="1:26" ht="13.5" customHeight="1" x14ac:dyDescent="0.25">
      <c r="A30" s="24">
        <v>43109</v>
      </c>
      <c r="B30" s="24">
        <v>43109</v>
      </c>
      <c r="C30" s="24">
        <v>43108</v>
      </c>
      <c r="D30" s="27" t="s">
        <v>18</v>
      </c>
      <c r="E30" s="27" t="s">
        <v>352</v>
      </c>
      <c r="F30" s="29">
        <v>28294563</v>
      </c>
      <c r="G30" s="27" t="s">
        <v>56</v>
      </c>
      <c r="H30" s="27" t="s">
        <v>102</v>
      </c>
      <c r="I30" s="27" t="s">
        <v>58</v>
      </c>
      <c r="J30" s="27">
        <v>32547</v>
      </c>
      <c r="K30" s="25">
        <v>2</v>
      </c>
      <c r="L30" s="27" t="s">
        <v>357</v>
      </c>
      <c r="M30" s="27" t="s">
        <v>667</v>
      </c>
      <c r="N30" s="27" t="s">
        <v>666</v>
      </c>
      <c r="O30" s="28" t="s">
        <v>677</v>
      </c>
      <c r="P30" s="27" t="s">
        <v>285</v>
      </c>
      <c r="Q30" s="10" t="s">
        <v>292</v>
      </c>
      <c r="R30" s="28"/>
      <c r="S30" s="27" t="s">
        <v>682</v>
      </c>
      <c r="T30" s="27"/>
      <c r="U30" s="75"/>
      <c r="V30" s="75"/>
      <c r="W30" s="75"/>
      <c r="Y30" s="28"/>
      <c r="Z30" s="27"/>
    </row>
    <row r="31" spans="1:26" ht="13.5" customHeight="1" x14ac:dyDescent="0.25">
      <c r="A31" s="24">
        <v>43109</v>
      </c>
      <c r="B31" s="24">
        <v>43109</v>
      </c>
      <c r="C31" s="24">
        <v>43102</v>
      </c>
      <c r="D31" s="27" t="s">
        <v>549</v>
      </c>
      <c r="E31" s="27" t="s">
        <v>287</v>
      </c>
      <c r="F31" s="29">
        <v>147510</v>
      </c>
      <c r="G31" s="27" t="s">
        <v>25</v>
      </c>
      <c r="H31" s="27" t="s">
        <v>28</v>
      </c>
      <c r="I31" s="27" t="s">
        <v>187</v>
      </c>
      <c r="J31" s="27">
        <v>38405</v>
      </c>
      <c r="K31" s="25">
        <v>4</v>
      </c>
      <c r="L31" s="27" t="s">
        <v>357</v>
      </c>
      <c r="M31" s="27" t="s">
        <v>642</v>
      </c>
      <c r="N31" s="27" t="s">
        <v>641</v>
      </c>
      <c r="O31" s="28" t="s">
        <v>680</v>
      </c>
      <c r="P31" s="27" t="s">
        <v>285</v>
      </c>
      <c r="Q31" s="10" t="s">
        <v>292</v>
      </c>
      <c r="R31" s="28"/>
      <c r="S31" s="27" t="s">
        <v>682</v>
      </c>
      <c r="T31" s="27"/>
      <c r="U31" s="75"/>
      <c r="V31" s="75"/>
      <c r="W31" s="75"/>
      <c r="Y31" s="28"/>
      <c r="Z31" s="27"/>
    </row>
    <row r="32" spans="1:26" ht="13.5" customHeight="1" x14ac:dyDescent="0.25">
      <c r="A32" s="24">
        <v>43109</v>
      </c>
      <c r="B32" s="24">
        <v>43109</v>
      </c>
      <c r="C32" s="24">
        <v>43103</v>
      </c>
      <c r="D32" s="27" t="s">
        <v>665</v>
      </c>
      <c r="E32" s="27" t="s">
        <v>399</v>
      </c>
      <c r="F32" s="29">
        <v>2005800</v>
      </c>
      <c r="G32" s="27" t="s">
        <v>32</v>
      </c>
      <c r="H32" s="27" t="s">
        <v>95</v>
      </c>
      <c r="I32" s="27" t="s">
        <v>449</v>
      </c>
      <c r="J32" s="27">
        <v>32953</v>
      </c>
      <c r="K32" s="25">
        <v>2</v>
      </c>
      <c r="L32" s="27" t="s">
        <v>288</v>
      </c>
      <c r="M32" s="27" t="s">
        <v>644</v>
      </c>
      <c r="N32" s="27" t="s">
        <v>643</v>
      </c>
      <c r="O32" s="28">
        <v>127216218</v>
      </c>
      <c r="P32" s="27" t="s">
        <v>285</v>
      </c>
      <c r="Q32" s="10" t="s">
        <v>292</v>
      </c>
      <c r="R32" s="28"/>
      <c r="S32" s="27" t="s">
        <v>682</v>
      </c>
      <c r="T32" s="27"/>
      <c r="U32" s="75"/>
      <c r="V32" s="75"/>
      <c r="W32" s="75"/>
      <c r="Y32" s="28"/>
      <c r="Z32" s="27"/>
    </row>
    <row r="33" spans="1:26" ht="13.5" customHeight="1" x14ac:dyDescent="0.25">
      <c r="A33" s="24">
        <v>43109</v>
      </c>
      <c r="B33" s="24">
        <v>43109</v>
      </c>
      <c r="C33" s="24">
        <v>43103</v>
      </c>
      <c r="D33" s="27" t="s">
        <v>665</v>
      </c>
      <c r="E33" s="27" t="s">
        <v>483</v>
      </c>
      <c r="F33" s="29">
        <v>32368</v>
      </c>
      <c r="G33" s="27" t="s">
        <v>60</v>
      </c>
      <c r="H33" s="27" t="s">
        <v>173</v>
      </c>
      <c r="I33" s="27" t="s">
        <v>647</v>
      </c>
      <c r="J33" s="27">
        <v>26106</v>
      </c>
      <c r="K33" s="25">
        <v>4</v>
      </c>
      <c r="L33" s="27" t="s">
        <v>357</v>
      </c>
      <c r="M33" s="27" t="s">
        <v>646</v>
      </c>
      <c r="N33" s="27" t="s">
        <v>645</v>
      </c>
      <c r="O33" s="28" t="s">
        <v>681</v>
      </c>
      <c r="P33" s="27" t="s">
        <v>285</v>
      </c>
      <c r="Q33" s="10" t="s">
        <v>292</v>
      </c>
      <c r="R33" s="28"/>
      <c r="S33" s="27" t="s">
        <v>682</v>
      </c>
      <c r="T33" s="27"/>
      <c r="U33" s="75"/>
      <c r="V33" s="75"/>
      <c r="W33" s="75"/>
      <c r="Y33" s="28"/>
      <c r="Z33" s="27"/>
    </row>
    <row r="34" spans="1:26" ht="13.5" customHeight="1" x14ac:dyDescent="0.25">
      <c r="A34" s="24">
        <v>43109</v>
      </c>
      <c r="B34" s="24">
        <v>43109</v>
      </c>
      <c r="C34" s="24">
        <v>43103</v>
      </c>
      <c r="D34" s="27" t="s">
        <v>665</v>
      </c>
      <c r="E34" s="27" t="s">
        <v>427</v>
      </c>
      <c r="F34" s="41" t="s">
        <v>649</v>
      </c>
      <c r="G34" s="27" t="s">
        <v>34</v>
      </c>
      <c r="H34" s="27" t="s">
        <v>484</v>
      </c>
      <c r="I34" s="27" t="s">
        <v>651</v>
      </c>
      <c r="J34" s="27">
        <v>23475</v>
      </c>
      <c r="K34" s="25">
        <v>4</v>
      </c>
      <c r="L34" s="27" t="s">
        <v>357</v>
      </c>
      <c r="M34" s="27" t="s">
        <v>650</v>
      </c>
      <c r="N34" s="27" t="s">
        <v>648</v>
      </c>
      <c r="O34" s="28" t="s">
        <v>1700</v>
      </c>
      <c r="P34" s="27" t="s">
        <v>285</v>
      </c>
      <c r="Q34" s="10" t="s">
        <v>292</v>
      </c>
      <c r="R34" s="28" t="s">
        <v>1699</v>
      </c>
      <c r="S34" s="27" t="s">
        <v>682</v>
      </c>
      <c r="T34" s="27"/>
      <c r="U34" s="75"/>
      <c r="V34" s="75"/>
      <c r="W34" s="75"/>
      <c r="Y34" s="28"/>
      <c r="Z34" s="27"/>
    </row>
    <row r="35" spans="1:26" ht="13.5" customHeight="1" x14ac:dyDescent="0.25">
      <c r="A35" s="24">
        <v>43110</v>
      </c>
      <c r="B35" s="24">
        <v>43109</v>
      </c>
      <c r="C35" s="24">
        <v>43109</v>
      </c>
      <c r="D35" s="27" t="s">
        <v>18</v>
      </c>
      <c r="E35" s="27" t="s">
        <v>352</v>
      </c>
      <c r="F35" s="29">
        <v>254560</v>
      </c>
      <c r="G35" s="27" t="s">
        <v>25</v>
      </c>
      <c r="H35" s="27" t="s">
        <v>486</v>
      </c>
      <c r="I35" s="27" t="s">
        <v>690</v>
      </c>
      <c r="J35" s="27">
        <v>32686</v>
      </c>
      <c r="K35" s="25">
        <v>2</v>
      </c>
      <c r="L35" s="27" t="s">
        <v>357</v>
      </c>
      <c r="M35" s="27" t="s">
        <v>691</v>
      </c>
      <c r="N35" s="27" t="s">
        <v>692</v>
      </c>
      <c r="O35" s="28" t="s">
        <v>1053</v>
      </c>
      <c r="P35" s="27" t="s">
        <v>285</v>
      </c>
      <c r="Q35" s="10" t="s">
        <v>292</v>
      </c>
      <c r="R35" s="28"/>
      <c r="S35" s="27"/>
      <c r="T35" s="27"/>
      <c r="U35" s="75"/>
      <c r="V35" s="75"/>
      <c r="W35" s="75"/>
      <c r="Y35" s="28"/>
      <c r="Z35" s="27"/>
    </row>
    <row r="36" spans="1:26" ht="13.5" customHeight="1" x14ac:dyDescent="0.25">
      <c r="A36" s="24">
        <v>43110</v>
      </c>
      <c r="B36" s="24">
        <v>43109</v>
      </c>
      <c r="C36" s="24">
        <v>43108</v>
      </c>
      <c r="D36" s="27" t="s">
        <v>18</v>
      </c>
      <c r="E36" s="27" t="s">
        <v>377</v>
      </c>
      <c r="F36" s="29">
        <v>2654300</v>
      </c>
      <c r="G36" s="27" t="s">
        <v>32</v>
      </c>
      <c r="H36" s="27" t="s">
        <v>125</v>
      </c>
      <c r="I36" s="27" t="s">
        <v>476</v>
      </c>
      <c r="J36" s="27">
        <v>24243</v>
      </c>
      <c r="K36" s="25">
        <v>4</v>
      </c>
      <c r="L36" s="27" t="s">
        <v>288</v>
      </c>
      <c r="M36" s="27" t="s">
        <v>693</v>
      </c>
      <c r="N36" s="27" t="s">
        <v>694</v>
      </c>
      <c r="O36" s="28">
        <v>127286921</v>
      </c>
      <c r="P36" s="27" t="s">
        <v>285</v>
      </c>
      <c r="Q36" s="10" t="s">
        <v>292</v>
      </c>
      <c r="R36" s="28"/>
      <c r="S36" s="27" t="s">
        <v>821</v>
      </c>
      <c r="T36" s="27"/>
      <c r="U36" s="75"/>
      <c r="V36" s="75"/>
      <c r="W36" s="75"/>
      <c r="Y36" s="28"/>
      <c r="Z36" s="27"/>
    </row>
    <row r="37" spans="1:26" ht="13.5" customHeight="1" x14ac:dyDescent="0.25">
      <c r="A37" s="24">
        <v>43110</v>
      </c>
      <c r="B37" s="24">
        <v>43109</v>
      </c>
      <c r="C37" s="24">
        <v>43103</v>
      </c>
      <c r="D37" s="27" t="s">
        <v>18</v>
      </c>
      <c r="E37" s="27" t="s">
        <v>372</v>
      </c>
      <c r="F37" s="29">
        <v>151284203</v>
      </c>
      <c r="G37" s="27" t="s">
        <v>23</v>
      </c>
      <c r="H37" s="27" t="s">
        <v>242</v>
      </c>
      <c r="I37" s="27" t="s">
        <v>695</v>
      </c>
      <c r="J37" s="27">
        <v>28405</v>
      </c>
      <c r="K37" s="25">
        <v>4</v>
      </c>
      <c r="L37" s="27" t="s">
        <v>306</v>
      </c>
      <c r="M37" s="27">
        <v>3503184846</v>
      </c>
      <c r="N37" s="27"/>
      <c r="O37" s="28"/>
      <c r="P37" s="27" t="s">
        <v>285</v>
      </c>
      <c r="Q37" s="10" t="s">
        <v>315</v>
      </c>
      <c r="R37" s="28" t="s">
        <v>542</v>
      </c>
      <c r="S37" s="27"/>
      <c r="T37" s="27"/>
      <c r="U37" s="75"/>
      <c r="V37" s="75"/>
      <c r="W37" s="75"/>
      <c r="Y37" s="28"/>
      <c r="Z37" s="27"/>
    </row>
    <row r="38" spans="1:26" ht="13.5" customHeight="1" x14ac:dyDescent="0.25">
      <c r="A38" s="24">
        <v>43110</v>
      </c>
      <c r="B38" s="24">
        <v>43109</v>
      </c>
      <c r="C38" s="24">
        <v>43103</v>
      </c>
      <c r="D38" s="27" t="s">
        <v>18</v>
      </c>
      <c r="E38" s="27" t="s">
        <v>334</v>
      </c>
      <c r="F38" s="29">
        <v>92602</v>
      </c>
      <c r="G38" s="27" t="s">
        <v>21</v>
      </c>
      <c r="H38" s="27" t="s">
        <v>70</v>
      </c>
      <c r="I38" s="27" t="s">
        <v>22</v>
      </c>
      <c r="J38" s="27">
        <v>29828</v>
      </c>
      <c r="K38" s="25">
        <v>2</v>
      </c>
      <c r="L38" s="27" t="s">
        <v>288</v>
      </c>
      <c r="M38" s="27" t="s">
        <v>696</v>
      </c>
      <c r="N38" s="27" t="s">
        <v>697</v>
      </c>
      <c r="O38" s="28">
        <v>127287091</v>
      </c>
      <c r="P38" s="27" t="s">
        <v>285</v>
      </c>
      <c r="Q38" s="10" t="s">
        <v>292</v>
      </c>
      <c r="R38" s="28"/>
      <c r="S38" s="27" t="s">
        <v>821</v>
      </c>
      <c r="T38" s="27"/>
      <c r="U38" s="75"/>
      <c r="V38" s="75"/>
      <c r="W38" s="75"/>
      <c r="Y38" s="28"/>
      <c r="Z38" s="27"/>
    </row>
    <row r="39" spans="1:26" ht="13.5" customHeight="1" x14ac:dyDescent="0.25">
      <c r="A39" s="24">
        <v>43110</v>
      </c>
      <c r="B39" s="24">
        <v>43109</v>
      </c>
      <c r="C39" s="24">
        <v>43108</v>
      </c>
      <c r="D39" s="27" t="s">
        <v>18</v>
      </c>
      <c r="E39" s="27" t="s">
        <v>352</v>
      </c>
      <c r="F39" s="29">
        <v>37047</v>
      </c>
      <c r="G39" s="27" t="s">
        <v>39</v>
      </c>
      <c r="H39" s="27" t="s">
        <v>134</v>
      </c>
      <c r="I39" s="27" t="s">
        <v>698</v>
      </c>
      <c r="J39" s="27">
        <v>32532</v>
      </c>
      <c r="K39" s="25">
        <v>4</v>
      </c>
      <c r="L39" s="27" t="s">
        <v>343</v>
      </c>
      <c r="M39" s="27">
        <v>8640715893</v>
      </c>
      <c r="N39" s="27"/>
      <c r="O39" s="28"/>
      <c r="P39" s="27" t="s">
        <v>285</v>
      </c>
      <c r="Q39" s="10" t="s">
        <v>315</v>
      </c>
      <c r="R39" s="28" t="s">
        <v>542</v>
      </c>
      <c r="S39" s="27"/>
      <c r="T39" s="27"/>
      <c r="U39" s="75"/>
      <c r="V39" s="75"/>
      <c r="W39" s="75"/>
      <c r="Y39" s="28"/>
      <c r="Z39" s="27"/>
    </row>
    <row r="40" spans="1:26" ht="13.5" customHeight="1" x14ac:dyDescent="0.25">
      <c r="A40" s="24">
        <v>43110</v>
      </c>
      <c r="B40" s="24">
        <v>43110</v>
      </c>
      <c r="C40" s="24">
        <v>43105</v>
      </c>
      <c r="D40" s="27" t="s">
        <v>18</v>
      </c>
      <c r="E40" s="27" t="s">
        <v>360</v>
      </c>
      <c r="F40" s="29">
        <v>1011698</v>
      </c>
      <c r="G40" s="27" t="s">
        <v>36</v>
      </c>
      <c r="H40" s="27" t="s">
        <v>57</v>
      </c>
      <c r="I40" s="27" t="s">
        <v>99</v>
      </c>
      <c r="J40" s="27">
        <v>26138</v>
      </c>
      <c r="K40" s="25">
        <v>4</v>
      </c>
      <c r="L40" s="27" t="s">
        <v>357</v>
      </c>
      <c r="M40" s="27" t="s">
        <v>699</v>
      </c>
      <c r="N40" s="27" t="s">
        <v>700</v>
      </c>
      <c r="O40" s="28" t="s">
        <v>911</v>
      </c>
      <c r="P40" s="27" t="s">
        <v>285</v>
      </c>
      <c r="Q40" s="10" t="s">
        <v>295</v>
      </c>
      <c r="R40" s="28" t="s">
        <v>930</v>
      </c>
      <c r="S40" s="27" t="s">
        <v>821</v>
      </c>
      <c r="T40" s="27"/>
      <c r="U40" s="75"/>
      <c r="V40" s="75"/>
      <c r="W40" s="75"/>
      <c r="Y40" s="28"/>
      <c r="Z40" s="27"/>
    </row>
    <row r="41" spans="1:26" ht="13.5" customHeight="1" x14ac:dyDescent="0.25">
      <c r="A41" s="24">
        <v>43110</v>
      </c>
      <c r="B41" s="24">
        <v>43110</v>
      </c>
      <c r="C41" s="24">
        <v>43102</v>
      </c>
      <c r="D41" s="27" t="s">
        <v>549</v>
      </c>
      <c r="E41" s="27" t="s">
        <v>378</v>
      </c>
      <c r="F41" s="41" t="s">
        <v>713</v>
      </c>
      <c r="G41" s="27" t="s">
        <v>34</v>
      </c>
      <c r="H41" s="27" t="s">
        <v>90</v>
      </c>
      <c r="I41" s="27" t="s">
        <v>479</v>
      </c>
      <c r="J41" s="27">
        <v>32031</v>
      </c>
      <c r="K41" s="25">
        <v>2</v>
      </c>
      <c r="L41" s="27" t="s">
        <v>357</v>
      </c>
      <c r="M41" s="27" t="s">
        <v>703</v>
      </c>
      <c r="N41" s="27" t="s">
        <v>704</v>
      </c>
      <c r="O41" s="28" t="s">
        <v>823</v>
      </c>
      <c r="P41" s="27" t="s">
        <v>285</v>
      </c>
      <c r="Q41" s="10" t="s">
        <v>292</v>
      </c>
      <c r="R41" s="28"/>
      <c r="S41" s="27" t="s">
        <v>821</v>
      </c>
      <c r="T41" s="27"/>
      <c r="U41" s="75"/>
      <c r="V41" s="75"/>
      <c r="W41" s="75"/>
      <c r="Y41" s="28"/>
      <c r="Z41" s="27"/>
    </row>
    <row r="42" spans="1:26" ht="13.5" customHeight="1" x14ac:dyDescent="0.25">
      <c r="A42" s="24">
        <v>43110</v>
      </c>
      <c r="B42" s="24">
        <v>43110</v>
      </c>
      <c r="C42" s="24">
        <v>43102</v>
      </c>
      <c r="D42" s="27" t="s">
        <v>549</v>
      </c>
      <c r="E42" s="27" t="s">
        <v>401</v>
      </c>
      <c r="F42" s="29">
        <v>1200036493</v>
      </c>
      <c r="G42" s="27" t="s">
        <v>27</v>
      </c>
      <c r="H42" s="27" t="s">
        <v>167</v>
      </c>
      <c r="I42" s="27" t="s">
        <v>203</v>
      </c>
      <c r="J42" s="27">
        <v>25253</v>
      </c>
      <c r="K42" s="25">
        <v>1</v>
      </c>
      <c r="L42" s="27" t="s">
        <v>357</v>
      </c>
      <c r="M42" s="27" t="s">
        <v>705</v>
      </c>
      <c r="N42" s="27" t="s">
        <v>706</v>
      </c>
      <c r="O42" s="28" t="s">
        <v>912</v>
      </c>
      <c r="P42" s="27" t="s">
        <v>285</v>
      </c>
      <c r="Q42" s="10" t="s">
        <v>292</v>
      </c>
      <c r="R42" s="28" t="s">
        <v>1616</v>
      </c>
      <c r="S42" s="27" t="s">
        <v>821</v>
      </c>
      <c r="T42" s="27"/>
      <c r="U42" s="75"/>
      <c r="V42" s="75"/>
      <c r="W42" s="75"/>
      <c r="Y42" s="28"/>
      <c r="Z42" s="27"/>
    </row>
    <row r="43" spans="1:26" ht="13.5" customHeight="1" x14ac:dyDescent="0.25">
      <c r="A43" s="24">
        <v>43110</v>
      </c>
      <c r="B43" s="24">
        <v>43110</v>
      </c>
      <c r="C43" s="24">
        <v>43102</v>
      </c>
      <c r="D43" s="27" t="s">
        <v>549</v>
      </c>
      <c r="E43" s="27" t="s">
        <v>366</v>
      </c>
      <c r="F43" s="29">
        <v>11629</v>
      </c>
      <c r="G43" s="27" t="s">
        <v>92</v>
      </c>
      <c r="H43" s="27" t="s">
        <v>66</v>
      </c>
      <c r="I43" s="27" t="s">
        <v>707</v>
      </c>
      <c r="J43" s="27">
        <v>41115</v>
      </c>
      <c r="K43" s="25">
        <v>1</v>
      </c>
      <c r="L43" s="27" t="s">
        <v>357</v>
      </c>
      <c r="M43" s="27" t="s">
        <v>708</v>
      </c>
      <c r="N43" s="27" t="s">
        <v>709</v>
      </c>
      <c r="O43" s="28" t="s">
        <v>824</v>
      </c>
      <c r="P43" s="27" t="s">
        <v>285</v>
      </c>
      <c r="Q43" s="10" t="s">
        <v>292</v>
      </c>
      <c r="R43" s="28"/>
      <c r="S43" s="27" t="s">
        <v>821</v>
      </c>
      <c r="T43" s="27"/>
      <c r="U43" s="75"/>
      <c r="V43" s="75"/>
      <c r="W43" s="75"/>
      <c r="Y43" s="28"/>
      <c r="Z43" s="27"/>
    </row>
    <row r="44" spans="1:26" ht="13.5" customHeight="1" x14ac:dyDescent="0.25">
      <c r="A44" s="24">
        <v>43110</v>
      </c>
      <c r="B44" s="24">
        <v>43110</v>
      </c>
      <c r="C44" s="24">
        <v>43102</v>
      </c>
      <c r="D44" s="27" t="s">
        <v>549</v>
      </c>
      <c r="E44" s="27" t="s">
        <v>372</v>
      </c>
      <c r="F44" s="29">
        <v>1014363</v>
      </c>
      <c r="G44" s="27" t="s">
        <v>36</v>
      </c>
      <c r="H44" s="27" t="s">
        <v>37</v>
      </c>
      <c r="I44" s="27" t="s">
        <v>710</v>
      </c>
      <c r="J44" s="27">
        <v>28366</v>
      </c>
      <c r="K44" s="25">
        <v>2</v>
      </c>
      <c r="L44" s="27" t="s">
        <v>357</v>
      </c>
      <c r="M44" s="27" t="s">
        <v>711</v>
      </c>
      <c r="N44" s="27" t="s">
        <v>712</v>
      </c>
      <c r="O44" s="28" t="s">
        <v>1054</v>
      </c>
      <c r="P44" s="27" t="s">
        <v>285</v>
      </c>
      <c r="Q44" s="10" t="s">
        <v>292</v>
      </c>
      <c r="R44" s="28"/>
      <c r="S44" s="27" t="s">
        <v>941</v>
      </c>
      <c r="T44" s="27"/>
      <c r="U44" s="75"/>
      <c r="V44" s="75"/>
      <c r="W44" s="75"/>
      <c r="Y44" s="28"/>
      <c r="Z44" s="27"/>
    </row>
    <row r="45" spans="1:26" ht="13.5" customHeight="1" x14ac:dyDescent="0.25">
      <c r="A45" s="24">
        <v>43110</v>
      </c>
      <c r="B45" s="24">
        <v>43110</v>
      </c>
      <c r="C45" s="24">
        <v>43102</v>
      </c>
      <c r="D45" s="27" t="s">
        <v>549</v>
      </c>
      <c r="E45" s="27" t="s">
        <v>382</v>
      </c>
      <c r="F45" s="29">
        <v>28951031</v>
      </c>
      <c r="G45" s="27" t="s">
        <v>56</v>
      </c>
      <c r="H45" s="27" t="s">
        <v>714</v>
      </c>
      <c r="I45" s="27" t="s">
        <v>715</v>
      </c>
      <c r="J45" s="27">
        <v>19497</v>
      </c>
      <c r="K45" s="25">
        <v>4</v>
      </c>
      <c r="L45" s="27" t="s">
        <v>357</v>
      </c>
      <c r="M45" s="27" t="s">
        <v>716</v>
      </c>
      <c r="N45" s="27" t="s">
        <v>717</v>
      </c>
      <c r="O45" s="28" t="s">
        <v>825</v>
      </c>
      <c r="P45" s="27" t="s">
        <v>285</v>
      </c>
      <c r="Q45" s="10" t="s">
        <v>292</v>
      </c>
      <c r="R45" s="28"/>
      <c r="S45" s="27" t="s">
        <v>821</v>
      </c>
      <c r="T45" s="27"/>
      <c r="U45" s="75"/>
      <c r="V45" s="75"/>
      <c r="W45" s="75"/>
      <c r="Y45" s="28"/>
      <c r="Z45" s="27"/>
    </row>
    <row r="46" spans="1:26" ht="13.5" customHeight="1" x14ac:dyDescent="0.25">
      <c r="A46" s="24">
        <v>43110</v>
      </c>
      <c r="B46" s="24">
        <v>43110</v>
      </c>
      <c r="C46" s="24">
        <v>43102</v>
      </c>
      <c r="D46" s="27" t="s">
        <v>549</v>
      </c>
      <c r="E46" s="27" t="s">
        <v>423</v>
      </c>
      <c r="F46" s="29" t="s">
        <v>718</v>
      </c>
      <c r="G46" s="27" t="s">
        <v>74</v>
      </c>
      <c r="H46" s="27" t="s">
        <v>719</v>
      </c>
      <c r="I46" s="27" t="s">
        <v>447</v>
      </c>
      <c r="J46" s="27">
        <v>11158</v>
      </c>
      <c r="K46" s="25">
        <v>4</v>
      </c>
      <c r="L46" s="27" t="s">
        <v>357</v>
      </c>
      <c r="M46" s="27" t="s">
        <v>720</v>
      </c>
      <c r="N46" s="27" t="s">
        <v>721</v>
      </c>
      <c r="O46" s="28" t="s">
        <v>1056</v>
      </c>
      <c r="P46" s="27" t="s">
        <v>285</v>
      </c>
      <c r="Q46" s="10" t="s">
        <v>292</v>
      </c>
      <c r="R46" s="28"/>
      <c r="S46" s="27" t="s">
        <v>1058</v>
      </c>
      <c r="T46" s="27"/>
      <c r="U46" s="75"/>
      <c r="V46" s="75"/>
      <c r="W46" s="75"/>
      <c r="Y46" s="28"/>
      <c r="Z46" s="27"/>
    </row>
    <row r="47" spans="1:26" ht="13.5" customHeight="1" x14ac:dyDescent="0.25">
      <c r="A47" s="24">
        <v>43110</v>
      </c>
      <c r="B47" s="24">
        <v>43110</v>
      </c>
      <c r="C47" s="24">
        <v>43102</v>
      </c>
      <c r="D47" s="27" t="s">
        <v>549</v>
      </c>
      <c r="E47" s="27" t="s">
        <v>564</v>
      </c>
      <c r="F47" s="29">
        <v>2171893</v>
      </c>
      <c r="G47" s="27" t="s">
        <v>30</v>
      </c>
      <c r="H47" s="27" t="s">
        <v>57</v>
      </c>
      <c r="I47" s="27" t="s">
        <v>459</v>
      </c>
      <c r="J47" s="27">
        <v>882</v>
      </c>
      <c r="K47" s="25">
        <v>4</v>
      </c>
      <c r="L47" s="27" t="s">
        <v>357</v>
      </c>
      <c r="M47" s="27" t="s">
        <v>722</v>
      </c>
      <c r="N47" s="27" t="s">
        <v>723</v>
      </c>
      <c r="O47" s="28" t="s">
        <v>826</v>
      </c>
      <c r="P47" s="27" t="s">
        <v>285</v>
      </c>
      <c r="Q47" s="10" t="s">
        <v>295</v>
      </c>
      <c r="R47" s="28" t="s">
        <v>1521</v>
      </c>
      <c r="S47" s="27" t="s">
        <v>821</v>
      </c>
      <c r="T47" s="27"/>
      <c r="U47" s="75"/>
      <c r="V47" s="75"/>
      <c r="W47" s="75"/>
      <c r="Y47" s="28"/>
      <c r="Z47" s="27"/>
    </row>
    <row r="48" spans="1:26" ht="13.5" customHeight="1" x14ac:dyDescent="0.25">
      <c r="A48" s="24">
        <v>43110</v>
      </c>
      <c r="B48" s="24">
        <v>43110</v>
      </c>
      <c r="C48" s="24">
        <v>43102</v>
      </c>
      <c r="D48" s="27" t="s">
        <v>549</v>
      </c>
      <c r="E48" s="27" t="s">
        <v>564</v>
      </c>
      <c r="F48" s="29">
        <v>2161943</v>
      </c>
      <c r="G48" s="27" t="s">
        <v>30</v>
      </c>
      <c r="H48" s="27" t="s">
        <v>263</v>
      </c>
      <c r="I48" s="27" t="s">
        <v>459</v>
      </c>
      <c r="J48" s="27">
        <v>879</v>
      </c>
      <c r="K48" s="25">
        <v>2</v>
      </c>
      <c r="L48" s="27" t="s">
        <v>357</v>
      </c>
      <c r="M48" s="27" t="s">
        <v>724</v>
      </c>
      <c r="N48" s="27" t="s">
        <v>725</v>
      </c>
      <c r="O48" s="28" t="s">
        <v>1698</v>
      </c>
      <c r="P48" s="27" t="s">
        <v>285</v>
      </c>
      <c r="Q48" s="10" t="s">
        <v>292</v>
      </c>
      <c r="R48" s="28" t="s">
        <v>1699</v>
      </c>
      <c r="S48" s="27" t="s">
        <v>821</v>
      </c>
      <c r="T48" s="27"/>
      <c r="U48" s="75"/>
      <c r="V48" s="75"/>
      <c r="W48" s="75"/>
      <c r="Y48" s="28"/>
      <c r="Z48" s="27"/>
    </row>
    <row r="49" spans="1:26" ht="13.5" customHeight="1" x14ac:dyDescent="0.25">
      <c r="A49" s="24">
        <v>43110</v>
      </c>
      <c r="B49" s="24">
        <v>43110</v>
      </c>
      <c r="C49" s="24">
        <v>43102</v>
      </c>
      <c r="D49" s="27" t="s">
        <v>549</v>
      </c>
      <c r="E49" s="27" t="s">
        <v>325</v>
      </c>
      <c r="F49" s="29">
        <v>1015299</v>
      </c>
      <c r="G49" s="27" t="s">
        <v>36</v>
      </c>
      <c r="H49" s="27" t="s">
        <v>726</v>
      </c>
      <c r="I49" s="27" t="s">
        <v>443</v>
      </c>
      <c r="J49" s="27">
        <v>21044</v>
      </c>
      <c r="K49" s="25">
        <v>2</v>
      </c>
      <c r="L49" s="27" t="s">
        <v>357</v>
      </c>
      <c r="M49" s="27" t="s">
        <v>727</v>
      </c>
      <c r="N49" s="27" t="s">
        <v>728</v>
      </c>
      <c r="O49" s="28" t="s">
        <v>827</v>
      </c>
      <c r="P49" s="27" t="s">
        <v>285</v>
      </c>
      <c r="Q49" s="10" t="s">
        <v>292</v>
      </c>
      <c r="R49" s="28"/>
      <c r="S49" s="27" t="s">
        <v>821</v>
      </c>
      <c r="T49" s="27"/>
      <c r="U49" s="75"/>
      <c r="V49" s="75"/>
      <c r="W49" s="75"/>
      <c r="Y49" s="28"/>
      <c r="Z49" s="27"/>
    </row>
    <row r="50" spans="1:26" ht="13.5" customHeight="1" x14ac:dyDescent="0.25">
      <c r="A50" s="24">
        <v>43110</v>
      </c>
      <c r="B50" s="24">
        <v>43110</v>
      </c>
      <c r="C50" s="24">
        <v>43102</v>
      </c>
      <c r="D50" s="27" t="s">
        <v>549</v>
      </c>
      <c r="E50" s="27" t="s">
        <v>348</v>
      </c>
      <c r="F50" s="29">
        <v>1010986</v>
      </c>
      <c r="G50" s="27" t="s">
        <v>36</v>
      </c>
      <c r="H50" s="27" t="s">
        <v>171</v>
      </c>
      <c r="I50" s="27" t="s">
        <v>45</v>
      </c>
      <c r="J50" s="27">
        <v>28979</v>
      </c>
      <c r="K50" s="25">
        <v>2</v>
      </c>
      <c r="L50" s="27" t="s">
        <v>357</v>
      </c>
      <c r="M50" s="27" t="s">
        <v>729</v>
      </c>
      <c r="N50" s="27" t="s">
        <v>730</v>
      </c>
      <c r="O50" s="28" t="s">
        <v>828</v>
      </c>
      <c r="P50" s="27" t="s">
        <v>285</v>
      </c>
      <c r="Q50" s="10" t="s">
        <v>295</v>
      </c>
      <c r="R50" s="28" t="s">
        <v>928</v>
      </c>
      <c r="S50" s="27" t="s">
        <v>821</v>
      </c>
      <c r="T50" s="27"/>
      <c r="U50" s="75"/>
      <c r="V50" s="75"/>
      <c r="W50" s="75"/>
      <c r="Y50" s="28"/>
      <c r="Z50" s="27"/>
    </row>
    <row r="51" spans="1:26" ht="13.5" customHeight="1" x14ac:dyDescent="0.25">
      <c r="A51" s="24">
        <v>43111</v>
      </c>
      <c r="B51" s="24">
        <v>43110</v>
      </c>
      <c r="C51" s="24">
        <v>43110</v>
      </c>
      <c r="D51" s="27" t="s">
        <v>18</v>
      </c>
      <c r="E51" s="27" t="s">
        <v>364</v>
      </c>
      <c r="F51" s="29">
        <v>1015297</v>
      </c>
      <c r="G51" s="27" t="s">
        <v>36</v>
      </c>
      <c r="H51" s="27" t="s">
        <v>740</v>
      </c>
      <c r="I51" s="27" t="s">
        <v>741</v>
      </c>
      <c r="J51" s="27">
        <v>25196</v>
      </c>
      <c r="K51" s="25">
        <v>2</v>
      </c>
      <c r="L51" s="27" t="s">
        <v>357</v>
      </c>
      <c r="M51" s="27" t="s">
        <v>742</v>
      </c>
      <c r="N51" s="27" t="s">
        <v>743</v>
      </c>
      <c r="O51" s="28" t="s">
        <v>1055</v>
      </c>
      <c r="P51" s="27" t="s">
        <v>285</v>
      </c>
      <c r="Q51" s="10" t="s">
        <v>292</v>
      </c>
      <c r="R51" s="28" t="s">
        <v>1616</v>
      </c>
      <c r="S51" s="27" t="s">
        <v>941</v>
      </c>
      <c r="T51" s="27"/>
      <c r="U51" s="75"/>
      <c r="V51" s="75"/>
      <c r="W51" s="75"/>
      <c r="Y51" s="28"/>
      <c r="Z51" s="27"/>
    </row>
    <row r="52" spans="1:26" ht="13.5" customHeight="1" x14ac:dyDescent="0.25">
      <c r="A52" s="24">
        <v>43111</v>
      </c>
      <c r="B52" s="24">
        <v>43110</v>
      </c>
      <c r="C52" s="24">
        <v>43103</v>
      </c>
      <c r="D52" s="27" t="s">
        <v>18</v>
      </c>
      <c r="E52" s="27" t="s">
        <v>360</v>
      </c>
      <c r="F52" s="29">
        <v>4320110000</v>
      </c>
      <c r="G52" s="27" t="s">
        <v>53</v>
      </c>
      <c r="H52" s="27" t="s">
        <v>69</v>
      </c>
      <c r="I52" s="27" t="s">
        <v>521</v>
      </c>
      <c r="J52" s="27">
        <v>26064</v>
      </c>
      <c r="K52" s="25">
        <v>1</v>
      </c>
      <c r="L52" s="27" t="s">
        <v>288</v>
      </c>
      <c r="M52" s="27" t="s">
        <v>744</v>
      </c>
      <c r="N52" s="27" t="s">
        <v>745</v>
      </c>
      <c r="O52" s="28">
        <v>127377889</v>
      </c>
      <c r="P52" s="27" t="s">
        <v>285</v>
      </c>
      <c r="Q52" s="10" t="s">
        <v>292</v>
      </c>
      <c r="R52" s="28"/>
      <c r="S52" s="27" t="s">
        <v>821</v>
      </c>
      <c r="T52" s="27"/>
      <c r="U52" s="75"/>
      <c r="V52" s="75"/>
      <c r="W52" s="75"/>
      <c r="Y52" s="28"/>
      <c r="Z52" s="27"/>
    </row>
    <row r="53" spans="1:26" ht="13.5" customHeight="1" x14ac:dyDescent="0.25">
      <c r="A53" s="24">
        <v>43111</v>
      </c>
      <c r="B53" s="24">
        <v>43111</v>
      </c>
      <c r="C53" s="24">
        <v>43108</v>
      </c>
      <c r="D53" s="27" t="s">
        <v>18</v>
      </c>
      <c r="E53" s="27" t="s">
        <v>405</v>
      </c>
      <c r="F53" s="29" t="s">
        <v>746</v>
      </c>
      <c r="G53" s="27" t="s">
        <v>220</v>
      </c>
      <c r="H53" s="27" t="s">
        <v>264</v>
      </c>
      <c r="I53" s="27" t="s">
        <v>747</v>
      </c>
      <c r="J53" s="27">
        <v>28433</v>
      </c>
      <c r="K53" s="25">
        <v>2</v>
      </c>
      <c r="L53" s="27" t="s">
        <v>357</v>
      </c>
      <c r="M53" s="27" t="s">
        <v>748</v>
      </c>
      <c r="N53" s="27" t="s">
        <v>749</v>
      </c>
      <c r="O53" s="28" t="s">
        <v>829</v>
      </c>
      <c r="P53" s="27" t="s">
        <v>285</v>
      </c>
      <c r="Q53" s="10" t="s">
        <v>292</v>
      </c>
      <c r="R53" s="28"/>
      <c r="S53" s="27" t="s">
        <v>821</v>
      </c>
      <c r="T53" s="27"/>
      <c r="U53" s="75"/>
      <c r="V53" s="75"/>
      <c r="W53" s="75"/>
      <c r="Y53" s="28"/>
      <c r="Z53" s="27"/>
    </row>
    <row r="54" spans="1:26" ht="13.5" customHeight="1" x14ac:dyDescent="0.25">
      <c r="A54" s="24">
        <v>43111</v>
      </c>
      <c r="B54" s="24">
        <v>43111</v>
      </c>
      <c r="C54" s="24">
        <v>43109</v>
      </c>
      <c r="D54" s="27" t="s">
        <v>18</v>
      </c>
      <c r="E54" s="27" t="s">
        <v>313</v>
      </c>
      <c r="F54" s="29">
        <v>84568</v>
      </c>
      <c r="G54" s="27" t="s">
        <v>19</v>
      </c>
      <c r="H54" s="27" t="s">
        <v>68</v>
      </c>
      <c r="I54" s="27" t="s">
        <v>750</v>
      </c>
      <c r="J54" s="27">
        <v>25036</v>
      </c>
      <c r="K54" s="25">
        <v>4</v>
      </c>
      <c r="L54" s="27" t="s">
        <v>343</v>
      </c>
      <c r="M54" s="27">
        <v>8640716545</v>
      </c>
      <c r="N54" s="27"/>
      <c r="O54" s="28"/>
      <c r="P54" s="27" t="s">
        <v>285</v>
      </c>
      <c r="Q54" s="10" t="s">
        <v>315</v>
      </c>
      <c r="R54" s="28" t="s">
        <v>542</v>
      </c>
      <c r="S54" s="27"/>
      <c r="T54" s="27"/>
      <c r="U54" s="75"/>
      <c r="V54" s="75"/>
      <c r="W54" s="75"/>
      <c r="Y54" s="28"/>
      <c r="Z54" s="27"/>
    </row>
    <row r="55" spans="1:26" ht="13.5" customHeight="1" x14ac:dyDescent="0.25">
      <c r="A55" s="24">
        <v>43111</v>
      </c>
      <c r="B55" s="24">
        <v>43111</v>
      </c>
      <c r="C55" s="24">
        <v>43110</v>
      </c>
      <c r="D55" s="27" t="s">
        <v>18</v>
      </c>
      <c r="E55" s="27" t="s">
        <v>287</v>
      </c>
      <c r="F55" s="29" t="s">
        <v>751</v>
      </c>
      <c r="G55" s="27" t="s">
        <v>74</v>
      </c>
      <c r="H55" s="27" t="s">
        <v>37</v>
      </c>
      <c r="I55" s="27" t="s">
        <v>225</v>
      </c>
      <c r="J55" s="27">
        <v>38717</v>
      </c>
      <c r="K55" s="25">
        <v>1</v>
      </c>
      <c r="L55" s="27" t="s">
        <v>288</v>
      </c>
      <c r="M55" s="27" t="s">
        <v>752</v>
      </c>
      <c r="N55" s="27" t="s">
        <v>753</v>
      </c>
      <c r="O55" s="28">
        <v>127378067</v>
      </c>
      <c r="P55" s="27" t="s">
        <v>285</v>
      </c>
      <c r="Q55" s="10" t="s">
        <v>295</v>
      </c>
      <c r="R55" s="28" t="s">
        <v>925</v>
      </c>
      <c r="S55" s="27" t="s">
        <v>821</v>
      </c>
      <c r="T55" s="27"/>
      <c r="U55" s="75"/>
      <c r="V55" s="75"/>
      <c r="W55" s="75"/>
      <c r="Y55" s="28"/>
      <c r="Z55" s="27"/>
    </row>
    <row r="56" spans="1:26" ht="13.5" customHeight="1" x14ac:dyDescent="0.25">
      <c r="A56" s="24">
        <v>43111</v>
      </c>
      <c r="B56" s="24">
        <v>43111</v>
      </c>
      <c r="C56" s="24">
        <v>43108</v>
      </c>
      <c r="D56" s="27" t="s">
        <v>18</v>
      </c>
      <c r="E56" s="27" t="s">
        <v>380</v>
      </c>
      <c r="F56" s="29">
        <v>742746680</v>
      </c>
      <c r="G56" s="27" t="s">
        <v>23</v>
      </c>
      <c r="H56" s="27" t="s">
        <v>98</v>
      </c>
      <c r="I56" s="27" t="s">
        <v>754</v>
      </c>
      <c r="J56" s="27">
        <v>21320</v>
      </c>
      <c r="K56" s="25">
        <v>4</v>
      </c>
      <c r="L56" s="27" t="s">
        <v>288</v>
      </c>
      <c r="M56" s="27" t="s">
        <v>755</v>
      </c>
      <c r="N56" s="27" t="s">
        <v>756</v>
      </c>
      <c r="O56" s="28"/>
      <c r="P56" s="27" t="s">
        <v>285</v>
      </c>
      <c r="Q56" s="10" t="s">
        <v>315</v>
      </c>
      <c r="R56" s="28" t="s">
        <v>542</v>
      </c>
      <c r="S56" s="27"/>
      <c r="T56" s="27"/>
      <c r="U56" s="75"/>
      <c r="V56" s="75"/>
      <c r="W56" s="75"/>
      <c r="Y56" s="28"/>
      <c r="Z56" s="27"/>
    </row>
    <row r="57" spans="1:26" ht="13.5" customHeight="1" x14ac:dyDescent="0.25">
      <c r="A57" s="24">
        <v>43111</v>
      </c>
      <c r="B57" s="24">
        <v>43111</v>
      </c>
      <c r="C57" s="24">
        <v>43104</v>
      </c>
      <c r="D57" s="27" t="s">
        <v>549</v>
      </c>
      <c r="E57" s="27" t="s">
        <v>378</v>
      </c>
      <c r="F57" s="41" t="s">
        <v>1289</v>
      </c>
      <c r="G57" s="27" t="s">
        <v>34</v>
      </c>
      <c r="H57" s="27" t="s">
        <v>57</v>
      </c>
      <c r="I57" s="27" t="s">
        <v>477</v>
      </c>
      <c r="J57" s="27">
        <v>32152</v>
      </c>
      <c r="K57" s="25">
        <v>2</v>
      </c>
      <c r="L57" s="27" t="s">
        <v>357</v>
      </c>
      <c r="M57" s="27" t="s">
        <v>757</v>
      </c>
      <c r="N57" s="27" t="s">
        <v>758</v>
      </c>
      <c r="O57" s="28" t="s">
        <v>830</v>
      </c>
      <c r="P57" s="27" t="s">
        <v>285</v>
      </c>
      <c r="Q57" s="10" t="s">
        <v>292</v>
      </c>
      <c r="R57" s="28"/>
      <c r="S57" s="27" t="s">
        <v>821</v>
      </c>
      <c r="T57" s="27"/>
      <c r="U57" s="75"/>
      <c r="V57" s="75"/>
      <c r="W57" s="75"/>
      <c r="Y57" s="28"/>
      <c r="Z57" s="27"/>
    </row>
    <row r="58" spans="1:26" ht="13.5" customHeight="1" x14ac:dyDescent="0.25">
      <c r="A58" s="24">
        <v>43111</v>
      </c>
      <c r="B58" s="24">
        <v>43110</v>
      </c>
      <c r="C58" s="24">
        <v>43102</v>
      </c>
      <c r="D58" s="27" t="s">
        <v>549</v>
      </c>
      <c r="E58" s="27" t="s">
        <v>348</v>
      </c>
      <c r="F58" s="29">
        <v>1010986</v>
      </c>
      <c r="G58" s="27" t="s">
        <v>36</v>
      </c>
      <c r="H58" s="27" t="s">
        <v>171</v>
      </c>
      <c r="I58" s="27" t="s">
        <v>45</v>
      </c>
      <c r="J58" s="27">
        <v>28979</v>
      </c>
      <c r="K58" s="25">
        <v>2</v>
      </c>
      <c r="L58" s="27" t="s">
        <v>357</v>
      </c>
      <c r="M58" s="27" t="s">
        <v>729</v>
      </c>
      <c r="N58" s="27" t="s">
        <v>730</v>
      </c>
      <c r="O58" s="28" t="s">
        <v>830</v>
      </c>
      <c r="P58" s="27" t="s">
        <v>285</v>
      </c>
      <c r="Q58" s="10" t="s">
        <v>295</v>
      </c>
      <c r="R58" s="28" t="s">
        <v>927</v>
      </c>
      <c r="S58" s="27" t="s">
        <v>821</v>
      </c>
      <c r="T58" s="27"/>
      <c r="U58" s="75"/>
      <c r="V58" s="75"/>
      <c r="W58" s="75"/>
      <c r="Y58" s="28"/>
      <c r="Z58" s="27"/>
    </row>
    <row r="59" spans="1:26" ht="13.5" customHeight="1" x14ac:dyDescent="0.25">
      <c r="A59" s="24">
        <v>43111</v>
      </c>
      <c r="B59" s="24">
        <v>43111</v>
      </c>
      <c r="C59" s="24">
        <v>43104</v>
      </c>
      <c r="D59" s="27" t="s">
        <v>549</v>
      </c>
      <c r="E59" s="27" t="s">
        <v>382</v>
      </c>
      <c r="F59" s="29">
        <v>28291626</v>
      </c>
      <c r="G59" s="27" t="s">
        <v>56</v>
      </c>
      <c r="H59" s="27" t="s">
        <v>759</v>
      </c>
      <c r="I59" s="27" t="s">
        <v>58</v>
      </c>
      <c r="J59" s="27">
        <v>19548</v>
      </c>
      <c r="K59" s="25">
        <v>2</v>
      </c>
      <c r="L59" s="27" t="s">
        <v>357</v>
      </c>
      <c r="M59" s="27" t="s">
        <v>760</v>
      </c>
      <c r="N59" s="27" t="s">
        <v>761</v>
      </c>
      <c r="O59" s="28" t="s">
        <v>831</v>
      </c>
      <c r="P59" s="27" t="s">
        <v>285</v>
      </c>
      <c r="Q59" s="10" t="s">
        <v>292</v>
      </c>
      <c r="R59" s="28"/>
      <c r="S59" s="27"/>
      <c r="T59" s="27"/>
      <c r="U59" s="75"/>
      <c r="V59" s="75"/>
      <c r="W59" s="75"/>
      <c r="Y59" s="28"/>
      <c r="Z59" s="27"/>
    </row>
    <row r="60" spans="1:26" ht="13.5" customHeight="1" x14ac:dyDescent="0.25">
      <c r="A60" s="24">
        <v>43111</v>
      </c>
      <c r="B60" s="24">
        <v>43111</v>
      </c>
      <c r="C60" s="24">
        <v>43104</v>
      </c>
      <c r="D60" s="27" t="s">
        <v>549</v>
      </c>
      <c r="E60" s="27" t="s">
        <v>287</v>
      </c>
      <c r="F60" s="29">
        <v>28951031</v>
      </c>
      <c r="G60" s="27" t="s">
        <v>56</v>
      </c>
      <c r="H60" s="27" t="s">
        <v>714</v>
      </c>
      <c r="I60" s="27" t="s">
        <v>715</v>
      </c>
      <c r="J60" s="27">
        <v>38394</v>
      </c>
      <c r="K60" s="25">
        <v>4</v>
      </c>
      <c r="L60" s="27" t="s">
        <v>357</v>
      </c>
      <c r="M60" s="27" t="s">
        <v>762</v>
      </c>
      <c r="N60" s="27" t="s">
        <v>763</v>
      </c>
      <c r="O60" s="28" t="s">
        <v>832</v>
      </c>
      <c r="P60" s="27" t="s">
        <v>285</v>
      </c>
      <c r="Q60" s="10" t="s">
        <v>292</v>
      </c>
      <c r="R60" s="28"/>
      <c r="S60" s="27" t="s">
        <v>821</v>
      </c>
      <c r="T60" s="27"/>
      <c r="U60" s="75"/>
      <c r="V60" s="75"/>
      <c r="W60" s="75"/>
      <c r="Y60" s="28"/>
      <c r="Z60" s="27"/>
    </row>
    <row r="61" spans="1:26" ht="13.5" customHeight="1" x14ac:dyDescent="0.25">
      <c r="A61" s="24">
        <v>43111</v>
      </c>
      <c r="B61" s="24">
        <v>43111</v>
      </c>
      <c r="C61" s="24">
        <v>43104</v>
      </c>
      <c r="D61" s="27" t="s">
        <v>549</v>
      </c>
      <c r="E61" s="27" t="s">
        <v>564</v>
      </c>
      <c r="F61" s="29">
        <v>1011698</v>
      </c>
      <c r="G61" s="27" t="s">
        <v>36</v>
      </c>
      <c r="H61" s="27" t="s">
        <v>57</v>
      </c>
      <c r="I61" s="27" t="s">
        <v>45</v>
      </c>
      <c r="J61" s="27">
        <v>907</v>
      </c>
      <c r="K61" s="25">
        <v>2</v>
      </c>
      <c r="L61" s="27" t="s">
        <v>357</v>
      </c>
      <c r="M61" s="27" t="s">
        <v>764</v>
      </c>
      <c r="N61" s="27" t="s">
        <v>765</v>
      </c>
      <c r="O61" s="28" t="s">
        <v>833</v>
      </c>
      <c r="P61" s="27" t="s">
        <v>285</v>
      </c>
      <c r="Q61" s="10" t="s">
        <v>292</v>
      </c>
      <c r="R61" s="28"/>
      <c r="S61" s="27" t="s">
        <v>821</v>
      </c>
      <c r="T61" s="27"/>
      <c r="U61" s="75"/>
      <c r="V61" s="75"/>
      <c r="W61" s="75"/>
      <c r="Y61" s="28"/>
      <c r="Z61" s="27"/>
    </row>
    <row r="62" spans="1:26" ht="13.5" customHeight="1" x14ac:dyDescent="0.25">
      <c r="A62" s="24">
        <v>43111</v>
      </c>
      <c r="B62" s="24">
        <v>43111</v>
      </c>
      <c r="C62" s="24">
        <v>43104</v>
      </c>
      <c r="D62" s="27" t="s">
        <v>549</v>
      </c>
      <c r="E62" s="27" t="s">
        <v>338</v>
      </c>
      <c r="F62" s="29">
        <v>32369</v>
      </c>
      <c r="G62" s="27" t="s">
        <v>60</v>
      </c>
      <c r="H62" s="27" t="s">
        <v>55</v>
      </c>
      <c r="I62" s="27" t="s">
        <v>647</v>
      </c>
      <c r="J62" s="27">
        <v>31082</v>
      </c>
      <c r="K62" s="25">
        <v>4</v>
      </c>
      <c r="L62" s="27" t="s">
        <v>357</v>
      </c>
      <c r="M62" s="27" t="s">
        <v>766</v>
      </c>
      <c r="N62" s="27" t="s">
        <v>767</v>
      </c>
      <c r="O62" s="28">
        <v>127378102</v>
      </c>
      <c r="P62" s="27" t="s">
        <v>285</v>
      </c>
      <c r="Q62" s="10" t="s">
        <v>292</v>
      </c>
      <c r="R62" s="28"/>
      <c r="S62" s="27" t="s">
        <v>821</v>
      </c>
      <c r="T62" s="27"/>
      <c r="U62" s="75"/>
      <c r="V62" s="75"/>
      <c r="W62" s="75"/>
      <c r="Y62" s="28"/>
      <c r="Z62" s="27"/>
    </row>
    <row r="63" spans="1:26" ht="13.5" customHeight="1" x14ac:dyDescent="0.25">
      <c r="A63" s="24">
        <v>43111</v>
      </c>
      <c r="B63" s="24">
        <v>43110</v>
      </c>
      <c r="C63" s="24">
        <v>43102</v>
      </c>
      <c r="D63" s="27" t="s">
        <v>552</v>
      </c>
      <c r="E63" s="27" t="s">
        <v>293</v>
      </c>
      <c r="F63" s="29" t="s">
        <v>768</v>
      </c>
      <c r="G63" s="27" t="s">
        <v>74</v>
      </c>
      <c r="H63" s="27" t="s">
        <v>769</v>
      </c>
      <c r="I63" s="27" t="s">
        <v>770</v>
      </c>
      <c r="J63" s="27">
        <v>29123</v>
      </c>
      <c r="K63" s="25">
        <v>1</v>
      </c>
      <c r="L63" s="27" t="s">
        <v>288</v>
      </c>
      <c r="M63" s="27" t="s">
        <v>771</v>
      </c>
      <c r="N63" s="27" t="s">
        <v>772</v>
      </c>
      <c r="O63" s="28">
        <v>127378102</v>
      </c>
      <c r="P63" s="27" t="s">
        <v>285</v>
      </c>
      <c r="Q63" s="10" t="s">
        <v>292</v>
      </c>
      <c r="R63" s="28"/>
      <c r="S63" s="27" t="s">
        <v>821</v>
      </c>
      <c r="T63" s="27"/>
      <c r="U63" s="75"/>
      <c r="V63" s="75"/>
      <c r="W63" s="75"/>
      <c r="Y63" s="28"/>
      <c r="Z63" s="27"/>
    </row>
    <row r="64" spans="1:26" ht="13.5" customHeight="1" x14ac:dyDescent="0.25">
      <c r="A64" s="24">
        <v>43111</v>
      </c>
      <c r="B64" s="24">
        <v>43110</v>
      </c>
      <c r="C64" s="24">
        <v>43102</v>
      </c>
      <c r="D64" s="27" t="s">
        <v>552</v>
      </c>
      <c r="E64" s="27" t="s">
        <v>308</v>
      </c>
      <c r="F64" s="29">
        <v>104388357</v>
      </c>
      <c r="G64" s="27" t="s">
        <v>23</v>
      </c>
      <c r="H64" s="27" t="s">
        <v>145</v>
      </c>
      <c r="I64" s="27" t="s">
        <v>773</v>
      </c>
      <c r="J64" s="27">
        <v>42796</v>
      </c>
      <c r="K64" s="25">
        <v>4</v>
      </c>
      <c r="L64" s="27" t="s">
        <v>288</v>
      </c>
      <c r="M64" s="27" t="s">
        <v>774</v>
      </c>
      <c r="N64" s="27" t="s">
        <v>775</v>
      </c>
      <c r="O64" s="28"/>
      <c r="P64" s="27" t="s">
        <v>285</v>
      </c>
      <c r="Q64" s="10" t="s">
        <v>315</v>
      </c>
      <c r="R64" s="28" t="s">
        <v>542</v>
      </c>
      <c r="S64" s="27"/>
      <c r="T64" s="27"/>
      <c r="U64" s="75"/>
      <c r="V64" s="75"/>
      <c r="W64" s="75"/>
      <c r="Y64" s="28"/>
      <c r="Z64" s="27"/>
    </row>
    <row r="65" spans="1:26" ht="13.5" customHeight="1" x14ac:dyDescent="0.25">
      <c r="A65" s="24">
        <v>43111</v>
      </c>
      <c r="B65" s="24">
        <v>43110</v>
      </c>
      <c r="C65" s="24">
        <v>43102</v>
      </c>
      <c r="D65" s="27" t="s">
        <v>552</v>
      </c>
      <c r="E65" s="27" t="s">
        <v>319</v>
      </c>
      <c r="F65" s="29">
        <v>389926128</v>
      </c>
      <c r="G65" s="27" t="s">
        <v>23</v>
      </c>
      <c r="H65" s="27" t="s">
        <v>88</v>
      </c>
      <c r="I65" s="27" t="s">
        <v>776</v>
      </c>
      <c r="J65" s="27">
        <v>26760</v>
      </c>
      <c r="K65" s="25">
        <v>2</v>
      </c>
      <c r="L65" s="27" t="s">
        <v>288</v>
      </c>
      <c r="M65" s="27" t="s">
        <v>777</v>
      </c>
      <c r="N65" s="27" t="s">
        <v>778</v>
      </c>
      <c r="O65" s="28"/>
      <c r="P65" s="27" t="s">
        <v>285</v>
      </c>
      <c r="Q65" s="10" t="s">
        <v>315</v>
      </c>
      <c r="R65" s="28" t="s">
        <v>542</v>
      </c>
      <c r="S65" s="27"/>
      <c r="T65" s="27"/>
      <c r="U65" s="75"/>
      <c r="V65" s="75"/>
      <c r="W65" s="75"/>
      <c r="Y65" s="28"/>
      <c r="Z65" s="27"/>
    </row>
    <row r="66" spans="1:26" ht="13.5" customHeight="1" x14ac:dyDescent="0.25">
      <c r="A66" s="24">
        <v>43111</v>
      </c>
      <c r="B66" s="24">
        <v>43110</v>
      </c>
      <c r="C66" s="24">
        <v>43102</v>
      </c>
      <c r="D66" s="27" t="s">
        <v>552</v>
      </c>
      <c r="E66" s="27" t="s">
        <v>338</v>
      </c>
      <c r="F66" s="29">
        <v>11782</v>
      </c>
      <c r="G66" s="27" t="s">
        <v>92</v>
      </c>
      <c r="H66" s="27" t="s">
        <v>68</v>
      </c>
      <c r="I66" s="27" t="s">
        <v>93</v>
      </c>
      <c r="J66" s="27">
        <v>31016</v>
      </c>
      <c r="K66" s="25">
        <v>2</v>
      </c>
      <c r="L66" s="27" t="s">
        <v>288</v>
      </c>
      <c r="M66" s="27" t="s">
        <v>779</v>
      </c>
      <c r="N66" s="27" t="s">
        <v>780</v>
      </c>
      <c r="O66" s="28">
        <v>127378166</v>
      </c>
      <c r="P66" s="27" t="s">
        <v>285</v>
      </c>
      <c r="Q66" s="10" t="s">
        <v>295</v>
      </c>
      <c r="R66" s="28" t="s">
        <v>926</v>
      </c>
      <c r="S66" s="27" t="s">
        <v>821</v>
      </c>
      <c r="T66" s="27"/>
      <c r="U66" s="75"/>
      <c r="V66" s="75"/>
      <c r="W66" s="75"/>
      <c r="Y66" s="28"/>
      <c r="Z66" s="27"/>
    </row>
    <row r="67" spans="1:26" ht="13.5" customHeight="1" x14ac:dyDescent="0.25">
      <c r="A67" s="24">
        <v>43111</v>
      </c>
      <c r="B67" s="24">
        <v>43110</v>
      </c>
      <c r="C67" s="24">
        <v>43102</v>
      </c>
      <c r="D67" s="27" t="s">
        <v>552</v>
      </c>
      <c r="E67" s="27" t="s">
        <v>338</v>
      </c>
      <c r="F67" s="29">
        <v>91190</v>
      </c>
      <c r="G67" s="27" t="s">
        <v>21</v>
      </c>
      <c r="H67" s="27" t="s">
        <v>69</v>
      </c>
      <c r="I67" s="27" t="s">
        <v>179</v>
      </c>
      <c r="J67" s="27">
        <v>30956</v>
      </c>
      <c r="K67" s="25">
        <v>4</v>
      </c>
      <c r="L67" s="27" t="s">
        <v>288</v>
      </c>
      <c r="M67" s="27" t="s">
        <v>781</v>
      </c>
      <c r="N67" s="27" t="s">
        <v>782</v>
      </c>
      <c r="O67" s="28">
        <v>127378435</v>
      </c>
      <c r="P67" s="27" t="s">
        <v>285</v>
      </c>
      <c r="Q67" s="10" t="s">
        <v>292</v>
      </c>
      <c r="R67" s="28"/>
      <c r="S67" s="27" t="s">
        <v>821</v>
      </c>
      <c r="T67" s="27"/>
      <c r="U67" s="75"/>
      <c r="V67" s="75"/>
      <c r="W67" s="75"/>
      <c r="Y67" s="28"/>
      <c r="Z67" s="27"/>
    </row>
    <row r="68" spans="1:26" ht="13.5" customHeight="1" x14ac:dyDescent="0.25">
      <c r="A68" s="24">
        <v>43111</v>
      </c>
      <c r="B68" s="24">
        <v>43110</v>
      </c>
      <c r="C68" s="24">
        <v>43102</v>
      </c>
      <c r="D68" s="27" t="s">
        <v>552</v>
      </c>
      <c r="E68" s="27" t="s">
        <v>340</v>
      </c>
      <c r="F68" s="29">
        <v>42087</v>
      </c>
      <c r="G68" s="27" t="s">
        <v>19</v>
      </c>
      <c r="H68" s="27" t="s">
        <v>132</v>
      </c>
      <c r="I68" s="27" t="s">
        <v>783</v>
      </c>
      <c r="J68" s="27">
        <v>20800</v>
      </c>
      <c r="K68" s="25">
        <v>1</v>
      </c>
      <c r="L68" s="27" t="s">
        <v>288</v>
      </c>
      <c r="M68" s="27" t="s">
        <v>784</v>
      </c>
      <c r="N68" s="27" t="s">
        <v>785</v>
      </c>
      <c r="O68" s="28">
        <v>127378427</v>
      </c>
      <c r="P68" s="27" t="s">
        <v>285</v>
      </c>
      <c r="Q68" s="10" t="s">
        <v>295</v>
      </c>
      <c r="R68" s="28" t="s">
        <v>3056</v>
      </c>
      <c r="S68" s="27" t="s">
        <v>821</v>
      </c>
      <c r="T68" s="27"/>
      <c r="U68" s="75"/>
      <c r="V68" s="75"/>
      <c r="W68" s="75"/>
      <c r="Y68" s="28"/>
      <c r="Z68" s="27"/>
    </row>
    <row r="69" spans="1:26" ht="13.5" customHeight="1" x14ac:dyDescent="0.25">
      <c r="A69" s="24">
        <v>43111</v>
      </c>
      <c r="B69" s="24">
        <v>43110</v>
      </c>
      <c r="C69" s="24">
        <v>43102</v>
      </c>
      <c r="D69" s="27" t="s">
        <v>552</v>
      </c>
      <c r="E69" s="27" t="s">
        <v>346</v>
      </c>
      <c r="F69" s="29">
        <v>2175593</v>
      </c>
      <c r="G69" s="27" t="s">
        <v>30</v>
      </c>
      <c r="H69" s="27" t="s">
        <v>128</v>
      </c>
      <c r="I69" s="27" t="s">
        <v>254</v>
      </c>
      <c r="J69" s="27">
        <v>41515</v>
      </c>
      <c r="K69" s="25">
        <v>4</v>
      </c>
      <c r="L69" s="27" t="s">
        <v>288</v>
      </c>
      <c r="M69" s="27" t="s">
        <v>786</v>
      </c>
      <c r="N69" s="27" t="s">
        <v>787</v>
      </c>
      <c r="O69" s="28">
        <v>127378546</v>
      </c>
      <c r="P69" s="27" t="s">
        <v>285</v>
      </c>
      <c r="Q69" s="10" t="s">
        <v>292</v>
      </c>
      <c r="R69" s="28"/>
      <c r="S69" s="27" t="s">
        <v>821</v>
      </c>
      <c r="T69" s="27"/>
      <c r="U69" s="75"/>
      <c r="V69" s="75"/>
      <c r="W69" s="75"/>
      <c r="Y69" s="28"/>
      <c r="Z69" s="27"/>
    </row>
    <row r="70" spans="1:26" ht="13.5" customHeight="1" x14ac:dyDescent="0.25">
      <c r="A70" s="24">
        <v>43111</v>
      </c>
      <c r="B70" s="24">
        <v>43110</v>
      </c>
      <c r="C70" s="24">
        <v>43102</v>
      </c>
      <c r="D70" s="27" t="s">
        <v>552</v>
      </c>
      <c r="E70" s="27" t="s">
        <v>364</v>
      </c>
      <c r="F70" s="29">
        <v>1014358</v>
      </c>
      <c r="G70" s="27" t="s">
        <v>36</v>
      </c>
      <c r="H70" s="27" t="s">
        <v>70</v>
      </c>
      <c r="I70" s="27" t="s">
        <v>213</v>
      </c>
      <c r="J70" s="27">
        <v>25018</v>
      </c>
      <c r="K70" s="25">
        <v>4</v>
      </c>
      <c r="L70" s="27" t="s">
        <v>288</v>
      </c>
      <c r="M70" s="27" t="s">
        <v>788</v>
      </c>
      <c r="N70" s="27" t="s">
        <v>789</v>
      </c>
      <c r="O70" s="28">
        <v>127378696</v>
      </c>
      <c r="P70" s="27" t="s">
        <v>285</v>
      </c>
      <c r="Q70" s="10" t="s">
        <v>292</v>
      </c>
      <c r="R70" s="28"/>
      <c r="S70" s="27" t="s">
        <v>821</v>
      </c>
      <c r="T70" s="27"/>
      <c r="U70" s="75"/>
      <c r="V70" s="75"/>
      <c r="W70" s="75"/>
      <c r="Y70" s="28"/>
      <c r="Z70" s="27"/>
    </row>
    <row r="71" spans="1:26" ht="13.5" customHeight="1" x14ac:dyDescent="0.25">
      <c r="A71" s="24">
        <v>43111</v>
      </c>
      <c r="B71" s="24">
        <v>43110</v>
      </c>
      <c r="C71" s="24">
        <v>43102</v>
      </c>
      <c r="D71" s="27" t="s">
        <v>552</v>
      </c>
      <c r="E71" s="27" t="s">
        <v>379</v>
      </c>
      <c r="F71" s="29">
        <v>1015032</v>
      </c>
      <c r="G71" s="27" t="s">
        <v>36</v>
      </c>
      <c r="H71" s="27" t="s">
        <v>68</v>
      </c>
      <c r="I71" s="27" t="s">
        <v>213</v>
      </c>
      <c r="J71" s="27">
        <v>23842</v>
      </c>
      <c r="K71" s="25">
        <v>2</v>
      </c>
      <c r="L71" s="27" t="s">
        <v>288</v>
      </c>
      <c r="M71" s="27" t="s">
        <v>790</v>
      </c>
      <c r="N71" s="27" t="s">
        <v>791</v>
      </c>
      <c r="O71" s="28">
        <v>127378755</v>
      </c>
      <c r="P71" s="27" t="s">
        <v>285</v>
      </c>
      <c r="Q71" s="10" t="s">
        <v>292</v>
      </c>
      <c r="R71" s="28"/>
      <c r="S71" s="27" t="s">
        <v>821</v>
      </c>
      <c r="T71" s="27"/>
      <c r="U71" s="75"/>
      <c r="V71" s="75"/>
      <c r="W71" s="75"/>
      <c r="Y71" s="28"/>
      <c r="Z71" s="27"/>
    </row>
    <row r="72" spans="1:26" ht="13.5" customHeight="1" x14ac:dyDescent="0.25">
      <c r="A72" s="24">
        <v>43111</v>
      </c>
      <c r="B72" s="24">
        <v>43111</v>
      </c>
      <c r="C72" s="24">
        <v>43102</v>
      </c>
      <c r="D72" s="27" t="s">
        <v>552</v>
      </c>
      <c r="E72" s="27" t="s">
        <v>380</v>
      </c>
      <c r="F72" s="29">
        <v>131691</v>
      </c>
      <c r="G72" s="27" t="s">
        <v>92</v>
      </c>
      <c r="H72" s="27" t="s">
        <v>141</v>
      </c>
      <c r="I72" s="27" t="s">
        <v>792</v>
      </c>
      <c r="J72" s="27">
        <v>21196</v>
      </c>
      <c r="K72" s="25">
        <v>4</v>
      </c>
      <c r="L72" s="27" t="s">
        <v>288</v>
      </c>
      <c r="M72" s="27" t="s">
        <v>793</v>
      </c>
      <c r="N72" s="27" t="s">
        <v>794</v>
      </c>
      <c r="O72" s="28">
        <v>127378755</v>
      </c>
      <c r="P72" s="27" t="s">
        <v>285</v>
      </c>
      <c r="Q72" s="10" t="s">
        <v>292</v>
      </c>
      <c r="R72" s="28"/>
      <c r="S72" s="27" t="s">
        <v>821</v>
      </c>
      <c r="T72" s="27"/>
      <c r="U72" s="75"/>
      <c r="V72" s="75"/>
      <c r="W72" s="75"/>
      <c r="Y72" s="28"/>
      <c r="Z72" s="27"/>
    </row>
    <row r="73" spans="1:26" ht="13.5" customHeight="1" x14ac:dyDescent="0.25">
      <c r="A73" s="24">
        <v>43111</v>
      </c>
      <c r="B73" s="24">
        <v>43111</v>
      </c>
      <c r="C73" s="24">
        <v>43102</v>
      </c>
      <c r="D73" s="27" t="s">
        <v>552</v>
      </c>
      <c r="E73" s="27" t="s">
        <v>380</v>
      </c>
      <c r="F73" s="29">
        <v>732550500</v>
      </c>
      <c r="G73" s="27" t="s">
        <v>23</v>
      </c>
      <c r="H73" s="27" t="s">
        <v>207</v>
      </c>
      <c r="I73" s="27" t="s">
        <v>453</v>
      </c>
      <c r="J73" s="27">
        <v>19506</v>
      </c>
      <c r="K73" s="25">
        <v>4</v>
      </c>
      <c r="L73" s="27" t="s">
        <v>288</v>
      </c>
      <c r="M73" s="27" t="s">
        <v>795</v>
      </c>
      <c r="N73" s="27" t="s">
        <v>796</v>
      </c>
      <c r="O73" s="28"/>
      <c r="P73" s="27" t="s">
        <v>285</v>
      </c>
      <c r="Q73" s="10" t="s">
        <v>315</v>
      </c>
      <c r="R73" s="28" t="s">
        <v>542</v>
      </c>
      <c r="S73" s="27"/>
      <c r="T73" s="27"/>
      <c r="U73" s="75"/>
      <c r="V73" s="75"/>
      <c r="W73" s="75"/>
      <c r="Y73" s="28"/>
      <c r="Z73" s="27"/>
    </row>
    <row r="74" spans="1:26" ht="13.5" customHeight="1" x14ac:dyDescent="0.25">
      <c r="A74" s="24">
        <v>43111</v>
      </c>
      <c r="B74" s="24">
        <v>43111</v>
      </c>
      <c r="C74" s="24">
        <v>43102</v>
      </c>
      <c r="D74" s="27" t="s">
        <v>552</v>
      </c>
      <c r="E74" s="27" t="s">
        <v>383</v>
      </c>
      <c r="F74" s="29">
        <v>211280</v>
      </c>
      <c r="G74" s="27" t="s">
        <v>41</v>
      </c>
      <c r="H74" s="27" t="s">
        <v>68</v>
      </c>
      <c r="I74" s="27" t="s">
        <v>255</v>
      </c>
      <c r="J74" s="27">
        <v>29057</v>
      </c>
      <c r="K74" s="25">
        <v>2</v>
      </c>
      <c r="L74" s="27" t="s">
        <v>288</v>
      </c>
      <c r="M74" s="27" t="s">
        <v>797</v>
      </c>
      <c r="N74" s="27" t="s">
        <v>798</v>
      </c>
      <c r="O74" s="28" t="s">
        <v>1702</v>
      </c>
      <c r="P74" s="27" t="s">
        <v>285</v>
      </c>
      <c r="Q74" s="10" t="s">
        <v>292</v>
      </c>
      <c r="R74" s="28" t="s">
        <v>1699</v>
      </c>
      <c r="S74" s="27" t="s">
        <v>821</v>
      </c>
      <c r="T74" s="27"/>
      <c r="U74" s="75"/>
      <c r="V74" s="75"/>
      <c r="W74" s="75"/>
      <c r="Y74" s="28"/>
      <c r="Z74" s="27"/>
    </row>
    <row r="75" spans="1:26" ht="13.5" customHeight="1" x14ac:dyDescent="0.25">
      <c r="A75" s="24">
        <v>43111</v>
      </c>
      <c r="B75" s="24">
        <v>43111</v>
      </c>
      <c r="C75" s="24">
        <v>43102</v>
      </c>
      <c r="D75" s="27" t="s">
        <v>552</v>
      </c>
      <c r="E75" s="27" t="s">
        <v>383</v>
      </c>
      <c r="F75" s="29">
        <v>211180</v>
      </c>
      <c r="G75" s="27" t="s">
        <v>41</v>
      </c>
      <c r="H75" s="27" t="s">
        <v>33</v>
      </c>
      <c r="I75" s="27" t="s">
        <v>255</v>
      </c>
      <c r="J75" s="27">
        <v>29057</v>
      </c>
      <c r="K75" s="25">
        <v>2</v>
      </c>
      <c r="L75" s="27" t="s">
        <v>288</v>
      </c>
      <c r="M75" s="27" t="s">
        <v>797</v>
      </c>
      <c r="N75" s="27" t="s">
        <v>798</v>
      </c>
      <c r="O75" s="28" t="s">
        <v>1703</v>
      </c>
      <c r="P75" s="27" t="s">
        <v>285</v>
      </c>
      <c r="Q75" s="10" t="s">
        <v>292</v>
      </c>
      <c r="R75" s="28" t="s">
        <v>1699</v>
      </c>
      <c r="S75" s="27" t="s">
        <v>821</v>
      </c>
      <c r="T75" s="27"/>
      <c r="U75" s="75"/>
      <c r="V75" s="75"/>
      <c r="W75" s="75"/>
      <c r="Y75" s="28"/>
      <c r="Z75" s="27"/>
    </row>
    <row r="76" spans="1:26" ht="13.5" customHeight="1" x14ac:dyDescent="0.25">
      <c r="A76" s="24">
        <v>43111</v>
      </c>
      <c r="B76" s="24">
        <v>43111</v>
      </c>
      <c r="C76" s="24">
        <v>43102</v>
      </c>
      <c r="D76" s="27" t="s">
        <v>552</v>
      </c>
      <c r="E76" s="27" t="s">
        <v>385</v>
      </c>
      <c r="F76" s="29">
        <v>15481220000</v>
      </c>
      <c r="G76" s="27" t="s">
        <v>53</v>
      </c>
      <c r="H76" s="27" t="s">
        <v>70</v>
      </c>
      <c r="I76" s="27" t="s">
        <v>468</v>
      </c>
      <c r="J76" s="27">
        <v>27643</v>
      </c>
      <c r="K76" s="25">
        <v>1</v>
      </c>
      <c r="L76" s="27" t="s">
        <v>288</v>
      </c>
      <c r="M76" s="27" t="s">
        <v>799</v>
      </c>
      <c r="N76" s="27" t="s">
        <v>800</v>
      </c>
      <c r="O76" s="28">
        <v>127379052</v>
      </c>
      <c r="P76" s="27" t="s">
        <v>285</v>
      </c>
      <c r="Q76" s="10" t="s">
        <v>292</v>
      </c>
      <c r="R76" s="28"/>
      <c r="S76" s="27" t="s">
        <v>821</v>
      </c>
      <c r="T76" s="27"/>
      <c r="U76" s="75"/>
      <c r="V76" s="75"/>
      <c r="W76" s="75"/>
      <c r="Y76" s="28"/>
      <c r="Z76" s="27"/>
    </row>
    <row r="77" spans="1:26" ht="13.5" customHeight="1" x14ac:dyDescent="0.25">
      <c r="A77" s="24">
        <v>43111</v>
      </c>
      <c r="B77" s="24">
        <v>43111</v>
      </c>
      <c r="C77" s="24">
        <v>43102</v>
      </c>
      <c r="D77" s="27" t="s">
        <v>552</v>
      </c>
      <c r="E77" s="27" t="s">
        <v>392</v>
      </c>
      <c r="F77" s="29">
        <v>8705</v>
      </c>
      <c r="G77" s="27" t="s">
        <v>105</v>
      </c>
      <c r="H77" s="27" t="s">
        <v>128</v>
      </c>
      <c r="I77" s="27" t="s">
        <v>801</v>
      </c>
      <c r="J77" s="27">
        <v>22709</v>
      </c>
      <c r="K77" s="25">
        <v>2</v>
      </c>
      <c r="L77" s="27" t="s">
        <v>288</v>
      </c>
      <c r="M77" s="27" t="s">
        <v>802</v>
      </c>
      <c r="N77" s="27" t="s">
        <v>803</v>
      </c>
      <c r="O77" s="28">
        <v>127379150</v>
      </c>
      <c r="P77" s="27" t="s">
        <v>285</v>
      </c>
      <c r="Q77" s="10" t="s">
        <v>292</v>
      </c>
      <c r="R77" s="28"/>
      <c r="S77" s="27" t="s">
        <v>821</v>
      </c>
      <c r="T77" s="27"/>
      <c r="U77" s="75"/>
      <c r="V77" s="75"/>
      <c r="W77" s="75"/>
      <c r="Y77" s="28"/>
      <c r="Z77" s="27"/>
    </row>
    <row r="78" spans="1:26" ht="13.5" customHeight="1" x14ac:dyDescent="0.25">
      <c r="A78" s="24">
        <v>43111</v>
      </c>
      <c r="B78" s="24">
        <v>43111</v>
      </c>
      <c r="C78" s="24">
        <v>43102</v>
      </c>
      <c r="D78" s="27" t="s">
        <v>552</v>
      </c>
      <c r="E78" s="27" t="s">
        <v>392</v>
      </c>
      <c r="F78" s="29">
        <v>150638601</v>
      </c>
      <c r="G78" s="27" t="s">
        <v>23</v>
      </c>
      <c r="H78" s="27" t="s">
        <v>146</v>
      </c>
      <c r="I78" s="27" t="s">
        <v>804</v>
      </c>
      <c r="J78" s="27">
        <v>22668</v>
      </c>
      <c r="K78" s="25">
        <v>4</v>
      </c>
      <c r="L78" s="27" t="s">
        <v>288</v>
      </c>
      <c r="M78" s="27" t="s">
        <v>805</v>
      </c>
      <c r="N78" s="27" t="s">
        <v>806</v>
      </c>
      <c r="O78" s="28"/>
      <c r="P78" s="27" t="s">
        <v>285</v>
      </c>
      <c r="Q78" s="10" t="s">
        <v>315</v>
      </c>
      <c r="R78" s="28" t="s">
        <v>542</v>
      </c>
      <c r="S78" s="27"/>
      <c r="T78" s="27"/>
      <c r="U78" s="75"/>
      <c r="V78" s="75"/>
      <c r="W78" s="75"/>
      <c r="Y78" s="28"/>
      <c r="Z78" s="27"/>
    </row>
    <row r="79" spans="1:26" ht="13.5" customHeight="1" x14ac:dyDescent="0.25">
      <c r="A79" s="24">
        <v>43111</v>
      </c>
      <c r="B79" s="24">
        <v>43111</v>
      </c>
      <c r="C79" s="24">
        <v>43102</v>
      </c>
      <c r="D79" s="27" t="s">
        <v>552</v>
      </c>
      <c r="E79" s="27" t="s">
        <v>393</v>
      </c>
      <c r="F79" s="29">
        <v>53967</v>
      </c>
      <c r="G79" s="27" t="s">
        <v>92</v>
      </c>
      <c r="H79" s="27" t="s">
        <v>109</v>
      </c>
      <c r="I79" s="27" t="s">
        <v>807</v>
      </c>
      <c r="J79" s="27">
        <v>13592</v>
      </c>
      <c r="K79" s="25">
        <v>2</v>
      </c>
      <c r="L79" s="27" t="s">
        <v>288</v>
      </c>
      <c r="M79" s="27" t="s">
        <v>808</v>
      </c>
      <c r="N79" s="27" t="s">
        <v>809</v>
      </c>
      <c r="O79" s="28">
        <v>127379128</v>
      </c>
      <c r="P79" s="27" t="s">
        <v>285</v>
      </c>
      <c r="Q79" s="10" t="s">
        <v>292</v>
      </c>
      <c r="R79" s="28"/>
      <c r="S79" s="27" t="s">
        <v>821</v>
      </c>
      <c r="T79" s="27"/>
      <c r="U79" s="75"/>
      <c r="V79" s="75"/>
      <c r="W79" s="75"/>
      <c r="Y79" s="28"/>
      <c r="Z79" s="27"/>
    </row>
    <row r="80" spans="1:26" ht="13.5" customHeight="1" x14ac:dyDescent="0.25">
      <c r="A80" s="24">
        <v>43111</v>
      </c>
      <c r="B80" s="24">
        <v>43111</v>
      </c>
      <c r="C80" s="24">
        <v>43102</v>
      </c>
      <c r="D80" s="27" t="s">
        <v>552</v>
      </c>
      <c r="E80" s="27" t="s">
        <v>394</v>
      </c>
      <c r="F80" s="29">
        <v>2048900</v>
      </c>
      <c r="G80" s="27" t="s">
        <v>32</v>
      </c>
      <c r="H80" s="27" t="s">
        <v>141</v>
      </c>
      <c r="I80" s="27" t="s">
        <v>215</v>
      </c>
      <c r="J80" s="27">
        <v>19214</v>
      </c>
      <c r="K80" s="25">
        <v>4</v>
      </c>
      <c r="L80" s="27" t="s">
        <v>288</v>
      </c>
      <c r="M80" s="27" t="s">
        <v>810</v>
      </c>
      <c r="N80" s="27" t="s">
        <v>811</v>
      </c>
      <c r="O80" s="28">
        <v>127379300</v>
      </c>
      <c r="P80" s="27" t="s">
        <v>285</v>
      </c>
      <c r="Q80" s="10" t="s">
        <v>292</v>
      </c>
      <c r="R80" s="28"/>
      <c r="S80" s="27" t="s">
        <v>821</v>
      </c>
      <c r="T80" s="27"/>
      <c r="U80" s="75"/>
      <c r="V80" s="75"/>
      <c r="W80" s="75"/>
      <c r="Y80" s="28"/>
      <c r="Z80" s="27"/>
    </row>
    <row r="81" spans="1:26" ht="13.5" customHeight="1" x14ac:dyDescent="0.25">
      <c r="A81" s="24">
        <v>43111</v>
      </c>
      <c r="B81" s="24">
        <v>43111</v>
      </c>
      <c r="C81" s="24">
        <v>43102</v>
      </c>
      <c r="D81" s="27" t="s">
        <v>552</v>
      </c>
      <c r="E81" s="27" t="s">
        <v>399</v>
      </c>
      <c r="F81" s="29">
        <v>1011292</v>
      </c>
      <c r="G81" s="27" t="s">
        <v>36</v>
      </c>
      <c r="H81" s="27" t="s">
        <v>102</v>
      </c>
      <c r="I81" s="27" t="s">
        <v>160</v>
      </c>
      <c r="J81" s="27">
        <v>32905</v>
      </c>
      <c r="K81" s="25">
        <v>4</v>
      </c>
      <c r="L81" s="27" t="s">
        <v>288</v>
      </c>
      <c r="M81" s="27" t="s">
        <v>812</v>
      </c>
      <c r="N81" s="27" t="s">
        <v>813</v>
      </c>
      <c r="O81" s="28">
        <v>127379500</v>
      </c>
      <c r="P81" s="27" t="s">
        <v>285</v>
      </c>
      <c r="Q81" s="10" t="s">
        <v>292</v>
      </c>
      <c r="R81" s="28"/>
      <c r="S81" s="27" t="s">
        <v>821</v>
      </c>
      <c r="T81" s="27"/>
      <c r="U81" s="75"/>
      <c r="V81" s="75"/>
      <c r="W81" s="75"/>
      <c r="Y81" s="28"/>
      <c r="Z81" s="27"/>
    </row>
    <row r="82" spans="1:26" ht="13.5" customHeight="1" x14ac:dyDescent="0.25">
      <c r="A82" s="24">
        <v>43111</v>
      </c>
      <c r="B82" s="24">
        <v>43111</v>
      </c>
      <c r="C82" s="24">
        <v>43104</v>
      </c>
      <c r="D82" s="27" t="s">
        <v>592</v>
      </c>
      <c r="E82" s="27" t="s">
        <v>423</v>
      </c>
      <c r="F82" s="29">
        <v>147490</v>
      </c>
      <c r="G82" s="27" t="s">
        <v>25</v>
      </c>
      <c r="H82" s="27" t="s">
        <v>151</v>
      </c>
      <c r="I82" s="27" t="s">
        <v>187</v>
      </c>
      <c r="J82" s="27">
        <v>11273</v>
      </c>
      <c r="K82" s="25">
        <v>2</v>
      </c>
      <c r="L82" s="27" t="s">
        <v>357</v>
      </c>
      <c r="M82" s="27" t="s">
        <v>816</v>
      </c>
      <c r="N82" s="27" t="s">
        <v>817</v>
      </c>
      <c r="O82" s="28" t="s">
        <v>1056</v>
      </c>
      <c r="P82" s="27" t="s">
        <v>285</v>
      </c>
      <c r="Q82" s="10" t="s">
        <v>292</v>
      </c>
      <c r="R82" s="28"/>
      <c r="S82" s="27" t="s">
        <v>941</v>
      </c>
      <c r="T82" s="27"/>
      <c r="U82" s="75"/>
      <c r="V82" s="75"/>
      <c r="W82" s="75"/>
      <c r="Y82" s="28"/>
      <c r="Z82" s="27"/>
    </row>
    <row r="83" spans="1:26" ht="13.5" customHeight="1" x14ac:dyDescent="0.25">
      <c r="A83" s="24">
        <v>43112</v>
      </c>
      <c r="B83" s="24">
        <v>43111</v>
      </c>
      <c r="C83" s="24">
        <v>43111</v>
      </c>
      <c r="D83" s="27" t="s">
        <v>18</v>
      </c>
      <c r="E83" s="27" t="s">
        <v>296</v>
      </c>
      <c r="F83" s="29">
        <v>9045</v>
      </c>
      <c r="G83" s="27" t="s">
        <v>19</v>
      </c>
      <c r="H83" s="27" t="s">
        <v>502</v>
      </c>
      <c r="I83" s="27" t="s">
        <v>834</v>
      </c>
      <c r="J83" s="27">
        <v>51635</v>
      </c>
      <c r="K83" s="25">
        <v>2</v>
      </c>
      <c r="L83" s="27" t="s">
        <v>288</v>
      </c>
      <c r="M83" s="27" t="s">
        <v>835</v>
      </c>
      <c r="N83" s="27" t="s">
        <v>836</v>
      </c>
      <c r="O83" s="28">
        <v>127418517</v>
      </c>
      <c r="P83" s="27" t="s">
        <v>285</v>
      </c>
      <c r="Q83" s="10" t="s">
        <v>292</v>
      </c>
      <c r="R83" s="28"/>
      <c r="S83" s="27" t="s">
        <v>913</v>
      </c>
      <c r="T83" s="27"/>
      <c r="U83" s="75"/>
      <c r="V83" s="75"/>
      <c r="W83" s="75"/>
      <c r="Y83" s="28"/>
      <c r="Z83" s="27"/>
    </row>
    <row r="84" spans="1:26" ht="13.5" customHeight="1" x14ac:dyDescent="0.25">
      <c r="A84" s="24">
        <v>43112</v>
      </c>
      <c r="B84" s="24">
        <v>43111</v>
      </c>
      <c r="C84" s="24">
        <v>43105</v>
      </c>
      <c r="D84" s="27" t="s">
        <v>18</v>
      </c>
      <c r="E84" s="27" t="s">
        <v>331</v>
      </c>
      <c r="F84" s="29">
        <v>351190</v>
      </c>
      <c r="G84" s="27" t="s">
        <v>25</v>
      </c>
      <c r="H84" s="27" t="s">
        <v>837</v>
      </c>
      <c r="I84" s="27" t="s">
        <v>838</v>
      </c>
      <c r="J84" s="27">
        <v>31839</v>
      </c>
      <c r="K84" s="25">
        <v>4</v>
      </c>
      <c r="L84" s="27" t="s">
        <v>288</v>
      </c>
      <c r="M84" s="27" t="s">
        <v>839</v>
      </c>
      <c r="N84" s="27" t="s">
        <v>840</v>
      </c>
      <c r="O84" s="28">
        <v>127418424</v>
      </c>
      <c r="P84" s="27" t="s">
        <v>285</v>
      </c>
      <c r="Q84" s="10" t="s">
        <v>292</v>
      </c>
      <c r="R84" s="28"/>
      <c r="S84" s="27" t="s">
        <v>913</v>
      </c>
      <c r="T84" s="27"/>
      <c r="U84" s="75"/>
      <c r="V84" s="75"/>
      <c r="W84" s="75"/>
      <c r="Y84" s="28"/>
      <c r="Z84" s="27"/>
    </row>
    <row r="85" spans="1:26" ht="13.5" customHeight="1" x14ac:dyDescent="0.25">
      <c r="A85" s="24">
        <v>43112</v>
      </c>
      <c r="B85" s="24">
        <v>43111</v>
      </c>
      <c r="C85" s="24">
        <v>43105</v>
      </c>
      <c r="D85" s="27" t="s">
        <v>18</v>
      </c>
      <c r="E85" s="27" t="s">
        <v>423</v>
      </c>
      <c r="F85" s="29">
        <v>147510</v>
      </c>
      <c r="G85" s="27" t="s">
        <v>25</v>
      </c>
      <c r="H85" s="27" t="s">
        <v>28</v>
      </c>
      <c r="I85" s="27" t="s">
        <v>841</v>
      </c>
      <c r="J85" s="27">
        <v>11273</v>
      </c>
      <c r="K85" s="25">
        <v>2</v>
      </c>
      <c r="L85" s="27" t="s">
        <v>357</v>
      </c>
      <c r="M85" s="27" t="s">
        <v>842</v>
      </c>
      <c r="N85" s="27" t="s">
        <v>843</v>
      </c>
      <c r="O85" s="28" t="s">
        <v>1056</v>
      </c>
      <c r="P85" s="27" t="s">
        <v>285</v>
      </c>
      <c r="Q85" s="10" t="s">
        <v>292</v>
      </c>
      <c r="R85" s="28"/>
      <c r="S85" s="27" t="s">
        <v>941</v>
      </c>
      <c r="T85" s="27"/>
      <c r="U85" s="75"/>
      <c r="V85" s="75"/>
      <c r="W85" s="75"/>
      <c r="Y85" s="28"/>
      <c r="Z85" s="27"/>
    </row>
    <row r="86" spans="1:26" ht="13.5" customHeight="1" x14ac:dyDescent="0.25">
      <c r="A86" s="24">
        <v>43112</v>
      </c>
      <c r="B86" s="24">
        <v>43111</v>
      </c>
      <c r="C86" s="24">
        <v>43110</v>
      </c>
      <c r="D86" s="27" t="s">
        <v>18</v>
      </c>
      <c r="E86" s="27" t="s">
        <v>397</v>
      </c>
      <c r="F86" s="29">
        <v>93001</v>
      </c>
      <c r="G86" s="27" t="s">
        <v>21</v>
      </c>
      <c r="H86" s="27" t="s">
        <v>64</v>
      </c>
      <c r="I86" s="27" t="s">
        <v>79</v>
      </c>
      <c r="J86" s="27">
        <v>23892</v>
      </c>
      <c r="K86" s="25">
        <v>4</v>
      </c>
      <c r="L86" s="27" t="s">
        <v>288</v>
      </c>
      <c r="M86" s="27" t="s">
        <v>844</v>
      </c>
      <c r="N86" s="27" t="s">
        <v>902</v>
      </c>
      <c r="O86" s="28">
        <v>127418524</v>
      </c>
      <c r="P86" s="27" t="s">
        <v>285</v>
      </c>
      <c r="Q86" s="10" t="s">
        <v>292</v>
      </c>
      <c r="R86" s="28"/>
      <c r="S86" s="27"/>
      <c r="T86" s="27"/>
      <c r="U86" s="75"/>
      <c r="V86" s="75"/>
      <c r="W86" s="75"/>
      <c r="Y86" s="28"/>
      <c r="Z86" s="27"/>
    </row>
    <row r="87" spans="1:26" ht="13.5" customHeight="1" x14ac:dyDescent="0.25">
      <c r="A87" s="24">
        <v>43112</v>
      </c>
      <c r="B87" s="24">
        <v>43112</v>
      </c>
      <c r="C87" s="24">
        <v>43109</v>
      </c>
      <c r="D87" s="27" t="s">
        <v>18</v>
      </c>
      <c r="E87" s="27" t="s">
        <v>290</v>
      </c>
      <c r="F87" s="29">
        <v>1991</v>
      </c>
      <c r="G87" s="27" t="s">
        <v>19</v>
      </c>
      <c r="H87" s="27" t="s">
        <v>70</v>
      </c>
      <c r="I87" s="27" t="s">
        <v>845</v>
      </c>
      <c r="J87" s="27">
        <v>39133</v>
      </c>
      <c r="K87" s="25">
        <v>1</v>
      </c>
      <c r="L87" s="27" t="s">
        <v>367</v>
      </c>
      <c r="M87" s="27">
        <v>198534</v>
      </c>
      <c r="N87" s="27">
        <v>326173246</v>
      </c>
      <c r="O87" s="28"/>
      <c r="P87" s="27" t="s">
        <v>285</v>
      </c>
      <c r="Q87" s="10" t="s">
        <v>289</v>
      </c>
      <c r="R87" s="28" t="s">
        <v>542</v>
      </c>
      <c r="S87" s="27"/>
      <c r="T87" s="27"/>
      <c r="U87" s="75"/>
      <c r="V87" s="75"/>
      <c r="W87" s="75"/>
      <c r="Y87" s="28"/>
      <c r="Z87" s="27"/>
    </row>
    <row r="88" spans="1:26" ht="13.5" customHeight="1" x14ac:dyDescent="0.25">
      <c r="A88" s="24">
        <v>43112</v>
      </c>
      <c r="B88" s="24">
        <v>43112</v>
      </c>
      <c r="C88" s="24">
        <v>43109</v>
      </c>
      <c r="D88" s="27" t="s">
        <v>18</v>
      </c>
      <c r="E88" s="27" t="s">
        <v>412</v>
      </c>
      <c r="F88" s="29">
        <v>738609571</v>
      </c>
      <c r="G88" s="27" t="s">
        <v>23</v>
      </c>
      <c r="H88" s="27" t="s">
        <v>102</v>
      </c>
      <c r="I88" s="27" t="s">
        <v>846</v>
      </c>
      <c r="J88" s="27">
        <v>16076</v>
      </c>
      <c r="K88" s="25">
        <v>4</v>
      </c>
      <c r="L88" s="27" t="s">
        <v>288</v>
      </c>
      <c r="M88" s="27" t="s">
        <v>847</v>
      </c>
      <c r="N88" s="27" t="s">
        <v>848</v>
      </c>
      <c r="O88" s="28"/>
      <c r="P88" s="27" t="s">
        <v>285</v>
      </c>
      <c r="Q88" s="10" t="s">
        <v>315</v>
      </c>
      <c r="R88" s="28" t="s">
        <v>542</v>
      </c>
      <c r="S88" s="27"/>
      <c r="T88" s="27"/>
      <c r="U88" s="75"/>
      <c r="V88" s="75"/>
      <c r="W88" s="75"/>
      <c r="Y88" s="28"/>
      <c r="Z88" s="27"/>
    </row>
    <row r="89" spans="1:26" ht="13.5" customHeight="1" x14ac:dyDescent="0.25">
      <c r="A89" s="24">
        <v>43112</v>
      </c>
      <c r="B89" s="24">
        <v>43112</v>
      </c>
      <c r="C89" s="24">
        <v>43109</v>
      </c>
      <c r="D89" s="27" t="s">
        <v>18</v>
      </c>
      <c r="E89" s="27" t="s">
        <v>352</v>
      </c>
      <c r="F89" s="29">
        <v>864</v>
      </c>
      <c r="G89" s="27" t="s">
        <v>92</v>
      </c>
      <c r="H89" s="27" t="s">
        <v>849</v>
      </c>
      <c r="I89" s="27" t="s">
        <v>850</v>
      </c>
      <c r="J89" s="27">
        <v>32649</v>
      </c>
      <c r="K89" s="25">
        <v>1</v>
      </c>
      <c r="L89" s="27" t="s">
        <v>288</v>
      </c>
      <c r="M89" s="27" t="s">
        <v>851</v>
      </c>
      <c r="N89" s="27" t="s">
        <v>852</v>
      </c>
      <c r="O89" s="28">
        <v>127418499</v>
      </c>
      <c r="P89" s="27" t="s">
        <v>285</v>
      </c>
      <c r="Q89" s="10" t="s">
        <v>292</v>
      </c>
      <c r="R89" s="28"/>
      <c r="S89" s="27" t="s">
        <v>913</v>
      </c>
      <c r="T89" s="27"/>
      <c r="U89" s="75"/>
      <c r="V89" s="75"/>
      <c r="W89" s="75"/>
      <c r="Y89" s="28"/>
      <c r="Z89" s="27"/>
    </row>
    <row r="90" spans="1:26" ht="13.5" customHeight="1" x14ac:dyDescent="0.25">
      <c r="A90" s="24">
        <v>43112</v>
      </c>
      <c r="B90" s="24">
        <v>43112</v>
      </c>
      <c r="C90" s="24">
        <v>43104</v>
      </c>
      <c r="D90" s="27" t="s">
        <v>18</v>
      </c>
      <c r="E90" s="27" t="s">
        <v>386</v>
      </c>
      <c r="F90" s="29">
        <v>6614</v>
      </c>
      <c r="G90" s="27" t="s">
        <v>92</v>
      </c>
      <c r="H90" s="27" t="s">
        <v>102</v>
      </c>
      <c r="I90" s="27" t="s">
        <v>156</v>
      </c>
      <c r="J90" s="27">
        <v>18999</v>
      </c>
      <c r="K90" s="25">
        <v>4</v>
      </c>
      <c r="L90" s="27" t="s">
        <v>288</v>
      </c>
      <c r="M90" s="27" t="s">
        <v>853</v>
      </c>
      <c r="N90" s="27" t="s">
        <v>854</v>
      </c>
      <c r="O90" s="28" t="s">
        <v>1701</v>
      </c>
      <c r="P90" s="27" t="s">
        <v>285</v>
      </c>
      <c r="Q90" s="10" t="s">
        <v>292</v>
      </c>
      <c r="R90" s="28" t="s">
        <v>1699</v>
      </c>
      <c r="S90" s="27" t="s">
        <v>913</v>
      </c>
      <c r="T90" s="27"/>
      <c r="U90" s="75"/>
      <c r="V90" s="75"/>
      <c r="W90" s="75"/>
      <c r="Y90" s="28"/>
      <c r="Z90" s="27"/>
    </row>
    <row r="91" spans="1:26" ht="13.5" customHeight="1" x14ac:dyDescent="0.25">
      <c r="A91" s="24">
        <v>43112</v>
      </c>
      <c r="B91" s="24">
        <v>43112</v>
      </c>
      <c r="C91" s="24">
        <v>43105</v>
      </c>
      <c r="D91" s="27" t="s">
        <v>18</v>
      </c>
      <c r="E91" s="27" t="s">
        <v>386</v>
      </c>
      <c r="F91" s="29">
        <v>407478374</v>
      </c>
      <c r="G91" s="27" t="s">
        <v>23</v>
      </c>
      <c r="H91" s="27" t="s">
        <v>104</v>
      </c>
      <c r="I91" s="27" t="s">
        <v>82</v>
      </c>
      <c r="J91" s="27">
        <v>19032</v>
      </c>
      <c r="K91" s="25">
        <v>4</v>
      </c>
      <c r="L91" s="27" t="s">
        <v>288</v>
      </c>
      <c r="M91" s="27" t="s">
        <v>855</v>
      </c>
      <c r="N91" s="27" t="s">
        <v>856</v>
      </c>
      <c r="O91" s="28"/>
      <c r="P91" s="27" t="s">
        <v>285</v>
      </c>
      <c r="Q91" s="10" t="s">
        <v>315</v>
      </c>
      <c r="R91" s="28" t="s">
        <v>542</v>
      </c>
      <c r="S91" s="27"/>
      <c r="T91" s="27"/>
      <c r="U91" s="75"/>
      <c r="V91" s="75"/>
      <c r="W91" s="75"/>
      <c r="Y91" s="28"/>
      <c r="Z91" s="27"/>
    </row>
    <row r="92" spans="1:26" ht="13.5" customHeight="1" x14ac:dyDescent="0.25">
      <c r="A92" s="24">
        <v>43112</v>
      </c>
      <c r="B92" s="24">
        <v>43112</v>
      </c>
      <c r="C92" s="24">
        <v>43104</v>
      </c>
      <c r="D92" s="27" t="s">
        <v>18</v>
      </c>
      <c r="E92" s="27" t="s">
        <v>412</v>
      </c>
      <c r="F92" s="29">
        <v>2361300</v>
      </c>
      <c r="G92" s="27" t="s">
        <v>32</v>
      </c>
      <c r="H92" s="27" t="s">
        <v>486</v>
      </c>
      <c r="I92" s="27" t="s">
        <v>233</v>
      </c>
      <c r="J92" s="27">
        <v>15670</v>
      </c>
      <c r="K92" s="25">
        <v>1</v>
      </c>
      <c r="L92" s="27" t="s">
        <v>288</v>
      </c>
      <c r="M92" s="27" t="s">
        <v>857</v>
      </c>
      <c r="N92" s="27" t="s">
        <v>858</v>
      </c>
      <c r="O92" s="28">
        <v>127418429</v>
      </c>
      <c r="P92" s="27" t="s">
        <v>285</v>
      </c>
      <c r="Q92" s="10" t="s">
        <v>292</v>
      </c>
      <c r="R92" s="28"/>
      <c r="S92" s="27" t="s">
        <v>913</v>
      </c>
      <c r="T92" s="27"/>
      <c r="U92" s="75"/>
      <c r="V92" s="75"/>
      <c r="W92" s="75"/>
      <c r="Y92" s="28"/>
      <c r="Z92" s="27"/>
    </row>
    <row r="93" spans="1:26" ht="13.5" customHeight="1" x14ac:dyDescent="0.25">
      <c r="A93" s="24">
        <v>43112</v>
      </c>
      <c r="B93" s="24">
        <v>43112</v>
      </c>
      <c r="C93" s="24">
        <v>43104</v>
      </c>
      <c r="D93" s="27" t="s">
        <v>18</v>
      </c>
      <c r="E93" s="27" t="s">
        <v>412</v>
      </c>
      <c r="F93" s="29">
        <v>2361300</v>
      </c>
      <c r="G93" s="27" t="s">
        <v>32</v>
      </c>
      <c r="H93" s="27" t="s">
        <v>486</v>
      </c>
      <c r="I93" s="27" t="s">
        <v>233</v>
      </c>
      <c r="J93" s="27">
        <v>15670</v>
      </c>
      <c r="K93" s="25">
        <v>1</v>
      </c>
      <c r="L93" s="27" t="s">
        <v>288</v>
      </c>
      <c r="M93" s="27" t="s">
        <v>857</v>
      </c>
      <c r="N93" s="27" t="s">
        <v>858</v>
      </c>
      <c r="O93" s="28">
        <v>127418610</v>
      </c>
      <c r="P93" s="27" t="s">
        <v>285</v>
      </c>
      <c r="Q93" s="10" t="s">
        <v>292</v>
      </c>
      <c r="R93" s="28"/>
      <c r="S93" s="27"/>
      <c r="T93" s="27"/>
      <c r="U93" s="75"/>
      <c r="V93" s="75"/>
      <c r="W93" s="75"/>
      <c r="Y93" s="28"/>
      <c r="Z93" s="27"/>
    </row>
    <row r="94" spans="1:26" ht="13.5" customHeight="1" x14ac:dyDescent="0.25">
      <c r="A94" s="24">
        <v>43112</v>
      </c>
      <c r="B94" s="24">
        <v>43112</v>
      </c>
      <c r="C94" s="24">
        <v>43104</v>
      </c>
      <c r="D94" s="27" t="s">
        <v>18</v>
      </c>
      <c r="E94" s="27" t="s">
        <v>412</v>
      </c>
      <c r="F94" s="29">
        <v>1906000</v>
      </c>
      <c r="G94" s="27" t="s">
        <v>32</v>
      </c>
      <c r="H94" s="27" t="s">
        <v>162</v>
      </c>
      <c r="I94" s="27" t="s">
        <v>859</v>
      </c>
      <c r="J94" s="27">
        <v>15670</v>
      </c>
      <c r="K94" s="25">
        <v>2</v>
      </c>
      <c r="L94" s="27" t="s">
        <v>288</v>
      </c>
      <c r="M94" s="27" t="s">
        <v>860</v>
      </c>
      <c r="N94" s="27" t="s">
        <v>861</v>
      </c>
      <c r="O94" s="28">
        <v>127418611</v>
      </c>
      <c r="P94" s="27" t="s">
        <v>285</v>
      </c>
      <c r="Q94" s="10" t="s">
        <v>292</v>
      </c>
      <c r="R94" s="28"/>
      <c r="S94" s="27"/>
      <c r="T94" s="27"/>
      <c r="U94" s="75"/>
      <c r="V94" s="75"/>
      <c r="W94" s="75"/>
      <c r="Y94" s="28"/>
      <c r="Z94" s="27"/>
    </row>
    <row r="95" spans="1:26" ht="13.5" customHeight="1" x14ac:dyDescent="0.25">
      <c r="A95" s="24">
        <v>43112</v>
      </c>
      <c r="B95" s="24">
        <v>43111</v>
      </c>
      <c r="C95" s="24">
        <v>43103</v>
      </c>
      <c r="D95" s="27" t="s">
        <v>552</v>
      </c>
      <c r="E95" s="27" t="s">
        <v>287</v>
      </c>
      <c r="F95" s="29">
        <v>407207374</v>
      </c>
      <c r="G95" s="27" t="s">
        <v>23</v>
      </c>
      <c r="H95" s="27" t="s">
        <v>201</v>
      </c>
      <c r="I95" s="27" t="s">
        <v>82</v>
      </c>
      <c r="J95" s="27">
        <v>38461</v>
      </c>
      <c r="K95" s="25">
        <v>4</v>
      </c>
      <c r="L95" s="27" t="s">
        <v>288</v>
      </c>
      <c r="M95" s="27" t="s">
        <v>862</v>
      </c>
      <c r="N95" s="27" t="s">
        <v>863</v>
      </c>
      <c r="O95" s="28"/>
      <c r="P95" s="27" t="s">
        <v>285</v>
      </c>
      <c r="Q95" s="10" t="s">
        <v>315</v>
      </c>
      <c r="R95" s="28" t="s">
        <v>542</v>
      </c>
      <c r="S95" s="27"/>
      <c r="T95" s="27"/>
      <c r="U95" s="75"/>
      <c r="V95" s="75"/>
      <c r="W95" s="75"/>
      <c r="Y95" s="28"/>
      <c r="Z95" s="27"/>
    </row>
    <row r="96" spans="1:26" ht="13.5" customHeight="1" x14ac:dyDescent="0.25">
      <c r="A96" s="24">
        <v>43112</v>
      </c>
      <c r="B96" s="24">
        <v>43111</v>
      </c>
      <c r="C96" s="24">
        <v>43103</v>
      </c>
      <c r="D96" s="27" t="s">
        <v>552</v>
      </c>
      <c r="E96" s="27" t="s">
        <v>328</v>
      </c>
      <c r="F96" s="29" t="s">
        <v>6341</v>
      </c>
      <c r="G96" s="27" t="s">
        <v>39</v>
      </c>
      <c r="H96" s="27" t="s">
        <v>98</v>
      </c>
      <c r="I96" s="27" t="s">
        <v>148</v>
      </c>
      <c r="J96" s="27">
        <v>18354</v>
      </c>
      <c r="K96" s="25">
        <v>3</v>
      </c>
      <c r="L96" s="27" t="s">
        <v>288</v>
      </c>
      <c r="M96" s="27" t="s">
        <v>864</v>
      </c>
      <c r="N96" s="27" t="s">
        <v>865</v>
      </c>
      <c r="O96" s="28">
        <v>127469324</v>
      </c>
      <c r="P96" s="27" t="s">
        <v>285</v>
      </c>
      <c r="Q96" s="27" t="s">
        <v>292</v>
      </c>
      <c r="R96" s="28"/>
      <c r="S96" s="27"/>
      <c r="T96" s="27"/>
      <c r="U96" s="75"/>
      <c r="V96" s="75"/>
      <c r="W96" s="75"/>
      <c r="X96" s="27"/>
      <c r="Y96" s="28"/>
      <c r="Z96" s="27"/>
    </row>
    <row r="97" spans="1:26" ht="13.5" customHeight="1" x14ac:dyDescent="0.25">
      <c r="A97" s="24">
        <v>43112</v>
      </c>
      <c r="B97" s="24">
        <v>43111</v>
      </c>
      <c r="C97" s="24">
        <v>43103</v>
      </c>
      <c r="D97" s="27" t="s">
        <v>552</v>
      </c>
      <c r="E97" s="27" t="s">
        <v>328</v>
      </c>
      <c r="F97" s="29" t="s">
        <v>6341</v>
      </c>
      <c r="G97" s="27" t="s">
        <v>39</v>
      </c>
      <c r="H97" s="27" t="s">
        <v>98</v>
      </c>
      <c r="I97" s="27" t="s">
        <v>148</v>
      </c>
      <c r="J97" s="27">
        <v>18354</v>
      </c>
      <c r="K97" s="25">
        <v>1</v>
      </c>
      <c r="L97" s="27" t="s">
        <v>288</v>
      </c>
      <c r="M97" s="27" t="s">
        <v>864</v>
      </c>
      <c r="N97" s="27" t="s">
        <v>865</v>
      </c>
      <c r="O97" s="28">
        <v>127469324</v>
      </c>
      <c r="P97" s="27" t="s">
        <v>285</v>
      </c>
      <c r="Q97" s="10" t="s">
        <v>295</v>
      </c>
      <c r="R97" s="28" t="s">
        <v>6342</v>
      </c>
      <c r="S97" s="27" t="s">
        <v>913</v>
      </c>
      <c r="T97" s="27"/>
      <c r="U97" s="75"/>
      <c r="V97" s="75"/>
      <c r="W97" s="75"/>
      <c r="Y97" s="28"/>
      <c r="Z97" s="27"/>
    </row>
    <row r="98" spans="1:26" ht="13.5" customHeight="1" x14ac:dyDescent="0.25">
      <c r="A98" s="24">
        <v>43112</v>
      </c>
      <c r="B98" s="24">
        <v>43111</v>
      </c>
      <c r="C98" s="24">
        <v>43103</v>
      </c>
      <c r="D98" s="27" t="s">
        <v>552</v>
      </c>
      <c r="E98" s="27" t="s">
        <v>331</v>
      </c>
      <c r="F98" s="29">
        <v>93015</v>
      </c>
      <c r="G98" s="27" t="s">
        <v>21</v>
      </c>
      <c r="H98" s="27" t="s">
        <v>128</v>
      </c>
      <c r="I98" s="27" t="s">
        <v>79</v>
      </c>
      <c r="J98" s="27">
        <v>31763</v>
      </c>
      <c r="K98" s="25">
        <v>4</v>
      </c>
      <c r="L98" s="27" t="s">
        <v>288</v>
      </c>
      <c r="M98" s="27" t="s">
        <v>866</v>
      </c>
      <c r="N98" s="27" t="s">
        <v>867</v>
      </c>
      <c r="O98" s="28">
        <v>127469443</v>
      </c>
      <c r="P98" s="27" t="s">
        <v>285</v>
      </c>
      <c r="Q98" s="10" t="s">
        <v>295</v>
      </c>
      <c r="R98" s="28" t="s">
        <v>6247</v>
      </c>
      <c r="S98" s="27" t="s">
        <v>913</v>
      </c>
      <c r="T98" s="27"/>
      <c r="U98" s="75"/>
      <c r="V98" s="75"/>
      <c r="W98" s="75"/>
      <c r="Y98" s="28"/>
      <c r="Z98" s="27"/>
    </row>
    <row r="99" spans="1:26" ht="13.5" customHeight="1" x14ac:dyDescent="0.25">
      <c r="A99" s="24">
        <v>43112</v>
      </c>
      <c r="B99" s="24">
        <v>43111</v>
      </c>
      <c r="C99" s="24">
        <v>43103</v>
      </c>
      <c r="D99" s="27" t="s">
        <v>552</v>
      </c>
      <c r="E99" s="27" t="s">
        <v>340</v>
      </c>
      <c r="F99" s="29">
        <v>91612</v>
      </c>
      <c r="G99" s="27" t="s">
        <v>21</v>
      </c>
      <c r="H99" s="27" t="s">
        <v>234</v>
      </c>
      <c r="I99" s="27" t="s">
        <v>868</v>
      </c>
      <c r="J99" s="27">
        <v>20855</v>
      </c>
      <c r="K99" s="25">
        <v>2</v>
      </c>
      <c r="L99" s="27" t="s">
        <v>288</v>
      </c>
      <c r="M99" s="27" t="s">
        <v>869</v>
      </c>
      <c r="N99" s="27" t="s">
        <v>870</v>
      </c>
      <c r="O99" s="28">
        <v>127469516</v>
      </c>
      <c r="P99" s="27" t="s">
        <v>285</v>
      </c>
      <c r="Q99" s="10" t="s">
        <v>295</v>
      </c>
      <c r="R99" s="28" t="s">
        <v>1057</v>
      </c>
      <c r="S99" s="27" t="s">
        <v>913</v>
      </c>
      <c r="T99" s="27"/>
      <c r="U99" s="75"/>
      <c r="V99" s="75"/>
      <c r="W99" s="75"/>
      <c r="Y99" s="28"/>
      <c r="Z99" s="27"/>
    </row>
    <row r="100" spans="1:26" ht="13.5" customHeight="1" x14ac:dyDescent="0.25">
      <c r="A100" s="24">
        <v>43112</v>
      </c>
      <c r="B100" s="24">
        <v>43111</v>
      </c>
      <c r="C100" s="24">
        <v>43103</v>
      </c>
      <c r="D100" s="27" t="s">
        <v>552</v>
      </c>
      <c r="E100" s="27" t="s">
        <v>348</v>
      </c>
      <c r="F100" s="29">
        <v>2169653</v>
      </c>
      <c r="G100" s="27" t="s">
        <v>30</v>
      </c>
      <c r="H100" s="27" t="s">
        <v>128</v>
      </c>
      <c r="I100" s="27" t="s">
        <v>608</v>
      </c>
      <c r="J100" s="27">
        <v>28986</v>
      </c>
      <c r="K100" s="25">
        <v>2</v>
      </c>
      <c r="L100" s="27" t="s">
        <v>288</v>
      </c>
      <c r="M100" s="27" t="s">
        <v>871</v>
      </c>
      <c r="N100" s="27" t="s">
        <v>872</v>
      </c>
      <c r="O100" s="28">
        <v>127469602</v>
      </c>
      <c r="P100" s="27" t="s">
        <v>285</v>
      </c>
      <c r="Q100" s="10" t="s">
        <v>295</v>
      </c>
      <c r="R100" s="28" t="s">
        <v>927</v>
      </c>
      <c r="S100" s="27" t="s">
        <v>913</v>
      </c>
      <c r="T100" s="27"/>
      <c r="U100" s="75"/>
      <c r="V100" s="75"/>
      <c r="W100" s="75"/>
      <c r="Y100" s="28"/>
      <c r="Z100" s="27"/>
    </row>
    <row r="101" spans="1:26" ht="13.5" customHeight="1" x14ac:dyDescent="0.25">
      <c r="A101" s="24">
        <v>43112</v>
      </c>
      <c r="B101" s="24">
        <v>43111</v>
      </c>
      <c r="C101" s="24">
        <v>43103</v>
      </c>
      <c r="D101" s="27" t="s">
        <v>552</v>
      </c>
      <c r="E101" s="27" t="s">
        <v>350</v>
      </c>
      <c r="F101" s="29">
        <v>1015276</v>
      </c>
      <c r="G101" s="27" t="s">
        <v>36</v>
      </c>
      <c r="H101" s="27" t="s">
        <v>207</v>
      </c>
      <c r="I101" s="27" t="s">
        <v>873</v>
      </c>
      <c r="J101" s="27">
        <v>25558</v>
      </c>
      <c r="K101" s="25">
        <v>2</v>
      </c>
      <c r="L101" s="27" t="s">
        <v>288</v>
      </c>
      <c r="M101" s="27" t="s">
        <v>874</v>
      </c>
      <c r="N101" s="27" t="s">
        <v>875</v>
      </c>
      <c r="O101" s="28">
        <v>127469669</v>
      </c>
      <c r="P101" s="27" t="s">
        <v>285</v>
      </c>
      <c r="Q101" s="10" t="s">
        <v>295</v>
      </c>
      <c r="R101" s="28" t="s">
        <v>929</v>
      </c>
      <c r="S101" s="27" t="s">
        <v>913</v>
      </c>
      <c r="T101" s="27"/>
      <c r="U101" s="75"/>
      <c r="V101" s="75"/>
      <c r="W101" s="75"/>
      <c r="Y101" s="28"/>
      <c r="Z101" s="27"/>
    </row>
    <row r="102" spans="1:26" ht="13.5" customHeight="1" x14ac:dyDescent="0.25">
      <c r="A102" s="24">
        <v>43112</v>
      </c>
      <c r="B102" s="24">
        <v>43111</v>
      </c>
      <c r="C102" s="24">
        <v>43103</v>
      </c>
      <c r="D102" s="27" t="s">
        <v>552</v>
      </c>
      <c r="E102" s="27" t="s">
        <v>356</v>
      </c>
      <c r="F102" s="29">
        <v>5653</v>
      </c>
      <c r="G102" s="27" t="s">
        <v>19</v>
      </c>
      <c r="H102" s="27" t="s">
        <v>26</v>
      </c>
      <c r="I102" s="27" t="s">
        <v>876</v>
      </c>
      <c r="J102" s="27">
        <v>26190</v>
      </c>
      <c r="K102" s="25">
        <v>1</v>
      </c>
      <c r="L102" s="27" t="s">
        <v>288</v>
      </c>
      <c r="M102" s="27" t="s">
        <v>877</v>
      </c>
      <c r="N102" s="27" t="s">
        <v>878</v>
      </c>
      <c r="O102" s="28">
        <v>127469854</v>
      </c>
      <c r="P102" s="27" t="s">
        <v>285</v>
      </c>
      <c r="Q102" s="10" t="s">
        <v>292</v>
      </c>
      <c r="R102" s="28"/>
      <c r="S102" s="27" t="s">
        <v>913</v>
      </c>
      <c r="T102" s="27"/>
      <c r="U102" s="75"/>
      <c r="V102" s="75"/>
      <c r="W102" s="75"/>
      <c r="Y102" s="28"/>
      <c r="Z102" s="27"/>
    </row>
    <row r="103" spans="1:26" ht="13.5" customHeight="1" x14ac:dyDescent="0.25">
      <c r="A103" s="24">
        <v>43112</v>
      </c>
      <c r="B103" s="24">
        <v>43111</v>
      </c>
      <c r="C103" s="24">
        <v>43103</v>
      </c>
      <c r="D103" s="27" t="s">
        <v>552</v>
      </c>
      <c r="E103" s="27" t="s">
        <v>364</v>
      </c>
      <c r="F103" s="29">
        <v>61436</v>
      </c>
      <c r="G103" s="27" t="s">
        <v>19</v>
      </c>
      <c r="H103" s="27" t="s">
        <v>59</v>
      </c>
      <c r="I103" s="27" t="s">
        <v>271</v>
      </c>
      <c r="J103" s="27">
        <v>25061</v>
      </c>
      <c r="K103" s="25">
        <v>4</v>
      </c>
      <c r="L103" s="27" t="s">
        <v>288</v>
      </c>
      <c r="M103" s="27" t="s">
        <v>879</v>
      </c>
      <c r="N103" s="27" t="s">
        <v>880</v>
      </c>
      <c r="O103" s="28">
        <v>127469822</v>
      </c>
      <c r="P103" s="27" t="s">
        <v>285</v>
      </c>
      <c r="Q103" s="10" t="s">
        <v>292</v>
      </c>
      <c r="R103" s="28"/>
      <c r="S103" s="27" t="s">
        <v>913</v>
      </c>
      <c r="T103" s="27"/>
      <c r="U103" s="75"/>
      <c r="V103" s="75"/>
      <c r="W103" s="75"/>
      <c r="Y103" s="28"/>
      <c r="Z103" s="27"/>
    </row>
    <row r="104" spans="1:26" ht="13.5" customHeight="1" x14ac:dyDescent="0.25">
      <c r="A104" s="24">
        <v>43112</v>
      </c>
      <c r="B104" s="24">
        <v>43111</v>
      </c>
      <c r="C104" s="24">
        <v>43103</v>
      </c>
      <c r="D104" s="27" t="s">
        <v>552</v>
      </c>
      <c r="E104" s="27" t="s">
        <v>366</v>
      </c>
      <c r="F104" s="29">
        <v>1011006</v>
      </c>
      <c r="G104" s="27" t="s">
        <v>36</v>
      </c>
      <c r="H104" s="27" t="s">
        <v>104</v>
      </c>
      <c r="I104" s="27" t="s">
        <v>99</v>
      </c>
      <c r="J104" s="27">
        <v>41187</v>
      </c>
      <c r="K104" s="25">
        <v>2</v>
      </c>
      <c r="L104" s="27" t="s">
        <v>288</v>
      </c>
      <c r="M104" s="27" t="s">
        <v>881</v>
      </c>
      <c r="N104" s="27" t="s">
        <v>882</v>
      </c>
      <c r="O104" s="28">
        <v>127470036</v>
      </c>
      <c r="P104" s="27" t="s">
        <v>285</v>
      </c>
      <c r="Q104" s="10" t="s">
        <v>295</v>
      </c>
      <c r="R104" s="28" t="s">
        <v>1676</v>
      </c>
      <c r="S104" s="27"/>
      <c r="T104" s="27"/>
      <c r="U104" s="75"/>
      <c r="V104" s="75"/>
      <c r="W104" s="75"/>
      <c r="Y104" s="28"/>
      <c r="Z104" s="27"/>
    </row>
    <row r="105" spans="1:26" ht="13.5" customHeight="1" x14ac:dyDescent="0.25">
      <c r="A105" s="24">
        <v>43112</v>
      </c>
      <c r="B105" s="24">
        <v>43111</v>
      </c>
      <c r="C105" s="24">
        <v>43103</v>
      </c>
      <c r="D105" s="27" t="s">
        <v>552</v>
      </c>
      <c r="E105" s="27" t="s">
        <v>376</v>
      </c>
      <c r="F105" s="29">
        <v>21945</v>
      </c>
      <c r="G105" s="27" t="s">
        <v>39</v>
      </c>
      <c r="H105" s="27" t="s">
        <v>883</v>
      </c>
      <c r="I105" s="27" t="s">
        <v>884</v>
      </c>
      <c r="J105" s="27">
        <v>23742</v>
      </c>
      <c r="K105" s="25">
        <v>4</v>
      </c>
      <c r="L105" s="27" t="s">
        <v>288</v>
      </c>
      <c r="M105" s="27" t="s">
        <v>885</v>
      </c>
      <c r="N105" s="27" t="s">
        <v>886</v>
      </c>
      <c r="O105" s="28">
        <v>127470087</v>
      </c>
      <c r="P105" s="27" t="s">
        <v>285</v>
      </c>
      <c r="Q105" s="10" t="s">
        <v>292</v>
      </c>
      <c r="R105" s="28"/>
      <c r="S105" s="27" t="s">
        <v>913</v>
      </c>
      <c r="T105" s="27"/>
      <c r="U105" s="75"/>
      <c r="V105" s="75"/>
      <c r="W105" s="75"/>
      <c r="Y105" s="28"/>
      <c r="Z105" s="27"/>
    </row>
    <row r="106" spans="1:26" ht="13.5" customHeight="1" x14ac:dyDescent="0.25">
      <c r="A106" s="24">
        <v>43112</v>
      </c>
      <c r="B106" s="24">
        <v>43111</v>
      </c>
      <c r="C106" s="24">
        <v>43111</v>
      </c>
      <c r="D106" s="27" t="s">
        <v>552</v>
      </c>
      <c r="E106" s="27" t="s">
        <v>392</v>
      </c>
      <c r="F106" s="29">
        <v>324</v>
      </c>
      <c r="G106" s="27" t="s">
        <v>92</v>
      </c>
      <c r="H106" s="27" t="s">
        <v>90</v>
      </c>
      <c r="I106" s="27" t="s">
        <v>887</v>
      </c>
      <c r="J106" s="27">
        <v>22700</v>
      </c>
      <c r="K106" s="25">
        <v>1</v>
      </c>
      <c r="L106" s="27" t="s">
        <v>288</v>
      </c>
      <c r="M106" s="27" t="s">
        <v>888</v>
      </c>
      <c r="N106" s="27" t="s">
        <v>889</v>
      </c>
      <c r="O106" s="28">
        <v>127470221</v>
      </c>
      <c r="P106" s="27" t="s">
        <v>285</v>
      </c>
      <c r="Q106" s="10" t="s">
        <v>295</v>
      </c>
      <c r="R106" s="28" t="s">
        <v>2418</v>
      </c>
      <c r="S106" s="27" t="s">
        <v>913</v>
      </c>
      <c r="T106" s="27"/>
      <c r="U106" s="75"/>
      <c r="V106" s="75"/>
      <c r="W106" s="75"/>
      <c r="Y106" s="28"/>
      <c r="Z106" s="27"/>
    </row>
    <row r="107" spans="1:26" ht="13.5" customHeight="1" x14ac:dyDescent="0.25">
      <c r="A107" s="24">
        <v>43112</v>
      </c>
      <c r="B107" s="24">
        <v>43111</v>
      </c>
      <c r="C107" s="24">
        <v>43102</v>
      </c>
      <c r="D107" s="27" t="s">
        <v>552</v>
      </c>
      <c r="E107" s="27" t="s">
        <v>398</v>
      </c>
      <c r="F107" s="29">
        <v>77099</v>
      </c>
      <c r="G107" s="27" t="s">
        <v>39</v>
      </c>
      <c r="H107" s="27" t="s">
        <v>145</v>
      </c>
      <c r="I107" s="27" t="s">
        <v>884</v>
      </c>
      <c r="J107" s="27">
        <v>22710</v>
      </c>
      <c r="K107" s="25">
        <v>4</v>
      </c>
      <c r="L107" s="27" t="s">
        <v>288</v>
      </c>
      <c r="M107" s="27" t="s">
        <v>890</v>
      </c>
      <c r="N107" s="27" t="s">
        <v>891</v>
      </c>
      <c r="O107" s="28">
        <v>127470357</v>
      </c>
      <c r="P107" s="27" t="s">
        <v>285</v>
      </c>
      <c r="Q107" s="10" t="s">
        <v>292</v>
      </c>
      <c r="R107" s="28"/>
      <c r="S107" s="27" t="s">
        <v>913</v>
      </c>
      <c r="T107" s="27"/>
      <c r="U107" s="75"/>
      <c r="V107" s="75"/>
      <c r="W107" s="75"/>
      <c r="Y107" s="28"/>
      <c r="Z107" s="27"/>
    </row>
    <row r="108" spans="1:26" ht="13.5" customHeight="1" x14ac:dyDescent="0.25">
      <c r="A108" s="24">
        <v>43112</v>
      </c>
      <c r="B108" s="24">
        <v>43112</v>
      </c>
      <c r="C108" s="24">
        <v>43103</v>
      </c>
      <c r="D108" s="27" t="s">
        <v>552</v>
      </c>
      <c r="E108" s="27" t="s">
        <v>408</v>
      </c>
      <c r="F108" s="29">
        <v>2175593</v>
      </c>
      <c r="G108" s="27" t="s">
        <v>30</v>
      </c>
      <c r="H108" s="27" t="s">
        <v>128</v>
      </c>
      <c r="I108" s="27" t="s">
        <v>254</v>
      </c>
      <c r="J108" s="27">
        <v>20751</v>
      </c>
      <c r="K108" s="25">
        <v>4</v>
      </c>
      <c r="L108" s="27" t="s">
        <v>288</v>
      </c>
      <c r="M108" s="27" t="s">
        <v>892</v>
      </c>
      <c r="N108" s="27" t="s">
        <v>893</v>
      </c>
      <c r="O108" s="28">
        <v>127470442</v>
      </c>
      <c r="P108" s="27" t="s">
        <v>285</v>
      </c>
      <c r="Q108" s="10" t="s">
        <v>292</v>
      </c>
      <c r="R108" s="28"/>
      <c r="S108" s="27" t="s">
        <v>913</v>
      </c>
      <c r="T108" s="27"/>
      <c r="U108" s="75"/>
      <c r="V108" s="75"/>
      <c r="W108" s="75"/>
      <c r="Y108" s="28"/>
      <c r="Z108" s="27"/>
    </row>
    <row r="109" spans="1:26" ht="13.5" customHeight="1" x14ac:dyDescent="0.25">
      <c r="A109" s="24">
        <v>43116</v>
      </c>
      <c r="B109" s="24">
        <v>43115</v>
      </c>
      <c r="C109" s="24">
        <v>43106</v>
      </c>
      <c r="D109" s="27" t="s">
        <v>18</v>
      </c>
      <c r="E109" s="27" t="s">
        <v>378</v>
      </c>
      <c r="F109" s="41">
        <v>1013907</v>
      </c>
      <c r="G109" s="27" t="s">
        <v>36</v>
      </c>
      <c r="H109" s="27" t="s">
        <v>191</v>
      </c>
      <c r="I109" s="27" t="s">
        <v>99</v>
      </c>
      <c r="J109" s="27">
        <v>32218</v>
      </c>
      <c r="K109" s="25">
        <v>4</v>
      </c>
      <c r="L109" s="27" t="s">
        <v>288</v>
      </c>
      <c r="M109" s="27" t="s">
        <v>932</v>
      </c>
      <c r="N109" s="27" t="s">
        <v>933</v>
      </c>
      <c r="O109" s="28">
        <v>127587653</v>
      </c>
      <c r="P109" s="27" t="s">
        <v>285</v>
      </c>
      <c r="Q109" s="10" t="s">
        <v>292</v>
      </c>
      <c r="R109" s="28"/>
      <c r="S109" s="27" t="s">
        <v>1058</v>
      </c>
      <c r="T109" s="27"/>
      <c r="U109" s="75"/>
      <c r="V109" s="75"/>
      <c r="W109" s="75"/>
      <c r="Y109" s="28"/>
      <c r="Z109" s="27"/>
    </row>
    <row r="110" spans="1:26" ht="13.5" customHeight="1" x14ac:dyDescent="0.25">
      <c r="A110" s="24">
        <v>43116</v>
      </c>
      <c r="B110" s="24">
        <v>43115</v>
      </c>
      <c r="C110" s="24">
        <v>43112</v>
      </c>
      <c r="D110" s="27" t="s">
        <v>18</v>
      </c>
      <c r="E110" s="27" t="s">
        <v>397</v>
      </c>
      <c r="F110" s="29">
        <v>11860</v>
      </c>
      <c r="G110" s="27" t="s">
        <v>19</v>
      </c>
      <c r="H110" s="27" t="s">
        <v>20</v>
      </c>
      <c r="I110" s="27" t="s">
        <v>934</v>
      </c>
      <c r="J110" s="27">
        <v>23950</v>
      </c>
      <c r="K110" s="25">
        <v>3</v>
      </c>
      <c r="L110" s="27" t="s">
        <v>288</v>
      </c>
      <c r="M110" s="27" t="s">
        <v>936</v>
      </c>
      <c r="N110" s="27" t="s">
        <v>936</v>
      </c>
      <c r="O110" s="28">
        <v>127587566</v>
      </c>
      <c r="P110" s="27" t="s">
        <v>285</v>
      </c>
      <c r="Q110" s="10" t="s">
        <v>292</v>
      </c>
      <c r="R110" s="28"/>
      <c r="S110" s="27" t="s">
        <v>1058</v>
      </c>
      <c r="T110" s="27"/>
      <c r="U110" s="75"/>
      <c r="V110" s="75"/>
      <c r="W110" s="75"/>
      <c r="Y110" s="28"/>
      <c r="Z110" s="27"/>
    </row>
    <row r="111" spans="1:26" ht="13.5" customHeight="1" x14ac:dyDescent="0.25">
      <c r="A111" s="24">
        <v>43116</v>
      </c>
      <c r="B111" s="24">
        <v>43115</v>
      </c>
      <c r="C111" s="24">
        <v>43112</v>
      </c>
      <c r="D111" s="27" t="s">
        <v>18</v>
      </c>
      <c r="E111" s="27" t="s">
        <v>397</v>
      </c>
      <c r="F111" s="29">
        <v>11860</v>
      </c>
      <c r="G111" s="27" t="s">
        <v>19</v>
      </c>
      <c r="H111" s="27" t="s">
        <v>20</v>
      </c>
      <c r="I111" s="27" t="s">
        <v>934</v>
      </c>
      <c r="J111" s="27">
        <v>23950</v>
      </c>
      <c r="K111" s="25">
        <v>1</v>
      </c>
      <c r="L111" s="27" t="s">
        <v>288</v>
      </c>
      <c r="M111" s="27" t="s">
        <v>935</v>
      </c>
      <c r="N111" s="27" t="s">
        <v>936</v>
      </c>
      <c r="O111" s="28">
        <v>127587567</v>
      </c>
      <c r="P111" s="27" t="s">
        <v>285</v>
      </c>
      <c r="Q111" s="10" t="s">
        <v>292</v>
      </c>
      <c r="R111" s="28"/>
      <c r="S111" s="27" t="s">
        <v>1058</v>
      </c>
      <c r="T111" s="27"/>
      <c r="U111" s="75"/>
      <c r="V111" s="75"/>
      <c r="W111" s="75"/>
      <c r="Y111" s="28"/>
      <c r="Z111" s="27"/>
    </row>
    <row r="112" spans="1:26" ht="13.5" customHeight="1" x14ac:dyDescent="0.25">
      <c r="A112" s="24">
        <v>43116</v>
      </c>
      <c r="B112" s="24">
        <v>43115</v>
      </c>
      <c r="C112" s="24">
        <v>43113</v>
      </c>
      <c r="D112" s="27" t="s">
        <v>18</v>
      </c>
      <c r="E112" s="27" t="s">
        <v>296</v>
      </c>
      <c r="F112" s="29">
        <v>93682</v>
      </c>
      <c r="G112" s="27" t="s">
        <v>21</v>
      </c>
      <c r="H112" s="27" t="s">
        <v>120</v>
      </c>
      <c r="I112" s="27" t="s">
        <v>79</v>
      </c>
      <c r="J112" s="27">
        <v>51731</v>
      </c>
      <c r="K112" s="25">
        <v>1</v>
      </c>
      <c r="L112" s="27" t="s">
        <v>288</v>
      </c>
      <c r="M112" s="27" t="s">
        <v>937</v>
      </c>
      <c r="N112" s="27" t="s">
        <v>938</v>
      </c>
      <c r="O112" s="28">
        <v>127587678</v>
      </c>
      <c r="P112" s="27" t="s">
        <v>285</v>
      </c>
      <c r="Q112" s="10" t="s">
        <v>292</v>
      </c>
      <c r="R112" s="28"/>
      <c r="S112" s="27" t="s">
        <v>1058</v>
      </c>
      <c r="T112" s="27"/>
      <c r="U112" s="75"/>
      <c r="V112" s="75"/>
      <c r="W112" s="75"/>
      <c r="Y112" s="28"/>
      <c r="Z112" s="27"/>
    </row>
    <row r="113" spans="1:26" ht="13.5" customHeight="1" x14ac:dyDescent="0.25">
      <c r="A113" s="24">
        <v>43116</v>
      </c>
      <c r="B113" s="24">
        <v>43115</v>
      </c>
      <c r="C113" s="24">
        <v>43112</v>
      </c>
      <c r="D113" s="27" t="s">
        <v>18</v>
      </c>
      <c r="E113" s="27" t="s">
        <v>519</v>
      </c>
      <c r="F113" s="29" t="s">
        <v>939</v>
      </c>
      <c r="G113" s="27" t="s">
        <v>51</v>
      </c>
      <c r="H113" s="27" t="s">
        <v>265</v>
      </c>
      <c r="I113" s="27" t="s">
        <v>940</v>
      </c>
      <c r="J113" s="27">
        <v>4202</v>
      </c>
      <c r="K113" s="25">
        <v>2</v>
      </c>
      <c r="L113" s="27" t="s">
        <v>367</v>
      </c>
      <c r="M113" s="27">
        <v>199387</v>
      </c>
      <c r="N113" s="27">
        <v>326174023</v>
      </c>
      <c r="O113" s="28"/>
      <c r="P113" s="27" t="s">
        <v>285</v>
      </c>
      <c r="Q113" s="10" t="s">
        <v>289</v>
      </c>
      <c r="R113" s="28" t="s">
        <v>542</v>
      </c>
      <c r="S113" s="27"/>
      <c r="T113" s="27"/>
      <c r="U113" s="75"/>
      <c r="V113" s="75"/>
      <c r="W113" s="75"/>
      <c r="Y113" s="28"/>
      <c r="Z113" s="27"/>
    </row>
    <row r="114" spans="1:26" ht="13.5" customHeight="1" x14ac:dyDescent="0.25">
      <c r="A114" s="24">
        <v>43116</v>
      </c>
      <c r="B114" s="24">
        <v>43115</v>
      </c>
      <c r="C114" s="24">
        <v>43111</v>
      </c>
      <c r="D114" s="27" t="s">
        <v>18</v>
      </c>
      <c r="E114" s="27" t="s">
        <v>296</v>
      </c>
      <c r="F114" s="29">
        <v>1021396</v>
      </c>
      <c r="G114" s="27" t="s">
        <v>36</v>
      </c>
      <c r="H114" s="27" t="s">
        <v>232</v>
      </c>
      <c r="I114" s="27" t="s">
        <v>942</v>
      </c>
      <c r="J114" s="27">
        <v>51648</v>
      </c>
      <c r="K114" s="25">
        <v>4</v>
      </c>
      <c r="L114" s="27" t="s">
        <v>357</v>
      </c>
      <c r="M114" s="27" t="s">
        <v>943</v>
      </c>
      <c r="N114" s="27" t="s">
        <v>944</v>
      </c>
      <c r="O114" s="28" t="s">
        <v>1059</v>
      </c>
      <c r="P114" s="27" t="s">
        <v>285</v>
      </c>
      <c r="Q114" s="10" t="s">
        <v>292</v>
      </c>
      <c r="R114" s="28"/>
      <c r="S114" s="27" t="s">
        <v>1058</v>
      </c>
      <c r="T114" s="27"/>
      <c r="U114" s="75"/>
      <c r="V114" s="75"/>
      <c r="W114" s="75"/>
      <c r="Y114" s="28"/>
      <c r="Z114" s="27"/>
    </row>
    <row r="115" spans="1:26" ht="13.5" customHeight="1" x14ac:dyDescent="0.25">
      <c r="A115" s="24">
        <v>43116</v>
      </c>
      <c r="B115" s="24">
        <v>43115</v>
      </c>
      <c r="C115" s="24">
        <v>43113</v>
      </c>
      <c r="D115" s="27" t="s">
        <v>18</v>
      </c>
      <c r="E115" s="27" t="s">
        <v>568</v>
      </c>
      <c r="F115" s="29">
        <v>2156163</v>
      </c>
      <c r="G115" s="27" t="s">
        <v>30</v>
      </c>
      <c r="H115" s="27" t="s">
        <v>69</v>
      </c>
      <c r="I115" s="27" t="s">
        <v>566</v>
      </c>
      <c r="J115" s="27">
        <v>1293</v>
      </c>
      <c r="K115" s="25">
        <v>4</v>
      </c>
      <c r="L115" s="27" t="s">
        <v>357</v>
      </c>
      <c r="M115" s="27" t="s">
        <v>945</v>
      </c>
      <c r="N115" s="27" t="s">
        <v>946</v>
      </c>
      <c r="O115" s="28"/>
      <c r="P115" s="27" t="s">
        <v>285</v>
      </c>
      <c r="Q115" s="10" t="s">
        <v>292</v>
      </c>
      <c r="R115" s="28"/>
      <c r="S115" s="27"/>
      <c r="T115" s="27"/>
      <c r="U115" s="75"/>
      <c r="V115" s="75"/>
      <c r="W115" s="75"/>
      <c r="Y115" s="28"/>
      <c r="Z115" s="27"/>
    </row>
    <row r="116" spans="1:26" ht="13.5" customHeight="1" x14ac:dyDescent="0.25">
      <c r="A116" s="24">
        <v>43116</v>
      </c>
      <c r="B116" s="24">
        <v>43113</v>
      </c>
      <c r="C116" s="24">
        <v>43112</v>
      </c>
      <c r="D116" s="27" t="s">
        <v>18</v>
      </c>
      <c r="E116" s="27" t="s">
        <v>380</v>
      </c>
      <c r="F116" s="29">
        <v>147320</v>
      </c>
      <c r="G116" s="27" t="s">
        <v>25</v>
      </c>
      <c r="H116" s="27" t="s">
        <v>224</v>
      </c>
      <c r="I116" s="27" t="s">
        <v>183</v>
      </c>
      <c r="J116" s="27">
        <v>21416</v>
      </c>
      <c r="K116" s="25">
        <v>4</v>
      </c>
      <c r="L116" s="27" t="s">
        <v>357</v>
      </c>
      <c r="M116" s="27" t="s">
        <v>947</v>
      </c>
      <c r="N116" s="27" t="s">
        <v>948</v>
      </c>
      <c r="O116" s="28" t="s">
        <v>1060</v>
      </c>
      <c r="P116" s="27" t="s">
        <v>285</v>
      </c>
      <c r="Q116" s="10" t="s">
        <v>292</v>
      </c>
      <c r="R116" s="28"/>
      <c r="S116" s="27" t="s">
        <v>1058</v>
      </c>
      <c r="T116" s="27"/>
      <c r="U116" s="75"/>
      <c r="V116" s="75"/>
      <c r="W116" s="75"/>
      <c r="Y116" s="28"/>
      <c r="Z116" s="27"/>
    </row>
    <row r="117" spans="1:26" ht="13.5" customHeight="1" x14ac:dyDescent="0.25">
      <c r="A117" s="24">
        <v>43116</v>
      </c>
      <c r="B117" s="24">
        <v>43113</v>
      </c>
      <c r="C117" s="24">
        <v>43112</v>
      </c>
      <c r="D117" s="27" t="s">
        <v>18</v>
      </c>
      <c r="E117" s="27" t="s">
        <v>423</v>
      </c>
      <c r="F117" s="29">
        <v>183558436</v>
      </c>
      <c r="G117" s="27" t="s">
        <v>23</v>
      </c>
      <c r="H117" s="27" t="s">
        <v>103</v>
      </c>
      <c r="I117" s="27" t="s">
        <v>949</v>
      </c>
      <c r="J117" s="27">
        <v>11537</v>
      </c>
      <c r="K117" s="25">
        <v>4</v>
      </c>
      <c r="L117" s="27" t="s">
        <v>367</v>
      </c>
      <c r="M117" s="27">
        <v>199383</v>
      </c>
      <c r="N117" s="27">
        <v>326174019</v>
      </c>
      <c r="O117" s="28"/>
      <c r="P117" s="27" t="s">
        <v>285</v>
      </c>
      <c r="Q117" s="10" t="s">
        <v>289</v>
      </c>
      <c r="R117" s="28" t="s">
        <v>542</v>
      </c>
      <c r="S117" s="27"/>
      <c r="T117" s="27"/>
      <c r="U117" s="75"/>
      <c r="V117" s="75"/>
      <c r="W117" s="75"/>
      <c r="Y117" s="28"/>
      <c r="Z117" s="27"/>
    </row>
    <row r="118" spans="1:26" ht="13.5" customHeight="1" x14ac:dyDescent="0.25">
      <c r="A118" s="24">
        <v>43116</v>
      </c>
      <c r="B118" s="24">
        <v>43113</v>
      </c>
      <c r="C118" s="24">
        <v>43110</v>
      </c>
      <c r="D118" s="27" t="s">
        <v>18</v>
      </c>
      <c r="E118" s="27" t="s">
        <v>377</v>
      </c>
      <c r="F118" s="29">
        <v>1004716</v>
      </c>
      <c r="G118" s="27" t="s">
        <v>36</v>
      </c>
      <c r="H118" s="27" t="s">
        <v>166</v>
      </c>
      <c r="I118" s="27" t="s">
        <v>950</v>
      </c>
      <c r="J118" s="27">
        <v>24298</v>
      </c>
      <c r="K118" s="25">
        <v>4</v>
      </c>
      <c r="L118" s="27" t="s">
        <v>367</v>
      </c>
      <c r="M118" s="27">
        <v>198900</v>
      </c>
      <c r="N118" s="27">
        <v>326173571</v>
      </c>
      <c r="O118" s="28"/>
      <c r="P118" s="27" t="s">
        <v>285</v>
      </c>
      <c r="Q118" s="10" t="s">
        <v>289</v>
      </c>
      <c r="R118" s="28" t="s">
        <v>542</v>
      </c>
      <c r="S118" s="27"/>
      <c r="T118" s="27"/>
      <c r="U118" s="75"/>
      <c r="V118" s="75"/>
      <c r="W118" s="75"/>
      <c r="Y118" s="28"/>
      <c r="Z118" s="27"/>
    </row>
    <row r="119" spans="1:26" ht="13.5" customHeight="1" x14ac:dyDescent="0.25">
      <c r="A119" s="24">
        <v>43116</v>
      </c>
      <c r="B119" s="24">
        <v>43113</v>
      </c>
      <c r="C119" s="24">
        <v>43113</v>
      </c>
      <c r="D119" s="27" t="s">
        <v>18</v>
      </c>
      <c r="E119" s="27" t="s">
        <v>356</v>
      </c>
      <c r="F119" s="29">
        <v>21770123</v>
      </c>
      <c r="G119" s="27" t="s">
        <v>30</v>
      </c>
      <c r="H119" s="27" t="s">
        <v>951</v>
      </c>
      <c r="I119" s="27" t="s">
        <v>952</v>
      </c>
      <c r="J119" s="27">
        <v>26497</v>
      </c>
      <c r="K119" s="25">
        <v>4</v>
      </c>
      <c r="L119" s="27" t="s">
        <v>357</v>
      </c>
      <c r="M119" s="27" t="s">
        <v>953</v>
      </c>
      <c r="N119" s="27" t="s">
        <v>954</v>
      </c>
      <c r="O119" s="28" t="s">
        <v>955</v>
      </c>
      <c r="P119" s="27" t="s">
        <v>285</v>
      </c>
      <c r="Q119" s="10" t="s">
        <v>295</v>
      </c>
      <c r="R119" s="28" t="s">
        <v>3057</v>
      </c>
      <c r="S119" s="27" t="s">
        <v>941</v>
      </c>
      <c r="T119" s="27"/>
      <c r="U119" s="75"/>
      <c r="V119" s="75"/>
      <c r="W119" s="75"/>
      <c r="Y119" s="28"/>
      <c r="Z119" s="27"/>
    </row>
    <row r="120" spans="1:26" ht="13.5" customHeight="1" x14ac:dyDescent="0.25">
      <c r="A120" s="24">
        <v>43116</v>
      </c>
      <c r="B120" s="24">
        <v>43113</v>
      </c>
      <c r="C120" s="24">
        <v>43110</v>
      </c>
      <c r="D120" s="27" t="s">
        <v>18</v>
      </c>
      <c r="E120" s="27" t="s">
        <v>290</v>
      </c>
      <c r="F120" s="29">
        <v>15493630000</v>
      </c>
      <c r="G120" s="27" t="s">
        <v>53</v>
      </c>
      <c r="H120" s="27" t="s">
        <v>128</v>
      </c>
      <c r="I120" s="27" t="s">
        <v>956</v>
      </c>
      <c r="J120" s="27">
        <v>39196</v>
      </c>
      <c r="K120" s="25">
        <v>2</v>
      </c>
      <c r="L120" s="27" t="s">
        <v>288</v>
      </c>
      <c r="M120" s="27" t="s">
        <v>957</v>
      </c>
      <c r="N120" s="27" t="s">
        <v>958</v>
      </c>
      <c r="O120" s="28">
        <v>127587749</v>
      </c>
      <c r="P120" s="27" t="s">
        <v>285</v>
      </c>
      <c r="Q120" s="10" t="s">
        <v>292</v>
      </c>
      <c r="R120" s="28"/>
      <c r="S120" s="27" t="s">
        <v>1058</v>
      </c>
      <c r="T120" s="27"/>
      <c r="U120" s="75"/>
      <c r="V120" s="75"/>
      <c r="W120" s="75"/>
      <c r="Y120" s="28"/>
      <c r="Z120" s="27"/>
    </row>
    <row r="121" spans="1:26" ht="13.5" customHeight="1" x14ac:dyDescent="0.25">
      <c r="A121" s="24">
        <v>43116</v>
      </c>
      <c r="B121" s="24">
        <v>43116</v>
      </c>
      <c r="C121" s="24">
        <v>43115</v>
      </c>
      <c r="D121" s="27" t="s">
        <v>18</v>
      </c>
      <c r="E121" s="27" t="s">
        <v>378</v>
      </c>
      <c r="F121" s="29">
        <v>784117359</v>
      </c>
      <c r="G121" s="27" t="s">
        <v>23</v>
      </c>
      <c r="H121" s="27" t="s">
        <v>85</v>
      </c>
      <c r="I121" s="27" t="s">
        <v>959</v>
      </c>
      <c r="J121" s="27">
        <v>32539</v>
      </c>
      <c r="K121" s="25">
        <v>1</v>
      </c>
      <c r="L121" s="27" t="s">
        <v>288</v>
      </c>
      <c r="M121" s="27" t="s">
        <v>960</v>
      </c>
      <c r="N121" s="27" t="s">
        <v>961</v>
      </c>
      <c r="O121" s="28"/>
      <c r="P121" s="27" t="s">
        <v>285</v>
      </c>
      <c r="Q121" s="10" t="s">
        <v>315</v>
      </c>
      <c r="R121" s="28" t="s">
        <v>542</v>
      </c>
      <c r="S121" s="27"/>
      <c r="T121" s="27"/>
      <c r="U121" s="75"/>
      <c r="V121" s="75"/>
      <c r="W121" s="75"/>
      <c r="Y121" s="28"/>
      <c r="Z121" s="27"/>
    </row>
    <row r="122" spans="1:26" ht="13.5" customHeight="1" x14ac:dyDescent="0.25">
      <c r="A122" s="24">
        <v>43116</v>
      </c>
      <c r="B122" s="24">
        <v>43115</v>
      </c>
      <c r="C122" s="24">
        <v>43109</v>
      </c>
      <c r="D122" s="27" t="s">
        <v>665</v>
      </c>
      <c r="E122" s="27" t="s">
        <v>344</v>
      </c>
      <c r="F122" s="29" t="s">
        <v>962</v>
      </c>
      <c r="G122" s="27" t="s">
        <v>39</v>
      </c>
      <c r="H122" s="27" t="s">
        <v>66</v>
      </c>
      <c r="I122" s="27" t="s">
        <v>963</v>
      </c>
      <c r="J122" s="27">
        <v>28526</v>
      </c>
      <c r="K122" s="25">
        <v>2</v>
      </c>
      <c r="L122" s="27" t="s">
        <v>343</v>
      </c>
      <c r="M122" s="27">
        <v>8690467929</v>
      </c>
      <c r="N122" s="27"/>
      <c r="O122" s="28"/>
      <c r="P122" s="27" t="s">
        <v>285</v>
      </c>
      <c r="Q122" s="10" t="s">
        <v>315</v>
      </c>
      <c r="R122" s="28" t="s">
        <v>542</v>
      </c>
      <c r="S122" s="27"/>
      <c r="T122" s="27"/>
      <c r="U122" s="75"/>
      <c r="V122" s="75"/>
      <c r="W122" s="75"/>
      <c r="Y122" s="28"/>
      <c r="Z122" s="27"/>
    </row>
    <row r="123" spans="1:26" ht="13.5" customHeight="1" x14ac:dyDescent="0.25">
      <c r="A123" s="24">
        <v>43116</v>
      </c>
      <c r="B123" s="24">
        <v>43113</v>
      </c>
      <c r="C123" s="24">
        <v>43104</v>
      </c>
      <c r="D123" s="27" t="s">
        <v>665</v>
      </c>
      <c r="E123" s="27" t="s">
        <v>316</v>
      </c>
      <c r="F123" s="29" t="s">
        <v>964</v>
      </c>
      <c r="G123" s="27" t="s">
        <v>19</v>
      </c>
      <c r="H123" s="27" t="s">
        <v>104</v>
      </c>
      <c r="I123" s="27" t="s">
        <v>965</v>
      </c>
      <c r="J123" s="27">
        <v>30037</v>
      </c>
      <c r="K123" s="25">
        <v>4</v>
      </c>
      <c r="L123" s="27" t="s">
        <v>343</v>
      </c>
      <c r="M123" s="27">
        <v>8630342321</v>
      </c>
      <c r="N123" s="27"/>
      <c r="O123" s="28"/>
      <c r="P123" s="27" t="s">
        <v>285</v>
      </c>
      <c r="Q123" s="10" t="s">
        <v>315</v>
      </c>
      <c r="R123" s="28" t="s">
        <v>542</v>
      </c>
      <c r="S123" s="27"/>
      <c r="T123" s="27"/>
      <c r="U123" s="75"/>
      <c r="V123" s="75"/>
      <c r="W123" s="75"/>
      <c r="Y123" s="28"/>
      <c r="Z123" s="27"/>
    </row>
    <row r="124" spans="1:26" ht="13.5" customHeight="1" x14ac:dyDescent="0.25">
      <c r="A124" s="24">
        <v>43116</v>
      </c>
      <c r="B124" s="24">
        <v>43113</v>
      </c>
      <c r="C124" s="24">
        <v>43103</v>
      </c>
      <c r="D124" s="27" t="s">
        <v>665</v>
      </c>
      <c r="E124" s="27" t="s">
        <v>379</v>
      </c>
      <c r="F124" s="29" t="s">
        <v>966</v>
      </c>
      <c r="G124" s="27" t="s">
        <v>19</v>
      </c>
      <c r="H124" s="27" t="s">
        <v>589</v>
      </c>
      <c r="I124" s="27" t="s">
        <v>967</v>
      </c>
      <c r="J124" s="27">
        <v>23907</v>
      </c>
      <c r="K124" s="25">
        <v>2</v>
      </c>
      <c r="L124" s="27" t="s">
        <v>343</v>
      </c>
      <c r="M124" s="27">
        <v>8640714423</v>
      </c>
      <c r="N124" s="27"/>
      <c r="O124" s="28"/>
      <c r="P124" s="27" t="s">
        <v>285</v>
      </c>
      <c r="Q124" s="10" t="s">
        <v>315</v>
      </c>
      <c r="R124" s="28" t="s">
        <v>542</v>
      </c>
      <c r="S124" s="27"/>
      <c r="T124" s="27"/>
      <c r="U124" s="75"/>
      <c r="V124" s="75"/>
      <c r="W124" s="75"/>
      <c r="Y124" s="28"/>
      <c r="Z124" s="27"/>
    </row>
    <row r="125" spans="1:26" ht="13.5" customHeight="1" x14ac:dyDescent="0.25">
      <c r="A125" s="24">
        <v>43116</v>
      </c>
      <c r="B125" s="24">
        <v>43113</v>
      </c>
      <c r="C125" s="24">
        <v>43104</v>
      </c>
      <c r="D125" s="27" t="s">
        <v>665</v>
      </c>
      <c r="E125" s="27" t="s">
        <v>428</v>
      </c>
      <c r="F125" s="29" t="s">
        <v>968</v>
      </c>
      <c r="G125" s="27" t="s">
        <v>19</v>
      </c>
      <c r="H125" s="27" t="s">
        <v>47</v>
      </c>
      <c r="I125" s="27" t="s">
        <v>969</v>
      </c>
      <c r="J125" s="27">
        <v>37446</v>
      </c>
      <c r="K125" s="25">
        <v>2</v>
      </c>
      <c r="L125" s="27" t="s">
        <v>343</v>
      </c>
      <c r="M125" s="27">
        <v>8630342376</v>
      </c>
      <c r="N125" s="27"/>
      <c r="O125" s="28"/>
      <c r="P125" s="27" t="s">
        <v>285</v>
      </c>
      <c r="Q125" s="10" t="s">
        <v>315</v>
      </c>
      <c r="R125" s="28" t="s">
        <v>542</v>
      </c>
      <c r="S125" s="27"/>
      <c r="T125" s="27"/>
      <c r="U125" s="75"/>
      <c r="V125" s="75"/>
      <c r="W125" s="75"/>
      <c r="Y125" s="28"/>
      <c r="Z125" s="27"/>
    </row>
    <row r="126" spans="1:26" ht="13.5" customHeight="1" x14ac:dyDescent="0.25">
      <c r="A126" s="24">
        <v>43116</v>
      </c>
      <c r="B126" s="24">
        <v>43113</v>
      </c>
      <c r="C126" s="24">
        <v>43105</v>
      </c>
      <c r="D126" s="27" t="s">
        <v>665</v>
      </c>
      <c r="E126" s="27" t="s">
        <v>368</v>
      </c>
      <c r="F126" s="29" t="s">
        <v>970</v>
      </c>
      <c r="G126" s="27" t="s">
        <v>39</v>
      </c>
      <c r="H126" s="27" t="s">
        <v>557</v>
      </c>
      <c r="I126" s="27" t="s">
        <v>971</v>
      </c>
      <c r="J126" s="27">
        <v>26981</v>
      </c>
      <c r="K126" s="25">
        <v>4</v>
      </c>
      <c r="L126" s="27" t="s">
        <v>343</v>
      </c>
      <c r="M126" s="27">
        <v>8640715126</v>
      </c>
      <c r="N126" s="27"/>
      <c r="O126" s="28"/>
      <c r="P126" s="27" t="s">
        <v>285</v>
      </c>
      <c r="Q126" s="10" t="s">
        <v>295</v>
      </c>
      <c r="R126" s="28" t="s">
        <v>972</v>
      </c>
      <c r="S126" s="27"/>
      <c r="T126" s="27"/>
      <c r="U126" s="75"/>
      <c r="V126" s="75"/>
      <c r="W126" s="75"/>
      <c r="Y126" s="28"/>
      <c r="Z126" s="27"/>
    </row>
    <row r="127" spans="1:26" ht="13.5" customHeight="1" x14ac:dyDescent="0.25">
      <c r="A127" s="24">
        <v>43116</v>
      </c>
      <c r="B127" s="24">
        <v>43113</v>
      </c>
      <c r="C127" s="24">
        <v>43105</v>
      </c>
      <c r="D127" s="27" t="s">
        <v>665</v>
      </c>
      <c r="E127" s="27" t="s">
        <v>346</v>
      </c>
      <c r="F127" s="29" t="s">
        <v>973</v>
      </c>
      <c r="G127" s="27" t="s">
        <v>39</v>
      </c>
      <c r="H127" s="27" t="s">
        <v>974</v>
      </c>
      <c r="I127" s="27" t="s">
        <v>975</v>
      </c>
      <c r="J127" s="27">
        <v>41622</v>
      </c>
      <c r="K127" s="25">
        <v>4</v>
      </c>
      <c r="L127" s="27" t="s">
        <v>343</v>
      </c>
      <c r="M127" s="27">
        <v>8780468984</v>
      </c>
      <c r="N127" s="27"/>
      <c r="O127" s="28"/>
      <c r="P127" s="27" t="s">
        <v>285</v>
      </c>
      <c r="Q127" s="10" t="s">
        <v>315</v>
      </c>
      <c r="R127" s="28" t="s">
        <v>542</v>
      </c>
      <c r="S127" s="27"/>
      <c r="T127" s="27"/>
      <c r="U127" s="75"/>
      <c r="V127" s="75"/>
      <c r="W127" s="75"/>
      <c r="Y127" s="28"/>
      <c r="Z127" s="27"/>
    </row>
    <row r="128" spans="1:26" ht="13.5" customHeight="1" x14ac:dyDescent="0.25">
      <c r="A128" s="24">
        <v>43116</v>
      </c>
      <c r="B128" s="24">
        <v>43113</v>
      </c>
      <c r="C128" s="24">
        <v>43103</v>
      </c>
      <c r="D128" s="27" t="s">
        <v>665</v>
      </c>
      <c r="E128" s="27" t="s">
        <v>417</v>
      </c>
      <c r="F128" s="29" t="s">
        <v>976</v>
      </c>
      <c r="G128" s="27" t="s">
        <v>77</v>
      </c>
      <c r="H128" s="27" t="s">
        <v>64</v>
      </c>
      <c r="I128" s="27" t="s">
        <v>977</v>
      </c>
      <c r="J128" s="27">
        <v>22948</v>
      </c>
      <c r="K128" s="25">
        <v>1</v>
      </c>
      <c r="L128" s="27" t="s">
        <v>335</v>
      </c>
      <c r="M128" s="27">
        <v>36123215</v>
      </c>
      <c r="N128" s="27">
        <v>90995334</v>
      </c>
      <c r="O128" s="28">
        <v>4751</v>
      </c>
      <c r="P128" s="27" t="s">
        <v>285</v>
      </c>
      <c r="Q128" s="10" t="s">
        <v>292</v>
      </c>
      <c r="R128" s="28"/>
      <c r="S128" s="27" t="s">
        <v>941</v>
      </c>
      <c r="T128" s="27"/>
      <c r="U128" s="75"/>
      <c r="V128" s="75"/>
      <c r="W128" s="75"/>
      <c r="Y128" s="28"/>
      <c r="Z128" s="27"/>
    </row>
    <row r="129" spans="1:26" ht="13.5" customHeight="1" x14ac:dyDescent="0.25">
      <c r="A129" s="24">
        <v>43116</v>
      </c>
      <c r="B129" s="24">
        <v>43115</v>
      </c>
      <c r="C129" s="24">
        <v>43105</v>
      </c>
      <c r="D129" s="27" t="s">
        <v>552</v>
      </c>
      <c r="E129" s="27" t="s">
        <v>350</v>
      </c>
      <c r="F129" s="29">
        <v>13905</v>
      </c>
      <c r="G129" s="27" t="s">
        <v>19</v>
      </c>
      <c r="H129" s="27" t="s">
        <v>978</v>
      </c>
      <c r="I129" s="27" t="s">
        <v>979</v>
      </c>
      <c r="J129" s="27">
        <v>25629</v>
      </c>
      <c r="K129" s="25">
        <v>2</v>
      </c>
      <c r="L129" s="27" t="s">
        <v>288</v>
      </c>
      <c r="M129" s="27" t="s">
        <v>980</v>
      </c>
      <c r="N129" s="27" t="s">
        <v>981</v>
      </c>
      <c r="O129" s="28">
        <v>127587752</v>
      </c>
      <c r="P129" s="27" t="s">
        <v>285</v>
      </c>
      <c r="Q129" s="10" t="s">
        <v>292</v>
      </c>
      <c r="R129" s="28"/>
      <c r="S129" s="27" t="s">
        <v>1058</v>
      </c>
      <c r="T129" s="27"/>
      <c r="U129" s="75"/>
      <c r="V129" s="75"/>
      <c r="W129" s="75"/>
      <c r="Y129" s="28"/>
      <c r="Z129" s="27"/>
    </row>
    <row r="130" spans="1:26" ht="13.5" customHeight="1" x14ac:dyDescent="0.25">
      <c r="A130" s="24">
        <v>43116</v>
      </c>
      <c r="B130" s="24">
        <v>43115</v>
      </c>
      <c r="C130" s="24">
        <v>43105</v>
      </c>
      <c r="D130" s="27" t="s">
        <v>552</v>
      </c>
      <c r="E130" s="27" t="s">
        <v>366</v>
      </c>
      <c r="F130" s="29">
        <v>99620</v>
      </c>
      <c r="G130" s="27" t="s">
        <v>39</v>
      </c>
      <c r="H130" s="27" t="s">
        <v>465</v>
      </c>
      <c r="I130" s="27" t="s">
        <v>655</v>
      </c>
      <c r="J130" s="27">
        <v>41349</v>
      </c>
      <c r="K130" s="25">
        <v>2</v>
      </c>
      <c r="L130" s="27" t="s">
        <v>288</v>
      </c>
      <c r="M130" s="27" t="s">
        <v>982</v>
      </c>
      <c r="N130" s="27" t="s">
        <v>983</v>
      </c>
      <c r="O130" s="28">
        <v>127587724</v>
      </c>
      <c r="P130" s="27" t="s">
        <v>285</v>
      </c>
      <c r="Q130" s="10" t="s">
        <v>295</v>
      </c>
      <c r="R130" s="28" t="s">
        <v>3058</v>
      </c>
      <c r="S130" s="27" t="s">
        <v>1058</v>
      </c>
      <c r="T130" s="27"/>
      <c r="U130" s="75"/>
      <c r="V130" s="75"/>
      <c r="W130" s="75"/>
      <c r="Y130" s="28"/>
      <c r="Z130" s="27"/>
    </row>
    <row r="131" spans="1:26" ht="13.5" customHeight="1" x14ac:dyDescent="0.25">
      <c r="A131" s="24">
        <v>43116</v>
      </c>
      <c r="B131" s="24">
        <v>43115</v>
      </c>
      <c r="C131" s="24">
        <v>43105</v>
      </c>
      <c r="D131" s="27" t="s">
        <v>552</v>
      </c>
      <c r="E131" s="27" t="s">
        <v>370</v>
      </c>
      <c r="F131" s="29">
        <v>389926128</v>
      </c>
      <c r="G131" s="27" t="s">
        <v>23</v>
      </c>
      <c r="H131" s="27" t="s">
        <v>88</v>
      </c>
      <c r="I131" s="27" t="s">
        <v>776</v>
      </c>
      <c r="J131" s="27">
        <v>23946</v>
      </c>
      <c r="K131" s="25">
        <v>1</v>
      </c>
      <c r="L131" s="27" t="s">
        <v>288</v>
      </c>
      <c r="M131" s="27" t="s">
        <v>984</v>
      </c>
      <c r="N131" s="27" t="s">
        <v>985</v>
      </c>
      <c r="O131" s="28"/>
      <c r="P131" s="27" t="s">
        <v>285</v>
      </c>
      <c r="Q131" s="10" t="s">
        <v>315</v>
      </c>
      <c r="R131" s="28" t="s">
        <v>542</v>
      </c>
      <c r="S131" s="27"/>
      <c r="T131" s="27"/>
      <c r="U131" s="75"/>
      <c r="V131" s="75"/>
      <c r="W131" s="75"/>
      <c r="Y131" s="28"/>
      <c r="Z131" s="27"/>
    </row>
    <row r="132" spans="1:26" ht="13.5" customHeight="1" x14ac:dyDescent="0.25">
      <c r="A132" s="24">
        <v>43116</v>
      </c>
      <c r="B132" s="24">
        <v>43115</v>
      </c>
      <c r="C132" s="24">
        <v>43105</v>
      </c>
      <c r="D132" s="27" t="s">
        <v>552</v>
      </c>
      <c r="E132" s="27" t="s">
        <v>375</v>
      </c>
      <c r="F132" s="29" t="s">
        <v>986</v>
      </c>
      <c r="G132" s="27" t="s">
        <v>561</v>
      </c>
      <c r="H132" s="27" t="s">
        <v>112</v>
      </c>
      <c r="I132" s="27" t="s">
        <v>488</v>
      </c>
      <c r="J132" s="27">
        <v>41903</v>
      </c>
      <c r="K132" s="25">
        <v>1</v>
      </c>
      <c r="L132" s="27" t="s">
        <v>288</v>
      </c>
      <c r="M132" s="27" t="s">
        <v>987</v>
      </c>
      <c r="N132" s="27" t="s">
        <v>988</v>
      </c>
      <c r="O132" s="28">
        <v>127587730</v>
      </c>
      <c r="P132" s="27" t="s">
        <v>285</v>
      </c>
      <c r="Q132" s="10" t="s">
        <v>292</v>
      </c>
      <c r="R132" s="28"/>
      <c r="S132" s="27" t="s">
        <v>1058</v>
      </c>
      <c r="T132" s="27"/>
      <c r="U132" s="75"/>
      <c r="V132" s="75"/>
      <c r="W132" s="75"/>
      <c r="Y132" s="28"/>
      <c r="Z132" s="27"/>
    </row>
    <row r="133" spans="1:26" ht="13.5" customHeight="1" x14ac:dyDescent="0.25">
      <c r="A133" s="24">
        <v>43116</v>
      </c>
      <c r="B133" s="24">
        <v>43115</v>
      </c>
      <c r="C133" s="24">
        <v>43105</v>
      </c>
      <c r="D133" s="27" t="s">
        <v>552</v>
      </c>
      <c r="E133" s="27" t="s">
        <v>378</v>
      </c>
      <c r="F133" s="29">
        <v>2159273</v>
      </c>
      <c r="G133" s="27" t="s">
        <v>30</v>
      </c>
      <c r="H133" s="27" t="s">
        <v>69</v>
      </c>
      <c r="I133" s="27" t="s">
        <v>989</v>
      </c>
      <c r="J133" s="27">
        <v>32203</v>
      </c>
      <c r="K133" s="25">
        <v>2</v>
      </c>
      <c r="L133" s="27" t="s">
        <v>288</v>
      </c>
      <c r="M133" s="27" t="s">
        <v>990</v>
      </c>
      <c r="N133" s="27" t="s">
        <v>991</v>
      </c>
      <c r="O133" s="28">
        <v>127587654</v>
      </c>
      <c r="P133" s="27" t="s">
        <v>285</v>
      </c>
      <c r="Q133" s="10" t="s">
        <v>292</v>
      </c>
      <c r="R133" s="28"/>
      <c r="S133" s="27" t="s">
        <v>1058</v>
      </c>
      <c r="T133" s="27"/>
      <c r="U133" s="75"/>
      <c r="V133" s="75"/>
      <c r="W133" s="75"/>
      <c r="Y133" s="28"/>
      <c r="Z133" s="27"/>
    </row>
    <row r="134" spans="1:26" ht="13.5" customHeight="1" x14ac:dyDescent="0.25">
      <c r="A134" s="24">
        <v>43116</v>
      </c>
      <c r="B134" s="24">
        <v>43115</v>
      </c>
      <c r="C134" s="24">
        <v>43105</v>
      </c>
      <c r="D134" s="27" t="s">
        <v>552</v>
      </c>
      <c r="E134" s="27" t="s">
        <v>378</v>
      </c>
      <c r="F134" s="29">
        <v>15500090000</v>
      </c>
      <c r="G134" s="27" t="s">
        <v>53</v>
      </c>
      <c r="H134" s="27" t="s">
        <v>218</v>
      </c>
      <c r="I134" s="27" t="s">
        <v>227</v>
      </c>
      <c r="J134" s="27">
        <v>32171</v>
      </c>
      <c r="K134" s="25">
        <v>2</v>
      </c>
      <c r="L134" s="27" t="s">
        <v>288</v>
      </c>
      <c r="M134" s="27" t="s">
        <v>992</v>
      </c>
      <c r="N134" s="27" t="s">
        <v>993</v>
      </c>
      <c r="O134" s="28">
        <v>127587655</v>
      </c>
      <c r="P134" s="27" t="s">
        <v>285</v>
      </c>
      <c r="Q134" s="10" t="s">
        <v>292</v>
      </c>
      <c r="R134" s="28"/>
      <c r="S134" s="27" t="s">
        <v>1058</v>
      </c>
      <c r="T134" s="27"/>
      <c r="U134" s="75"/>
      <c r="V134" s="75"/>
      <c r="W134" s="75"/>
      <c r="Y134" s="28"/>
      <c r="Z134" s="27"/>
    </row>
    <row r="135" spans="1:26" ht="13.5" customHeight="1" x14ac:dyDescent="0.25">
      <c r="A135" s="24">
        <v>43116</v>
      </c>
      <c r="B135" s="24">
        <v>43115</v>
      </c>
      <c r="C135" s="24">
        <v>43105</v>
      </c>
      <c r="D135" s="27" t="s">
        <v>552</v>
      </c>
      <c r="E135" s="27" t="s">
        <v>389</v>
      </c>
      <c r="F135" s="29">
        <v>407781374</v>
      </c>
      <c r="G135" s="27" t="s">
        <v>23</v>
      </c>
      <c r="H135" s="27" t="s">
        <v>70</v>
      </c>
      <c r="I135" s="27" t="s">
        <v>82</v>
      </c>
      <c r="J135" s="27">
        <v>26823</v>
      </c>
      <c r="K135" s="25">
        <v>4</v>
      </c>
      <c r="L135" s="27" t="s">
        <v>288</v>
      </c>
      <c r="M135" s="27" t="s">
        <v>994</v>
      </c>
      <c r="N135" s="27" t="s">
        <v>995</v>
      </c>
      <c r="O135" s="28"/>
      <c r="P135" s="27" t="s">
        <v>285</v>
      </c>
      <c r="Q135" s="10" t="s">
        <v>315</v>
      </c>
      <c r="R135" s="28" t="s">
        <v>542</v>
      </c>
      <c r="S135" s="27"/>
      <c r="T135" s="27"/>
      <c r="U135" s="75"/>
      <c r="V135" s="75"/>
      <c r="W135" s="75"/>
      <c r="Y135" s="28"/>
      <c r="Z135" s="27"/>
    </row>
    <row r="136" spans="1:26" ht="13.5" customHeight="1" x14ac:dyDescent="0.25">
      <c r="A136" s="24">
        <v>43116</v>
      </c>
      <c r="B136" s="24">
        <v>43115</v>
      </c>
      <c r="C136" s="24">
        <v>43105</v>
      </c>
      <c r="D136" s="27" t="s">
        <v>552</v>
      </c>
      <c r="E136" s="27" t="s">
        <v>396</v>
      </c>
      <c r="F136" s="29" t="s">
        <v>6393</v>
      </c>
      <c r="G136" s="27" t="s">
        <v>36</v>
      </c>
      <c r="H136" s="27" t="s">
        <v>78</v>
      </c>
      <c r="I136" s="27" t="s">
        <v>545</v>
      </c>
      <c r="J136" s="27">
        <v>14847</v>
      </c>
      <c r="K136" s="25">
        <v>4</v>
      </c>
      <c r="L136" s="27" t="s">
        <v>288</v>
      </c>
      <c r="M136" s="27" t="s">
        <v>996</v>
      </c>
      <c r="N136" s="27" t="s">
        <v>997</v>
      </c>
      <c r="O136" s="28">
        <v>127587788</v>
      </c>
      <c r="P136" s="27" t="s">
        <v>285</v>
      </c>
      <c r="Q136" s="10" t="s">
        <v>289</v>
      </c>
      <c r="R136" s="28" t="s">
        <v>8883</v>
      </c>
      <c r="S136" s="27" t="s">
        <v>1058</v>
      </c>
      <c r="T136" s="27"/>
      <c r="U136" s="75"/>
      <c r="V136" s="75"/>
      <c r="W136" s="75"/>
      <c r="Y136" s="28"/>
      <c r="Z136" s="27"/>
    </row>
    <row r="137" spans="1:26" ht="13.5" customHeight="1" x14ac:dyDescent="0.25">
      <c r="A137" s="24">
        <v>43116</v>
      </c>
      <c r="B137" s="24">
        <v>43115</v>
      </c>
      <c r="C137" s="24">
        <v>43105</v>
      </c>
      <c r="D137" s="27" t="s">
        <v>552</v>
      </c>
      <c r="E137" s="27" t="s">
        <v>399</v>
      </c>
      <c r="F137" s="29">
        <v>93682</v>
      </c>
      <c r="G137" s="27" t="s">
        <v>21</v>
      </c>
      <c r="H137" s="27" t="s">
        <v>120</v>
      </c>
      <c r="I137" s="27" t="s">
        <v>79</v>
      </c>
      <c r="J137" s="27">
        <v>33010</v>
      </c>
      <c r="K137" s="25">
        <v>2</v>
      </c>
      <c r="L137" s="27" t="s">
        <v>288</v>
      </c>
      <c r="M137" s="27" t="s">
        <v>998</v>
      </c>
      <c r="N137" s="27" t="s">
        <v>999</v>
      </c>
      <c r="O137" s="28">
        <v>127587839</v>
      </c>
      <c r="P137" s="27" t="s">
        <v>285</v>
      </c>
      <c r="Q137" s="10" t="s">
        <v>292</v>
      </c>
      <c r="R137" s="28"/>
      <c r="S137" s="27" t="s">
        <v>1058</v>
      </c>
      <c r="T137" s="27"/>
      <c r="U137" s="75"/>
      <c r="V137" s="75"/>
      <c r="W137" s="75"/>
      <c r="Y137" s="28"/>
      <c r="Z137" s="27"/>
    </row>
    <row r="138" spans="1:26" ht="13.5" customHeight="1" x14ac:dyDescent="0.25">
      <c r="A138" s="24">
        <v>43116</v>
      </c>
      <c r="B138" s="24">
        <v>43115</v>
      </c>
      <c r="C138" s="24">
        <v>43105</v>
      </c>
      <c r="D138" s="27" t="s">
        <v>552</v>
      </c>
      <c r="E138" s="27" t="s">
        <v>399</v>
      </c>
      <c r="F138" s="29">
        <v>92638</v>
      </c>
      <c r="G138" s="27" t="s">
        <v>19</v>
      </c>
      <c r="H138" s="27" t="s">
        <v>70</v>
      </c>
      <c r="I138" s="27" t="s">
        <v>271</v>
      </c>
      <c r="J138" s="27">
        <v>33030</v>
      </c>
      <c r="K138" s="25">
        <v>4</v>
      </c>
      <c r="L138" s="27" t="s">
        <v>288</v>
      </c>
      <c r="M138" s="27" t="s">
        <v>1000</v>
      </c>
      <c r="N138" s="27" t="s">
        <v>1001</v>
      </c>
      <c r="O138" s="28">
        <v>127587840</v>
      </c>
      <c r="P138" s="27" t="s">
        <v>285</v>
      </c>
      <c r="Q138" s="10" t="s">
        <v>292</v>
      </c>
      <c r="R138" s="28"/>
      <c r="S138" s="27" t="s">
        <v>1058</v>
      </c>
      <c r="T138" s="27"/>
      <c r="U138" s="75"/>
      <c r="V138" s="75"/>
      <c r="W138" s="75"/>
      <c r="Y138" s="28"/>
      <c r="Z138" s="27"/>
    </row>
    <row r="139" spans="1:26" ht="13.5" customHeight="1" x14ac:dyDescent="0.25">
      <c r="A139" s="24">
        <v>43116</v>
      </c>
      <c r="B139" s="24">
        <v>43115</v>
      </c>
      <c r="C139" s="24">
        <v>43105</v>
      </c>
      <c r="D139" s="27" t="s">
        <v>552</v>
      </c>
      <c r="E139" s="27" t="s">
        <v>402</v>
      </c>
      <c r="F139" s="29">
        <v>90000002935</v>
      </c>
      <c r="G139" s="27" t="s">
        <v>77</v>
      </c>
      <c r="H139" s="27" t="s">
        <v>221</v>
      </c>
      <c r="I139" s="27" t="s">
        <v>565</v>
      </c>
      <c r="J139" s="27">
        <v>28248</v>
      </c>
      <c r="K139" s="25">
        <v>2</v>
      </c>
      <c r="L139" s="27" t="s">
        <v>288</v>
      </c>
      <c r="M139" s="27" t="s">
        <v>1002</v>
      </c>
      <c r="N139" s="27" t="s">
        <v>1003</v>
      </c>
      <c r="O139" s="28">
        <v>127587873</v>
      </c>
      <c r="P139" s="27" t="s">
        <v>285</v>
      </c>
      <c r="Q139" s="10" t="s">
        <v>292</v>
      </c>
      <c r="R139" s="28"/>
      <c r="S139" s="27" t="s">
        <v>1058</v>
      </c>
      <c r="T139" s="27"/>
      <c r="U139" s="75"/>
      <c r="V139" s="75"/>
      <c r="W139" s="75"/>
      <c r="Y139" s="28"/>
      <c r="Z139" s="27"/>
    </row>
    <row r="140" spans="1:26" ht="13.5" customHeight="1" x14ac:dyDescent="0.25">
      <c r="A140" s="24">
        <v>43116</v>
      </c>
      <c r="B140" s="24">
        <v>43115</v>
      </c>
      <c r="C140" s="24">
        <v>43105</v>
      </c>
      <c r="D140" s="27" t="s">
        <v>552</v>
      </c>
      <c r="E140" s="27" t="s">
        <v>406</v>
      </c>
      <c r="F140" s="29">
        <v>16168</v>
      </c>
      <c r="G140" s="27" t="s">
        <v>39</v>
      </c>
      <c r="H140" s="27" t="s">
        <v>1004</v>
      </c>
      <c r="I140" s="27" t="s">
        <v>148</v>
      </c>
      <c r="J140" s="27">
        <v>25107</v>
      </c>
      <c r="K140" s="25">
        <v>2</v>
      </c>
      <c r="L140" s="27" t="s">
        <v>288</v>
      </c>
      <c r="M140" s="27" t="s">
        <v>1005</v>
      </c>
      <c r="N140" s="27" t="s">
        <v>1006</v>
      </c>
      <c r="O140" s="28">
        <v>127587897</v>
      </c>
      <c r="P140" s="27" t="s">
        <v>285</v>
      </c>
      <c r="Q140" s="10" t="s">
        <v>292</v>
      </c>
      <c r="R140" s="28"/>
      <c r="S140" s="27" t="s">
        <v>1058</v>
      </c>
      <c r="T140" s="27"/>
      <c r="U140" s="75"/>
      <c r="V140" s="75"/>
      <c r="W140" s="75"/>
      <c r="Y140" s="28"/>
      <c r="Z140" s="27"/>
    </row>
    <row r="141" spans="1:26" ht="13.5" customHeight="1" x14ac:dyDescent="0.25">
      <c r="A141" s="24">
        <v>43116</v>
      </c>
      <c r="B141" s="24">
        <v>43112</v>
      </c>
      <c r="C141" s="24">
        <v>43104</v>
      </c>
      <c r="D141" s="27" t="s">
        <v>552</v>
      </c>
      <c r="E141" s="27" t="s">
        <v>316</v>
      </c>
      <c r="F141" s="29">
        <v>18580</v>
      </c>
      <c r="G141" s="27" t="s">
        <v>19</v>
      </c>
      <c r="H141" s="27" t="s">
        <v>141</v>
      </c>
      <c r="I141" s="27" t="s">
        <v>1007</v>
      </c>
      <c r="J141" s="27">
        <v>30051</v>
      </c>
      <c r="K141" s="25">
        <v>2</v>
      </c>
      <c r="L141" s="27" t="s">
        <v>288</v>
      </c>
      <c r="M141" s="27" t="s">
        <v>1008</v>
      </c>
      <c r="N141" s="27" t="s">
        <v>1009</v>
      </c>
      <c r="O141" s="28">
        <v>127587688</v>
      </c>
      <c r="P141" s="27" t="s">
        <v>285</v>
      </c>
      <c r="Q141" s="10" t="s">
        <v>292</v>
      </c>
      <c r="R141" s="28"/>
      <c r="S141" s="27" t="s">
        <v>1058</v>
      </c>
      <c r="T141" s="27"/>
      <c r="U141" s="75"/>
      <c r="V141" s="75"/>
      <c r="W141" s="75"/>
      <c r="Y141" s="28"/>
      <c r="Z141" s="27"/>
    </row>
    <row r="142" spans="1:26" ht="13.5" customHeight="1" x14ac:dyDescent="0.25">
      <c r="A142" s="24">
        <v>43116</v>
      </c>
      <c r="B142" s="24">
        <v>43112</v>
      </c>
      <c r="C142" s="24">
        <v>43104</v>
      </c>
      <c r="D142" s="27" t="s">
        <v>552</v>
      </c>
      <c r="E142" s="27" t="s">
        <v>316</v>
      </c>
      <c r="F142" s="29">
        <v>91157</v>
      </c>
      <c r="G142" s="27" t="s">
        <v>19</v>
      </c>
      <c r="H142" s="27" t="s">
        <v>24</v>
      </c>
      <c r="I142" s="27" t="s">
        <v>1007</v>
      </c>
      <c r="J142" s="27">
        <v>30051</v>
      </c>
      <c r="K142" s="25">
        <v>2</v>
      </c>
      <c r="L142" s="27" t="s">
        <v>288</v>
      </c>
      <c r="M142" s="27" t="s">
        <v>1008</v>
      </c>
      <c r="N142" s="27" t="s">
        <v>1009</v>
      </c>
      <c r="O142" s="28">
        <v>127587689</v>
      </c>
      <c r="P142" s="27" t="s">
        <v>285</v>
      </c>
      <c r="Q142" s="10" t="s">
        <v>292</v>
      </c>
      <c r="R142" s="28"/>
      <c r="S142" s="27" t="s">
        <v>1058</v>
      </c>
      <c r="T142" s="27"/>
      <c r="U142" s="75"/>
      <c r="V142" s="75"/>
      <c r="W142" s="75"/>
      <c r="Y142" s="28"/>
      <c r="Z142" s="27"/>
    </row>
    <row r="143" spans="1:26" ht="13.5" customHeight="1" x14ac:dyDescent="0.25">
      <c r="A143" s="24">
        <v>43116</v>
      </c>
      <c r="B143" s="24">
        <v>43112</v>
      </c>
      <c r="C143" s="24">
        <v>43104</v>
      </c>
      <c r="D143" s="27" t="s">
        <v>552</v>
      </c>
      <c r="E143" s="27" t="s">
        <v>334</v>
      </c>
      <c r="F143" s="29">
        <v>93015</v>
      </c>
      <c r="G143" s="27" t="s">
        <v>21</v>
      </c>
      <c r="H143" s="27" t="s">
        <v>128</v>
      </c>
      <c r="I143" s="27" t="s">
        <v>79</v>
      </c>
      <c r="J143" s="27">
        <v>29848</v>
      </c>
      <c r="K143" s="25">
        <v>2</v>
      </c>
      <c r="L143" s="27" t="s">
        <v>288</v>
      </c>
      <c r="M143" s="27" t="s">
        <v>1010</v>
      </c>
      <c r="N143" s="27" t="s">
        <v>1011</v>
      </c>
      <c r="O143" s="28">
        <v>127587692</v>
      </c>
      <c r="P143" s="27" t="s">
        <v>285</v>
      </c>
      <c r="Q143" s="10" t="s">
        <v>292</v>
      </c>
      <c r="R143" s="28"/>
      <c r="S143" s="27" t="s">
        <v>1058</v>
      </c>
      <c r="T143" s="27"/>
      <c r="U143" s="75"/>
      <c r="V143" s="75"/>
      <c r="W143" s="75"/>
      <c r="Y143" s="28"/>
      <c r="Z143" s="27"/>
    </row>
    <row r="144" spans="1:26" ht="13.5" customHeight="1" x14ac:dyDescent="0.25">
      <c r="A144" s="24">
        <v>43116</v>
      </c>
      <c r="B144" s="24">
        <v>43112</v>
      </c>
      <c r="C144" s="24">
        <v>43112</v>
      </c>
      <c r="D144" s="27" t="s">
        <v>552</v>
      </c>
      <c r="E144" s="27" t="s">
        <v>338</v>
      </c>
      <c r="F144" s="29">
        <v>52433</v>
      </c>
      <c r="G144" s="27" t="s">
        <v>39</v>
      </c>
      <c r="H144" s="27" t="s">
        <v>242</v>
      </c>
      <c r="I144" s="27" t="s">
        <v>148</v>
      </c>
      <c r="J144" s="27">
        <v>31110</v>
      </c>
      <c r="K144" s="25">
        <v>3</v>
      </c>
      <c r="L144" s="27" t="s">
        <v>288</v>
      </c>
      <c r="M144" s="27"/>
      <c r="N144" s="27" t="s">
        <v>1013</v>
      </c>
      <c r="O144" s="28">
        <v>127587909</v>
      </c>
      <c r="P144" s="27" t="s">
        <v>285</v>
      </c>
      <c r="Q144" s="27" t="s">
        <v>292</v>
      </c>
      <c r="R144" s="28"/>
      <c r="S144" s="27" t="s">
        <v>1058</v>
      </c>
      <c r="T144" s="27"/>
      <c r="U144" s="75"/>
      <c r="V144" s="75"/>
      <c r="W144" s="75"/>
      <c r="X144" s="27"/>
      <c r="Y144" s="28"/>
      <c r="Z144" s="27"/>
    </row>
    <row r="145" spans="1:26" ht="13.5" customHeight="1" x14ac:dyDescent="0.25">
      <c r="A145" s="24">
        <v>43116</v>
      </c>
      <c r="B145" s="24">
        <v>43112</v>
      </c>
      <c r="C145" s="24">
        <v>43112</v>
      </c>
      <c r="D145" s="27" t="s">
        <v>552</v>
      </c>
      <c r="E145" s="27" t="s">
        <v>338</v>
      </c>
      <c r="F145" s="29">
        <v>52433</v>
      </c>
      <c r="G145" s="27" t="s">
        <v>39</v>
      </c>
      <c r="H145" s="27" t="s">
        <v>242</v>
      </c>
      <c r="I145" s="27" t="s">
        <v>148</v>
      </c>
      <c r="J145" s="27">
        <v>31110</v>
      </c>
      <c r="K145" s="25">
        <v>1</v>
      </c>
      <c r="L145" s="27" t="s">
        <v>288</v>
      </c>
      <c r="M145" s="27" t="s">
        <v>1012</v>
      </c>
      <c r="N145" s="27" t="s">
        <v>1013</v>
      </c>
      <c r="O145" s="28">
        <v>127587910</v>
      </c>
      <c r="P145" s="27" t="s">
        <v>285</v>
      </c>
      <c r="Q145" s="27" t="s">
        <v>292</v>
      </c>
      <c r="R145" s="28"/>
      <c r="S145" s="27" t="s">
        <v>1058</v>
      </c>
      <c r="T145" s="27"/>
      <c r="U145" s="75"/>
      <c r="V145" s="75"/>
      <c r="W145" s="75"/>
      <c r="X145" s="27"/>
      <c r="Y145" s="28"/>
      <c r="Z145" s="27"/>
    </row>
    <row r="146" spans="1:26" ht="13.5" customHeight="1" x14ac:dyDescent="0.25">
      <c r="A146" s="24">
        <v>43116</v>
      </c>
      <c r="B146" s="24">
        <v>43112</v>
      </c>
      <c r="C146" s="24">
        <v>43104</v>
      </c>
      <c r="D146" s="27" t="s">
        <v>552</v>
      </c>
      <c r="E146" s="27" t="s">
        <v>346</v>
      </c>
      <c r="F146" s="29">
        <v>4506070000</v>
      </c>
      <c r="G146" s="27" t="s">
        <v>48</v>
      </c>
      <c r="H146" s="27" t="s">
        <v>245</v>
      </c>
      <c r="I146" s="27" t="s">
        <v>471</v>
      </c>
      <c r="J146" s="27">
        <v>41603</v>
      </c>
      <c r="K146" s="25">
        <v>2</v>
      </c>
      <c r="L146" s="27" t="s">
        <v>288</v>
      </c>
      <c r="M146" s="27" t="s">
        <v>1014</v>
      </c>
      <c r="N146" s="27" t="s">
        <v>1015</v>
      </c>
      <c r="O146" s="28">
        <v>127587935</v>
      </c>
      <c r="P146" s="27" t="s">
        <v>285</v>
      </c>
      <c r="Q146" s="27" t="s">
        <v>292</v>
      </c>
      <c r="R146" s="28"/>
      <c r="S146" s="27" t="s">
        <v>1058</v>
      </c>
      <c r="T146" s="27"/>
      <c r="U146" s="75"/>
      <c r="V146" s="75"/>
      <c r="W146" s="75"/>
      <c r="X146" s="27"/>
      <c r="Y146" s="28"/>
      <c r="Z146" s="27"/>
    </row>
    <row r="147" spans="1:26" ht="13.5" customHeight="1" x14ac:dyDescent="0.25">
      <c r="A147" s="24">
        <v>43116</v>
      </c>
      <c r="B147" s="24">
        <v>43112</v>
      </c>
      <c r="C147" s="24">
        <v>43104</v>
      </c>
      <c r="D147" s="27" t="s">
        <v>552</v>
      </c>
      <c r="E147" s="27" t="s">
        <v>358</v>
      </c>
      <c r="F147" s="29">
        <v>34654</v>
      </c>
      <c r="G147" s="27" t="s">
        <v>19</v>
      </c>
      <c r="H147" s="27" t="s">
        <v>57</v>
      </c>
      <c r="I147" s="27" t="s">
        <v>271</v>
      </c>
      <c r="J147" s="27">
        <v>30558</v>
      </c>
      <c r="K147" s="25">
        <v>4</v>
      </c>
      <c r="L147" s="27" t="s">
        <v>288</v>
      </c>
      <c r="M147" s="27" t="s">
        <v>1016</v>
      </c>
      <c r="N147" s="27" t="s">
        <v>1017</v>
      </c>
      <c r="O147" s="28">
        <v>127587994</v>
      </c>
      <c r="P147" s="27" t="s">
        <v>285</v>
      </c>
      <c r="Q147" s="27" t="s">
        <v>292</v>
      </c>
      <c r="R147" s="28"/>
      <c r="S147" s="27" t="s">
        <v>1058</v>
      </c>
      <c r="T147" s="27"/>
      <c r="U147" s="75"/>
      <c r="V147" s="75"/>
      <c r="W147" s="75"/>
      <c r="X147" s="27"/>
      <c r="Y147" s="28"/>
      <c r="Z147" s="27"/>
    </row>
    <row r="148" spans="1:26" ht="13.5" customHeight="1" x14ac:dyDescent="0.25">
      <c r="A148" s="24">
        <v>43116</v>
      </c>
      <c r="B148" s="24">
        <v>43112</v>
      </c>
      <c r="C148" s="24">
        <v>43104</v>
      </c>
      <c r="D148" s="27" t="s">
        <v>552</v>
      </c>
      <c r="E148" s="27" t="s">
        <v>368</v>
      </c>
      <c r="F148" s="29">
        <v>66255</v>
      </c>
      <c r="G148" s="27" t="s">
        <v>39</v>
      </c>
      <c r="H148" s="27" t="s">
        <v>26</v>
      </c>
      <c r="I148" s="27" t="s">
        <v>148</v>
      </c>
      <c r="J148" s="27">
        <v>27017</v>
      </c>
      <c r="K148" s="25">
        <v>4</v>
      </c>
      <c r="L148" s="27" t="s">
        <v>288</v>
      </c>
      <c r="M148" s="27" t="s">
        <v>1018</v>
      </c>
      <c r="N148" s="27" t="s">
        <v>1019</v>
      </c>
      <c r="O148" s="28">
        <v>127588022</v>
      </c>
      <c r="P148" s="27" t="s">
        <v>285</v>
      </c>
      <c r="Q148" s="27" t="s">
        <v>292</v>
      </c>
      <c r="R148" s="28"/>
      <c r="S148" s="27" t="s">
        <v>1058</v>
      </c>
      <c r="T148" s="27"/>
      <c r="U148" s="75"/>
      <c r="V148" s="75"/>
      <c r="W148" s="75"/>
      <c r="X148" s="27"/>
      <c r="Y148" s="28"/>
      <c r="Z148" s="27"/>
    </row>
    <row r="149" spans="1:26" ht="13.5" customHeight="1" x14ac:dyDescent="0.25">
      <c r="A149" s="24">
        <v>43116</v>
      </c>
      <c r="B149" s="24">
        <v>43112</v>
      </c>
      <c r="C149" s="24">
        <v>43104</v>
      </c>
      <c r="D149" s="27" t="s">
        <v>552</v>
      </c>
      <c r="E149" s="27" t="s">
        <v>378</v>
      </c>
      <c r="F149" s="29">
        <v>93754</v>
      </c>
      <c r="G149" s="27" t="s">
        <v>21</v>
      </c>
      <c r="H149" s="27" t="s">
        <v>1020</v>
      </c>
      <c r="I149" s="27" t="s">
        <v>202</v>
      </c>
      <c r="J149" s="27">
        <v>32160</v>
      </c>
      <c r="K149" s="25">
        <v>2</v>
      </c>
      <c r="L149" s="27" t="s">
        <v>288</v>
      </c>
      <c r="M149" s="27"/>
      <c r="N149" s="27" t="s">
        <v>1022</v>
      </c>
      <c r="O149" s="28">
        <v>127587656</v>
      </c>
      <c r="P149" s="27" t="s">
        <v>285</v>
      </c>
      <c r="Q149" s="27" t="s">
        <v>292</v>
      </c>
      <c r="R149" s="28"/>
      <c r="S149" s="27"/>
      <c r="T149" s="27"/>
      <c r="U149" s="75"/>
      <c r="V149" s="75"/>
      <c r="W149" s="75"/>
      <c r="X149" s="27"/>
      <c r="Y149" s="28"/>
      <c r="Z149" s="27"/>
    </row>
    <row r="150" spans="1:26" ht="13.5" customHeight="1" x14ac:dyDescent="0.25">
      <c r="A150" s="24">
        <v>43116</v>
      </c>
      <c r="B150" s="24">
        <v>43112</v>
      </c>
      <c r="C150" s="24">
        <v>43104</v>
      </c>
      <c r="D150" s="27" t="s">
        <v>552</v>
      </c>
      <c r="E150" s="27" t="s">
        <v>378</v>
      </c>
      <c r="F150" s="29">
        <v>93754</v>
      </c>
      <c r="G150" s="27" t="s">
        <v>21</v>
      </c>
      <c r="H150" s="27" t="s">
        <v>1020</v>
      </c>
      <c r="I150" s="27" t="s">
        <v>202</v>
      </c>
      <c r="J150" s="27">
        <v>32160</v>
      </c>
      <c r="K150" s="25">
        <v>2</v>
      </c>
      <c r="L150" s="27" t="s">
        <v>288</v>
      </c>
      <c r="M150" s="27" t="s">
        <v>1021</v>
      </c>
      <c r="N150" s="27" t="s">
        <v>1022</v>
      </c>
      <c r="O150" s="28">
        <v>127587656</v>
      </c>
      <c r="P150" s="27" t="s">
        <v>285</v>
      </c>
      <c r="Q150" s="27" t="s">
        <v>292</v>
      </c>
      <c r="R150" s="28"/>
      <c r="S150" s="27" t="s">
        <v>1058</v>
      </c>
      <c r="T150" s="27"/>
      <c r="U150" s="75"/>
      <c r="V150" s="75"/>
      <c r="W150" s="75"/>
      <c r="X150" s="27"/>
      <c r="Y150" s="28"/>
      <c r="Z150" s="27"/>
    </row>
    <row r="151" spans="1:26" ht="13.5" customHeight="1" x14ac:dyDescent="0.25">
      <c r="A151" s="24">
        <v>43116</v>
      </c>
      <c r="B151" s="24">
        <v>43112</v>
      </c>
      <c r="C151" s="24">
        <v>43104</v>
      </c>
      <c r="D151" s="27" t="s">
        <v>552</v>
      </c>
      <c r="E151" s="27" t="s">
        <v>383</v>
      </c>
      <c r="F151" s="29" t="s">
        <v>6379</v>
      </c>
      <c r="G151" s="27" t="s">
        <v>41</v>
      </c>
      <c r="H151" s="27" t="s">
        <v>26</v>
      </c>
      <c r="I151" s="27" t="s">
        <v>1023</v>
      </c>
      <c r="J151" s="27">
        <v>29137</v>
      </c>
      <c r="K151" s="25">
        <v>4</v>
      </c>
      <c r="L151" s="27" t="s">
        <v>288</v>
      </c>
      <c r="M151" s="27" t="s">
        <v>1024</v>
      </c>
      <c r="N151" s="27" t="s">
        <v>1025</v>
      </c>
      <c r="O151" s="28" t="s">
        <v>7534</v>
      </c>
      <c r="P151" s="27" t="s">
        <v>285</v>
      </c>
      <c r="Q151" s="27" t="s">
        <v>292</v>
      </c>
      <c r="R151" s="28" t="s">
        <v>7535</v>
      </c>
      <c r="S151" s="27" t="s">
        <v>1058</v>
      </c>
      <c r="T151" s="27"/>
      <c r="U151" s="75"/>
      <c r="V151" s="75"/>
      <c r="W151" s="75"/>
      <c r="X151" s="27"/>
      <c r="Y151" s="28"/>
      <c r="Z151" s="27"/>
    </row>
    <row r="152" spans="1:26" ht="13.5" customHeight="1" x14ac:dyDescent="0.25">
      <c r="A152" s="24">
        <v>43116</v>
      </c>
      <c r="B152" s="24">
        <v>43113</v>
      </c>
      <c r="C152" s="24">
        <v>43104</v>
      </c>
      <c r="D152" s="27" t="s">
        <v>552</v>
      </c>
      <c r="E152" s="27" t="s">
        <v>398</v>
      </c>
      <c r="F152" s="29">
        <v>1014531</v>
      </c>
      <c r="G152" s="27" t="s">
        <v>36</v>
      </c>
      <c r="H152" s="27" t="s">
        <v>64</v>
      </c>
      <c r="I152" s="27" t="s">
        <v>107</v>
      </c>
      <c r="J152" s="27">
        <v>22229</v>
      </c>
      <c r="K152" s="25">
        <v>4</v>
      </c>
      <c r="L152" s="27" t="s">
        <v>288</v>
      </c>
      <c r="M152" s="27" t="s">
        <v>1026</v>
      </c>
      <c r="N152" s="27" t="s">
        <v>1027</v>
      </c>
      <c r="O152" s="28">
        <v>127587940</v>
      </c>
      <c r="P152" s="27" t="s">
        <v>285</v>
      </c>
      <c r="Q152" s="27" t="s">
        <v>292</v>
      </c>
      <c r="R152" s="28"/>
      <c r="S152" s="27" t="s">
        <v>1058</v>
      </c>
      <c r="T152" s="27"/>
      <c r="U152" s="75"/>
      <c r="V152" s="75"/>
      <c r="W152" s="75"/>
      <c r="X152" s="27"/>
      <c r="Y152" s="28"/>
      <c r="Z152" s="27"/>
    </row>
    <row r="153" spans="1:26" ht="13.5" customHeight="1" x14ac:dyDescent="0.25">
      <c r="A153" s="24">
        <v>43116</v>
      </c>
      <c r="B153" s="24">
        <v>43113</v>
      </c>
      <c r="C153" s="24">
        <v>43104</v>
      </c>
      <c r="D153" s="27" t="s">
        <v>552</v>
      </c>
      <c r="E153" s="27" t="s">
        <v>398</v>
      </c>
      <c r="F153" s="29">
        <v>93677</v>
      </c>
      <c r="G153" s="27" t="s">
        <v>21</v>
      </c>
      <c r="H153" s="27" t="s">
        <v>145</v>
      </c>
      <c r="I153" s="27" t="s">
        <v>79</v>
      </c>
      <c r="J153" s="27">
        <v>22710</v>
      </c>
      <c r="K153" s="25">
        <v>4</v>
      </c>
      <c r="L153" s="27" t="s">
        <v>288</v>
      </c>
      <c r="M153" s="27" t="s">
        <v>1028</v>
      </c>
      <c r="N153" s="27" t="s">
        <v>1029</v>
      </c>
      <c r="O153" s="28">
        <v>127587941</v>
      </c>
      <c r="P153" s="27" t="s">
        <v>285</v>
      </c>
      <c r="Q153" s="27" t="s">
        <v>292</v>
      </c>
      <c r="R153" s="28"/>
      <c r="S153" s="27" t="s">
        <v>1058</v>
      </c>
      <c r="T153" s="27"/>
      <c r="U153" s="75"/>
      <c r="V153" s="75"/>
      <c r="W153" s="75"/>
      <c r="X153" s="27"/>
      <c r="Y153" s="28"/>
      <c r="Z153" s="27"/>
    </row>
    <row r="154" spans="1:26" ht="13.5" customHeight="1" x14ac:dyDescent="0.25">
      <c r="A154" s="24">
        <v>43116</v>
      </c>
      <c r="B154" s="24">
        <v>43113</v>
      </c>
      <c r="C154" s="24">
        <v>43104</v>
      </c>
      <c r="D154" s="27" t="s">
        <v>552</v>
      </c>
      <c r="E154" s="27" t="s">
        <v>399</v>
      </c>
      <c r="F154" s="29">
        <v>1788400</v>
      </c>
      <c r="G154" s="27" t="s">
        <v>32</v>
      </c>
      <c r="H154" s="27" t="s">
        <v>195</v>
      </c>
      <c r="I154" s="27" t="s">
        <v>196</v>
      </c>
      <c r="J154" s="27">
        <v>33014</v>
      </c>
      <c r="K154" s="25">
        <v>4</v>
      </c>
      <c r="L154" s="27" t="s">
        <v>288</v>
      </c>
      <c r="M154" s="27" t="s">
        <v>1030</v>
      </c>
      <c r="N154" s="27" t="s">
        <v>1031</v>
      </c>
      <c r="O154" s="28">
        <v>127587841</v>
      </c>
      <c r="P154" s="27" t="s">
        <v>285</v>
      </c>
      <c r="Q154" s="27" t="s">
        <v>292</v>
      </c>
      <c r="R154" s="28"/>
      <c r="S154" s="27" t="s">
        <v>1058</v>
      </c>
      <c r="T154" s="27"/>
      <c r="U154" s="75"/>
      <c r="V154" s="75"/>
      <c r="W154" s="75"/>
      <c r="X154" s="27"/>
      <c r="Y154" s="28"/>
      <c r="Z154" s="27"/>
    </row>
    <row r="155" spans="1:26" ht="13.5" customHeight="1" x14ac:dyDescent="0.25">
      <c r="A155" s="24">
        <v>43116</v>
      </c>
      <c r="B155" s="24">
        <v>43113</v>
      </c>
      <c r="C155" s="24">
        <v>43104</v>
      </c>
      <c r="D155" s="27" t="s">
        <v>552</v>
      </c>
      <c r="E155" s="27" t="s">
        <v>430</v>
      </c>
      <c r="F155" s="29">
        <v>15499700000</v>
      </c>
      <c r="G155" s="27" t="s">
        <v>53</v>
      </c>
      <c r="H155" s="27" t="s">
        <v>80</v>
      </c>
      <c r="I155" s="27" t="s">
        <v>227</v>
      </c>
      <c r="J155" s="27">
        <v>22418</v>
      </c>
      <c r="K155" s="25">
        <v>1</v>
      </c>
      <c r="L155" s="27" t="s">
        <v>288</v>
      </c>
      <c r="M155" s="27" t="s">
        <v>1032</v>
      </c>
      <c r="N155" s="27" t="s">
        <v>1033</v>
      </c>
      <c r="O155" s="28">
        <v>127588010</v>
      </c>
      <c r="P155" s="27" t="s">
        <v>285</v>
      </c>
      <c r="Q155" s="27" t="s">
        <v>295</v>
      </c>
      <c r="R155" s="28" t="s">
        <v>1878</v>
      </c>
      <c r="S155" s="27" t="s">
        <v>1058</v>
      </c>
      <c r="T155" s="27"/>
      <c r="U155" s="75"/>
      <c r="V155" s="75"/>
      <c r="W155" s="75"/>
      <c r="X155" s="27"/>
      <c r="Y155" s="28"/>
      <c r="Z155" s="27"/>
    </row>
    <row r="156" spans="1:26" ht="13.5" customHeight="1" x14ac:dyDescent="0.25">
      <c r="A156" s="24">
        <v>43116</v>
      </c>
      <c r="B156" s="24">
        <v>43113</v>
      </c>
      <c r="C156" s="24">
        <v>43104</v>
      </c>
      <c r="D156" s="27" t="s">
        <v>552</v>
      </c>
      <c r="E156" s="27" t="s">
        <v>430</v>
      </c>
      <c r="F156" s="29">
        <v>15499640000</v>
      </c>
      <c r="G156" s="27" t="s">
        <v>53</v>
      </c>
      <c r="H156" s="27" t="s">
        <v>95</v>
      </c>
      <c r="I156" s="27" t="s">
        <v>227</v>
      </c>
      <c r="J156" s="27">
        <v>22418</v>
      </c>
      <c r="K156" s="25">
        <v>1</v>
      </c>
      <c r="L156" s="27" t="s">
        <v>288</v>
      </c>
      <c r="M156" s="27" t="s">
        <v>1032</v>
      </c>
      <c r="N156" s="27" t="s">
        <v>1033</v>
      </c>
      <c r="O156" s="28">
        <v>127588011</v>
      </c>
      <c r="P156" s="27" t="s">
        <v>285</v>
      </c>
      <c r="Q156" s="27" t="s">
        <v>295</v>
      </c>
      <c r="R156" s="28" t="s">
        <v>1878</v>
      </c>
      <c r="S156" s="27" t="s">
        <v>1058</v>
      </c>
      <c r="T156" s="27"/>
      <c r="U156" s="75"/>
      <c r="V156" s="75"/>
      <c r="W156" s="75"/>
      <c r="X156" s="27"/>
      <c r="Y156" s="28"/>
      <c r="Z156" s="27"/>
    </row>
    <row r="157" spans="1:26" ht="13.5" customHeight="1" x14ac:dyDescent="0.25">
      <c r="A157" s="24">
        <v>43116</v>
      </c>
      <c r="B157" s="24">
        <v>43113</v>
      </c>
      <c r="C157" s="24">
        <v>43105</v>
      </c>
      <c r="D157" s="27" t="s">
        <v>552</v>
      </c>
      <c r="E157" s="27" t="s">
        <v>328</v>
      </c>
      <c r="F157" s="29">
        <v>81545</v>
      </c>
      <c r="G157" s="27" t="s">
        <v>39</v>
      </c>
      <c r="H157" s="27" t="s">
        <v>199</v>
      </c>
      <c r="I157" s="27" t="s">
        <v>884</v>
      </c>
      <c r="J157" s="27">
        <v>18400</v>
      </c>
      <c r="K157" s="25">
        <v>2</v>
      </c>
      <c r="L157" s="27" t="s">
        <v>288</v>
      </c>
      <c r="M157" s="27" t="s">
        <v>1034</v>
      </c>
      <c r="N157" s="27" t="s">
        <v>1035</v>
      </c>
      <c r="O157" s="28">
        <v>127588054</v>
      </c>
      <c r="P157" s="27" t="s">
        <v>285</v>
      </c>
      <c r="Q157" s="27" t="s">
        <v>295</v>
      </c>
      <c r="R157" s="28" t="s">
        <v>1887</v>
      </c>
      <c r="S157" s="27" t="s">
        <v>1058</v>
      </c>
      <c r="T157" s="27"/>
      <c r="U157" s="75"/>
      <c r="V157" s="75"/>
      <c r="W157" s="75"/>
      <c r="X157" s="27"/>
      <c r="Y157" s="28"/>
      <c r="Z157" s="27"/>
    </row>
    <row r="158" spans="1:26" ht="13.5" customHeight="1" x14ac:dyDescent="0.25">
      <c r="A158" s="24">
        <v>43116</v>
      </c>
      <c r="B158" s="24">
        <v>43113</v>
      </c>
      <c r="C158" s="24">
        <v>43105</v>
      </c>
      <c r="D158" s="27" t="s">
        <v>552</v>
      </c>
      <c r="E158" s="27" t="s">
        <v>328</v>
      </c>
      <c r="F158" s="29">
        <v>77099</v>
      </c>
      <c r="G158" s="27" t="s">
        <v>39</v>
      </c>
      <c r="H158" s="27" t="s">
        <v>145</v>
      </c>
      <c r="I158" s="27" t="s">
        <v>884</v>
      </c>
      <c r="J158" s="27">
        <v>18400</v>
      </c>
      <c r="K158" s="25">
        <v>2</v>
      </c>
      <c r="L158" s="27" t="s">
        <v>288</v>
      </c>
      <c r="M158" s="27" t="s">
        <v>1034</v>
      </c>
      <c r="N158" s="27" t="s">
        <v>1035</v>
      </c>
      <c r="O158" s="28">
        <v>127588055</v>
      </c>
      <c r="P158" s="27" t="s">
        <v>285</v>
      </c>
      <c r="Q158" s="27" t="s">
        <v>295</v>
      </c>
      <c r="R158" s="28" t="s">
        <v>1886</v>
      </c>
      <c r="S158" s="27" t="s">
        <v>1058</v>
      </c>
      <c r="T158" s="27"/>
      <c r="U158" s="75"/>
      <c r="V158" s="75"/>
      <c r="W158" s="75"/>
      <c r="X158" s="27"/>
      <c r="Y158" s="28"/>
      <c r="Z158" s="27"/>
    </row>
    <row r="159" spans="1:26" ht="13.5" customHeight="1" x14ac:dyDescent="0.25">
      <c r="A159" s="24">
        <v>43116</v>
      </c>
      <c r="B159" s="24">
        <v>43116</v>
      </c>
      <c r="C159" s="24">
        <v>43106</v>
      </c>
      <c r="D159" s="27" t="s">
        <v>552</v>
      </c>
      <c r="E159" s="27" t="s">
        <v>399</v>
      </c>
      <c r="F159" s="29" t="s">
        <v>554</v>
      </c>
      <c r="G159" s="27" t="s">
        <v>74</v>
      </c>
      <c r="H159" s="27" t="s">
        <v>473</v>
      </c>
      <c r="I159" s="27" t="s">
        <v>555</v>
      </c>
      <c r="J159" s="27">
        <v>33096</v>
      </c>
      <c r="K159" s="25">
        <v>1</v>
      </c>
      <c r="L159" s="27" t="s">
        <v>288</v>
      </c>
      <c r="M159" s="27" t="s">
        <v>1036</v>
      </c>
      <c r="N159" s="27" t="s">
        <v>1037</v>
      </c>
      <c r="O159" s="28">
        <v>127587842</v>
      </c>
      <c r="P159" s="27" t="s">
        <v>285</v>
      </c>
      <c r="Q159" s="27" t="s">
        <v>292</v>
      </c>
      <c r="R159" s="28"/>
      <c r="S159" s="27" t="s">
        <v>1058</v>
      </c>
      <c r="T159" s="27"/>
      <c r="U159" s="75"/>
      <c r="V159" s="75"/>
      <c r="W159" s="75"/>
      <c r="X159" s="27"/>
      <c r="Y159" s="28"/>
      <c r="Z159" s="27"/>
    </row>
    <row r="160" spans="1:26" ht="13.5" customHeight="1" x14ac:dyDescent="0.25">
      <c r="A160" s="24">
        <v>43116</v>
      </c>
      <c r="B160" s="24">
        <v>43113</v>
      </c>
      <c r="C160" s="24">
        <v>43106</v>
      </c>
      <c r="D160" s="27" t="s">
        <v>549</v>
      </c>
      <c r="E160" s="27" t="s">
        <v>374</v>
      </c>
      <c r="F160" s="29">
        <v>28051215</v>
      </c>
      <c r="G160" s="27" t="s">
        <v>56</v>
      </c>
      <c r="H160" s="27" t="s">
        <v>1038</v>
      </c>
      <c r="I160" s="27" t="s">
        <v>1039</v>
      </c>
      <c r="J160" s="27">
        <v>22167</v>
      </c>
      <c r="K160" s="25">
        <v>2</v>
      </c>
      <c r="L160" s="27" t="s">
        <v>357</v>
      </c>
      <c r="M160" s="27" t="s">
        <v>1040</v>
      </c>
      <c r="N160" s="27" t="s">
        <v>1041</v>
      </c>
      <c r="O160" s="28" t="s">
        <v>1042</v>
      </c>
      <c r="P160" s="27" t="s">
        <v>285</v>
      </c>
      <c r="Q160" s="27" t="s">
        <v>292</v>
      </c>
      <c r="R160" s="28"/>
      <c r="S160" s="27" t="s">
        <v>941</v>
      </c>
      <c r="T160" s="27"/>
      <c r="U160" s="75"/>
      <c r="V160" s="75"/>
      <c r="W160" s="75"/>
      <c r="X160" s="27"/>
      <c r="Y160" s="28"/>
      <c r="Z160" s="27"/>
    </row>
    <row r="161" spans="1:26" ht="13.5" customHeight="1" x14ac:dyDescent="0.25">
      <c r="A161" s="24">
        <v>43116</v>
      </c>
      <c r="B161" s="24">
        <v>43113</v>
      </c>
      <c r="C161" s="24">
        <v>43106</v>
      </c>
      <c r="D161" s="27" t="s">
        <v>549</v>
      </c>
      <c r="E161" s="27" t="s">
        <v>408</v>
      </c>
      <c r="F161" s="29">
        <v>1629</v>
      </c>
      <c r="G161" s="27" t="s">
        <v>92</v>
      </c>
      <c r="H161" s="27" t="s">
        <v>1043</v>
      </c>
      <c r="I161" s="27" t="s">
        <v>1044</v>
      </c>
      <c r="J161" s="27">
        <v>20839</v>
      </c>
      <c r="K161" s="25">
        <v>2</v>
      </c>
      <c r="L161" s="27" t="s">
        <v>357</v>
      </c>
      <c r="M161" s="27" t="s">
        <v>1045</v>
      </c>
      <c r="N161" s="27" t="s">
        <v>1046</v>
      </c>
      <c r="O161" s="28" t="s">
        <v>1047</v>
      </c>
      <c r="P161" s="27" t="s">
        <v>285</v>
      </c>
      <c r="Q161" s="27" t="s">
        <v>292</v>
      </c>
      <c r="R161" s="28"/>
      <c r="S161" s="27" t="s">
        <v>941</v>
      </c>
      <c r="T161" s="27"/>
      <c r="U161" s="75"/>
      <c r="V161" s="75"/>
      <c r="W161" s="75"/>
      <c r="X161" s="27"/>
      <c r="Y161" s="28"/>
      <c r="Z161" s="27"/>
    </row>
    <row r="162" spans="1:26" ht="13.5" customHeight="1" x14ac:dyDescent="0.25">
      <c r="A162" s="24">
        <v>43116</v>
      </c>
      <c r="B162" s="24">
        <v>43116</v>
      </c>
      <c r="C162" s="24">
        <v>43108</v>
      </c>
      <c r="D162" s="27" t="s">
        <v>549</v>
      </c>
      <c r="E162" s="27" t="s">
        <v>360</v>
      </c>
      <c r="F162" s="29">
        <v>147260</v>
      </c>
      <c r="G162" s="27" t="s">
        <v>25</v>
      </c>
      <c r="H162" s="27" t="s">
        <v>206</v>
      </c>
      <c r="I162" s="27" t="s">
        <v>187</v>
      </c>
      <c r="J162" s="27">
        <v>26212</v>
      </c>
      <c r="K162" s="25">
        <v>2</v>
      </c>
      <c r="L162" s="27" t="s">
        <v>357</v>
      </c>
      <c r="M162" s="27" t="s">
        <v>1048</v>
      </c>
      <c r="N162" s="27" t="s">
        <v>1049</v>
      </c>
      <c r="O162" s="28" t="s">
        <v>1422</v>
      </c>
      <c r="P162" s="27" t="s">
        <v>285</v>
      </c>
      <c r="Q162" s="27" t="s">
        <v>292</v>
      </c>
      <c r="R162" s="28"/>
      <c r="S162" s="27" t="s">
        <v>1096</v>
      </c>
      <c r="T162" s="27"/>
      <c r="U162" s="75"/>
      <c r="V162" s="75"/>
      <c r="W162" s="75"/>
      <c r="X162" s="27"/>
      <c r="Y162" s="28"/>
      <c r="Z162" s="27"/>
    </row>
    <row r="163" spans="1:26" ht="13.5" customHeight="1" x14ac:dyDescent="0.25">
      <c r="A163" s="24">
        <v>43116</v>
      </c>
      <c r="B163" s="24">
        <v>43116</v>
      </c>
      <c r="C163" s="24">
        <v>43108</v>
      </c>
      <c r="D163" s="27" t="s">
        <v>549</v>
      </c>
      <c r="E163" s="27" t="s">
        <v>391</v>
      </c>
      <c r="F163" s="29">
        <v>2170073</v>
      </c>
      <c r="G163" s="27" t="s">
        <v>30</v>
      </c>
      <c r="H163" s="27" t="s">
        <v>20</v>
      </c>
      <c r="I163" s="27" t="s">
        <v>1050</v>
      </c>
      <c r="J163" s="27">
        <v>24762</v>
      </c>
      <c r="K163" s="25">
        <v>2</v>
      </c>
      <c r="L163" s="27" t="s">
        <v>357</v>
      </c>
      <c r="M163" s="27" t="s">
        <v>1051</v>
      </c>
      <c r="N163" s="27" t="s">
        <v>1052</v>
      </c>
      <c r="O163" s="28" t="s">
        <v>1302</v>
      </c>
      <c r="P163" s="27" t="s">
        <v>285</v>
      </c>
      <c r="Q163" s="27" t="s">
        <v>292</v>
      </c>
      <c r="R163" s="28"/>
      <c r="S163" s="27"/>
      <c r="T163" s="27"/>
      <c r="U163" s="75"/>
      <c r="V163" s="75"/>
      <c r="W163" s="75"/>
      <c r="X163" s="27"/>
      <c r="Y163" s="28"/>
      <c r="Z163" s="27"/>
    </row>
    <row r="164" spans="1:26" ht="13.5" customHeight="1" x14ac:dyDescent="0.25">
      <c r="A164" s="24">
        <v>43117</v>
      </c>
      <c r="B164" s="24">
        <v>43116</v>
      </c>
      <c r="C164" s="24">
        <v>43115</v>
      </c>
      <c r="D164" s="27" t="s">
        <v>18</v>
      </c>
      <c r="E164" s="27" t="s">
        <v>423</v>
      </c>
      <c r="F164" s="29" t="s">
        <v>6406</v>
      </c>
      <c r="G164" s="27" t="s">
        <v>36</v>
      </c>
      <c r="H164" s="27" t="s">
        <v>108</v>
      </c>
      <c r="I164" s="27" t="s">
        <v>99</v>
      </c>
      <c r="J164" s="27">
        <v>11625</v>
      </c>
      <c r="K164" s="25">
        <v>4</v>
      </c>
      <c r="L164" s="27" t="s">
        <v>355</v>
      </c>
      <c r="M164" s="27">
        <v>2576412</v>
      </c>
      <c r="N164" s="27"/>
      <c r="O164" s="28">
        <v>49565</v>
      </c>
      <c r="P164" s="27" t="s">
        <v>285</v>
      </c>
      <c r="Q164" s="27" t="s">
        <v>292</v>
      </c>
      <c r="R164" s="28" t="s">
        <v>8886</v>
      </c>
      <c r="S164" s="27" t="s">
        <v>2232</v>
      </c>
      <c r="T164" s="27"/>
      <c r="U164" s="75"/>
      <c r="V164" s="75"/>
      <c r="W164" s="75"/>
      <c r="X164" s="27"/>
      <c r="Y164" s="28"/>
      <c r="Z164" s="27"/>
    </row>
    <row r="165" spans="1:26" ht="13.5" customHeight="1" x14ac:dyDescent="0.25">
      <c r="A165" s="24">
        <v>43117</v>
      </c>
      <c r="B165" s="24">
        <v>43116</v>
      </c>
      <c r="C165" s="24">
        <v>43115</v>
      </c>
      <c r="D165" s="27" t="s">
        <v>18</v>
      </c>
      <c r="E165" s="27" t="s">
        <v>352</v>
      </c>
      <c r="F165" s="41" t="s">
        <v>8888</v>
      </c>
      <c r="G165" s="27" t="s">
        <v>19</v>
      </c>
      <c r="H165" s="27" t="s">
        <v>198</v>
      </c>
      <c r="I165" s="27" t="s">
        <v>174</v>
      </c>
      <c r="J165" s="27">
        <v>32860</v>
      </c>
      <c r="K165" s="25">
        <v>4</v>
      </c>
      <c r="L165" s="27" t="s">
        <v>288</v>
      </c>
      <c r="M165" s="27" t="s">
        <v>1088</v>
      </c>
      <c r="N165" s="27" t="s">
        <v>1089</v>
      </c>
      <c r="O165" s="28">
        <v>127745613</v>
      </c>
      <c r="P165" s="27" t="s">
        <v>285</v>
      </c>
      <c r="Q165" s="27" t="s">
        <v>333</v>
      </c>
      <c r="R165" s="28" t="s">
        <v>8745</v>
      </c>
      <c r="S165" s="27" t="s">
        <v>1423</v>
      </c>
      <c r="T165" s="27"/>
      <c r="U165" s="75"/>
      <c r="V165" s="75"/>
      <c r="W165" s="75"/>
      <c r="X165" s="27"/>
      <c r="Y165" s="28"/>
      <c r="Z165" s="27"/>
    </row>
    <row r="166" spans="1:26" ht="13.5" customHeight="1" x14ac:dyDescent="0.25">
      <c r="A166" s="24">
        <v>43117</v>
      </c>
      <c r="B166" s="24">
        <v>43116</v>
      </c>
      <c r="C166" s="24">
        <v>43115</v>
      </c>
      <c r="D166" s="27" t="s">
        <v>18</v>
      </c>
      <c r="E166" s="27" t="s">
        <v>322</v>
      </c>
      <c r="F166" s="29">
        <v>8808</v>
      </c>
      <c r="G166" s="27" t="s">
        <v>19</v>
      </c>
      <c r="H166" s="27" t="s">
        <v>161</v>
      </c>
      <c r="I166" s="27" t="s">
        <v>231</v>
      </c>
      <c r="J166" s="27">
        <v>21393</v>
      </c>
      <c r="K166" s="25">
        <v>4</v>
      </c>
      <c r="L166" s="27" t="s">
        <v>288</v>
      </c>
      <c r="M166" s="27" t="s">
        <v>1090</v>
      </c>
      <c r="N166" s="27" t="s">
        <v>1091</v>
      </c>
      <c r="O166" s="28">
        <v>127745698</v>
      </c>
      <c r="P166" s="27" t="s">
        <v>285</v>
      </c>
      <c r="Q166" s="27" t="s">
        <v>292</v>
      </c>
      <c r="R166" s="28"/>
      <c r="S166" s="27" t="s">
        <v>1423</v>
      </c>
      <c r="T166" s="27"/>
      <c r="U166" s="75"/>
      <c r="V166" s="75"/>
      <c r="W166" s="75"/>
      <c r="X166" s="27"/>
      <c r="Y166" s="28"/>
      <c r="Z166" s="27"/>
    </row>
    <row r="167" spans="1:26" ht="13.5" customHeight="1" x14ac:dyDescent="0.25">
      <c r="A167" s="24">
        <v>43117</v>
      </c>
      <c r="B167" s="24">
        <v>43116</v>
      </c>
      <c r="C167" s="24">
        <v>43110</v>
      </c>
      <c r="D167" s="27" t="s">
        <v>18</v>
      </c>
      <c r="E167" s="27" t="s">
        <v>352</v>
      </c>
      <c r="F167" s="29" t="s">
        <v>6355</v>
      </c>
      <c r="G167" s="27" t="s">
        <v>36</v>
      </c>
      <c r="H167" s="27" t="s">
        <v>281</v>
      </c>
      <c r="I167" s="27" t="s">
        <v>1092</v>
      </c>
      <c r="J167" s="27">
        <v>32736</v>
      </c>
      <c r="K167" s="25">
        <v>1</v>
      </c>
      <c r="L167" s="27" t="s">
        <v>357</v>
      </c>
      <c r="M167" s="27" t="s">
        <v>1093</v>
      </c>
      <c r="N167" s="27" t="s">
        <v>1094</v>
      </c>
      <c r="O167" s="28" t="s">
        <v>6423</v>
      </c>
      <c r="P167" s="27" t="s">
        <v>285</v>
      </c>
      <c r="Q167" s="27" t="s">
        <v>333</v>
      </c>
      <c r="R167" s="28" t="s">
        <v>8746</v>
      </c>
      <c r="S167" s="27" t="s">
        <v>1096</v>
      </c>
      <c r="T167" s="27"/>
      <c r="U167" s="75"/>
      <c r="V167" s="75"/>
      <c r="W167" s="75"/>
      <c r="X167" s="27"/>
      <c r="Y167" s="28"/>
      <c r="Z167" s="27"/>
    </row>
    <row r="168" spans="1:26" ht="13.5" customHeight="1" x14ac:dyDescent="0.25">
      <c r="A168" s="24">
        <v>43117</v>
      </c>
      <c r="B168" s="24">
        <v>43116</v>
      </c>
      <c r="C168" s="24">
        <v>43113</v>
      </c>
      <c r="D168" s="27" t="s">
        <v>18</v>
      </c>
      <c r="E168" s="27" t="s">
        <v>352</v>
      </c>
      <c r="F168" s="29" t="s">
        <v>6356</v>
      </c>
      <c r="G168" s="27" t="s">
        <v>56</v>
      </c>
      <c r="H168" s="27" t="s">
        <v>214</v>
      </c>
      <c r="I168" s="27" t="s">
        <v>272</v>
      </c>
      <c r="J168" s="27">
        <v>32850</v>
      </c>
      <c r="K168" s="25">
        <v>1</v>
      </c>
      <c r="L168" s="27" t="s">
        <v>357</v>
      </c>
      <c r="M168" s="27" t="s">
        <v>1097</v>
      </c>
      <c r="N168" s="27" t="s">
        <v>1098</v>
      </c>
      <c r="O168" s="28" t="s">
        <v>1095</v>
      </c>
      <c r="P168" s="27" t="s">
        <v>285</v>
      </c>
      <c r="Q168" s="27" t="s">
        <v>333</v>
      </c>
      <c r="R168" s="28" t="s">
        <v>8745</v>
      </c>
      <c r="S168" s="27" t="s">
        <v>1096</v>
      </c>
      <c r="T168" s="27"/>
      <c r="U168" s="75"/>
      <c r="V168" s="75"/>
      <c r="W168" s="75"/>
      <c r="X168" s="27"/>
      <c r="Y168" s="28"/>
      <c r="Z168" s="27"/>
    </row>
    <row r="169" spans="1:26" ht="13.5" customHeight="1" x14ac:dyDescent="0.25">
      <c r="A169" s="24">
        <v>43117</v>
      </c>
      <c r="B169" s="24">
        <v>43116</v>
      </c>
      <c r="C169" s="24">
        <v>43113</v>
      </c>
      <c r="D169" s="27" t="s">
        <v>18</v>
      </c>
      <c r="E169" s="27" t="s">
        <v>352</v>
      </c>
      <c r="F169" s="29">
        <v>36849</v>
      </c>
      <c r="G169" s="27" t="s">
        <v>19</v>
      </c>
      <c r="H169" s="27" t="s">
        <v>172</v>
      </c>
      <c r="I169" s="27" t="s">
        <v>1099</v>
      </c>
      <c r="J169" s="27">
        <v>32848</v>
      </c>
      <c r="K169" s="25">
        <v>4</v>
      </c>
      <c r="L169" s="27" t="s">
        <v>288</v>
      </c>
      <c r="M169" s="27" t="s">
        <v>1100</v>
      </c>
      <c r="N169" s="27" t="s">
        <v>1101</v>
      </c>
      <c r="O169" s="28">
        <v>127745779</v>
      </c>
      <c r="P169" s="27" t="s">
        <v>285</v>
      </c>
      <c r="Q169" s="27" t="s">
        <v>292</v>
      </c>
      <c r="R169" s="28"/>
      <c r="S169" s="27" t="s">
        <v>1423</v>
      </c>
      <c r="T169" s="27"/>
      <c r="U169" s="75"/>
      <c r="V169" s="75"/>
      <c r="W169" s="75"/>
      <c r="X169" s="27"/>
      <c r="Y169" s="28"/>
      <c r="Z169" s="27"/>
    </row>
    <row r="170" spans="1:26" ht="13.5" customHeight="1" x14ac:dyDescent="0.25">
      <c r="A170" s="24">
        <v>43117</v>
      </c>
      <c r="B170" s="24">
        <v>43116</v>
      </c>
      <c r="C170" s="24">
        <v>43116</v>
      </c>
      <c r="D170" s="27" t="s">
        <v>18</v>
      </c>
      <c r="E170" s="27" t="s">
        <v>364</v>
      </c>
      <c r="F170" s="41" t="s">
        <v>1290</v>
      </c>
      <c r="G170" s="27" t="s">
        <v>34</v>
      </c>
      <c r="H170" s="27" t="s">
        <v>71</v>
      </c>
      <c r="I170" s="27" t="s">
        <v>444</v>
      </c>
      <c r="J170" s="27">
        <v>25439</v>
      </c>
      <c r="K170" s="25">
        <v>2</v>
      </c>
      <c r="L170" s="27" t="s">
        <v>357</v>
      </c>
      <c r="M170" s="27" t="s">
        <v>1102</v>
      </c>
      <c r="N170" s="27" t="s">
        <v>1103</v>
      </c>
      <c r="O170" s="28" t="s">
        <v>1104</v>
      </c>
      <c r="P170" s="27" t="s">
        <v>285</v>
      </c>
      <c r="Q170" s="27" t="s">
        <v>292</v>
      </c>
      <c r="R170" s="28"/>
      <c r="S170" s="27" t="s">
        <v>1423</v>
      </c>
      <c r="T170" s="27"/>
      <c r="U170" s="75"/>
      <c r="V170" s="75"/>
      <c r="W170" s="75"/>
      <c r="X170" s="27"/>
      <c r="Y170" s="28"/>
      <c r="Z170" s="27"/>
    </row>
    <row r="171" spans="1:26" ht="13.5" customHeight="1" x14ac:dyDescent="0.25">
      <c r="A171" s="24">
        <v>43117</v>
      </c>
      <c r="B171" s="24">
        <v>43116</v>
      </c>
      <c r="C171" s="24">
        <v>43112</v>
      </c>
      <c r="D171" s="27" t="s">
        <v>553</v>
      </c>
      <c r="E171" s="27" t="s">
        <v>375</v>
      </c>
      <c r="F171" s="29">
        <v>7807</v>
      </c>
      <c r="G171" s="27" t="s">
        <v>19</v>
      </c>
      <c r="H171" s="27" t="s">
        <v>33</v>
      </c>
      <c r="I171" s="27" t="s">
        <v>1007</v>
      </c>
      <c r="J171" s="27">
        <v>42290</v>
      </c>
      <c r="K171" s="25">
        <v>4</v>
      </c>
      <c r="L171" s="27" t="s">
        <v>288</v>
      </c>
      <c r="M171" s="27" t="s">
        <v>1105</v>
      </c>
      <c r="N171" s="27" t="s">
        <v>1106</v>
      </c>
      <c r="O171" s="28">
        <v>127745859</v>
      </c>
      <c r="P171" s="27" t="s">
        <v>285</v>
      </c>
      <c r="Q171" s="27" t="s">
        <v>292</v>
      </c>
      <c r="R171" s="28"/>
      <c r="S171" s="27" t="s">
        <v>1423</v>
      </c>
      <c r="T171" s="27"/>
      <c r="U171" s="75"/>
      <c r="V171" s="75"/>
      <c r="W171" s="75"/>
      <c r="X171" s="27"/>
      <c r="Y171" s="28"/>
      <c r="Z171" s="27"/>
    </row>
    <row r="172" spans="1:26" ht="13.5" customHeight="1" x14ac:dyDescent="0.25">
      <c r="A172" s="24">
        <v>43117</v>
      </c>
      <c r="B172" s="24">
        <v>43116</v>
      </c>
      <c r="C172" s="24">
        <v>43106</v>
      </c>
      <c r="D172" s="27" t="s">
        <v>552</v>
      </c>
      <c r="E172" s="27" t="s">
        <v>319</v>
      </c>
      <c r="F172" s="29" t="s">
        <v>6440</v>
      </c>
      <c r="G172" s="27" t="s">
        <v>56</v>
      </c>
      <c r="H172" s="27" t="s">
        <v>59</v>
      </c>
      <c r="I172" s="27" t="s">
        <v>190</v>
      </c>
      <c r="J172" s="27">
        <v>26849</v>
      </c>
      <c r="K172" s="25">
        <v>2</v>
      </c>
      <c r="L172" s="27" t="s">
        <v>288</v>
      </c>
      <c r="M172" s="27" t="s">
        <v>1107</v>
      </c>
      <c r="N172" s="27" t="s">
        <v>1108</v>
      </c>
      <c r="O172" s="28">
        <v>127145726</v>
      </c>
      <c r="P172" s="27" t="s">
        <v>285</v>
      </c>
      <c r="Q172" s="27" t="s">
        <v>292</v>
      </c>
      <c r="R172" s="28" t="s">
        <v>2413</v>
      </c>
      <c r="S172" s="27"/>
      <c r="T172" s="27"/>
      <c r="U172" s="75"/>
      <c r="V172" s="75"/>
      <c r="W172" s="75"/>
      <c r="X172" s="27"/>
      <c r="Y172" s="28"/>
      <c r="Z172" s="27"/>
    </row>
    <row r="173" spans="1:26" ht="13.5" customHeight="1" x14ac:dyDescent="0.25">
      <c r="A173" s="24">
        <v>43117</v>
      </c>
      <c r="B173" s="24">
        <v>43116</v>
      </c>
      <c r="C173" s="24">
        <v>43108</v>
      </c>
      <c r="D173" s="27" t="s">
        <v>552</v>
      </c>
      <c r="E173" s="27" t="s">
        <v>305</v>
      </c>
      <c r="F173" s="29" t="s">
        <v>560</v>
      </c>
      <c r="G173" s="27" t="s">
        <v>561</v>
      </c>
      <c r="H173" s="27" t="s">
        <v>1109</v>
      </c>
      <c r="I173" s="27" t="s">
        <v>1110</v>
      </c>
      <c r="J173" s="27">
        <v>39176</v>
      </c>
      <c r="K173" s="25">
        <v>4</v>
      </c>
      <c r="L173" s="27" t="s">
        <v>288</v>
      </c>
      <c r="M173" s="27" t="s">
        <v>1111</v>
      </c>
      <c r="N173" s="27" t="s">
        <v>1112</v>
      </c>
      <c r="O173" s="28">
        <v>127746020</v>
      </c>
      <c r="P173" s="27" t="s">
        <v>285</v>
      </c>
      <c r="Q173" s="27" t="s">
        <v>292</v>
      </c>
      <c r="R173" s="28"/>
      <c r="S173" s="27" t="s">
        <v>1423</v>
      </c>
      <c r="T173" s="27"/>
      <c r="U173" s="75"/>
      <c r="V173" s="75"/>
      <c r="W173" s="75"/>
      <c r="X173" s="27"/>
      <c r="Y173" s="28"/>
      <c r="Z173" s="27"/>
    </row>
    <row r="174" spans="1:26" ht="13.5" customHeight="1" x14ac:dyDescent="0.25">
      <c r="A174" s="24">
        <v>43117</v>
      </c>
      <c r="B174" s="24">
        <v>43116</v>
      </c>
      <c r="C174" s="24">
        <v>43108</v>
      </c>
      <c r="D174" s="27" t="s">
        <v>552</v>
      </c>
      <c r="E174" s="27" t="s">
        <v>311</v>
      </c>
      <c r="F174" s="29">
        <v>2654200</v>
      </c>
      <c r="G174" s="27" t="s">
        <v>32</v>
      </c>
      <c r="H174" s="27" t="s">
        <v>68</v>
      </c>
      <c r="I174" s="27" t="s">
        <v>476</v>
      </c>
      <c r="J174" s="27">
        <v>29250</v>
      </c>
      <c r="K174" s="25">
        <v>4</v>
      </c>
      <c r="L174" s="27" t="s">
        <v>288</v>
      </c>
      <c r="M174" s="27" t="s">
        <v>1113</v>
      </c>
      <c r="N174" s="27" t="s">
        <v>1114</v>
      </c>
      <c r="O174" s="28">
        <v>127746082</v>
      </c>
      <c r="P174" s="27" t="s">
        <v>285</v>
      </c>
      <c r="Q174" s="27" t="s">
        <v>292</v>
      </c>
      <c r="R174" s="28"/>
      <c r="S174" s="27" t="s">
        <v>1423</v>
      </c>
      <c r="T174" s="27"/>
      <c r="U174" s="75"/>
      <c r="V174" s="75"/>
      <c r="W174" s="75"/>
      <c r="X174" s="27"/>
      <c r="Y174" s="28"/>
      <c r="Z174" s="27"/>
    </row>
    <row r="175" spans="1:26" ht="13.5" customHeight="1" x14ac:dyDescent="0.25">
      <c r="A175" s="24">
        <v>43117</v>
      </c>
      <c r="B175" s="24">
        <v>43116</v>
      </c>
      <c r="C175" s="24">
        <v>43108</v>
      </c>
      <c r="D175" s="27" t="s">
        <v>552</v>
      </c>
      <c r="E175" s="27" t="s">
        <v>334</v>
      </c>
      <c r="F175" s="29">
        <v>147250</v>
      </c>
      <c r="G175" s="27" t="s">
        <v>25</v>
      </c>
      <c r="H175" s="27" t="s">
        <v>47</v>
      </c>
      <c r="I175" s="27" t="s">
        <v>183</v>
      </c>
      <c r="J175" s="27">
        <v>29927</v>
      </c>
      <c r="K175" s="25">
        <v>4</v>
      </c>
      <c r="L175" s="27" t="s">
        <v>288</v>
      </c>
      <c r="M175" s="27" t="s">
        <v>1115</v>
      </c>
      <c r="N175" s="27" t="s">
        <v>1116</v>
      </c>
      <c r="O175" s="28">
        <v>127746204</v>
      </c>
      <c r="P175" s="27" t="s">
        <v>285</v>
      </c>
      <c r="Q175" s="27" t="s">
        <v>292</v>
      </c>
      <c r="R175" s="28"/>
      <c r="S175" s="27" t="s">
        <v>1423</v>
      </c>
      <c r="T175" s="27"/>
      <c r="U175" s="75"/>
      <c r="V175" s="75"/>
      <c r="W175" s="75"/>
      <c r="X175" s="27"/>
      <c r="Y175" s="28"/>
      <c r="Z175" s="27"/>
    </row>
    <row r="176" spans="1:26" ht="13.5" customHeight="1" x14ac:dyDescent="0.25">
      <c r="A176" s="24">
        <v>43117</v>
      </c>
      <c r="B176" s="24">
        <v>43116</v>
      </c>
      <c r="C176" s="24">
        <v>43108</v>
      </c>
      <c r="D176" s="27" t="s">
        <v>552</v>
      </c>
      <c r="E176" s="27" t="s">
        <v>338</v>
      </c>
      <c r="F176" s="29">
        <v>1010281</v>
      </c>
      <c r="G176" s="27" t="s">
        <v>36</v>
      </c>
      <c r="H176" s="27" t="s">
        <v>473</v>
      </c>
      <c r="I176" s="27" t="s">
        <v>160</v>
      </c>
      <c r="J176" s="27">
        <v>31275</v>
      </c>
      <c r="K176" s="25">
        <v>1</v>
      </c>
      <c r="L176" s="27" t="s">
        <v>288</v>
      </c>
      <c r="M176" s="27" t="s">
        <v>1117</v>
      </c>
      <c r="N176" s="27" t="s">
        <v>1118</v>
      </c>
      <c r="O176" s="28">
        <v>127746230</v>
      </c>
      <c r="P176" s="27" t="s">
        <v>285</v>
      </c>
      <c r="Q176" s="27" t="s">
        <v>292</v>
      </c>
      <c r="R176" s="28"/>
      <c r="S176" s="27" t="s">
        <v>1423</v>
      </c>
      <c r="T176" s="27"/>
      <c r="U176" s="75"/>
      <c r="V176" s="75"/>
      <c r="W176" s="75"/>
      <c r="X176" s="27"/>
      <c r="Y176" s="28"/>
      <c r="Z176" s="27"/>
    </row>
    <row r="177" spans="1:26" ht="13.5" customHeight="1" x14ac:dyDescent="0.25">
      <c r="A177" s="24">
        <v>43117</v>
      </c>
      <c r="B177" s="24">
        <v>43116</v>
      </c>
      <c r="C177" s="24">
        <v>43108</v>
      </c>
      <c r="D177" s="27" t="s">
        <v>552</v>
      </c>
      <c r="E177" s="27" t="s">
        <v>346</v>
      </c>
      <c r="F177" s="29">
        <v>1008678</v>
      </c>
      <c r="G177" s="27" t="s">
        <v>36</v>
      </c>
      <c r="H177" s="27" t="s">
        <v>26</v>
      </c>
      <c r="I177" s="27" t="s">
        <v>516</v>
      </c>
      <c r="J177" s="27">
        <v>41733</v>
      </c>
      <c r="K177" s="25">
        <v>4</v>
      </c>
      <c r="L177" s="27" t="s">
        <v>288</v>
      </c>
      <c r="M177" s="27" t="s">
        <v>1119</v>
      </c>
      <c r="N177" s="27" t="s">
        <v>1120</v>
      </c>
      <c r="O177" s="28">
        <v>127746326</v>
      </c>
      <c r="P177" s="27" t="s">
        <v>285</v>
      </c>
      <c r="Q177" s="27" t="s">
        <v>295</v>
      </c>
      <c r="R177" s="28" t="s">
        <v>2422</v>
      </c>
      <c r="S177" s="27" t="s">
        <v>1423</v>
      </c>
      <c r="T177" s="27"/>
      <c r="U177" s="75"/>
      <c r="V177" s="75"/>
      <c r="W177" s="75"/>
      <c r="X177" s="27"/>
      <c r="Y177" s="28"/>
      <c r="Z177" s="27"/>
    </row>
    <row r="178" spans="1:26" ht="13.5" customHeight="1" x14ac:dyDescent="0.25">
      <c r="A178" s="24">
        <v>43117</v>
      </c>
      <c r="B178" s="24">
        <v>43116</v>
      </c>
      <c r="C178" s="24">
        <v>43108</v>
      </c>
      <c r="D178" s="27" t="s">
        <v>552</v>
      </c>
      <c r="E178" s="27" t="s">
        <v>352</v>
      </c>
      <c r="F178" s="29">
        <v>1011292</v>
      </c>
      <c r="G178" s="27" t="s">
        <v>36</v>
      </c>
      <c r="H178" s="27" t="s">
        <v>102</v>
      </c>
      <c r="I178" s="27" t="s">
        <v>160</v>
      </c>
      <c r="J178" s="27">
        <v>32618</v>
      </c>
      <c r="K178" s="25">
        <v>2</v>
      </c>
      <c r="L178" s="27" t="s">
        <v>288</v>
      </c>
      <c r="M178" s="27" t="s">
        <v>1121</v>
      </c>
      <c r="N178" s="27" t="s">
        <v>1122</v>
      </c>
      <c r="O178" s="28" t="s">
        <v>3060</v>
      </c>
      <c r="P178" s="27" t="s">
        <v>285</v>
      </c>
      <c r="Q178" s="27" t="s">
        <v>295</v>
      </c>
      <c r="R178" s="28" t="s">
        <v>6253</v>
      </c>
      <c r="S178" s="27" t="s">
        <v>1423</v>
      </c>
      <c r="T178" s="27"/>
      <c r="U178" s="75"/>
      <c r="V178" s="75"/>
      <c r="W178" s="75"/>
      <c r="X178" s="27"/>
      <c r="Y178" s="28"/>
      <c r="Z178" s="27"/>
    </row>
    <row r="179" spans="1:26" ht="13.5" customHeight="1" x14ac:dyDescent="0.25">
      <c r="A179" s="24">
        <v>43117</v>
      </c>
      <c r="B179" s="24">
        <v>43116</v>
      </c>
      <c r="C179" s="24">
        <v>43107</v>
      </c>
      <c r="D179" s="27" t="s">
        <v>552</v>
      </c>
      <c r="E179" s="27" t="s">
        <v>352</v>
      </c>
      <c r="F179" s="29">
        <v>738735571</v>
      </c>
      <c r="G179" s="27" t="s">
        <v>23</v>
      </c>
      <c r="H179" s="27" t="s">
        <v>128</v>
      </c>
      <c r="I179" s="27" t="s">
        <v>222</v>
      </c>
      <c r="J179" s="27">
        <v>32495</v>
      </c>
      <c r="K179" s="25">
        <v>4</v>
      </c>
      <c r="L179" s="27" t="s">
        <v>288</v>
      </c>
      <c r="M179" s="27" t="s">
        <v>1123</v>
      </c>
      <c r="N179" s="27" t="s">
        <v>1124</v>
      </c>
      <c r="O179" s="28"/>
      <c r="P179" s="27" t="s">
        <v>285</v>
      </c>
      <c r="Q179" s="27" t="s">
        <v>315</v>
      </c>
      <c r="R179" s="28" t="s">
        <v>542</v>
      </c>
      <c r="S179" s="27"/>
      <c r="T179" s="27"/>
      <c r="U179" s="75"/>
      <c r="V179" s="75"/>
      <c r="W179" s="75"/>
      <c r="X179" s="27"/>
      <c r="Y179" s="28"/>
      <c r="Z179" s="27"/>
    </row>
    <row r="180" spans="1:26" ht="13.5" customHeight="1" x14ac:dyDescent="0.25">
      <c r="A180" s="24">
        <v>43117</v>
      </c>
      <c r="B180" s="24">
        <v>43116</v>
      </c>
      <c r="C180" s="24">
        <v>43108</v>
      </c>
      <c r="D180" s="27" t="s">
        <v>552</v>
      </c>
      <c r="E180" s="27" t="s">
        <v>354</v>
      </c>
      <c r="F180" s="29">
        <v>15489450000</v>
      </c>
      <c r="G180" s="27" t="s">
        <v>53</v>
      </c>
      <c r="H180" s="27" t="s">
        <v>117</v>
      </c>
      <c r="I180" s="27" t="s">
        <v>468</v>
      </c>
      <c r="J180" s="27">
        <v>29397</v>
      </c>
      <c r="K180" s="25">
        <v>1</v>
      </c>
      <c r="L180" s="27" t="s">
        <v>288</v>
      </c>
      <c r="M180" s="27" t="s">
        <v>1125</v>
      </c>
      <c r="N180" s="27" t="s">
        <v>1126</v>
      </c>
      <c r="O180" s="28">
        <v>127746493</v>
      </c>
      <c r="P180" s="27" t="s">
        <v>285</v>
      </c>
      <c r="Q180" s="27" t="s">
        <v>295</v>
      </c>
      <c r="R180" s="28" t="s">
        <v>1883</v>
      </c>
      <c r="S180" s="27" t="s">
        <v>1423</v>
      </c>
      <c r="T180" s="27"/>
      <c r="U180" s="75"/>
      <c r="V180" s="75"/>
      <c r="W180" s="75"/>
      <c r="X180" s="27"/>
      <c r="Y180" s="28"/>
      <c r="Z180" s="27"/>
    </row>
    <row r="181" spans="1:26" ht="13.5" customHeight="1" x14ac:dyDescent="0.25">
      <c r="A181" s="24">
        <v>43117</v>
      </c>
      <c r="B181" s="24">
        <v>43116</v>
      </c>
      <c r="C181" s="24">
        <v>43108</v>
      </c>
      <c r="D181" s="27" t="s">
        <v>552</v>
      </c>
      <c r="E181" s="27" t="s">
        <v>358</v>
      </c>
      <c r="F181" s="29">
        <v>75389</v>
      </c>
      <c r="G181" s="27" t="s">
        <v>39</v>
      </c>
      <c r="H181" s="27" t="s">
        <v>257</v>
      </c>
      <c r="I181" s="27" t="s">
        <v>148</v>
      </c>
      <c r="J181" s="27">
        <v>30720</v>
      </c>
      <c r="K181" s="25">
        <v>4</v>
      </c>
      <c r="L181" s="27" t="s">
        <v>288</v>
      </c>
      <c r="M181" s="27" t="s">
        <v>1127</v>
      </c>
      <c r="N181" s="27" t="s">
        <v>1128</v>
      </c>
      <c r="O181" s="28">
        <v>127746594</v>
      </c>
      <c r="P181" s="27" t="s">
        <v>285</v>
      </c>
      <c r="Q181" s="27" t="s">
        <v>292</v>
      </c>
      <c r="R181" s="28"/>
      <c r="S181" s="27" t="s">
        <v>1423</v>
      </c>
      <c r="T181" s="27"/>
      <c r="U181" s="75"/>
      <c r="V181" s="75"/>
      <c r="W181" s="75"/>
      <c r="X181" s="27"/>
      <c r="Y181" s="28"/>
      <c r="Z181" s="27"/>
    </row>
    <row r="182" spans="1:26" ht="13.5" customHeight="1" x14ac:dyDescent="0.25">
      <c r="A182" s="24">
        <v>43117</v>
      </c>
      <c r="B182" s="24">
        <v>43116</v>
      </c>
      <c r="C182" s="24">
        <v>43108</v>
      </c>
      <c r="D182" s="27" t="s">
        <v>552</v>
      </c>
      <c r="E182" s="27" t="s">
        <v>358</v>
      </c>
      <c r="F182" s="29">
        <v>2048900</v>
      </c>
      <c r="G182" s="27" t="s">
        <v>32</v>
      </c>
      <c r="H182" s="27" t="s">
        <v>141</v>
      </c>
      <c r="I182" s="27" t="s">
        <v>215</v>
      </c>
      <c r="J182" s="27">
        <v>30683</v>
      </c>
      <c r="K182" s="25">
        <v>2</v>
      </c>
      <c r="L182" s="27" t="s">
        <v>288</v>
      </c>
      <c r="M182" s="27" t="s">
        <v>1129</v>
      </c>
      <c r="N182" s="27" t="s">
        <v>1130</v>
      </c>
      <c r="O182" s="28">
        <v>127746665</v>
      </c>
      <c r="P182" s="27" t="s">
        <v>285</v>
      </c>
      <c r="Q182" s="27" t="s">
        <v>292</v>
      </c>
      <c r="R182" s="28"/>
      <c r="S182" s="27" t="s">
        <v>1423</v>
      </c>
      <c r="T182" s="27"/>
      <c r="U182" s="75"/>
      <c r="V182" s="75"/>
      <c r="W182" s="75"/>
      <c r="X182" s="27"/>
      <c r="Y182" s="28"/>
      <c r="Z182" s="27"/>
    </row>
    <row r="183" spans="1:26" ht="13.5" customHeight="1" x14ac:dyDescent="0.25">
      <c r="A183" s="24">
        <v>43117</v>
      </c>
      <c r="B183" s="24">
        <v>43116</v>
      </c>
      <c r="C183" s="24">
        <v>43108</v>
      </c>
      <c r="D183" s="27" t="s">
        <v>552</v>
      </c>
      <c r="E183" s="27" t="s">
        <v>378</v>
      </c>
      <c r="F183" s="29">
        <v>90000001232</v>
      </c>
      <c r="G183" s="27" t="s">
        <v>1131</v>
      </c>
      <c r="H183" s="27" t="s">
        <v>103</v>
      </c>
      <c r="I183" s="27" t="s">
        <v>1132</v>
      </c>
      <c r="J183" s="27">
        <v>32194</v>
      </c>
      <c r="K183" s="25">
        <v>4</v>
      </c>
      <c r="L183" s="27" t="s">
        <v>288</v>
      </c>
      <c r="M183" s="27" t="s">
        <v>1133</v>
      </c>
      <c r="N183" s="27" t="s">
        <v>1134</v>
      </c>
      <c r="O183" s="28">
        <v>127746708</v>
      </c>
      <c r="P183" s="27" t="s">
        <v>285</v>
      </c>
      <c r="Q183" s="27" t="s">
        <v>295</v>
      </c>
      <c r="R183" s="28" t="s">
        <v>1529</v>
      </c>
      <c r="S183" s="27" t="s">
        <v>1423</v>
      </c>
      <c r="T183" s="27"/>
      <c r="U183" s="75"/>
      <c r="V183" s="75"/>
      <c r="W183" s="75"/>
      <c r="X183" s="27"/>
      <c r="Y183" s="28"/>
      <c r="Z183" s="27"/>
    </row>
    <row r="184" spans="1:26" ht="13.5" customHeight="1" x14ac:dyDescent="0.25">
      <c r="A184" s="24">
        <v>43117</v>
      </c>
      <c r="B184" s="24">
        <v>43116</v>
      </c>
      <c r="C184" s="24">
        <v>43108</v>
      </c>
      <c r="D184" s="27" t="s">
        <v>552</v>
      </c>
      <c r="E184" s="27" t="s">
        <v>388</v>
      </c>
      <c r="F184" s="29">
        <v>92608</v>
      </c>
      <c r="G184" s="27" t="s">
        <v>21</v>
      </c>
      <c r="H184" s="27" t="s">
        <v>124</v>
      </c>
      <c r="I184" s="27" t="s">
        <v>22</v>
      </c>
      <c r="J184" s="27">
        <v>34412</v>
      </c>
      <c r="K184" s="25">
        <v>1</v>
      </c>
      <c r="L184" s="27" t="s">
        <v>288</v>
      </c>
      <c r="M184" s="27" t="s">
        <v>1135</v>
      </c>
      <c r="N184" s="27" t="s">
        <v>1136</v>
      </c>
      <c r="O184" s="28">
        <v>127746789</v>
      </c>
      <c r="P184" s="27" t="s">
        <v>285</v>
      </c>
      <c r="Q184" s="27" t="s">
        <v>292</v>
      </c>
      <c r="R184" s="28"/>
      <c r="S184" s="27" t="s">
        <v>1423</v>
      </c>
      <c r="T184" s="27"/>
      <c r="U184" s="75"/>
      <c r="V184" s="75"/>
      <c r="W184" s="75"/>
      <c r="X184" s="27"/>
      <c r="Y184" s="28"/>
      <c r="Z184" s="27"/>
    </row>
    <row r="185" spans="1:26" ht="13.5" customHeight="1" x14ac:dyDescent="0.25">
      <c r="A185" s="24">
        <v>43117</v>
      </c>
      <c r="B185" s="24">
        <v>43116</v>
      </c>
      <c r="C185" s="24">
        <v>43108</v>
      </c>
      <c r="D185" s="27" t="s">
        <v>552</v>
      </c>
      <c r="E185" s="27" t="s">
        <v>391</v>
      </c>
      <c r="F185" s="29">
        <v>97946</v>
      </c>
      <c r="G185" s="27" t="s">
        <v>118</v>
      </c>
      <c r="H185" s="27" t="s">
        <v>69</v>
      </c>
      <c r="I185" s="27" t="s">
        <v>282</v>
      </c>
      <c r="J185" s="27">
        <v>24807</v>
      </c>
      <c r="K185" s="25">
        <v>1</v>
      </c>
      <c r="L185" s="27" t="s">
        <v>288</v>
      </c>
      <c r="M185" s="27" t="s">
        <v>1137</v>
      </c>
      <c r="N185" s="27" t="s">
        <v>1138</v>
      </c>
      <c r="O185" s="28">
        <v>127746896</v>
      </c>
      <c r="P185" s="27" t="s">
        <v>285</v>
      </c>
      <c r="Q185" s="27" t="s">
        <v>295</v>
      </c>
      <c r="R185" s="28" t="s">
        <v>2423</v>
      </c>
      <c r="S185" s="27" t="s">
        <v>1423</v>
      </c>
      <c r="T185" s="27"/>
      <c r="U185" s="75"/>
      <c r="V185" s="75"/>
      <c r="W185" s="75"/>
      <c r="X185" s="27"/>
      <c r="Y185" s="28"/>
      <c r="Z185" s="27"/>
    </row>
    <row r="186" spans="1:26" ht="13.5" customHeight="1" x14ac:dyDescent="0.25">
      <c r="A186" s="24">
        <v>43117</v>
      </c>
      <c r="B186" s="24">
        <v>43117</v>
      </c>
      <c r="C186" s="24">
        <v>43107</v>
      </c>
      <c r="D186" s="27" t="s">
        <v>552</v>
      </c>
      <c r="E186" s="27" t="s">
        <v>392</v>
      </c>
      <c r="F186" s="29">
        <v>183107418</v>
      </c>
      <c r="G186" s="27" t="s">
        <v>23</v>
      </c>
      <c r="H186" s="27" t="s">
        <v>550</v>
      </c>
      <c r="I186" s="27" t="s">
        <v>133</v>
      </c>
      <c r="J186" s="27">
        <v>22854</v>
      </c>
      <c r="K186" s="25">
        <v>4</v>
      </c>
      <c r="L186" s="27" t="s">
        <v>288</v>
      </c>
      <c r="M186" s="27" t="s">
        <v>1139</v>
      </c>
      <c r="N186" s="27" t="s">
        <v>1140</v>
      </c>
      <c r="O186" s="28"/>
      <c r="P186" s="27" t="s">
        <v>285</v>
      </c>
      <c r="Q186" s="27" t="s">
        <v>315</v>
      </c>
      <c r="R186" s="28" t="s">
        <v>542</v>
      </c>
      <c r="S186" s="27"/>
      <c r="T186" s="27"/>
      <c r="U186" s="75"/>
      <c r="V186" s="75"/>
      <c r="W186" s="75"/>
      <c r="X186" s="27"/>
      <c r="Y186" s="28"/>
      <c r="Z186" s="27"/>
    </row>
    <row r="187" spans="1:26" ht="13.5" customHeight="1" x14ac:dyDescent="0.25">
      <c r="A187" s="24">
        <v>43117</v>
      </c>
      <c r="B187" s="24">
        <v>43117</v>
      </c>
      <c r="C187" s="24">
        <v>43108</v>
      </c>
      <c r="D187" s="27" t="s">
        <v>552</v>
      </c>
      <c r="E187" s="27" t="s">
        <v>399</v>
      </c>
      <c r="F187" s="29">
        <v>147720</v>
      </c>
      <c r="G187" s="27" t="s">
        <v>25</v>
      </c>
      <c r="H187" s="27" t="s">
        <v>70</v>
      </c>
      <c r="I187" s="27" t="s">
        <v>183</v>
      </c>
      <c r="J187" s="27">
        <v>33146</v>
      </c>
      <c r="K187" s="25">
        <v>1</v>
      </c>
      <c r="L187" s="27" t="s">
        <v>288</v>
      </c>
      <c r="M187" s="27" t="s">
        <v>1141</v>
      </c>
      <c r="N187" s="27" t="s">
        <v>1142</v>
      </c>
      <c r="O187" s="28">
        <v>127746963</v>
      </c>
      <c r="P187" s="27" t="s">
        <v>285</v>
      </c>
      <c r="Q187" s="27" t="s">
        <v>292</v>
      </c>
      <c r="R187" s="28"/>
      <c r="S187" s="27"/>
      <c r="T187" s="27"/>
      <c r="U187" s="75"/>
      <c r="V187" s="75"/>
      <c r="W187" s="75"/>
      <c r="X187" s="27"/>
      <c r="Y187" s="28"/>
      <c r="Z187" s="27"/>
    </row>
    <row r="188" spans="1:26" ht="13.5" customHeight="1" x14ac:dyDescent="0.25">
      <c r="A188" s="24">
        <v>43117</v>
      </c>
      <c r="B188" s="24">
        <v>43117</v>
      </c>
      <c r="C188" s="24">
        <v>43108</v>
      </c>
      <c r="D188" s="27" t="s">
        <v>552</v>
      </c>
      <c r="E188" s="27" t="s">
        <v>400</v>
      </c>
      <c r="F188" s="29">
        <v>150678601</v>
      </c>
      <c r="G188" s="27" t="s">
        <v>23</v>
      </c>
      <c r="H188" s="27" t="s">
        <v>221</v>
      </c>
      <c r="I188" s="27" t="s">
        <v>804</v>
      </c>
      <c r="J188" s="27">
        <v>21397</v>
      </c>
      <c r="K188" s="25">
        <v>4</v>
      </c>
      <c r="L188" s="27" t="s">
        <v>288</v>
      </c>
      <c r="M188" s="27" t="s">
        <v>1143</v>
      </c>
      <c r="N188" s="27" t="s">
        <v>1144</v>
      </c>
      <c r="O188" s="28"/>
      <c r="P188" s="27" t="s">
        <v>285</v>
      </c>
      <c r="Q188" s="27" t="s">
        <v>315</v>
      </c>
      <c r="R188" s="28" t="s">
        <v>542</v>
      </c>
      <c r="S188" s="27"/>
      <c r="T188" s="27"/>
      <c r="U188" s="75"/>
      <c r="V188" s="75"/>
      <c r="W188" s="75"/>
      <c r="X188" s="27"/>
      <c r="Y188" s="28"/>
      <c r="Z188" s="27"/>
    </row>
    <row r="189" spans="1:26" ht="13.5" customHeight="1" x14ac:dyDescent="0.25">
      <c r="A189" s="24">
        <v>43117</v>
      </c>
      <c r="B189" s="24">
        <v>43117</v>
      </c>
      <c r="C189" s="24">
        <v>43108</v>
      </c>
      <c r="D189" s="27" t="s">
        <v>552</v>
      </c>
      <c r="E189" s="27" t="s">
        <v>401</v>
      </c>
      <c r="F189" s="29">
        <v>3019</v>
      </c>
      <c r="G189" s="27" t="s">
        <v>118</v>
      </c>
      <c r="H189" s="27" t="s">
        <v>69</v>
      </c>
      <c r="I189" s="27" t="s">
        <v>548</v>
      </c>
      <c r="J189" s="27">
        <v>25446</v>
      </c>
      <c r="K189" s="25">
        <v>4</v>
      </c>
      <c r="L189" s="27" t="s">
        <v>288</v>
      </c>
      <c r="M189" s="27" t="s">
        <v>1145</v>
      </c>
      <c r="N189" s="27" t="s">
        <v>1146</v>
      </c>
      <c r="O189" s="28">
        <v>127747162</v>
      </c>
      <c r="P189" s="27" t="s">
        <v>285</v>
      </c>
      <c r="Q189" s="27" t="s">
        <v>292</v>
      </c>
      <c r="R189" s="28"/>
      <c r="S189" s="27" t="s">
        <v>1423</v>
      </c>
      <c r="T189" s="27"/>
      <c r="U189" s="75"/>
      <c r="V189" s="75"/>
      <c r="W189" s="75"/>
      <c r="X189" s="27"/>
      <c r="Y189" s="28"/>
      <c r="Z189" s="27"/>
    </row>
    <row r="190" spans="1:26" ht="13.5" customHeight="1" x14ac:dyDescent="0.25">
      <c r="A190" s="24">
        <v>43117</v>
      </c>
      <c r="B190" s="24">
        <v>43117</v>
      </c>
      <c r="C190" s="24">
        <v>43108</v>
      </c>
      <c r="D190" s="27" t="s">
        <v>552</v>
      </c>
      <c r="E190" s="27" t="s">
        <v>405</v>
      </c>
      <c r="F190" s="29">
        <v>732170500</v>
      </c>
      <c r="G190" s="27" t="s">
        <v>23</v>
      </c>
      <c r="H190" s="27" t="s">
        <v>70</v>
      </c>
      <c r="I190" s="27" t="s">
        <v>453</v>
      </c>
      <c r="J190" s="27">
        <v>7849</v>
      </c>
      <c r="K190" s="25">
        <v>4</v>
      </c>
      <c r="L190" s="27" t="s">
        <v>288</v>
      </c>
      <c r="M190" s="27" t="s">
        <v>1147</v>
      </c>
      <c r="N190" s="27" t="s">
        <v>1148</v>
      </c>
      <c r="O190" s="28"/>
      <c r="P190" s="27" t="s">
        <v>285</v>
      </c>
      <c r="Q190" s="27" t="s">
        <v>315</v>
      </c>
      <c r="R190" s="28" t="s">
        <v>542</v>
      </c>
      <c r="S190" s="27"/>
      <c r="T190" s="27"/>
      <c r="U190" s="75"/>
      <c r="V190" s="75"/>
      <c r="W190" s="75"/>
      <c r="X190" s="27"/>
      <c r="Y190" s="28"/>
      <c r="Z190" s="27"/>
    </row>
    <row r="191" spans="1:26" ht="13.5" customHeight="1" x14ac:dyDescent="0.25">
      <c r="A191" s="24">
        <v>43117</v>
      </c>
      <c r="B191" s="24">
        <v>43117</v>
      </c>
      <c r="C191" s="24">
        <v>43108</v>
      </c>
      <c r="D191" s="27" t="s">
        <v>552</v>
      </c>
      <c r="E191" s="27" t="s">
        <v>407</v>
      </c>
      <c r="F191" s="29" t="s">
        <v>1149</v>
      </c>
      <c r="G191" s="27" t="s">
        <v>164</v>
      </c>
      <c r="H191" s="27" t="s">
        <v>100</v>
      </c>
      <c r="I191" s="27" t="s">
        <v>1150</v>
      </c>
      <c r="J191" s="27">
        <v>29376</v>
      </c>
      <c r="K191" s="25">
        <v>1</v>
      </c>
      <c r="L191" s="27" t="s">
        <v>288</v>
      </c>
      <c r="M191" s="27" t="s">
        <v>1151</v>
      </c>
      <c r="N191" s="27" t="s">
        <v>1152</v>
      </c>
      <c r="O191" s="28">
        <v>127747191</v>
      </c>
      <c r="P191" s="27" t="s">
        <v>285</v>
      </c>
      <c r="Q191" s="27" t="s">
        <v>295</v>
      </c>
      <c r="R191" s="28" t="s">
        <v>1880</v>
      </c>
      <c r="S191" s="27" t="s">
        <v>1423</v>
      </c>
      <c r="T191" s="27"/>
      <c r="U191" s="75"/>
      <c r="V191" s="75"/>
      <c r="W191" s="75"/>
      <c r="X191" s="27"/>
      <c r="Y191" s="28"/>
      <c r="Z191" s="27"/>
    </row>
    <row r="192" spans="1:26" ht="13.5" customHeight="1" x14ac:dyDescent="0.25">
      <c r="A192" s="24">
        <v>43117</v>
      </c>
      <c r="B192" s="24">
        <v>43117</v>
      </c>
      <c r="C192" s="24">
        <v>43107</v>
      </c>
      <c r="D192" s="27" t="s">
        <v>552</v>
      </c>
      <c r="E192" s="27" t="s">
        <v>416</v>
      </c>
      <c r="F192" s="29">
        <v>5512</v>
      </c>
      <c r="G192" s="27" t="s">
        <v>19</v>
      </c>
      <c r="H192" s="27" t="s">
        <v>455</v>
      </c>
      <c r="I192" s="27" t="s">
        <v>1007</v>
      </c>
      <c r="J192" s="27">
        <v>18850</v>
      </c>
      <c r="K192" s="25">
        <v>1</v>
      </c>
      <c r="L192" s="27" t="s">
        <v>288</v>
      </c>
      <c r="M192" s="27" t="s">
        <v>1153</v>
      </c>
      <c r="N192" s="27" t="s">
        <v>1154</v>
      </c>
      <c r="O192" s="28">
        <v>127747326</v>
      </c>
      <c r="P192" s="27" t="s">
        <v>285</v>
      </c>
      <c r="Q192" s="27" t="s">
        <v>295</v>
      </c>
      <c r="R192" s="28" t="s">
        <v>6276</v>
      </c>
      <c r="S192" s="27" t="s">
        <v>1423</v>
      </c>
      <c r="T192" s="27"/>
      <c r="U192" s="75"/>
      <c r="V192" s="75"/>
      <c r="W192" s="75"/>
      <c r="X192" s="27"/>
      <c r="Y192" s="28"/>
      <c r="Z192" s="27"/>
    </row>
    <row r="193" spans="1:26" ht="13.5" customHeight="1" x14ac:dyDescent="0.25">
      <c r="A193" s="24">
        <v>43117</v>
      </c>
      <c r="B193" s="24">
        <v>43117</v>
      </c>
      <c r="C193" s="24">
        <v>43108</v>
      </c>
      <c r="D193" s="27" t="s">
        <v>552</v>
      </c>
      <c r="E193" s="27" t="s">
        <v>425</v>
      </c>
      <c r="F193" s="29">
        <v>64811</v>
      </c>
      <c r="G193" s="27" t="s">
        <v>39</v>
      </c>
      <c r="H193" s="27" t="s">
        <v>221</v>
      </c>
      <c r="I193" s="27" t="s">
        <v>148</v>
      </c>
      <c r="J193" s="27">
        <v>6944</v>
      </c>
      <c r="K193" s="25">
        <v>4</v>
      </c>
      <c r="L193" s="27" t="s">
        <v>288</v>
      </c>
      <c r="M193" s="27" t="s">
        <v>1155</v>
      </c>
      <c r="N193" s="27" t="s">
        <v>1156</v>
      </c>
      <c r="O193" s="28">
        <v>127747326</v>
      </c>
      <c r="P193" s="27" t="s">
        <v>285</v>
      </c>
      <c r="Q193" s="27" t="s">
        <v>292</v>
      </c>
      <c r="R193" s="28"/>
      <c r="S193" s="27" t="s">
        <v>1423</v>
      </c>
      <c r="T193" s="27"/>
      <c r="U193" s="75"/>
      <c r="V193" s="75"/>
      <c r="W193" s="75"/>
      <c r="X193" s="27"/>
      <c r="Y193" s="28"/>
      <c r="Z193" s="27"/>
    </row>
    <row r="194" spans="1:26" ht="13.5" customHeight="1" x14ac:dyDescent="0.25">
      <c r="A194" s="24">
        <v>43117</v>
      </c>
      <c r="B194" s="24">
        <v>43116</v>
      </c>
      <c r="C194" s="24">
        <v>43110</v>
      </c>
      <c r="D194" s="27" t="s">
        <v>665</v>
      </c>
      <c r="E194" s="27" t="s">
        <v>425</v>
      </c>
      <c r="F194" s="29" t="s">
        <v>1157</v>
      </c>
      <c r="G194" s="27" t="s">
        <v>19</v>
      </c>
      <c r="H194" s="27" t="s">
        <v>198</v>
      </c>
      <c r="I194" s="27" t="s">
        <v>1158</v>
      </c>
      <c r="J194" s="27">
        <v>7008</v>
      </c>
      <c r="K194" s="25">
        <v>4</v>
      </c>
      <c r="L194" s="27" t="s">
        <v>343</v>
      </c>
      <c r="M194" s="27">
        <v>8640717182</v>
      </c>
      <c r="N194" s="27">
        <v>8640717182</v>
      </c>
      <c r="O194" s="28"/>
      <c r="P194" s="27" t="s">
        <v>285</v>
      </c>
      <c r="Q194" s="27" t="s">
        <v>315</v>
      </c>
      <c r="R194" s="28" t="s">
        <v>542</v>
      </c>
      <c r="S194" s="27"/>
      <c r="T194" s="27"/>
      <c r="U194" s="75"/>
      <c r="V194" s="75"/>
      <c r="W194" s="75"/>
      <c r="X194" s="27"/>
      <c r="Y194" s="28"/>
      <c r="Z194" s="27"/>
    </row>
    <row r="195" spans="1:26" ht="13.5" customHeight="1" x14ac:dyDescent="0.25">
      <c r="A195" s="24">
        <v>43117</v>
      </c>
      <c r="B195" s="24">
        <v>43116</v>
      </c>
      <c r="C195" s="24">
        <v>43110</v>
      </c>
      <c r="D195" s="27" t="s">
        <v>665</v>
      </c>
      <c r="E195" s="27" t="s">
        <v>360</v>
      </c>
      <c r="F195" s="29">
        <v>32160</v>
      </c>
      <c r="G195" s="27" t="s">
        <v>60</v>
      </c>
      <c r="H195" s="27" t="s">
        <v>176</v>
      </c>
      <c r="I195" s="27" t="s">
        <v>1159</v>
      </c>
      <c r="J195" s="27">
        <v>26260</v>
      </c>
      <c r="K195" s="25">
        <v>1</v>
      </c>
      <c r="L195" s="27" t="s">
        <v>335</v>
      </c>
      <c r="M195" s="27">
        <v>2217648925</v>
      </c>
      <c r="N195" s="27">
        <v>9020956266</v>
      </c>
      <c r="O195" s="28">
        <v>5337</v>
      </c>
      <c r="P195" s="27" t="s">
        <v>285</v>
      </c>
      <c r="Q195" s="27" t="s">
        <v>292</v>
      </c>
      <c r="R195" s="28" t="s">
        <v>2413</v>
      </c>
      <c r="S195" s="27" t="s">
        <v>1423</v>
      </c>
      <c r="T195" s="27"/>
      <c r="U195" s="75"/>
      <c r="V195" s="75"/>
      <c r="W195" s="75"/>
      <c r="X195" s="27"/>
      <c r="Y195" s="28"/>
      <c r="Z195" s="27"/>
    </row>
    <row r="196" spans="1:26" ht="13.5" customHeight="1" x14ac:dyDescent="0.25">
      <c r="A196" s="24">
        <v>43117</v>
      </c>
      <c r="B196" s="24">
        <v>43116</v>
      </c>
      <c r="C196" s="24">
        <v>43111</v>
      </c>
      <c r="D196" s="27" t="s">
        <v>665</v>
      </c>
      <c r="E196" s="27" t="s">
        <v>519</v>
      </c>
      <c r="F196" s="29" t="s">
        <v>1160</v>
      </c>
      <c r="G196" s="27" t="s">
        <v>19</v>
      </c>
      <c r="H196" s="27" t="s">
        <v>198</v>
      </c>
      <c r="I196" s="27" t="s">
        <v>594</v>
      </c>
      <c r="J196" s="27">
        <v>4115</v>
      </c>
      <c r="K196" s="25">
        <v>4</v>
      </c>
      <c r="L196" s="27" t="s">
        <v>343</v>
      </c>
      <c r="M196" s="27">
        <v>8640717057</v>
      </c>
      <c r="N196" s="27">
        <v>8640717057</v>
      </c>
      <c r="O196" s="28"/>
      <c r="P196" s="27" t="s">
        <v>285</v>
      </c>
      <c r="Q196" s="27" t="s">
        <v>315</v>
      </c>
      <c r="R196" s="28" t="s">
        <v>542</v>
      </c>
      <c r="S196" s="27"/>
      <c r="T196" s="27"/>
      <c r="U196" s="75"/>
      <c r="V196" s="75"/>
      <c r="W196" s="75"/>
      <c r="X196" s="27"/>
      <c r="Y196" s="28"/>
      <c r="Z196" s="27"/>
    </row>
    <row r="197" spans="1:26" ht="13.5" customHeight="1" x14ac:dyDescent="0.25">
      <c r="A197" s="24">
        <v>43117</v>
      </c>
      <c r="B197" s="24">
        <v>43116</v>
      </c>
      <c r="C197" s="24">
        <v>43111</v>
      </c>
      <c r="D197" s="27" t="s">
        <v>665</v>
      </c>
      <c r="E197" s="27" t="s">
        <v>405</v>
      </c>
      <c r="F197" s="29" t="s">
        <v>973</v>
      </c>
      <c r="G197" s="27" t="s">
        <v>39</v>
      </c>
      <c r="H197" s="27" t="s">
        <v>974</v>
      </c>
      <c r="I197" s="27" t="s">
        <v>1161</v>
      </c>
      <c r="J197" s="27">
        <v>28555</v>
      </c>
      <c r="K197" s="25">
        <v>4</v>
      </c>
      <c r="L197" s="27" t="s">
        <v>343</v>
      </c>
      <c r="M197" s="27">
        <v>8640717294</v>
      </c>
      <c r="N197" s="27">
        <v>8640717294</v>
      </c>
      <c r="O197" s="28"/>
      <c r="P197" s="27" t="s">
        <v>285</v>
      </c>
      <c r="Q197" s="27" t="s">
        <v>315</v>
      </c>
      <c r="R197" s="28" t="s">
        <v>542</v>
      </c>
      <c r="S197" s="27"/>
      <c r="T197" s="27"/>
      <c r="U197" s="75"/>
      <c r="V197" s="75"/>
      <c r="W197" s="75"/>
      <c r="X197" s="27"/>
      <c r="Y197" s="28"/>
      <c r="Z197" s="27"/>
    </row>
    <row r="198" spans="1:26" ht="13.5" customHeight="1" x14ac:dyDescent="0.25">
      <c r="A198" s="24">
        <v>43117</v>
      </c>
      <c r="B198" s="24">
        <v>43116</v>
      </c>
      <c r="C198" s="24">
        <v>43111</v>
      </c>
      <c r="D198" s="27" t="s">
        <v>665</v>
      </c>
      <c r="E198" s="27" t="s">
        <v>375</v>
      </c>
      <c r="F198" s="29" t="s">
        <v>1162</v>
      </c>
      <c r="G198" s="27" t="s">
        <v>19</v>
      </c>
      <c r="H198" s="27" t="s">
        <v>150</v>
      </c>
      <c r="I198" s="27" t="s">
        <v>594</v>
      </c>
      <c r="J198" s="27">
        <v>42265</v>
      </c>
      <c r="K198" s="25">
        <v>4</v>
      </c>
      <c r="L198" s="27" t="s">
        <v>343</v>
      </c>
      <c r="M198" s="27">
        <v>8640717503</v>
      </c>
      <c r="N198" s="27">
        <v>8640717503</v>
      </c>
      <c r="O198" s="28"/>
      <c r="P198" s="27" t="s">
        <v>285</v>
      </c>
      <c r="Q198" s="27" t="s">
        <v>315</v>
      </c>
      <c r="R198" s="28" t="s">
        <v>542</v>
      </c>
      <c r="S198" s="27"/>
      <c r="T198" s="27"/>
      <c r="U198" s="75"/>
      <c r="V198" s="75"/>
      <c r="W198" s="75"/>
      <c r="X198" s="27"/>
      <c r="Y198" s="28"/>
      <c r="Z198" s="27"/>
    </row>
    <row r="199" spans="1:26" ht="13.5" customHeight="1" x14ac:dyDescent="0.25">
      <c r="A199" s="24">
        <v>43117</v>
      </c>
      <c r="B199" s="24">
        <v>43116</v>
      </c>
      <c r="C199" s="24">
        <v>43109</v>
      </c>
      <c r="D199" s="27" t="s">
        <v>665</v>
      </c>
      <c r="E199" s="27" t="s">
        <v>418</v>
      </c>
      <c r="F199" s="29" t="s">
        <v>1163</v>
      </c>
      <c r="G199" s="27" t="s">
        <v>19</v>
      </c>
      <c r="H199" s="27" t="s">
        <v>1164</v>
      </c>
      <c r="I199" s="27" t="s">
        <v>1165</v>
      </c>
      <c r="J199" s="27">
        <v>16520</v>
      </c>
      <c r="K199" s="25">
        <v>15</v>
      </c>
      <c r="L199" s="27" t="s">
        <v>343</v>
      </c>
      <c r="M199" s="27">
        <v>8920256699</v>
      </c>
      <c r="N199" s="27">
        <v>8920256699</v>
      </c>
      <c r="O199" s="28"/>
      <c r="P199" s="27" t="s">
        <v>285</v>
      </c>
      <c r="Q199" s="27" t="s">
        <v>315</v>
      </c>
      <c r="R199" s="28" t="s">
        <v>542</v>
      </c>
      <c r="S199" s="27"/>
      <c r="T199" s="27"/>
      <c r="U199" s="75"/>
      <c r="V199" s="75"/>
      <c r="W199" s="75"/>
      <c r="X199" s="27"/>
      <c r="Y199" s="28"/>
      <c r="Z199" s="27"/>
    </row>
    <row r="200" spans="1:26" ht="13.5" customHeight="1" x14ac:dyDescent="0.25">
      <c r="A200" s="24">
        <v>43117</v>
      </c>
      <c r="B200" s="24">
        <v>43117</v>
      </c>
      <c r="C200" s="24">
        <v>43109</v>
      </c>
      <c r="D200" s="27" t="s">
        <v>549</v>
      </c>
      <c r="E200" s="27" t="s">
        <v>352</v>
      </c>
      <c r="F200" s="29" t="s">
        <v>1166</v>
      </c>
      <c r="G200" s="27" t="s">
        <v>1167</v>
      </c>
      <c r="H200" s="27" t="s">
        <v>112</v>
      </c>
      <c r="I200" s="27" t="s">
        <v>1168</v>
      </c>
      <c r="J200" s="27">
        <v>32685</v>
      </c>
      <c r="K200" s="25">
        <v>1</v>
      </c>
      <c r="L200" s="27" t="s">
        <v>357</v>
      </c>
      <c r="M200" s="27" t="s">
        <v>1169</v>
      </c>
      <c r="N200" s="27" t="s">
        <v>1170</v>
      </c>
      <c r="O200" s="28" t="s">
        <v>1095</v>
      </c>
      <c r="P200" s="27" t="s">
        <v>285</v>
      </c>
      <c r="Q200" s="27" t="s">
        <v>295</v>
      </c>
      <c r="R200" s="28" t="s">
        <v>1884</v>
      </c>
      <c r="S200" s="27" t="s">
        <v>1096</v>
      </c>
      <c r="T200" s="27"/>
      <c r="U200" s="75"/>
      <c r="V200" s="75"/>
      <c r="W200" s="75"/>
      <c r="X200" s="27"/>
      <c r="Y200" s="28"/>
      <c r="Z200" s="27"/>
    </row>
    <row r="201" spans="1:26" ht="13.5" customHeight="1" x14ac:dyDescent="0.25">
      <c r="A201" s="24">
        <v>43117</v>
      </c>
      <c r="B201" s="24">
        <v>43117</v>
      </c>
      <c r="C201" s="24">
        <v>43109</v>
      </c>
      <c r="D201" s="27" t="s">
        <v>549</v>
      </c>
      <c r="E201" s="27" t="s">
        <v>338</v>
      </c>
      <c r="F201" s="29">
        <v>93217</v>
      </c>
      <c r="G201" s="27" t="s">
        <v>60</v>
      </c>
      <c r="H201" s="27" t="s">
        <v>66</v>
      </c>
      <c r="I201" s="27" t="s">
        <v>1171</v>
      </c>
      <c r="J201" s="27">
        <v>31301</v>
      </c>
      <c r="K201" s="25">
        <v>1</v>
      </c>
      <c r="L201" s="27" t="s">
        <v>357</v>
      </c>
      <c r="M201" s="27" t="s">
        <v>1172</v>
      </c>
      <c r="N201" s="27" t="s">
        <v>1173</v>
      </c>
      <c r="O201" s="28" t="s">
        <v>1174</v>
      </c>
      <c r="P201" s="27" t="s">
        <v>285</v>
      </c>
      <c r="Q201" s="27" t="s">
        <v>295</v>
      </c>
      <c r="R201" s="28" t="s">
        <v>3055</v>
      </c>
      <c r="S201" s="28" t="s">
        <v>1096</v>
      </c>
      <c r="T201" s="27"/>
      <c r="U201" s="75"/>
      <c r="V201" s="75"/>
      <c r="W201" s="75"/>
      <c r="X201" s="27"/>
      <c r="Y201" s="28"/>
      <c r="Z201" s="28"/>
    </row>
    <row r="202" spans="1:26" ht="13.5" customHeight="1" x14ac:dyDescent="0.25">
      <c r="A202" s="24">
        <v>43117</v>
      </c>
      <c r="B202" s="24">
        <v>43117</v>
      </c>
      <c r="C202" s="24">
        <v>43109</v>
      </c>
      <c r="D202" s="27" t="s">
        <v>549</v>
      </c>
      <c r="E202" s="27" t="s">
        <v>483</v>
      </c>
      <c r="F202" s="29">
        <v>28051220</v>
      </c>
      <c r="G202" s="27" t="s">
        <v>56</v>
      </c>
      <c r="H202" s="27" t="s">
        <v>268</v>
      </c>
      <c r="I202" s="27" t="s">
        <v>1039</v>
      </c>
      <c r="J202" s="27">
        <v>26287</v>
      </c>
      <c r="K202" s="25">
        <v>1</v>
      </c>
      <c r="L202" s="27" t="s">
        <v>357</v>
      </c>
      <c r="M202" s="27" t="s">
        <v>1175</v>
      </c>
      <c r="N202" s="27" t="s">
        <v>1176</v>
      </c>
      <c r="O202" s="28" t="s">
        <v>1177</v>
      </c>
      <c r="P202" s="27" t="s">
        <v>285</v>
      </c>
      <c r="Q202" s="27" t="s">
        <v>295</v>
      </c>
      <c r="R202" s="28" t="s">
        <v>1524</v>
      </c>
      <c r="S202" s="27" t="s">
        <v>1096</v>
      </c>
      <c r="T202" s="27"/>
      <c r="U202" s="75"/>
      <c r="V202" s="75"/>
      <c r="W202" s="75"/>
      <c r="X202" s="27"/>
      <c r="Y202" s="28"/>
      <c r="Z202" s="27"/>
    </row>
    <row r="203" spans="1:26" ht="13.5" customHeight="1" x14ac:dyDescent="0.25">
      <c r="A203" s="24">
        <v>43117</v>
      </c>
      <c r="B203" s="24">
        <v>43117</v>
      </c>
      <c r="C203" s="24">
        <v>43109</v>
      </c>
      <c r="D203" s="27" t="s">
        <v>549</v>
      </c>
      <c r="E203" s="27" t="s">
        <v>313</v>
      </c>
      <c r="F203" s="29">
        <v>2142653</v>
      </c>
      <c r="G203" s="27" t="s">
        <v>30</v>
      </c>
      <c r="H203" s="27" t="s">
        <v>154</v>
      </c>
      <c r="I203" s="27" t="s">
        <v>566</v>
      </c>
      <c r="J203" s="27">
        <v>25033</v>
      </c>
      <c r="K203" s="25">
        <v>4</v>
      </c>
      <c r="L203" s="27" t="s">
        <v>357</v>
      </c>
      <c r="M203" s="27" t="s">
        <v>1178</v>
      </c>
      <c r="N203" s="27" t="s">
        <v>1179</v>
      </c>
      <c r="O203" s="28" t="s">
        <v>1180</v>
      </c>
      <c r="P203" s="27" t="s">
        <v>285</v>
      </c>
      <c r="Q203" s="27" t="s">
        <v>292</v>
      </c>
      <c r="R203" s="28"/>
      <c r="S203" s="27" t="s">
        <v>1096</v>
      </c>
      <c r="T203" s="27"/>
      <c r="U203" s="75"/>
      <c r="V203" s="75"/>
      <c r="W203" s="75"/>
      <c r="X203" s="27"/>
      <c r="Y203" s="28"/>
      <c r="Z203" s="27"/>
    </row>
    <row r="204" spans="1:26" ht="13.5" customHeight="1" x14ac:dyDescent="0.25">
      <c r="A204" s="24">
        <v>43117</v>
      </c>
      <c r="B204" s="24">
        <v>43117</v>
      </c>
      <c r="C204" s="24">
        <v>43109</v>
      </c>
      <c r="D204" s="27" t="s">
        <v>549</v>
      </c>
      <c r="E204" s="27" t="s">
        <v>382</v>
      </c>
      <c r="F204" s="29">
        <v>15506500000</v>
      </c>
      <c r="G204" s="27" t="s">
        <v>53</v>
      </c>
      <c r="H204" s="27" t="s">
        <v>80</v>
      </c>
      <c r="I204" s="27" t="s">
        <v>1181</v>
      </c>
      <c r="J204" s="27">
        <v>19643</v>
      </c>
      <c r="K204" s="25">
        <v>2</v>
      </c>
      <c r="L204" s="27" t="s">
        <v>357</v>
      </c>
      <c r="M204" s="27" t="s">
        <v>1182</v>
      </c>
      <c r="N204" s="27" t="s">
        <v>1183</v>
      </c>
      <c r="O204" s="28" t="s">
        <v>1184</v>
      </c>
      <c r="P204" s="27" t="s">
        <v>285</v>
      </c>
      <c r="Q204" s="27" t="s">
        <v>292</v>
      </c>
      <c r="R204" s="28"/>
      <c r="S204" s="27" t="s">
        <v>1096</v>
      </c>
      <c r="T204" s="27"/>
      <c r="U204" s="75"/>
      <c r="V204" s="75"/>
      <c r="W204" s="75"/>
      <c r="X204" s="27"/>
      <c r="Y204" s="28"/>
      <c r="Z204" s="27"/>
    </row>
    <row r="205" spans="1:26" ht="13.5" customHeight="1" x14ac:dyDescent="0.25">
      <c r="A205" s="24">
        <v>43117</v>
      </c>
      <c r="B205" s="24">
        <v>43117</v>
      </c>
      <c r="C205" s="24">
        <v>43109</v>
      </c>
      <c r="D205" s="27" t="s">
        <v>549</v>
      </c>
      <c r="E205" s="27" t="s">
        <v>413</v>
      </c>
      <c r="F205" s="29" t="s">
        <v>1185</v>
      </c>
      <c r="G205" s="27" t="s">
        <v>74</v>
      </c>
      <c r="H205" s="27" t="s">
        <v>1186</v>
      </c>
      <c r="I205" s="27" t="s">
        <v>1187</v>
      </c>
      <c r="J205" s="27">
        <v>19187</v>
      </c>
      <c r="K205" s="25">
        <v>1</v>
      </c>
      <c r="L205" s="27" t="s">
        <v>357</v>
      </c>
      <c r="M205" s="27" t="s">
        <v>1188</v>
      </c>
      <c r="N205" s="27" t="s">
        <v>1189</v>
      </c>
      <c r="O205" s="28" t="s">
        <v>1666</v>
      </c>
      <c r="P205" s="27" t="s">
        <v>285</v>
      </c>
      <c r="Q205" s="27" t="s">
        <v>292</v>
      </c>
      <c r="R205" s="28"/>
      <c r="S205" s="27" t="s">
        <v>1662</v>
      </c>
      <c r="T205" s="27"/>
      <c r="U205" s="75"/>
      <c r="V205" s="75"/>
      <c r="W205" s="75"/>
      <c r="X205" s="27"/>
      <c r="Y205" s="28"/>
      <c r="Z205" s="27"/>
    </row>
    <row r="206" spans="1:26" ht="13.5" customHeight="1" x14ac:dyDescent="0.25">
      <c r="A206" s="24">
        <v>43117</v>
      </c>
      <c r="B206" s="24">
        <v>43117</v>
      </c>
      <c r="C206" s="24">
        <v>43109</v>
      </c>
      <c r="D206" s="27" t="s">
        <v>549</v>
      </c>
      <c r="E206" s="27" t="s">
        <v>396</v>
      </c>
      <c r="F206" s="29">
        <v>1518</v>
      </c>
      <c r="G206" s="27" t="s">
        <v>60</v>
      </c>
      <c r="H206" s="27" t="s">
        <v>69</v>
      </c>
      <c r="I206" s="27" t="s">
        <v>1190</v>
      </c>
      <c r="J206" s="27">
        <v>14914</v>
      </c>
      <c r="K206" s="25">
        <v>4</v>
      </c>
      <c r="L206" s="27" t="s">
        <v>357</v>
      </c>
      <c r="M206" s="27" t="s">
        <v>1191</v>
      </c>
      <c r="N206" s="27" t="s">
        <v>1192</v>
      </c>
      <c r="O206" s="28" t="s">
        <v>1667</v>
      </c>
      <c r="P206" s="27" t="s">
        <v>285</v>
      </c>
      <c r="Q206" s="27" t="s">
        <v>292</v>
      </c>
      <c r="R206" s="28"/>
      <c r="S206" s="27" t="s">
        <v>1662</v>
      </c>
      <c r="T206" s="27"/>
      <c r="U206" s="75"/>
      <c r="V206" s="75"/>
      <c r="W206" s="75"/>
      <c r="X206" s="27"/>
      <c r="Y206" s="28"/>
      <c r="Z206" s="27"/>
    </row>
    <row r="207" spans="1:26" ht="13.5" customHeight="1" x14ac:dyDescent="0.25">
      <c r="A207" s="24">
        <v>43117</v>
      </c>
      <c r="B207" s="24">
        <v>43117</v>
      </c>
      <c r="C207" s="24">
        <v>43109</v>
      </c>
      <c r="D207" s="27" t="s">
        <v>549</v>
      </c>
      <c r="E207" s="27" t="s">
        <v>358</v>
      </c>
      <c r="F207" s="29">
        <v>28294563</v>
      </c>
      <c r="G207" s="27" t="s">
        <v>56</v>
      </c>
      <c r="H207" s="27" t="s">
        <v>102</v>
      </c>
      <c r="I207" s="27" t="s">
        <v>58</v>
      </c>
      <c r="J207" s="27">
        <v>30758</v>
      </c>
      <c r="K207" s="25">
        <v>4</v>
      </c>
      <c r="L207" s="27" t="s">
        <v>357</v>
      </c>
      <c r="M207" s="27" t="s">
        <v>1193</v>
      </c>
      <c r="N207" s="27" t="s">
        <v>1194</v>
      </c>
      <c r="O207" s="28" t="s">
        <v>1668</v>
      </c>
      <c r="P207" s="27" t="s">
        <v>285</v>
      </c>
      <c r="Q207" s="27" t="s">
        <v>292</v>
      </c>
      <c r="R207" s="28"/>
      <c r="S207" s="27" t="s">
        <v>1662</v>
      </c>
      <c r="T207" s="27"/>
      <c r="U207" s="75"/>
      <c r="V207" s="75"/>
      <c r="W207" s="75"/>
      <c r="X207" s="27"/>
      <c r="Y207" s="28"/>
      <c r="Z207" s="27"/>
    </row>
    <row r="208" spans="1:26" ht="13.5" customHeight="1" x14ac:dyDescent="0.25">
      <c r="A208" s="24">
        <v>43117</v>
      </c>
      <c r="B208" s="24">
        <v>43117</v>
      </c>
      <c r="C208" s="24">
        <v>43109</v>
      </c>
      <c r="D208" s="27" t="s">
        <v>549</v>
      </c>
      <c r="E208" s="27" t="s">
        <v>511</v>
      </c>
      <c r="F208" s="29">
        <v>2001383</v>
      </c>
      <c r="G208" s="27" t="s">
        <v>36</v>
      </c>
      <c r="H208" s="27" t="s">
        <v>26</v>
      </c>
      <c r="I208" s="27" t="s">
        <v>1195</v>
      </c>
      <c r="J208" s="27">
        <v>5165</v>
      </c>
      <c r="K208" s="25">
        <v>1</v>
      </c>
      <c r="L208" s="27" t="s">
        <v>357</v>
      </c>
      <c r="M208" s="27" t="s">
        <v>1196</v>
      </c>
      <c r="N208" s="27" t="s">
        <v>1197</v>
      </c>
      <c r="O208" s="28" t="s">
        <v>1198</v>
      </c>
      <c r="P208" s="27" t="s">
        <v>285</v>
      </c>
      <c r="Q208" s="27" t="s">
        <v>292</v>
      </c>
      <c r="R208" s="28"/>
      <c r="S208" s="27" t="s">
        <v>1096</v>
      </c>
      <c r="T208" s="27"/>
      <c r="U208" s="75"/>
      <c r="V208" s="75"/>
      <c r="W208" s="75"/>
      <c r="X208" s="27"/>
      <c r="Y208" s="28"/>
      <c r="Z208" s="27"/>
    </row>
    <row r="209" spans="1:26" ht="13.5" customHeight="1" x14ac:dyDescent="0.25">
      <c r="A209" s="24">
        <v>43117</v>
      </c>
      <c r="B209" s="24">
        <v>43117</v>
      </c>
      <c r="C209" s="24">
        <v>43109</v>
      </c>
      <c r="D209" s="27" t="s">
        <v>549</v>
      </c>
      <c r="E209" s="27" t="s">
        <v>390</v>
      </c>
      <c r="F209" s="29" t="s">
        <v>1199</v>
      </c>
      <c r="G209" s="27" t="s">
        <v>74</v>
      </c>
      <c r="H209" s="27" t="s">
        <v>33</v>
      </c>
      <c r="I209" s="27" t="s">
        <v>1200</v>
      </c>
      <c r="J209" s="27">
        <v>18687</v>
      </c>
      <c r="K209" s="25">
        <v>2</v>
      </c>
      <c r="L209" s="27" t="s">
        <v>357</v>
      </c>
      <c r="M209" s="27" t="s">
        <v>1201</v>
      </c>
      <c r="N209" s="27" t="s">
        <v>1202</v>
      </c>
      <c r="O209" s="28" t="s">
        <v>1203</v>
      </c>
      <c r="P209" s="27" t="s">
        <v>285</v>
      </c>
      <c r="Q209" s="27" t="s">
        <v>292</v>
      </c>
      <c r="R209" s="28"/>
      <c r="S209" s="27" t="s">
        <v>1096</v>
      </c>
      <c r="T209" s="27"/>
      <c r="U209" s="75"/>
      <c r="V209" s="75"/>
      <c r="W209" s="75"/>
      <c r="X209" s="27"/>
      <c r="Y209" s="28"/>
      <c r="Z209" s="27"/>
    </row>
    <row r="210" spans="1:26" ht="13.5" customHeight="1" x14ac:dyDescent="0.25">
      <c r="A210" s="24">
        <v>43117</v>
      </c>
      <c r="B210" s="24">
        <v>43117</v>
      </c>
      <c r="C210" s="24">
        <v>43109</v>
      </c>
      <c r="D210" s="27" t="s">
        <v>549</v>
      </c>
      <c r="E210" s="27" t="s">
        <v>352</v>
      </c>
      <c r="F210" s="29">
        <v>5521482</v>
      </c>
      <c r="G210" s="27" t="s">
        <v>175</v>
      </c>
      <c r="H210" s="27" t="s">
        <v>1204</v>
      </c>
      <c r="I210" s="27" t="s">
        <v>1205</v>
      </c>
      <c r="J210" s="27">
        <v>32547</v>
      </c>
      <c r="K210" s="25">
        <v>2</v>
      </c>
      <c r="L210" s="27" t="s">
        <v>357</v>
      </c>
      <c r="M210" s="27" t="s">
        <v>1206</v>
      </c>
      <c r="N210" s="27" t="s">
        <v>1207</v>
      </c>
      <c r="O210" s="28" t="s">
        <v>1095</v>
      </c>
      <c r="P210" s="27" t="s">
        <v>285</v>
      </c>
      <c r="Q210" s="27" t="s">
        <v>292</v>
      </c>
      <c r="R210" s="28"/>
      <c r="S210" s="27" t="s">
        <v>1096</v>
      </c>
      <c r="T210" s="27"/>
      <c r="U210" s="75"/>
      <c r="V210" s="75"/>
      <c r="W210" s="75"/>
      <c r="X210" s="27"/>
      <c r="Y210" s="28"/>
      <c r="Z210" s="27"/>
    </row>
    <row r="211" spans="1:26" ht="13.5" customHeight="1" x14ac:dyDescent="0.25">
      <c r="A211" s="24">
        <v>43117</v>
      </c>
      <c r="B211" s="24">
        <v>43117</v>
      </c>
      <c r="C211" s="24">
        <v>43109</v>
      </c>
      <c r="D211" s="27" t="s">
        <v>549</v>
      </c>
      <c r="E211" s="27" t="s">
        <v>360</v>
      </c>
      <c r="F211" s="29">
        <v>362110</v>
      </c>
      <c r="G211" s="27" t="s">
        <v>25</v>
      </c>
      <c r="H211" s="27" t="s">
        <v>78</v>
      </c>
      <c r="I211" s="27" t="s">
        <v>1208</v>
      </c>
      <c r="J211" s="27">
        <v>26283</v>
      </c>
      <c r="K211" s="25">
        <v>4</v>
      </c>
      <c r="L211" s="27" t="s">
        <v>357</v>
      </c>
      <c r="M211" s="27" t="s">
        <v>1209</v>
      </c>
      <c r="N211" s="27" t="s">
        <v>1210</v>
      </c>
      <c r="O211" s="28" t="s">
        <v>1669</v>
      </c>
      <c r="P211" s="27" t="s">
        <v>285</v>
      </c>
      <c r="Q211" s="27" t="s">
        <v>292</v>
      </c>
      <c r="R211" s="28"/>
      <c r="S211" s="27" t="s">
        <v>1096</v>
      </c>
      <c r="T211" s="27"/>
      <c r="U211" s="75"/>
      <c r="V211" s="75"/>
      <c r="W211" s="75"/>
      <c r="X211" s="27"/>
      <c r="Y211" s="28"/>
      <c r="Z211" s="27"/>
    </row>
    <row r="212" spans="1:26" ht="13.5" customHeight="1" x14ac:dyDescent="0.25">
      <c r="A212" s="24">
        <v>43117</v>
      </c>
      <c r="B212" s="24">
        <v>43117</v>
      </c>
      <c r="C212" s="24">
        <v>43110</v>
      </c>
      <c r="D212" s="27" t="s">
        <v>549</v>
      </c>
      <c r="E212" s="27" t="s">
        <v>352</v>
      </c>
      <c r="F212" s="29" t="s">
        <v>6357</v>
      </c>
      <c r="G212" s="27" t="s">
        <v>53</v>
      </c>
      <c r="H212" s="27" t="s">
        <v>1211</v>
      </c>
      <c r="I212" s="27" t="s">
        <v>1212</v>
      </c>
      <c r="J212" s="27">
        <v>32709</v>
      </c>
      <c r="K212" s="25">
        <v>2</v>
      </c>
      <c r="L212" s="27" t="s">
        <v>357</v>
      </c>
      <c r="M212" s="27" t="s">
        <v>1213</v>
      </c>
      <c r="N212" s="27" t="s">
        <v>1214</v>
      </c>
      <c r="O212" s="28" t="s">
        <v>1095</v>
      </c>
      <c r="P212" s="27" t="s">
        <v>285</v>
      </c>
      <c r="Q212" s="27" t="s">
        <v>333</v>
      </c>
      <c r="R212" s="28" t="s">
        <v>8745</v>
      </c>
      <c r="S212" s="27" t="s">
        <v>1096</v>
      </c>
      <c r="T212" s="27"/>
      <c r="U212" s="75"/>
      <c r="V212" s="75"/>
      <c r="W212" s="75"/>
      <c r="X212" s="27"/>
      <c r="Y212" s="28"/>
      <c r="Z212" s="27"/>
    </row>
    <row r="213" spans="1:26" ht="13.5" customHeight="1" x14ac:dyDescent="0.25">
      <c r="A213" s="24">
        <v>43117</v>
      </c>
      <c r="B213" s="24">
        <v>43117</v>
      </c>
      <c r="C213" s="24">
        <v>43110</v>
      </c>
      <c r="D213" s="27" t="s">
        <v>549</v>
      </c>
      <c r="E213" s="27" t="s">
        <v>378</v>
      </c>
      <c r="F213" s="29">
        <v>1013989</v>
      </c>
      <c r="G213" s="27" t="s">
        <v>36</v>
      </c>
      <c r="H213" s="27" t="s">
        <v>201</v>
      </c>
      <c r="I213" s="27" t="s">
        <v>556</v>
      </c>
      <c r="J213" s="27">
        <v>32350</v>
      </c>
      <c r="K213" s="25">
        <v>4</v>
      </c>
      <c r="L213" s="27" t="s">
        <v>357</v>
      </c>
      <c r="M213" s="27" t="s">
        <v>1215</v>
      </c>
      <c r="N213" s="27" t="s">
        <v>1216</v>
      </c>
      <c r="O213" s="28" t="s">
        <v>1217</v>
      </c>
      <c r="P213" s="27" t="s">
        <v>285</v>
      </c>
      <c r="Q213" s="27" t="s">
        <v>295</v>
      </c>
      <c r="R213" s="28" t="s">
        <v>1528</v>
      </c>
      <c r="S213" s="27" t="s">
        <v>1096</v>
      </c>
      <c r="T213" s="27"/>
      <c r="U213" s="75"/>
      <c r="V213" s="75"/>
      <c r="W213" s="75"/>
      <c r="X213" s="27"/>
      <c r="Y213" s="28"/>
      <c r="Z213" s="27"/>
    </row>
    <row r="214" spans="1:26" ht="13.5" customHeight="1" x14ac:dyDescent="0.25">
      <c r="A214" s="24">
        <v>43117</v>
      </c>
      <c r="B214" s="24">
        <v>43117</v>
      </c>
      <c r="C214" s="24">
        <v>43110</v>
      </c>
      <c r="D214" s="27" t="s">
        <v>549</v>
      </c>
      <c r="E214" s="27" t="s">
        <v>379</v>
      </c>
      <c r="F214" s="41" t="s">
        <v>1877</v>
      </c>
      <c r="G214" s="27" t="s">
        <v>34</v>
      </c>
      <c r="H214" s="27" t="s">
        <v>162</v>
      </c>
      <c r="I214" s="27" t="s">
        <v>185</v>
      </c>
      <c r="J214" s="27">
        <v>24155</v>
      </c>
      <c r="K214" s="25">
        <v>1</v>
      </c>
      <c r="L214" s="27" t="s">
        <v>357</v>
      </c>
      <c r="M214" s="27" t="s">
        <v>1218</v>
      </c>
      <c r="N214" s="27" t="s">
        <v>1219</v>
      </c>
      <c r="O214" s="28" t="s">
        <v>1670</v>
      </c>
      <c r="P214" s="27" t="s">
        <v>285</v>
      </c>
      <c r="Q214" s="27" t="s">
        <v>292</v>
      </c>
      <c r="R214" s="28"/>
      <c r="S214" s="27" t="s">
        <v>1096</v>
      </c>
      <c r="T214" s="27"/>
      <c r="U214" s="75"/>
      <c r="V214" s="75"/>
      <c r="W214" s="75"/>
      <c r="X214" s="27"/>
      <c r="Y214" s="28"/>
      <c r="Z214" s="27"/>
    </row>
    <row r="215" spans="1:26" ht="13.5" customHeight="1" x14ac:dyDescent="0.25">
      <c r="A215" s="24">
        <v>43118</v>
      </c>
      <c r="B215" s="24">
        <v>43118</v>
      </c>
      <c r="C215" s="24">
        <v>43112</v>
      </c>
      <c r="D215" s="27" t="s">
        <v>18</v>
      </c>
      <c r="E215" s="27" t="s">
        <v>415</v>
      </c>
      <c r="F215" s="29">
        <v>236700</v>
      </c>
      <c r="G215" s="27" t="s">
        <v>25</v>
      </c>
      <c r="H215" s="27" t="s">
        <v>1220</v>
      </c>
      <c r="I215" s="27" t="s">
        <v>1221</v>
      </c>
      <c r="J215" s="27">
        <v>11337</v>
      </c>
      <c r="K215" s="25">
        <v>4</v>
      </c>
      <c r="L215" s="27" t="s">
        <v>288</v>
      </c>
      <c r="M215" s="27" t="s">
        <v>1222</v>
      </c>
      <c r="N215" s="27" t="s">
        <v>1223</v>
      </c>
      <c r="O215" s="28">
        <v>127710630</v>
      </c>
      <c r="P215" s="27" t="s">
        <v>285</v>
      </c>
      <c r="Q215" s="27" t="s">
        <v>292</v>
      </c>
      <c r="R215" s="28"/>
      <c r="S215" s="27" t="s">
        <v>1423</v>
      </c>
      <c r="T215" s="27"/>
      <c r="U215" s="75"/>
      <c r="V215" s="75"/>
      <c r="W215" s="75"/>
      <c r="X215" s="27"/>
      <c r="Y215" s="28"/>
      <c r="Z215" s="27"/>
    </row>
    <row r="216" spans="1:26" ht="13.5" customHeight="1" x14ac:dyDescent="0.25">
      <c r="A216" s="24">
        <v>43118</v>
      </c>
      <c r="B216" s="24">
        <v>43118</v>
      </c>
      <c r="C216" s="24">
        <v>43116</v>
      </c>
      <c r="D216" s="27" t="s">
        <v>18</v>
      </c>
      <c r="E216" s="27" t="s">
        <v>352</v>
      </c>
      <c r="F216" s="29">
        <v>92946</v>
      </c>
      <c r="G216" s="27" t="s">
        <v>39</v>
      </c>
      <c r="H216" s="27" t="s">
        <v>75</v>
      </c>
      <c r="I216" s="27" t="s">
        <v>1224</v>
      </c>
      <c r="J216" s="27">
        <v>32953</v>
      </c>
      <c r="K216" s="25">
        <v>4</v>
      </c>
      <c r="L216" s="27" t="s">
        <v>288</v>
      </c>
      <c r="M216" s="27" t="s">
        <v>1225</v>
      </c>
      <c r="N216" s="27" t="s">
        <v>1226</v>
      </c>
      <c r="O216" s="28">
        <v>127710661</v>
      </c>
      <c r="P216" s="27" t="s">
        <v>285</v>
      </c>
      <c r="Q216" s="27" t="s">
        <v>292</v>
      </c>
      <c r="R216" s="28"/>
      <c r="S216" s="27" t="s">
        <v>1423</v>
      </c>
      <c r="T216" s="27"/>
      <c r="U216" s="75"/>
      <c r="V216" s="75"/>
      <c r="W216" s="75"/>
      <c r="X216" s="27"/>
      <c r="Y216" s="28"/>
      <c r="Z216" s="27"/>
    </row>
    <row r="217" spans="1:26" ht="13.5" customHeight="1" x14ac:dyDescent="0.25">
      <c r="A217" s="24">
        <v>43118</v>
      </c>
      <c r="B217" s="24">
        <v>43118</v>
      </c>
      <c r="C217" s="24">
        <v>43117</v>
      </c>
      <c r="D217" s="27" t="s">
        <v>18</v>
      </c>
      <c r="E217" s="27" t="s">
        <v>362</v>
      </c>
      <c r="F217" s="29">
        <v>23716</v>
      </c>
      <c r="G217" s="27" t="s">
        <v>92</v>
      </c>
      <c r="H217" s="27" t="s">
        <v>266</v>
      </c>
      <c r="I217" s="27" t="s">
        <v>1227</v>
      </c>
      <c r="J217" s="27">
        <v>22224</v>
      </c>
      <c r="K217" s="25">
        <v>1</v>
      </c>
      <c r="L217" s="27" t="s">
        <v>288</v>
      </c>
      <c r="M217" s="27" t="s">
        <v>1228</v>
      </c>
      <c r="N217" s="27" t="s">
        <v>1229</v>
      </c>
      <c r="O217" s="28">
        <v>127710842</v>
      </c>
      <c r="P217" s="27" t="s">
        <v>285</v>
      </c>
      <c r="Q217" s="27" t="s">
        <v>292</v>
      </c>
      <c r="R217" s="28"/>
      <c r="S217" s="27" t="s">
        <v>1423</v>
      </c>
      <c r="T217" s="27"/>
      <c r="U217" s="75"/>
      <c r="V217" s="75"/>
      <c r="W217" s="75"/>
      <c r="X217" s="27"/>
      <c r="Y217" s="28"/>
      <c r="Z217" s="27"/>
    </row>
    <row r="218" spans="1:26" ht="13.5" customHeight="1" x14ac:dyDescent="0.25">
      <c r="A218" s="24">
        <v>43118</v>
      </c>
      <c r="B218" s="24">
        <v>43118</v>
      </c>
      <c r="C218" s="24">
        <v>43117</v>
      </c>
      <c r="D218" s="27" t="s">
        <v>18</v>
      </c>
      <c r="E218" s="27" t="s">
        <v>428</v>
      </c>
      <c r="F218" s="29" t="s">
        <v>1230</v>
      </c>
      <c r="G218" s="27" t="s">
        <v>489</v>
      </c>
      <c r="H218" s="27" t="s">
        <v>494</v>
      </c>
      <c r="I218" s="27" t="s">
        <v>495</v>
      </c>
      <c r="J218" s="27">
        <v>37707</v>
      </c>
      <c r="K218" s="25">
        <v>1</v>
      </c>
      <c r="L218" s="27" t="s">
        <v>288</v>
      </c>
      <c r="M218" s="27" t="s">
        <v>1231</v>
      </c>
      <c r="N218" s="27" t="s">
        <v>1232</v>
      </c>
      <c r="O218" s="28">
        <v>127710669</v>
      </c>
      <c r="P218" s="27" t="s">
        <v>285</v>
      </c>
      <c r="Q218" s="27" t="s">
        <v>292</v>
      </c>
      <c r="R218" s="28"/>
      <c r="S218" s="27" t="s">
        <v>1423</v>
      </c>
      <c r="T218" s="27"/>
      <c r="U218" s="75"/>
      <c r="V218" s="75"/>
      <c r="W218" s="75"/>
      <c r="X218" s="27"/>
      <c r="Y218" s="28"/>
      <c r="Z218" s="27"/>
    </row>
    <row r="219" spans="1:26" ht="13.5" customHeight="1" x14ac:dyDescent="0.25">
      <c r="A219" s="24">
        <v>43118</v>
      </c>
      <c r="B219" s="24">
        <v>43118</v>
      </c>
      <c r="C219" s="24">
        <v>43117</v>
      </c>
      <c r="D219" s="27" t="s">
        <v>18</v>
      </c>
      <c r="E219" s="27" t="s">
        <v>428</v>
      </c>
      <c r="F219" s="29" t="s">
        <v>1230</v>
      </c>
      <c r="G219" s="27" t="s">
        <v>489</v>
      </c>
      <c r="H219" s="27" t="s">
        <v>494</v>
      </c>
      <c r="I219" s="27" t="s">
        <v>495</v>
      </c>
      <c r="J219" s="27">
        <v>37707</v>
      </c>
      <c r="K219" s="25">
        <v>1</v>
      </c>
      <c r="L219" s="27" t="s">
        <v>288</v>
      </c>
      <c r="M219" s="27" t="s">
        <v>1231</v>
      </c>
      <c r="N219" s="27" t="s">
        <v>1233</v>
      </c>
      <c r="O219" s="28">
        <v>127710671</v>
      </c>
      <c r="P219" s="27" t="s">
        <v>285</v>
      </c>
      <c r="Q219" s="27" t="s">
        <v>292</v>
      </c>
      <c r="R219" s="28"/>
      <c r="S219" s="27" t="s">
        <v>1423</v>
      </c>
      <c r="T219" s="27"/>
      <c r="U219" s="75"/>
      <c r="V219" s="75"/>
      <c r="W219" s="75"/>
      <c r="X219" s="27"/>
      <c r="Y219" s="28"/>
      <c r="Z219" s="27"/>
    </row>
    <row r="220" spans="1:26" ht="13.5" customHeight="1" x14ac:dyDescent="0.25">
      <c r="A220" s="24">
        <v>43118</v>
      </c>
      <c r="B220" s="24">
        <v>43118</v>
      </c>
      <c r="C220" s="24">
        <v>43117</v>
      </c>
      <c r="D220" s="27" t="s">
        <v>18</v>
      </c>
      <c r="E220" s="27" t="s">
        <v>428</v>
      </c>
      <c r="F220" s="29" t="s">
        <v>1230</v>
      </c>
      <c r="G220" s="27" t="s">
        <v>489</v>
      </c>
      <c r="H220" s="27" t="s">
        <v>494</v>
      </c>
      <c r="I220" s="27" t="s">
        <v>495</v>
      </c>
      <c r="J220" s="27">
        <v>37707</v>
      </c>
      <c r="K220" s="25">
        <v>2</v>
      </c>
      <c r="L220" s="27" t="s">
        <v>288</v>
      </c>
      <c r="M220" s="27" t="s">
        <v>1231</v>
      </c>
      <c r="N220" s="27" t="s">
        <v>1234</v>
      </c>
      <c r="O220" s="28">
        <v>127710670</v>
      </c>
      <c r="P220" s="27" t="s">
        <v>285</v>
      </c>
      <c r="Q220" s="27" t="s">
        <v>292</v>
      </c>
      <c r="R220" s="28"/>
      <c r="S220" s="27" t="s">
        <v>1423</v>
      </c>
      <c r="T220" s="27"/>
      <c r="U220" s="75"/>
      <c r="V220" s="75"/>
      <c r="W220" s="75"/>
      <c r="X220" s="27"/>
      <c r="Y220" s="28"/>
      <c r="Z220" s="27"/>
    </row>
    <row r="221" spans="1:26" ht="13.5" customHeight="1" x14ac:dyDescent="0.25">
      <c r="A221" s="24">
        <v>43118</v>
      </c>
      <c r="B221" s="24">
        <v>43118</v>
      </c>
      <c r="C221" s="24">
        <v>43116</v>
      </c>
      <c r="D221" s="27" t="s">
        <v>18</v>
      </c>
      <c r="E221" s="27" t="s">
        <v>424</v>
      </c>
      <c r="F221" s="29">
        <v>15497770000</v>
      </c>
      <c r="G221" s="27" t="s">
        <v>48</v>
      </c>
      <c r="H221" s="27" t="s">
        <v>70</v>
      </c>
      <c r="I221" s="27" t="s">
        <v>250</v>
      </c>
      <c r="J221" s="27">
        <v>5877</v>
      </c>
      <c r="K221" s="25">
        <v>4</v>
      </c>
      <c r="L221" s="27" t="s">
        <v>367</v>
      </c>
      <c r="M221" s="27">
        <v>200494</v>
      </c>
      <c r="N221" s="27">
        <v>326175036</v>
      </c>
      <c r="O221" s="28"/>
      <c r="P221" s="27" t="s">
        <v>285</v>
      </c>
      <c r="Q221" s="27" t="s">
        <v>289</v>
      </c>
      <c r="R221" s="28" t="s">
        <v>542</v>
      </c>
      <c r="S221" s="27"/>
      <c r="T221" s="27"/>
      <c r="U221" s="75"/>
      <c r="V221" s="75"/>
      <c r="W221" s="75"/>
      <c r="X221" s="27"/>
      <c r="Y221" s="28"/>
      <c r="Z221" s="27"/>
    </row>
    <row r="222" spans="1:26" ht="13.5" customHeight="1" x14ac:dyDescent="0.25">
      <c r="A222" s="24">
        <v>43118</v>
      </c>
      <c r="B222" s="24">
        <v>43118</v>
      </c>
      <c r="C222" s="24">
        <v>43109</v>
      </c>
      <c r="D222" s="27" t="s">
        <v>552</v>
      </c>
      <c r="E222" s="27" t="s">
        <v>296</v>
      </c>
      <c r="F222" s="29">
        <v>1011163</v>
      </c>
      <c r="G222" s="27" t="s">
        <v>36</v>
      </c>
      <c r="H222" s="27" t="s">
        <v>157</v>
      </c>
      <c r="I222" s="27" t="s">
        <v>160</v>
      </c>
      <c r="J222" s="27">
        <v>51538</v>
      </c>
      <c r="K222" s="25">
        <v>2</v>
      </c>
      <c r="L222" s="27" t="s">
        <v>288</v>
      </c>
      <c r="M222" s="27" t="s">
        <v>1235</v>
      </c>
      <c r="N222" s="27" t="s">
        <v>1236</v>
      </c>
      <c r="O222" s="28">
        <v>127710712</v>
      </c>
      <c r="P222" s="27" t="s">
        <v>285</v>
      </c>
      <c r="Q222" s="27" t="s">
        <v>292</v>
      </c>
      <c r="R222" s="28"/>
      <c r="S222" s="27" t="s">
        <v>1423</v>
      </c>
      <c r="T222" s="27"/>
      <c r="U222" s="75"/>
      <c r="V222" s="75"/>
      <c r="W222" s="75"/>
      <c r="X222" s="27"/>
      <c r="Y222" s="28"/>
      <c r="Z222" s="27"/>
    </row>
    <row r="223" spans="1:26" ht="13.5" customHeight="1" x14ac:dyDescent="0.25">
      <c r="A223" s="24">
        <v>43118</v>
      </c>
      <c r="B223" s="24">
        <v>43118</v>
      </c>
      <c r="C223" s="24">
        <v>43109</v>
      </c>
      <c r="D223" s="27" t="s">
        <v>552</v>
      </c>
      <c r="E223" s="27" t="s">
        <v>334</v>
      </c>
      <c r="F223" s="29">
        <v>34657</v>
      </c>
      <c r="G223" s="27" t="s">
        <v>19</v>
      </c>
      <c r="H223" s="27" t="s">
        <v>69</v>
      </c>
      <c r="I223" s="27" t="s">
        <v>252</v>
      </c>
      <c r="J223" s="27">
        <v>29972</v>
      </c>
      <c r="K223" s="25">
        <v>2</v>
      </c>
      <c r="L223" s="27" t="s">
        <v>288</v>
      </c>
      <c r="M223" s="27" t="s">
        <v>1237</v>
      </c>
      <c r="N223" s="27" t="s">
        <v>1238</v>
      </c>
      <c r="O223" s="28">
        <v>127710775</v>
      </c>
      <c r="P223" s="27" t="s">
        <v>285</v>
      </c>
      <c r="Q223" s="27" t="s">
        <v>292</v>
      </c>
      <c r="R223" s="28"/>
      <c r="S223" s="27" t="s">
        <v>1423</v>
      </c>
      <c r="T223" s="27"/>
      <c r="U223" s="75"/>
      <c r="V223" s="75"/>
      <c r="W223" s="75"/>
      <c r="X223" s="27"/>
      <c r="Y223" s="28"/>
      <c r="Z223" s="27"/>
    </row>
    <row r="224" spans="1:26" ht="13.5" customHeight="1" x14ac:dyDescent="0.25">
      <c r="A224" s="24">
        <v>43118</v>
      </c>
      <c r="B224" s="24">
        <v>43118</v>
      </c>
      <c r="C224" s="24">
        <v>43109</v>
      </c>
      <c r="D224" s="27" t="s">
        <v>552</v>
      </c>
      <c r="E224" s="27" t="s">
        <v>340</v>
      </c>
      <c r="F224" s="29">
        <v>92586</v>
      </c>
      <c r="G224" s="27" t="s">
        <v>21</v>
      </c>
      <c r="H224" s="27" t="s">
        <v>184</v>
      </c>
      <c r="I224" s="27" t="s">
        <v>22</v>
      </c>
      <c r="J224" s="27">
        <v>21008</v>
      </c>
      <c r="K224" s="25">
        <v>4</v>
      </c>
      <c r="L224" s="27" t="s">
        <v>288</v>
      </c>
      <c r="M224" s="27" t="s">
        <v>1239</v>
      </c>
      <c r="N224" s="27" t="s">
        <v>1240</v>
      </c>
      <c r="O224" s="28">
        <v>127710752</v>
      </c>
      <c r="P224" s="27" t="s">
        <v>285</v>
      </c>
      <c r="Q224" s="27" t="s">
        <v>295</v>
      </c>
      <c r="R224" s="28" t="s">
        <v>1885</v>
      </c>
      <c r="S224" s="27" t="s">
        <v>1423</v>
      </c>
      <c r="T224" s="27"/>
      <c r="U224" s="75"/>
      <c r="V224" s="75"/>
      <c r="W224" s="75"/>
      <c r="X224" s="27"/>
      <c r="Y224" s="28"/>
      <c r="Z224" s="27"/>
    </row>
    <row r="225" spans="1:26" ht="13.5" customHeight="1" x14ac:dyDescent="0.25">
      <c r="A225" s="24">
        <v>43118</v>
      </c>
      <c r="B225" s="24">
        <v>43118</v>
      </c>
      <c r="C225" s="24">
        <v>43109</v>
      </c>
      <c r="D225" s="27" t="s">
        <v>552</v>
      </c>
      <c r="E225" s="27" t="s">
        <v>346</v>
      </c>
      <c r="F225" s="29">
        <v>16967</v>
      </c>
      <c r="G225" s="27" t="s">
        <v>19</v>
      </c>
      <c r="H225" s="27" t="s">
        <v>61</v>
      </c>
      <c r="I225" s="27" t="s">
        <v>271</v>
      </c>
      <c r="J225" s="27">
        <v>41770</v>
      </c>
      <c r="K225" s="25">
        <v>4</v>
      </c>
      <c r="L225" s="27" t="s">
        <v>288</v>
      </c>
      <c r="M225" s="27" t="s">
        <v>1241</v>
      </c>
      <c r="N225" s="27" t="s">
        <v>1242</v>
      </c>
      <c r="O225" s="28">
        <v>127710730</v>
      </c>
      <c r="P225" s="27" t="s">
        <v>285</v>
      </c>
      <c r="Q225" s="27" t="s">
        <v>292</v>
      </c>
      <c r="R225" s="28"/>
      <c r="S225" s="27" t="s">
        <v>1423</v>
      </c>
      <c r="T225" s="27"/>
      <c r="U225" s="75"/>
      <c r="V225" s="75"/>
      <c r="W225" s="75"/>
      <c r="X225" s="27"/>
      <c r="Y225" s="28"/>
      <c r="Z225" s="27"/>
    </row>
    <row r="226" spans="1:26" ht="13.5" customHeight="1" x14ac:dyDescent="0.25">
      <c r="A226" s="24">
        <v>43118</v>
      </c>
      <c r="B226" s="24">
        <v>43118</v>
      </c>
      <c r="C226" s="24">
        <v>43109</v>
      </c>
      <c r="D226" s="27" t="s">
        <v>552</v>
      </c>
      <c r="E226" s="27" t="s">
        <v>348</v>
      </c>
      <c r="F226" s="29">
        <v>1014513</v>
      </c>
      <c r="G226" s="27" t="s">
        <v>36</v>
      </c>
      <c r="H226" s="27" t="s">
        <v>33</v>
      </c>
      <c r="I226" s="27" t="s">
        <v>107</v>
      </c>
      <c r="J226" s="27">
        <v>29208</v>
      </c>
      <c r="K226" s="25">
        <v>2</v>
      </c>
      <c r="L226" s="27" t="s">
        <v>288</v>
      </c>
      <c r="M226" s="27" t="s">
        <v>1243</v>
      </c>
      <c r="N226" s="27" t="s">
        <v>1244</v>
      </c>
      <c r="O226" s="28">
        <v>127710795</v>
      </c>
      <c r="P226" s="27" t="s">
        <v>285</v>
      </c>
      <c r="Q226" s="27" t="s">
        <v>292</v>
      </c>
      <c r="R226" s="28"/>
      <c r="S226" s="27" t="s">
        <v>1423</v>
      </c>
      <c r="T226" s="27"/>
      <c r="U226" s="75"/>
      <c r="V226" s="75"/>
      <c r="W226" s="75"/>
      <c r="X226" s="27"/>
      <c r="Y226" s="28"/>
      <c r="Z226" s="27"/>
    </row>
    <row r="227" spans="1:26" ht="13.5" customHeight="1" x14ac:dyDescent="0.25">
      <c r="A227" s="24">
        <v>43118</v>
      </c>
      <c r="B227" s="24">
        <v>43118</v>
      </c>
      <c r="C227" s="24">
        <v>43109</v>
      </c>
      <c r="D227" s="27" t="s">
        <v>552</v>
      </c>
      <c r="E227" s="27" t="s">
        <v>348</v>
      </c>
      <c r="F227" s="29">
        <v>1014499</v>
      </c>
      <c r="G227" s="27" t="s">
        <v>36</v>
      </c>
      <c r="H227" s="27" t="s">
        <v>68</v>
      </c>
      <c r="I227" s="27" t="s">
        <v>107</v>
      </c>
      <c r="J227" s="27">
        <v>29208</v>
      </c>
      <c r="K227" s="25">
        <v>2</v>
      </c>
      <c r="L227" s="27" t="s">
        <v>288</v>
      </c>
      <c r="M227" s="27" t="s">
        <v>1243</v>
      </c>
      <c r="N227" s="27" t="s">
        <v>1244</v>
      </c>
      <c r="O227" s="28">
        <v>127710796</v>
      </c>
      <c r="P227" s="27" t="s">
        <v>285</v>
      </c>
      <c r="Q227" s="27" t="s">
        <v>292</v>
      </c>
      <c r="R227" s="28"/>
      <c r="S227" s="27" t="s">
        <v>1423</v>
      </c>
      <c r="T227" s="27"/>
      <c r="U227" s="75"/>
      <c r="V227" s="75"/>
      <c r="W227" s="75"/>
      <c r="X227" s="27"/>
      <c r="Y227" s="28"/>
      <c r="Z227" s="27"/>
    </row>
    <row r="228" spans="1:26" ht="13.5" customHeight="1" x14ac:dyDescent="0.25">
      <c r="A228" s="24">
        <v>43118</v>
      </c>
      <c r="B228" s="24">
        <v>43118</v>
      </c>
      <c r="C228" s="24">
        <v>43109</v>
      </c>
      <c r="D228" s="27" t="s">
        <v>552</v>
      </c>
      <c r="E228" s="27" t="s">
        <v>352</v>
      </c>
      <c r="F228" s="29" t="s">
        <v>6654</v>
      </c>
      <c r="G228" s="27" t="s">
        <v>39</v>
      </c>
      <c r="H228" s="27" t="s">
        <v>75</v>
      </c>
      <c r="I228" s="27" t="s">
        <v>884</v>
      </c>
      <c r="J228" s="27">
        <v>32693</v>
      </c>
      <c r="K228" s="25">
        <v>4</v>
      </c>
      <c r="L228" s="27" t="s">
        <v>288</v>
      </c>
      <c r="M228" s="27" t="s">
        <v>1245</v>
      </c>
      <c r="N228" s="27" t="s">
        <v>1246</v>
      </c>
      <c r="O228" s="28">
        <v>127710662</v>
      </c>
      <c r="P228" s="27" t="s">
        <v>285</v>
      </c>
      <c r="Q228" s="27" t="s">
        <v>292</v>
      </c>
      <c r="R228" s="28" t="s">
        <v>2413</v>
      </c>
      <c r="S228" s="27" t="s">
        <v>1423</v>
      </c>
      <c r="T228" s="27"/>
      <c r="U228" s="75"/>
      <c r="V228" s="75"/>
      <c r="W228" s="75"/>
      <c r="X228" s="27"/>
      <c r="Y228" s="28"/>
      <c r="Z228" s="27"/>
    </row>
    <row r="229" spans="1:26" ht="13.5" customHeight="1" x14ac:dyDescent="0.25">
      <c r="A229" s="24">
        <v>43118</v>
      </c>
      <c r="B229" s="24">
        <v>43118</v>
      </c>
      <c r="C229" s="24">
        <v>43109</v>
      </c>
      <c r="D229" s="27" t="s">
        <v>552</v>
      </c>
      <c r="E229" s="27" t="s">
        <v>366</v>
      </c>
      <c r="F229" s="29">
        <v>3563020000</v>
      </c>
      <c r="G229" s="27" t="s">
        <v>53</v>
      </c>
      <c r="H229" s="27" t="s">
        <v>125</v>
      </c>
      <c r="I229" s="27" t="s">
        <v>1247</v>
      </c>
      <c r="J229" s="27">
        <v>41492</v>
      </c>
      <c r="K229" s="25">
        <v>1</v>
      </c>
      <c r="L229" s="27" t="s">
        <v>288</v>
      </c>
      <c r="M229" s="27" t="s">
        <v>1248</v>
      </c>
      <c r="N229" s="27" t="s">
        <v>1249</v>
      </c>
      <c r="O229" s="28">
        <v>127710768</v>
      </c>
      <c r="P229" s="27" t="s">
        <v>285</v>
      </c>
      <c r="Q229" s="27" t="s">
        <v>292</v>
      </c>
      <c r="R229" s="28"/>
      <c r="S229" s="27" t="s">
        <v>1423</v>
      </c>
      <c r="T229" s="27"/>
      <c r="U229" s="75"/>
      <c r="V229" s="75"/>
      <c r="W229" s="75"/>
      <c r="X229" s="27"/>
      <c r="Y229" s="28"/>
      <c r="Z229" s="27"/>
    </row>
    <row r="230" spans="1:26" ht="13.5" customHeight="1" x14ac:dyDescent="0.25">
      <c r="A230" s="24">
        <v>43118</v>
      </c>
      <c r="B230" s="24">
        <v>43118</v>
      </c>
      <c r="C230" s="24">
        <v>43109</v>
      </c>
      <c r="D230" s="27" t="s">
        <v>552</v>
      </c>
      <c r="E230" s="27" t="s">
        <v>379</v>
      </c>
      <c r="F230" s="29">
        <v>2374400</v>
      </c>
      <c r="G230" s="27" t="s">
        <v>32</v>
      </c>
      <c r="H230" s="27" t="s">
        <v>125</v>
      </c>
      <c r="I230" s="27" t="s">
        <v>449</v>
      </c>
      <c r="J230" s="27">
        <v>24118</v>
      </c>
      <c r="K230" s="25">
        <v>2</v>
      </c>
      <c r="L230" s="27" t="s">
        <v>288</v>
      </c>
      <c r="M230" s="27" t="s">
        <v>1250</v>
      </c>
      <c r="N230" s="27" t="s">
        <v>1251</v>
      </c>
      <c r="O230" s="28">
        <v>127710860</v>
      </c>
      <c r="P230" s="27" t="s">
        <v>285</v>
      </c>
      <c r="Q230" s="27" t="s">
        <v>292</v>
      </c>
      <c r="R230" s="28"/>
      <c r="S230" s="27" t="s">
        <v>1423</v>
      </c>
      <c r="T230" s="27"/>
      <c r="U230" s="75"/>
      <c r="V230" s="75"/>
      <c r="W230" s="75"/>
      <c r="X230" s="27"/>
      <c r="Y230" s="28"/>
      <c r="Z230" s="27"/>
    </row>
    <row r="231" spans="1:26" ht="13.5" customHeight="1" x14ac:dyDescent="0.25">
      <c r="A231" s="24">
        <v>43118</v>
      </c>
      <c r="B231" s="24">
        <v>43118</v>
      </c>
      <c r="C231" s="24">
        <v>43109</v>
      </c>
      <c r="D231" s="27" t="s">
        <v>552</v>
      </c>
      <c r="E231" s="27" t="s">
        <v>379</v>
      </c>
      <c r="F231" s="29">
        <v>2302300</v>
      </c>
      <c r="G231" s="27" t="s">
        <v>32</v>
      </c>
      <c r="H231" s="27" t="s">
        <v>125</v>
      </c>
      <c r="I231" s="27" t="s">
        <v>449</v>
      </c>
      <c r="J231" s="27">
        <v>24118</v>
      </c>
      <c r="K231" s="25">
        <v>2</v>
      </c>
      <c r="L231" s="27" t="s">
        <v>288</v>
      </c>
      <c r="M231" s="27" t="s">
        <v>1250</v>
      </c>
      <c r="N231" s="27" t="s">
        <v>1251</v>
      </c>
      <c r="O231" s="28">
        <v>127710861</v>
      </c>
      <c r="P231" s="27" t="s">
        <v>285</v>
      </c>
      <c r="Q231" s="27" t="s">
        <v>292</v>
      </c>
      <c r="R231" s="28"/>
      <c r="S231" s="27" t="s">
        <v>1423</v>
      </c>
      <c r="T231" s="27"/>
      <c r="U231" s="75"/>
      <c r="V231" s="75"/>
      <c r="W231" s="75"/>
      <c r="X231" s="27"/>
      <c r="Y231" s="28"/>
      <c r="Z231" s="27"/>
    </row>
    <row r="232" spans="1:26" ht="13.5" customHeight="1" x14ac:dyDescent="0.25">
      <c r="A232" s="24">
        <v>43118</v>
      </c>
      <c r="B232" s="24">
        <v>43118</v>
      </c>
      <c r="C232" s="24">
        <v>43109</v>
      </c>
      <c r="D232" s="27" t="s">
        <v>552</v>
      </c>
      <c r="E232" s="27" t="s">
        <v>382</v>
      </c>
      <c r="F232" s="29">
        <v>15507890000</v>
      </c>
      <c r="G232" s="27" t="s">
        <v>53</v>
      </c>
      <c r="H232" s="27" t="s">
        <v>172</v>
      </c>
      <c r="I232" s="27" t="s">
        <v>1252</v>
      </c>
      <c r="J232" s="27">
        <v>19653</v>
      </c>
      <c r="K232" s="25">
        <v>4</v>
      </c>
      <c r="L232" s="27" t="s">
        <v>288</v>
      </c>
      <c r="M232" s="27" t="s">
        <v>1253</v>
      </c>
      <c r="N232" s="27" t="s">
        <v>1254</v>
      </c>
      <c r="O232" s="28">
        <v>127710877</v>
      </c>
      <c r="P232" s="27" t="s">
        <v>285</v>
      </c>
      <c r="Q232" s="27" t="s">
        <v>292</v>
      </c>
      <c r="R232" s="28"/>
      <c r="S232" s="27" t="s">
        <v>1423</v>
      </c>
      <c r="T232" s="27"/>
      <c r="U232" s="75"/>
      <c r="V232" s="75"/>
      <c r="W232" s="75"/>
      <c r="X232" s="27"/>
      <c r="Y232" s="28"/>
      <c r="Z232" s="27"/>
    </row>
    <row r="233" spans="1:26" ht="13.5" customHeight="1" x14ac:dyDescent="0.25">
      <c r="A233" s="24">
        <v>43118</v>
      </c>
      <c r="B233" s="24">
        <v>43118</v>
      </c>
      <c r="C233" s="24">
        <v>43109</v>
      </c>
      <c r="D233" s="27" t="s">
        <v>552</v>
      </c>
      <c r="E233" s="27" t="s">
        <v>388</v>
      </c>
      <c r="F233" s="29" t="s">
        <v>6383</v>
      </c>
      <c r="G233" s="27" t="s">
        <v>180</v>
      </c>
      <c r="H233" s="27" t="s">
        <v>122</v>
      </c>
      <c r="I233" s="27" t="s">
        <v>181</v>
      </c>
      <c r="J233" s="27">
        <v>34475</v>
      </c>
      <c r="K233" s="25">
        <v>4</v>
      </c>
      <c r="L233" s="27" t="s">
        <v>288</v>
      </c>
      <c r="M233" s="27" t="s">
        <v>1258</v>
      </c>
      <c r="N233" s="27" t="s">
        <v>1259</v>
      </c>
      <c r="O233" s="28">
        <v>127710958</v>
      </c>
      <c r="P233" s="27" t="s">
        <v>285</v>
      </c>
      <c r="Q233" s="27" t="s">
        <v>295</v>
      </c>
      <c r="R233" s="28" t="s">
        <v>8298</v>
      </c>
      <c r="S233" s="27" t="s">
        <v>1423</v>
      </c>
      <c r="T233" s="27"/>
      <c r="U233" s="75"/>
      <c r="V233" s="75"/>
      <c r="W233" s="75"/>
      <c r="X233" s="27"/>
      <c r="Y233" s="28"/>
      <c r="Z233" s="27"/>
    </row>
    <row r="234" spans="1:26" ht="13.5" customHeight="1" x14ac:dyDescent="0.25">
      <c r="A234" s="24">
        <v>43118</v>
      </c>
      <c r="B234" s="24">
        <v>43118</v>
      </c>
      <c r="C234" s="24">
        <v>43109</v>
      </c>
      <c r="D234" s="27" t="s">
        <v>552</v>
      </c>
      <c r="E234" s="27" t="s">
        <v>398</v>
      </c>
      <c r="F234" s="29">
        <v>94039</v>
      </c>
      <c r="G234" s="27" t="s">
        <v>21</v>
      </c>
      <c r="H234" s="27" t="s">
        <v>54</v>
      </c>
      <c r="I234" s="27" t="s">
        <v>1260</v>
      </c>
      <c r="J234" s="27">
        <v>22918</v>
      </c>
      <c r="K234" s="25">
        <v>1</v>
      </c>
      <c r="L234" s="27" t="s">
        <v>288</v>
      </c>
      <c r="M234" s="27" t="s">
        <v>1261</v>
      </c>
      <c r="N234" s="27" t="s">
        <v>1262</v>
      </c>
      <c r="O234" s="28">
        <v>127710881</v>
      </c>
      <c r="P234" s="27" t="s">
        <v>285</v>
      </c>
      <c r="Q234" s="27" t="s">
        <v>292</v>
      </c>
      <c r="R234" s="28"/>
      <c r="S234" s="27" t="s">
        <v>1423</v>
      </c>
      <c r="T234" s="27"/>
      <c r="U234" s="75"/>
      <c r="V234" s="75"/>
      <c r="W234" s="75"/>
      <c r="X234" s="27"/>
      <c r="Y234" s="28"/>
      <c r="Z234" s="27"/>
    </row>
    <row r="235" spans="1:26" ht="13.5" customHeight="1" x14ac:dyDescent="0.25">
      <c r="A235" s="24">
        <v>43118</v>
      </c>
      <c r="B235" s="24">
        <v>43118</v>
      </c>
      <c r="C235" s="24">
        <v>43109</v>
      </c>
      <c r="D235" s="27" t="s">
        <v>552</v>
      </c>
      <c r="E235" s="27" t="s">
        <v>399</v>
      </c>
      <c r="F235" s="29">
        <v>147450</v>
      </c>
      <c r="G235" s="27" t="s">
        <v>25</v>
      </c>
      <c r="H235" s="27" t="s">
        <v>54</v>
      </c>
      <c r="I235" s="27" t="s">
        <v>183</v>
      </c>
      <c r="J235" s="27">
        <v>33163</v>
      </c>
      <c r="K235" s="25">
        <v>4</v>
      </c>
      <c r="L235" s="27" t="s">
        <v>288</v>
      </c>
      <c r="M235" s="27" t="s">
        <v>1263</v>
      </c>
      <c r="N235" s="27" t="s">
        <v>1264</v>
      </c>
      <c r="O235" s="28">
        <v>127710884</v>
      </c>
      <c r="P235" s="27" t="s">
        <v>285</v>
      </c>
      <c r="Q235" s="27" t="s">
        <v>292</v>
      </c>
      <c r="R235" s="28"/>
      <c r="S235" s="27"/>
      <c r="T235" s="27"/>
      <c r="U235" s="75"/>
      <c r="V235" s="75"/>
      <c r="W235" s="75"/>
      <c r="X235" s="27"/>
      <c r="Y235" s="28"/>
      <c r="Z235" s="27"/>
    </row>
    <row r="236" spans="1:26" ht="13.5" customHeight="1" x14ac:dyDescent="0.25">
      <c r="A236" s="24">
        <v>43118</v>
      </c>
      <c r="B236" s="24">
        <v>43118</v>
      </c>
      <c r="C236" s="24">
        <v>43109</v>
      </c>
      <c r="D236" s="27" t="s">
        <v>552</v>
      </c>
      <c r="E236" s="27" t="s">
        <v>407</v>
      </c>
      <c r="F236" s="29">
        <v>67179</v>
      </c>
      <c r="G236" s="27" t="s">
        <v>39</v>
      </c>
      <c r="H236" s="27" t="s">
        <v>98</v>
      </c>
      <c r="I236" s="27" t="s">
        <v>148</v>
      </c>
      <c r="J236" s="27">
        <v>29454</v>
      </c>
      <c r="K236" s="25">
        <v>4</v>
      </c>
      <c r="L236" s="27" t="s">
        <v>288</v>
      </c>
      <c r="M236" s="27" t="s">
        <v>1265</v>
      </c>
      <c r="N236" s="27" t="s">
        <v>1266</v>
      </c>
      <c r="O236" s="28" t="s">
        <v>2479</v>
      </c>
      <c r="P236" s="27" t="s">
        <v>285</v>
      </c>
      <c r="Q236" s="27" t="s">
        <v>292</v>
      </c>
      <c r="R236" s="28" t="s">
        <v>2471</v>
      </c>
      <c r="S236" s="27" t="s">
        <v>1423</v>
      </c>
      <c r="T236" s="27"/>
      <c r="U236" s="75"/>
      <c r="V236" s="75"/>
      <c r="W236" s="75"/>
      <c r="X236" s="27"/>
      <c r="Y236" s="28"/>
      <c r="Z236" s="27"/>
    </row>
    <row r="237" spans="1:26" ht="13.5" customHeight="1" x14ac:dyDescent="0.25">
      <c r="A237" s="24">
        <v>43118</v>
      </c>
      <c r="B237" s="24">
        <v>43118</v>
      </c>
      <c r="C237" s="24">
        <v>43109</v>
      </c>
      <c r="D237" s="27" t="s">
        <v>552</v>
      </c>
      <c r="E237" s="27" t="s">
        <v>408</v>
      </c>
      <c r="F237" s="29">
        <v>1007457</v>
      </c>
      <c r="G237" s="27" t="s">
        <v>36</v>
      </c>
      <c r="H237" s="27" t="s">
        <v>258</v>
      </c>
      <c r="I237" s="27" t="s">
        <v>482</v>
      </c>
      <c r="J237" s="27">
        <v>20901</v>
      </c>
      <c r="K237" s="25">
        <v>2</v>
      </c>
      <c r="L237" s="27" t="s">
        <v>288</v>
      </c>
      <c r="M237" s="27" t="s">
        <v>1267</v>
      </c>
      <c r="N237" s="27" t="s">
        <v>1268</v>
      </c>
      <c r="O237" s="28">
        <v>127711036</v>
      </c>
      <c r="P237" s="27" t="s">
        <v>285</v>
      </c>
      <c r="Q237" s="27" t="s">
        <v>295</v>
      </c>
      <c r="R237" s="28" t="s">
        <v>1525</v>
      </c>
      <c r="S237" s="27" t="s">
        <v>1423</v>
      </c>
      <c r="T237" s="27"/>
      <c r="U237" s="75"/>
      <c r="V237" s="75"/>
      <c r="W237" s="75"/>
      <c r="X237" s="27"/>
      <c r="Y237" s="28"/>
      <c r="Z237" s="27"/>
    </row>
    <row r="238" spans="1:26" ht="13.5" customHeight="1" x14ac:dyDescent="0.25">
      <c r="A238" s="24">
        <v>43118</v>
      </c>
      <c r="B238" s="24">
        <v>43118</v>
      </c>
      <c r="C238" s="24">
        <v>43109</v>
      </c>
      <c r="D238" s="27" t="s">
        <v>552</v>
      </c>
      <c r="E238" s="27" t="s">
        <v>418</v>
      </c>
      <c r="F238" s="29">
        <v>1011341</v>
      </c>
      <c r="G238" s="27" t="s">
        <v>36</v>
      </c>
      <c r="H238" s="27" t="s">
        <v>98</v>
      </c>
      <c r="I238" s="27" t="s">
        <v>545</v>
      </c>
      <c r="J238" s="27">
        <v>16503</v>
      </c>
      <c r="K238" s="25">
        <v>4</v>
      </c>
      <c r="L238" s="27" t="s">
        <v>288</v>
      </c>
      <c r="M238" s="27" t="s">
        <v>1269</v>
      </c>
      <c r="N238" s="27" t="s">
        <v>1270</v>
      </c>
      <c r="O238" s="28">
        <v>127711021</v>
      </c>
      <c r="P238" s="27" t="s">
        <v>285</v>
      </c>
      <c r="Q238" s="27" t="s">
        <v>292</v>
      </c>
      <c r="R238" s="28"/>
      <c r="S238" s="27" t="s">
        <v>1423</v>
      </c>
      <c r="T238" s="27"/>
      <c r="U238" s="75"/>
      <c r="V238" s="75"/>
      <c r="W238" s="75"/>
      <c r="X238" s="27"/>
      <c r="Y238" s="28"/>
      <c r="Z238" s="27"/>
    </row>
    <row r="239" spans="1:26" ht="13.5" customHeight="1" x14ac:dyDescent="0.25">
      <c r="A239" s="24">
        <v>43118</v>
      </c>
      <c r="B239" s="24">
        <v>43118</v>
      </c>
      <c r="C239" s="24">
        <v>43109</v>
      </c>
      <c r="D239" s="27" t="s">
        <v>552</v>
      </c>
      <c r="E239" s="27" t="s">
        <v>421</v>
      </c>
      <c r="F239" s="29">
        <v>290105537</v>
      </c>
      <c r="G239" s="27" t="s">
        <v>50</v>
      </c>
      <c r="H239" s="27" t="s">
        <v>46</v>
      </c>
      <c r="I239" s="27" t="s">
        <v>1271</v>
      </c>
      <c r="J239" s="27">
        <v>8176</v>
      </c>
      <c r="K239" s="25">
        <v>4</v>
      </c>
      <c r="L239" s="27" t="s">
        <v>288</v>
      </c>
      <c r="M239" s="27" t="s">
        <v>1272</v>
      </c>
      <c r="N239" s="27" t="s">
        <v>1273</v>
      </c>
      <c r="O239" s="28"/>
      <c r="P239" s="27" t="s">
        <v>285</v>
      </c>
      <c r="Q239" s="27" t="s">
        <v>315</v>
      </c>
      <c r="R239" s="28" t="s">
        <v>542</v>
      </c>
      <c r="S239" s="27"/>
      <c r="T239" s="27"/>
      <c r="U239" s="75"/>
      <c r="V239" s="75"/>
      <c r="W239" s="75"/>
      <c r="X239" s="27"/>
      <c r="Y239" s="28"/>
      <c r="Z239" s="27"/>
    </row>
    <row r="240" spans="1:26" ht="13.5" customHeight="1" x14ac:dyDescent="0.25">
      <c r="A240" s="24">
        <v>43118</v>
      </c>
      <c r="B240" s="24">
        <v>43118</v>
      </c>
      <c r="C240" s="24">
        <v>43109</v>
      </c>
      <c r="D240" s="27" t="s">
        <v>552</v>
      </c>
      <c r="E240" s="27" t="s">
        <v>425</v>
      </c>
      <c r="F240" s="29">
        <v>407372374</v>
      </c>
      <c r="G240" s="27" t="s">
        <v>23</v>
      </c>
      <c r="H240" s="27" t="s">
        <v>20</v>
      </c>
      <c r="I240" s="27" t="s">
        <v>577</v>
      </c>
      <c r="J240" s="27">
        <v>6958</v>
      </c>
      <c r="K240" s="25">
        <v>4</v>
      </c>
      <c r="L240" s="27" t="s">
        <v>288</v>
      </c>
      <c r="M240" s="27" t="s">
        <v>1274</v>
      </c>
      <c r="N240" s="27" t="s">
        <v>1275</v>
      </c>
      <c r="O240" s="28"/>
      <c r="P240" s="27" t="s">
        <v>285</v>
      </c>
      <c r="Q240" s="27" t="s">
        <v>315</v>
      </c>
      <c r="R240" s="28" t="s">
        <v>542</v>
      </c>
      <c r="S240" s="27"/>
      <c r="T240" s="27"/>
      <c r="U240" s="75"/>
      <c r="V240" s="75"/>
      <c r="W240" s="75"/>
      <c r="X240" s="27"/>
      <c r="Y240" s="28"/>
      <c r="Z240" s="27"/>
    </row>
    <row r="241" spans="1:26" ht="13.5" customHeight="1" x14ac:dyDescent="0.25">
      <c r="A241" s="24">
        <v>43118</v>
      </c>
      <c r="B241" s="24">
        <v>43118</v>
      </c>
      <c r="C241" s="24">
        <v>43109</v>
      </c>
      <c r="D241" s="27" t="s">
        <v>552</v>
      </c>
      <c r="E241" s="27" t="s">
        <v>564</v>
      </c>
      <c r="F241" s="29">
        <v>90000002590</v>
      </c>
      <c r="G241" s="27" t="s">
        <v>77</v>
      </c>
      <c r="H241" s="27" t="s">
        <v>201</v>
      </c>
      <c r="I241" s="27" t="s">
        <v>491</v>
      </c>
      <c r="J241" s="27">
        <v>984</v>
      </c>
      <c r="K241" s="25">
        <v>4</v>
      </c>
      <c r="L241" s="27" t="s">
        <v>288</v>
      </c>
      <c r="M241" s="27" t="s">
        <v>1276</v>
      </c>
      <c r="N241" s="27" t="s">
        <v>1277</v>
      </c>
      <c r="O241" s="28">
        <v>127711073</v>
      </c>
      <c r="P241" s="27" t="s">
        <v>285</v>
      </c>
      <c r="Q241" s="27" t="s">
        <v>292</v>
      </c>
      <c r="R241" s="28"/>
      <c r="S241" s="27" t="s">
        <v>1423</v>
      </c>
      <c r="T241" s="27"/>
      <c r="U241" s="75"/>
      <c r="V241" s="75"/>
      <c r="W241" s="75"/>
      <c r="X241" s="27"/>
      <c r="Y241" s="28"/>
      <c r="Z241" s="27"/>
    </row>
    <row r="242" spans="1:26" ht="13.5" customHeight="1" x14ac:dyDescent="0.25">
      <c r="A242" s="24">
        <v>43118</v>
      </c>
      <c r="B242" s="24">
        <v>43118</v>
      </c>
      <c r="C242" s="24">
        <v>43109</v>
      </c>
      <c r="D242" s="27" t="s">
        <v>552</v>
      </c>
      <c r="E242" s="27" t="s">
        <v>430</v>
      </c>
      <c r="F242" s="29" t="s">
        <v>9787</v>
      </c>
      <c r="G242" s="27" t="s">
        <v>21</v>
      </c>
      <c r="H242" s="27" t="s">
        <v>173</v>
      </c>
      <c r="I242" s="27" t="s">
        <v>446</v>
      </c>
      <c r="J242" s="27">
        <v>22569</v>
      </c>
      <c r="K242" s="25">
        <v>2</v>
      </c>
      <c r="L242" s="27" t="s">
        <v>288</v>
      </c>
      <c r="M242" s="27" t="s">
        <v>1278</v>
      </c>
      <c r="N242" s="27" t="s">
        <v>1279</v>
      </c>
      <c r="O242" s="28">
        <v>127711061</v>
      </c>
      <c r="P242" s="27" t="s">
        <v>285</v>
      </c>
      <c r="Q242" s="27" t="s">
        <v>292</v>
      </c>
      <c r="R242" s="28"/>
      <c r="S242" s="27" t="s">
        <v>1423</v>
      </c>
      <c r="T242" s="27"/>
      <c r="U242" s="75"/>
      <c r="V242" s="75"/>
      <c r="W242" s="75"/>
      <c r="X242" s="27"/>
      <c r="Y242" s="28"/>
      <c r="Z242" s="27"/>
    </row>
    <row r="243" spans="1:26" ht="13.5" customHeight="1" x14ac:dyDescent="0.25">
      <c r="A243" s="24">
        <v>43118</v>
      </c>
      <c r="B243" s="24">
        <v>43118</v>
      </c>
      <c r="C243" s="24">
        <v>43110</v>
      </c>
      <c r="D243" s="27" t="s">
        <v>549</v>
      </c>
      <c r="E243" s="27" t="s">
        <v>296</v>
      </c>
      <c r="F243" s="29">
        <v>1200034938</v>
      </c>
      <c r="G243" s="27" t="s">
        <v>27</v>
      </c>
      <c r="H243" s="27" t="s">
        <v>80</v>
      </c>
      <c r="I243" s="27" t="s">
        <v>96</v>
      </c>
      <c r="J243" s="27">
        <v>51600</v>
      </c>
      <c r="K243" s="25">
        <v>2</v>
      </c>
      <c r="L243" s="27" t="s">
        <v>357</v>
      </c>
      <c r="M243" s="27" t="s">
        <v>1280</v>
      </c>
      <c r="N243" s="27" t="s">
        <v>1281</v>
      </c>
      <c r="O243" s="28" t="s">
        <v>1282</v>
      </c>
      <c r="P243" s="27" t="s">
        <v>285</v>
      </c>
      <c r="Q243" s="27" t="s">
        <v>292</v>
      </c>
      <c r="R243" s="28"/>
      <c r="S243" s="27" t="s">
        <v>1096</v>
      </c>
      <c r="T243" s="27"/>
      <c r="U243" s="75"/>
      <c r="V243" s="75"/>
      <c r="W243" s="75"/>
      <c r="X243" s="27"/>
      <c r="Y243" s="28"/>
      <c r="Z243" s="27"/>
    </row>
    <row r="244" spans="1:26" ht="13.5" customHeight="1" x14ac:dyDescent="0.25">
      <c r="A244" s="24">
        <v>43118</v>
      </c>
      <c r="B244" s="24">
        <v>43118</v>
      </c>
      <c r="C244" s="24">
        <v>43111</v>
      </c>
      <c r="D244" s="27" t="s">
        <v>549</v>
      </c>
      <c r="E244" s="27" t="s">
        <v>366</v>
      </c>
      <c r="F244" s="29">
        <v>3526270000</v>
      </c>
      <c r="G244" s="27" t="s">
        <v>53</v>
      </c>
      <c r="H244" s="27" t="s">
        <v>241</v>
      </c>
      <c r="I244" s="27" t="s">
        <v>1283</v>
      </c>
      <c r="J244" s="27">
        <v>41463</v>
      </c>
      <c r="K244" s="25">
        <v>2</v>
      </c>
      <c r="L244" s="27" t="s">
        <v>357</v>
      </c>
      <c r="M244" s="27" t="s">
        <v>1284</v>
      </c>
      <c r="N244" s="27" t="s">
        <v>1285</v>
      </c>
      <c r="O244" s="28" t="s">
        <v>1286</v>
      </c>
      <c r="P244" s="27" t="s">
        <v>285</v>
      </c>
      <c r="Q244" s="27" t="s">
        <v>292</v>
      </c>
      <c r="R244" s="28"/>
      <c r="S244" s="27" t="s">
        <v>1096</v>
      </c>
      <c r="T244" s="27"/>
      <c r="U244" s="75"/>
      <c r="V244" s="75"/>
      <c r="W244" s="75"/>
      <c r="X244" s="27"/>
      <c r="Y244" s="28"/>
      <c r="Z244" s="27"/>
    </row>
    <row r="245" spans="1:26" ht="13.5" customHeight="1" x14ac:dyDescent="0.25">
      <c r="A245" s="24">
        <v>43118</v>
      </c>
      <c r="B245" s="24">
        <v>43118</v>
      </c>
      <c r="C245" s="24">
        <v>43111</v>
      </c>
      <c r="D245" s="27" t="s">
        <v>549</v>
      </c>
      <c r="E245" s="27" t="s">
        <v>395</v>
      </c>
      <c r="F245" s="29">
        <v>28294476</v>
      </c>
      <c r="G245" s="27" t="s">
        <v>56</v>
      </c>
      <c r="H245" s="27" t="s">
        <v>113</v>
      </c>
      <c r="I245" s="27" t="s">
        <v>58</v>
      </c>
      <c r="J245" s="27">
        <v>19466</v>
      </c>
      <c r="K245" s="25">
        <v>2</v>
      </c>
      <c r="L245" s="27" t="s">
        <v>357</v>
      </c>
      <c r="M245" s="27" t="s">
        <v>1287</v>
      </c>
      <c r="N245" s="27" t="s">
        <v>1288</v>
      </c>
      <c r="O245" s="28" t="s">
        <v>1665</v>
      </c>
      <c r="P245" s="27" t="s">
        <v>285</v>
      </c>
      <c r="Q245" s="27" t="s">
        <v>292</v>
      </c>
      <c r="R245" s="28" t="s">
        <v>2413</v>
      </c>
      <c r="S245" s="27" t="s">
        <v>1662</v>
      </c>
      <c r="T245" s="27"/>
      <c r="U245" s="75"/>
      <c r="V245" s="75"/>
      <c r="W245" s="75"/>
      <c r="X245" s="27"/>
      <c r="Y245" s="28"/>
      <c r="Z245" s="27"/>
    </row>
    <row r="246" spans="1:26" ht="13.5" customHeight="1" x14ac:dyDescent="0.25">
      <c r="A246" s="24">
        <v>43119</v>
      </c>
      <c r="B246" s="24">
        <v>43118</v>
      </c>
      <c r="C246" s="24">
        <v>43118</v>
      </c>
      <c r="D246" s="27" t="s">
        <v>18</v>
      </c>
      <c r="E246" s="27" t="s">
        <v>428</v>
      </c>
      <c r="F246" s="29">
        <v>2005700</v>
      </c>
      <c r="G246" s="27" t="s">
        <v>32</v>
      </c>
      <c r="H246" s="27" t="s">
        <v>95</v>
      </c>
      <c r="I246" s="27" t="s">
        <v>449</v>
      </c>
      <c r="J246" s="27">
        <v>38219</v>
      </c>
      <c r="K246" s="25">
        <v>1</v>
      </c>
      <c r="L246" s="27" t="s">
        <v>288</v>
      </c>
      <c r="M246" s="27" t="s">
        <v>1303</v>
      </c>
      <c r="N246" s="27" t="s">
        <v>1304</v>
      </c>
      <c r="O246" s="28"/>
      <c r="P246" s="27" t="s">
        <v>285</v>
      </c>
      <c r="Q246" s="27" t="s">
        <v>295</v>
      </c>
      <c r="R246" s="28" t="s">
        <v>1305</v>
      </c>
      <c r="S246" s="27"/>
      <c r="T246" s="27"/>
      <c r="U246" s="75"/>
      <c r="V246" s="75"/>
      <c r="W246" s="75"/>
      <c r="X246" s="27"/>
      <c r="Y246" s="28"/>
      <c r="Z246" s="27"/>
    </row>
    <row r="247" spans="1:26" ht="13.5" customHeight="1" x14ac:dyDescent="0.25">
      <c r="A247" s="24">
        <v>43119</v>
      </c>
      <c r="B247" s="24">
        <v>43118</v>
      </c>
      <c r="C247" s="24">
        <v>43117</v>
      </c>
      <c r="D247" s="27" t="s">
        <v>18</v>
      </c>
      <c r="E247" s="27" t="s">
        <v>364</v>
      </c>
      <c r="F247" s="29">
        <v>15497420000</v>
      </c>
      <c r="G247" s="27" t="s">
        <v>53</v>
      </c>
      <c r="H247" s="27" t="s">
        <v>49</v>
      </c>
      <c r="I247" s="27" t="s">
        <v>1306</v>
      </c>
      <c r="J247" s="27">
        <v>25456</v>
      </c>
      <c r="K247" s="25">
        <v>4</v>
      </c>
      <c r="L247" s="27" t="s">
        <v>288</v>
      </c>
      <c r="M247" s="27" t="s">
        <v>1307</v>
      </c>
      <c r="N247" s="27" t="s">
        <v>1308</v>
      </c>
      <c r="O247" s="28">
        <v>127766432</v>
      </c>
      <c r="P247" s="27" t="s">
        <v>285</v>
      </c>
      <c r="Q247" s="27" t="s">
        <v>292</v>
      </c>
      <c r="R247" s="28"/>
      <c r="S247" s="27" t="s">
        <v>1452</v>
      </c>
      <c r="T247" s="27"/>
      <c r="U247" s="75"/>
      <c r="V247" s="75"/>
      <c r="W247" s="75"/>
      <c r="X247" s="27"/>
      <c r="Y247" s="28"/>
      <c r="Z247" s="27"/>
    </row>
    <row r="248" spans="1:26" ht="13.5" customHeight="1" x14ac:dyDescent="0.25">
      <c r="A248" s="24">
        <v>43119</v>
      </c>
      <c r="B248" s="24">
        <v>43118</v>
      </c>
      <c r="C248" s="24">
        <v>43117</v>
      </c>
      <c r="D248" s="27" t="s">
        <v>18</v>
      </c>
      <c r="E248" s="27" t="s">
        <v>397</v>
      </c>
      <c r="F248" s="29">
        <v>1011007</v>
      </c>
      <c r="G248" s="27" t="s">
        <v>1309</v>
      </c>
      <c r="H248" s="27" t="s">
        <v>124</v>
      </c>
      <c r="I248" s="27" t="s">
        <v>99</v>
      </c>
      <c r="J248" s="27" t="s">
        <v>1310</v>
      </c>
      <c r="K248" s="25">
        <v>4</v>
      </c>
      <c r="L248" s="27" t="s">
        <v>288</v>
      </c>
      <c r="M248" s="27" t="s">
        <v>1311</v>
      </c>
      <c r="N248" s="27" t="s">
        <v>1312</v>
      </c>
      <c r="O248" s="28">
        <v>127766621</v>
      </c>
      <c r="P248" s="27" t="s">
        <v>285</v>
      </c>
      <c r="Q248" s="27" t="s">
        <v>292</v>
      </c>
      <c r="R248" s="28"/>
      <c r="S248" s="27"/>
      <c r="T248" s="27"/>
      <c r="U248" s="75"/>
      <c r="V248" s="75"/>
      <c r="W248" s="75"/>
      <c r="X248" s="27"/>
      <c r="Y248" s="28"/>
      <c r="Z248" s="27"/>
    </row>
    <row r="249" spans="1:26" ht="13.5" customHeight="1" x14ac:dyDescent="0.25">
      <c r="A249" s="24">
        <v>43119</v>
      </c>
      <c r="B249" s="24">
        <v>43119</v>
      </c>
      <c r="C249" s="24">
        <v>43105</v>
      </c>
      <c r="D249" s="27" t="s">
        <v>18</v>
      </c>
      <c r="E249" s="27" t="s">
        <v>352</v>
      </c>
      <c r="F249" s="29">
        <v>106055</v>
      </c>
      <c r="G249" s="27" t="s">
        <v>92</v>
      </c>
      <c r="H249" s="27" t="s">
        <v>75</v>
      </c>
      <c r="I249" s="27" t="s">
        <v>1313</v>
      </c>
      <c r="J249" s="27">
        <v>32370</v>
      </c>
      <c r="K249" s="25">
        <v>2</v>
      </c>
      <c r="L249" s="27" t="s">
        <v>357</v>
      </c>
      <c r="M249" s="27" t="s">
        <v>1314</v>
      </c>
      <c r="N249" s="27" t="s">
        <v>1315</v>
      </c>
      <c r="O249" s="28" t="s">
        <v>1316</v>
      </c>
      <c r="P249" s="27" t="s">
        <v>285</v>
      </c>
      <c r="Q249" s="27" t="s">
        <v>292</v>
      </c>
      <c r="R249" s="28"/>
      <c r="S249" s="27" t="s">
        <v>1423</v>
      </c>
      <c r="T249" s="27"/>
      <c r="U249" s="75"/>
      <c r="V249" s="75"/>
      <c r="W249" s="75"/>
      <c r="X249" s="27"/>
      <c r="Y249" s="28"/>
      <c r="Z249" s="27"/>
    </row>
    <row r="250" spans="1:26" ht="13.5" customHeight="1" x14ac:dyDescent="0.25">
      <c r="A250" s="24">
        <v>43119</v>
      </c>
      <c r="B250" s="24">
        <v>43119</v>
      </c>
      <c r="C250" s="24">
        <v>43118</v>
      </c>
      <c r="D250" s="27" t="s">
        <v>18</v>
      </c>
      <c r="E250" s="27" t="s">
        <v>397</v>
      </c>
      <c r="F250" s="41">
        <v>91190</v>
      </c>
      <c r="G250" s="27" t="s">
        <v>21</v>
      </c>
      <c r="H250" s="27" t="s">
        <v>69</v>
      </c>
      <c r="I250" s="27" t="s">
        <v>179</v>
      </c>
      <c r="J250" s="27">
        <v>24124</v>
      </c>
      <c r="K250" s="25">
        <v>4</v>
      </c>
      <c r="L250" s="27" t="s">
        <v>288</v>
      </c>
      <c r="M250" s="27" t="s">
        <v>1317</v>
      </c>
      <c r="N250" s="27" t="s">
        <v>1318</v>
      </c>
      <c r="O250" s="28">
        <v>127766622</v>
      </c>
      <c r="P250" s="27" t="s">
        <v>285</v>
      </c>
      <c r="Q250" s="27" t="s">
        <v>292</v>
      </c>
      <c r="R250" s="28"/>
      <c r="S250" s="27"/>
      <c r="T250" s="27"/>
      <c r="U250" s="75"/>
      <c r="V250" s="75"/>
      <c r="W250" s="75"/>
      <c r="X250" s="27"/>
      <c r="Y250" s="28"/>
      <c r="Z250" s="27"/>
    </row>
    <row r="251" spans="1:26" ht="13.5" customHeight="1" x14ac:dyDescent="0.25">
      <c r="A251" s="24">
        <v>43119</v>
      </c>
      <c r="B251" s="24">
        <v>43119</v>
      </c>
      <c r="C251" s="24">
        <v>43115</v>
      </c>
      <c r="D251" s="27" t="s">
        <v>18</v>
      </c>
      <c r="E251" s="27" t="s">
        <v>397</v>
      </c>
      <c r="F251" s="41" t="s">
        <v>6640</v>
      </c>
      <c r="G251" s="27" t="s">
        <v>36</v>
      </c>
      <c r="H251" s="27" t="s">
        <v>37</v>
      </c>
      <c r="I251" s="27" t="s">
        <v>160</v>
      </c>
      <c r="J251" s="27">
        <v>23994</v>
      </c>
      <c r="K251" s="25">
        <v>2</v>
      </c>
      <c r="L251" s="27" t="s">
        <v>288</v>
      </c>
      <c r="M251" s="27" t="s">
        <v>1319</v>
      </c>
      <c r="N251" s="27" t="s">
        <v>1320</v>
      </c>
      <c r="O251" s="28">
        <v>127766623</v>
      </c>
      <c r="P251" s="27" t="s">
        <v>285</v>
      </c>
      <c r="Q251" s="27" t="s">
        <v>292</v>
      </c>
      <c r="R251" s="28" t="s">
        <v>2472</v>
      </c>
      <c r="S251" s="27" t="s">
        <v>1452</v>
      </c>
      <c r="T251" s="27"/>
      <c r="U251" s="75"/>
      <c r="V251" s="75"/>
      <c r="W251" s="75"/>
      <c r="X251" s="27"/>
      <c r="Y251" s="28"/>
      <c r="Z251" s="27"/>
    </row>
    <row r="252" spans="1:26" ht="13.5" customHeight="1" x14ac:dyDescent="0.25">
      <c r="A252" s="24">
        <v>43119</v>
      </c>
      <c r="B252" s="24">
        <v>43119</v>
      </c>
      <c r="C252" s="24">
        <v>43119</v>
      </c>
      <c r="D252" s="27" t="s">
        <v>18</v>
      </c>
      <c r="E252" s="27" t="s">
        <v>313</v>
      </c>
      <c r="F252" s="29">
        <v>254010</v>
      </c>
      <c r="G252" s="27" t="s">
        <v>25</v>
      </c>
      <c r="H252" s="27" t="s">
        <v>558</v>
      </c>
      <c r="I252" s="27" t="s">
        <v>1321</v>
      </c>
      <c r="J252" s="27">
        <v>25401</v>
      </c>
      <c r="K252" s="25">
        <v>4</v>
      </c>
      <c r="L252" s="27" t="s">
        <v>357</v>
      </c>
      <c r="M252" s="27" t="s">
        <v>1322</v>
      </c>
      <c r="N252" s="27" t="s">
        <v>1323</v>
      </c>
      <c r="O252" s="28" t="s">
        <v>1324</v>
      </c>
      <c r="P252" s="27" t="s">
        <v>285</v>
      </c>
      <c r="Q252" s="27" t="s">
        <v>292</v>
      </c>
      <c r="R252" s="28"/>
      <c r="S252" s="27" t="s">
        <v>1423</v>
      </c>
      <c r="T252" s="27"/>
      <c r="U252" s="75"/>
      <c r="V252" s="75"/>
      <c r="W252" s="75"/>
      <c r="X252" s="27"/>
      <c r="Y252" s="28"/>
      <c r="Z252" s="27"/>
    </row>
    <row r="253" spans="1:26" ht="13.5" customHeight="1" x14ac:dyDescent="0.25">
      <c r="A253" s="24">
        <v>43119</v>
      </c>
      <c r="B253" s="24">
        <v>43118</v>
      </c>
      <c r="C253" s="24">
        <v>43103</v>
      </c>
      <c r="D253" s="27" t="s">
        <v>549</v>
      </c>
      <c r="E253" s="27" t="s">
        <v>377</v>
      </c>
      <c r="F253" s="29">
        <v>1200035739</v>
      </c>
      <c r="G253" s="27" t="s">
        <v>27</v>
      </c>
      <c r="H253" s="27" t="s">
        <v>64</v>
      </c>
      <c r="I253" s="27" t="s">
        <v>96</v>
      </c>
      <c r="J253" s="27">
        <v>24112</v>
      </c>
      <c r="K253" s="25">
        <v>4</v>
      </c>
      <c r="L253" s="27" t="s">
        <v>357</v>
      </c>
      <c r="M253" s="27" t="s">
        <v>1325</v>
      </c>
      <c r="N253" s="27" t="s">
        <v>1326</v>
      </c>
      <c r="O253" s="28" t="s">
        <v>1327</v>
      </c>
      <c r="P253" s="27" t="s">
        <v>285</v>
      </c>
      <c r="Q253" s="27" t="s">
        <v>295</v>
      </c>
      <c r="R253" s="28" t="s">
        <v>2420</v>
      </c>
      <c r="S253" s="27" t="s">
        <v>1423</v>
      </c>
      <c r="T253" s="27"/>
      <c r="U253" s="75"/>
      <c r="V253" s="75"/>
      <c r="W253" s="75"/>
      <c r="X253" s="27"/>
      <c r="Y253" s="28"/>
      <c r="Z253" s="27"/>
    </row>
    <row r="254" spans="1:26" ht="13.5" customHeight="1" x14ac:dyDescent="0.25">
      <c r="A254" s="24">
        <v>43119</v>
      </c>
      <c r="B254" s="24">
        <v>43118</v>
      </c>
      <c r="C254" s="24">
        <v>43103</v>
      </c>
      <c r="D254" s="27" t="s">
        <v>549</v>
      </c>
      <c r="E254" s="27" t="s">
        <v>408</v>
      </c>
      <c r="F254" s="29">
        <v>15497460000</v>
      </c>
      <c r="G254" s="27" t="s">
        <v>53</v>
      </c>
      <c r="H254" s="27" t="s">
        <v>201</v>
      </c>
      <c r="I254" s="27" t="s">
        <v>262</v>
      </c>
      <c r="J254" s="27">
        <v>20738</v>
      </c>
      <c r="K254" s="25">
        <v>4</v>
      </c>
      <c r="L254" s="27" t="s">
        <v>357</v>
      </c>
      <c r="M254" s="27" t="s">
        <v>1328</v>
      </c>
      <c r="N254" s="27" t="s">
        <v>1329</v>
      </c>
      <c r="O254" s="28" t="s">
        <v>1330</v>
      </c>
      <c r="P254" s="27" t="s">
        <v>285</v>
      </c>
      <c r="Q254" s="27" t="s">
        <v>292</v>
      </c>
      <c r="R254" s="28"/>
      <c r="S254" s="27" t="s">
        <v>1423</v>
      </c>
      <c r="T254" s="27"/>
      <c r="U254" s="75"/>
      <c r="V254" s="75"/>
      <c r="W254" s="75"/>
      <c r="X254" s="27"/>
      <c r="Y254" s="28"/>
      <c r="Z254" s="27"/>
    </row>
    <row r="255" spans="1:26" ht="13.5" customHeight="1" x14ac:dyDescent="0.25">
      <c r="A255" s="24">
        <v>43119</v>
      </c>
      <c r="B255" s="24">
        <v>43119</v>
      </c>
      <c r="C255" s="24">
        <v>43112</v>
      </c>
      <c r="D255" s="27" t="s">
        <v>549</v>
      </c>
      <c r="E255" s="27" t="s">
        <v>352</v>
      </c>
      <c r="F255" s="29" t="s">
        <v>6358</v>
      </c>
      <c r="G255" s="27" t="s">
        <v>53</v>
      </c>
      <c r="H255" s="27" t="s">
        <v>28</v>
      </c>
      <c r="I255" s="27" t="s">
        <v>283</v>
      </c>
      <c r="J255" s="27">
        <v>32794</v>
      </c>
      <c r="K255" s="25">
        <v>4</v>
      </c>
      <c r="L255" s="27" t="s">
        <v>357</v>
      </c>
      <c r="M255" s="27" t="s">
        <v>1331</v>
      </c>
      <c r="N255" s="27" t="s">
        <v>1332</v>
      </c>
      <c r="O255" s="28" t="s">
        <v>6425</v>
      </c>
      <c r="P255" s="27" t="s">
        <v>285</v>
      </c>
      <c r="Q255" s="27" t="s">
        <v>292</v>
      </c>
      <c r="R255" s="28" t="s">
        <v>6424</v>
      </c>
      <c r="S255" s="27" t="s">
        <v>1423</v>
      </c>
      <c r="T255" s="27"/>
      <c r="U255" s="75"/>
      <c r="V255" s="75"/>
      <c r="W255" s="75"/>
      <c r="X255" s="27"/>
      <c r="Y255" s="28"/>
      <c r="Z255" s="27"/>
    </row>
    <row r="256" spans="1:26" ht="13.5" customHeight="1" x14ac:dyDescent="0.25">
      <c r="A256" s="24">
        <v>43119</v>
      </c>
      <c r="B256" s="24">
        <v>43118</v>
      </c>
      <c r="C256" s="24">
        <v>43110</v>
      </c>
      <c r="D256" s="27" t="s">
        <v>552</v>
      </c>
      <c r="E256" s="27" t="s">
        <v>305</v>
      </c>
      <c r="F256" s="29" t="s">
        <v>6337</v>
      </c>
      <c r="G256" s="27" t="s">
        <v>19</v>
      </c>
      <c r="H256" s="27" t="s">
        <v>68</v>
      </c>
      <c r="I256" s="27" t="s">
        <v>1333</v>
      </c>
      <c r="J256" s="27">
        <v>39271</v>
      </c>
      <c r="K256" s="25">
        <v>2</v>
      </c>
      <c r="L256" s="27" t="s">
        <v>288</v>
      </c>
      <c r="M256" s="27" t="s">
        <v>1334</v>
      </c>
      <c r="N256" s="27" t="s">
        <v>1335</v>
      </c>
      <c r="O256" s="28">
        <v>127766728</v>
      </c>
      <c r="P256" s="27" t="s">
        <v>285</v>
      </c>
      <c r="Q256" s="27" t="s">
        <v>295</v>
      </c>
      <c r="R256" s="28" t="s">
        <v>7543</v>
      </c>
      <c r="S256" s="27" t="s">
        <v>1452</v>
      </c>
      <c r="T256" s="27"/>
      <c r="U256" s="75"/>
      <c r="V256" s="75"/>
      <c r="W256" s="75"/>
      <c r="X256" s="27"/>
      <c r="Y256" s="28"/>
      <c r="Z256" s="27"/>
    </row>
    <row r="257" spans="1:26" ht="13.5" customHeight="1" x14ac:dyDescent="0.25">
      <c r="A257" s="24">
        <v>43119</v>
      </c>
      <c r="B257" s="24">
        <v>43118</v>
      </c>
      <c r="C257" s="24">
        <v>43110</v>
      </c>
      <c r="D257" s="27" t="s">
        <v>552</v>
      </c>
      <c r="E257" s="27" t="s">
        <v>305</v>
      </c>
      <c r="F257" s="29" t="s">
        <v>6338</v>
      </c>
      <c r="G257" s="27" t="s">
        <v>19</v>
      </c>
      <c r="H257" s="27" t="s">
        <v>1336</v>
      </c>
      <c r="I257" s="27" t="s">
        <v>1333</v>
      </c>
      <c r="J257" s="27">
        <v>39271</v>
      </c>
      <c r="K257" s="25">
        <v>2</v>
      </c>
      <c r="L257" s="27" t="s">
        <v>288</v>
      </c>
      <c r="M257" s="27" t="s">
        <v>1334</v>
      </c>
      <c r="N257" s="27" t="s">
        <v>1335</v>
      </c>
      <c r="O257" s="28">
        <v>127766729</v>
      </c>
      <c r="P257" s="27" t="s">
        <v>285</v>
      </c>
      <c r="Q257" s="27" t="s">
        <v>295</v>
      </c>
      <c r="R257" s="28" t="s">
        <v>7544</v>
      </c>
      <c r="S257" s="27" t="s">
        <v>1452</v>
      </c>
      <c r="T257" s="27"/>
      <c r="U257" s="75"/>
      <c r="V257" s="75"/>
      <c r="W257" s="75"/>
      <c r="X257" s="27"/>
      <c r="Y257" s="28"/>
      <c r="Z257" s="27"/>
    </row>
    <row r="258" spans="1:26" ht="13.5" customHeight="1" x14ac:dyDescent="0.25">
      <c r="A258" s="24">
        <v>43119</v>
      </c>
      <c r="B258" s="24">
        <v>43118</v>
      </c>
      <c r="C258" s="24">
        <v>43110</v>
      </c>
      <c r="D258" s="27" t="s">
        <v>552</v>
      </c>
      <c r="E258" s="27" t="s">
        <v>287</v>
      </c>
      <c r="F258" s="29">
        <v>265038565</v>
      </c>
      <c r="G258" s="27" t="s">
        <v>50</v>
      </c>
      <c r="H258" s="27" t="s">
        <v>28</v>
      </c>
      <c r="I258" s="27" t="s">
        <v>1337</v>
      </c>
      <c r="J258" s="27">
        <v>38715</v>
      </c>
      <c r="K258" s="25">
        <v>4</v>
      </c>
      <c r="L258" s="27" t="s">
        <v>288</v>
      </c>
      <c r="M258" s="27" t="s">
        <v>1338</v>
      </c>
      <c r="N258" s="27" t="s">
        <v>1339</v>
      </c>
      <c r="O258" s="28"/>
      <c r="P258" s="27" t="s">
        <v>285</v>
      </c>
      <c r="Q258" s="27" t="s">
        <v>315</v>
      </c>
      <c r="R258" s="28" t="s">
        <v>542</v>
      </c>
      <c r="S258" s="27"/>
      <c r="T258" s="27"/>
      <c r="U258" s="75"/>
      <c r="V258" s="75"/>
      <c r="W258" s="75"/>
      <c r="X258" s="27"/>
      <c r="Y258" s="28"/>
      <c r="Z258" s="27"/>
    </row>
    <row r="259" spans="1:26" ht="13.5" customHeight="1" x14ac:dyDescent="0.25">
      <c r="A259" s="24">
        <v>43119</v>
      </c>
      <c r="B259" s="24">
        <v>43118</v>
      </c>
      <c r="C259" s="24">
        <v>43110</v>
      </c>
      <c r="D259" s="27" t="s">
        <v>552</v>
      </c>
      <c r="E259" s="27" t="s">
        <v>293</v>
      </c>
      <c r="F259" s="29">
        <v>91199</v>
      </c>
      <c r="G259" s="27" t="s">
        <v>21</v>
      </c>
      <c r="H259" s="27" t="s">
        <v>170</v>
      </c>
      <c r="I259" s="27" t="s">
        <v>445</v>
      </c>
      <c r="J259" s="27">
        <v>29307</v>
      </c>
      <c r="K259" s="25">
        <v>4</v>
      </c>
      <c r="L259" s="27" t="s">
        <v>288</v>
      </c>
      <c r="M259" s="27" t="s">
        <v>1340</v>
      </c>
      <c r="N259" s="27" t="s">
        <v>1341</v>
      </c>
      <c r="O259" s="28">
        <v>127766782</v>
      </c>
      <c r="P259" s="27" t="s">
        <v>285</v>
      </c>
      <c r="Q259" s="27" t="s">
        <v>292</v>
      </c>
      <c r="R259" s="28"/>
      <c r="S259" s="27" t="s">
        <v>1452</v>
      </c>
      <c r="T259" s="27"/>
      <c r="U259" s="75"/>
      <c r="V259" s="75"/>
      <c r="W259" s="75"/>
      <c r="X259" s="27"/>
      <c r="Y259" s="28"/>
      <c r="Z259" s="27"/>
    </row>
    <row r="260" spans="1:26" ht="13.5" customHeight="1" x14ac:dyDescent="0.25">
      <c r="A260" s="24">
        <v>43119</v>
      </c>
      <c r="B260" s="24">
        <v>43118</v>
      </c>
      <c r="C260" s="24">
        <v>43110</v>
      </c>
      <c r="D260" s="27" t="s">
        <v>552</v>
      </c>
      <c r="E260" s="27" t="s">
        <v>331</v>
      </c>
      <c r="F260" s="29" t="s">
        <v>1342</v>
      </c>
      <c r="G260" s="27" t="s">
        <v>74</v>
      </c>
      <c r="H260" s="27" t="s">
        <v>109</v>
      </c>
      <c r="I260" s="27" t="s">
        <v>193</v>
      </c>
      <c r="J260" s="27">
        <v>32036</v>
      </c>
      <c r="K260" s="25">
        <v>4</v>
      </c>
      <c r="L260" s="27" t="s">
        <v>288</v>
      </c>
      <c r="M260" s="27" t="s">
        <v>1343</v>
      </c>
      <c r="N260" s="27" t="s">
        <v>1344</v>
      </c>
      <c r="O260" s="28">
        <v>127766681</v>
      </c>
      <c r="P260" s="27" t="s">
        <v>285</v>
      </c>
      <c r="Q260" s="27" t="s">
        <v>292</v>
      </c>
      <c r="R260" s="28"/>
      <c r="S260" s="27" t="s">
        <v>1452</v>
      </c>
      <c r="T260" s="27"/>
      <c r="U260" s="75"/>
      <c r="V260" s="75"/>
      <c r="W260" s="75"/>
      <c r="X260" s="27"/>
      <c r="Y260" s="28"/>
      <c r="Z260" s="27"/>
    </row>
    <row r="261" spans="1:26" ht="13.5" customHeight="1" x14ac:dyDescent="0.25">
      <c r="A261" s="24">
        <v>43119</v>
      </c>
      <c r="B261" s="24">
        <v>43118</v>
      </c>
      <c r="C261" s="24">
        <v>43110</v>
      </c>
      <c r="D261" s="27" t="s">
        <v>552</v>
      </c>
      <c r="E261" s="27" t="s">
        <v>334</v>
      </c>
      <c r="F261" s="29" t="s">
        <v>1345</v>
      </c>
      <c r="G261" s="27" t="s">
        <v>74</v>
      </c>
      <c r="H261" s="27" t="s">
        <v>24</v>
      </c>
      <c r="I261" s="27" t="s">
        <v>76</v>
      </c>
      <c r="J261" s="27">
        <v>30004</v>
      </c>
      <c r="K261" s="25">
        <v>1</v>
      </c>
      <c r="L261" s="27" t="s">
        <v>288</v>
      </c>
      <c r="M261" s="27" t="s">
        <v>1346</v>
      </c>
      <c r="N261" s="27" t="s">
        <v>1347</v>
      </c>
      <c r="O261" s="28">
        <v>127766855</v>
      </c>
      <c r="P261" s="27" t="s">
        <v>285</v>
      </c>
      <c r="Q261" s="27" t="s">
        <v>292</v>
      </c>
      <c r="R261" s="28"/>
      <c r="S261" s="27" t="s">
        <v>1452</v>
      </c>
      <c r="T261" s="27"/>
      <c r="U261" s="75"/>
      <c r="V261" s="75"/>
      <c r="W261" s="75"/>
      <c r="X261" s="27"/>
      <c r="Y261" s="28"/>
      <c r="Z261" s="27"/>
    </row>
    <row r="262" spans="1:26" ht="13.5" customHeight="1" x14ac:dyDescent="0.25">
      <c r="A262" s="24">
        <v>43119</v>
      </c>
      <c r="B262" s="24">
        <v>43118</v>
      </c>
      <c r="C262" s="24">
        <v>43110</v>
      </c>
      <c r="D262" s="27" t="s">
        <v>552</v>
      </c>
      <c r="E262" s="27" t="s">
        <v>340</v>
      </c>
      <c r="F262" s="29" t="s">
        <v>8186</v>
      </c>
      <c r="G262" s="27" t="s">
        <v>105</v>
      </c>
      <c r="H262" s="27" t="s">
        <v>52</v>
      </c>
      <c r="I262" s="27" t="s">
        <v>801</v>
      </c>
      <c r="J262" s="27">
        <v>21022</v>
      </c>
      <c r="K262" s="25">
        <v>2</v>
      </c>
      <c r="L262" s="27" t="s">
        <v>288</v>
      </c>
      <c r="M262" s="27" t="s">
        <v>1348</v>
      </c>
      <c r="N262" s="27" t="s">
        <v>1349</v>
      </c>
      <c r="O262" s="28" t="s">
        <v>2474</v>
      </c>
      <c r="P262" s="27" t="s">
        <v>285</v>
      </c>
      <c r="Q262" s="27" t="s">
        <v>292</v>
      </c>
      <c r="R262" s="28" t="s">
        <v>2473</v>
      </c>
      <c r="S262" s="27" t="s">
        <v>1452</v>
      </c>
      <c r="T262" s="27"/>
      <c r="U262" s="75"/>
      <c r="V262" s="75"/>
      <c r="W262" s="75"/>
      <c r="X262" s="27"/>
      <c r="Y262" s="28"/>
      <c r="Z262" s="27"/>
    </row>
    <row r="263" spans="1:26" ht="13.5" customHeight="1" x14ac:dyDescent="0.25">
      <c r="A263" s="24">
        <v>43119</v>
      </c>
      <c r="B263" s="24">
        <v>43118</v>
      </c>
      <c r="C263" s="24">
        <v>43110</v>
      </c>
      <c r="D263" s="27" t="s">
        <v>552</v>
      </c>
      <c r="E263" s="27" t="s">
        <v>346</v>
      </c>
      <c r="F263" s="29">
        <v>15497970000</v>
      </c>
      <c r="G263" s="27" t="s">
        <v>48</v>
      </c>
      <c r="H263" s="27" t="s">
        <v>204</v>
      </c>
      <c r="I263" s="27" t="s">
        <v>250</v>
      </c>
      <c r="J263" s="27">
        <v>41816</v>
      </c>
      <c r="K263" s="25">
        <v>1</v>
      </c>
      <c r="L263" s="27" t="s">
        <v>288</v>
      </c>
      <c r="M263" s="27" t="s">
        <v>1350</v>
      </c>
      <c r="N263" s="27" t="s">
        <v>1351</v>
      </c>
      <c r="O263" s="28">
        <v>127766928</v>
      </c>
      <c r="P263" s="27" t="s">
        <v>285</v>
      </c>
      <c r="Q263" s="27" t="s">
        <v>292</v>
      </c>
      <c r="R263" s="28"/>
      <c r="S263" s="27"/>
      <c r="T263" s="27"/>
      <c r="U263" s="75"/>
      <c r="V263" s="75"/>
      <c r="W263" s="75"/>
      <c r="X263" s="27"/>
      <c r="Y263" s="28"/>
      <c r="Z263" s="27"/>
    </row>
    <row r="264" spans="1:26" ht="13.5" customHeight="1" x14ac:dyDescent="0.25">
      <c r="A264" s="24">
        <v>43119</v>
      </c>
      <c r="B264" s="24">
        <v>43118</v>
      </c>
      <c r="C264" s="24">
        <v>43110</v>
      </c>
      <c r="D264" s="27" t="s">
        <v>552</v>
      </c>
      <c r="E264" s="27" t="s">
        <v>356</v>
      </c>
      <c r="F264" s="41">
        <v>4512770000</v>
      </c>
      <c r="G264" s="27" t="s">
        <v>53</v>
      </c>
      <c r="H264" s="27" t="s">
        <v>157</v>
      </c>
      <c r="I264" s="27" t="s">
        <v>1352</v>
      </c>
      <c r="J264" s="27">
        <v>26389</v>
      </c>
      <c r="K264" s="25">
        <v>4</v>
      </c>
      <c r="L264" s="27" t="s">
        <v>288</v>
      </c>
      <c r="M264" s="27" t="s">
        <v>1353</v>
      </c>
      <c r="N264" s="27" t="s">
        <v>1354</v>
      </c>
      <c r="O264" s="28">
        <v>127766990</v>
      </c>
      <c r="P264" s="27" t="s">
        <v>285</v>
      </c>
      <c r="Q264" s="27" t="s">
        <v>292</v>
      </c>
      <c r="R264" s="28"/>
      <c r="S264" s="27" t="s">
        <v>1452</v>
      </c>
      <c r="T264" s="27"/>
      <c r="U264" s="75"/>
      <c r="V264" s="75"/>
      <c r="W264" s="75"/>
      <c r="X264" s="27"/>
      <c r="Y264" s="28"/>
      <c r="Z264" s="27"/>
    </row>
    <row r="265" spans="1:26" ht="13.5" customHeight="1" x14ac:dyDescent="0.25">
      <c r="A265" s="24">
        <v>43119</v>
      </c>
      <c r="B265" s="24">
        <v>43118</v>
      </c>
      <c r="C265" s="24">
        <v>43110</v>
      </c>
      <c r="D265" s="27" t="s">
        <v>552</v>
      </c>
      <c r="E265" s="27" t="s">
        <v>375</v>
      </c>
      <c r="F265" s="29">
        <v>706110163</v>
      </c>
      <c r="G265" s="27" t="s">
        <v>23</v>
      </c>
      <c r="H265" s="27" t="s">
        <v>43</v>
      </c>
      <c r="I265" s="27" t="s">
        <v>1355</v>
      </c>
      <c r="J265" s="27">
        <v>42209</v>
      </c>
      <c r="K265" s="25">
        <v>1</v>
      </c>
      <c r="L265" s="27" t="s">
        <v>288</v>
      </c>
      <c r="M265" s="27" t="s">
        <v>1356</v>
      </c>
      <c r="N265" s="27" t="s">
        <v>1357</v>
      </c>
      <c r="O265" s="28"/>
      <c r="P265" s="27" t="s">
        <v>285</v>
      </c>
      <c r="Q265" s="27" t="s">
        <v>315</v>
      </c>
      <c r="R265" s="28" t="s">
        <v>542</v>
      </c>
      <c r="S265" s="27"/>
      <c r="T265" s="27"/>
      <c r="U265" s="75"/>
      <c r="V265" s="75"/>
      <c r="W265" s="75"/>
      <c r="X265" s="27"/>
      <c r="Y265" s="28"/>
      <c r="Z265" s="27"/>
    </row>
    <row r="266" spans="1:26" ht="13.5" customHeight="1" x14ac:dyDescent="0.25">
      <c r="A266" s="24">
        <v>43119</v>
      </c>
      <c r="B266" s="24">
        <v>43118</v>
      </c>
      <c r="C266" s="24">
        <v>43110</v>
      </c>
      <c r="D266" s="27" t="s">
        <v>552</v>
      </c>
      <c r="E266" s="27" t="s">
        <v>375</v>
      </c>
      <c r="F266" s="29">
        <v>105001</v>
      </c>
      <c r="G266" s="27" t="s">
        <v>92</v>
      </c>
      <c r="H266" s="27" t="s">
        <v>68</v>
      </c>
      <c r="I266" s="27" t="s">
        <v>1358</v>
      </c>
      <c r="J266" s="27">
        <v>42167</v>
      </c>
      <c r="K266" s="25">
        <v>2</v>
      </c>
      <c r="L266" s="27" t="s">
        <v>288</v>
      </c>
      <c r="M266" s="27" t="s">
        <v>1359</v>
      </c>
      <c r="N266" s="27" t="s">
        <v>1360</v>
      </c>
      <c r="O266" s="28">
        <v>127767039</v>
      </c>
      <c r="P266" s="27" t="s">
        <v>285</v>
      </c>
      <c r="Q266" s="27" t="s">
        <v>292</v>
      </c>
      <c r="R266" s="28"/>
      <c r="S266" s="27" t="s">
        <v>1452</v>
      </c>
      <c r="T266" s="27"/>
      <c r="U266" s="75"/>
      <c r="V266" s="75"/>
      <c r="W266" s="75"/>
      <c r="X266" s="27"/>
      <c r="Y266" s="28"/>
      <c r="Z266" s="27"/>
    </row>
    <row r="267" spans="1:26" ht="13.5" customHeight="1" x14ac:dyDescent="0.25">
      <c r="A267" s="24">
        <v>43119</v>
      </c>
      <c r="B267" s="24">
        <v>43118</v>
      </c>
      <c r="C267" s="24">
        <v>43110</v>
      </c>
      <c r="D267" s="27" t="s">
        <v>552</v>
      </c>
      <c r="E267" s="27" t="s">
        <v>378</v>
      </c>
      <c r="F267" s="29">
        <v>1012483</v>
      </c>
      <c r="G267" s="27" t="s">
        <v>36</v>
      </c>
      <c r="H267" s="27" t="s">
        <v>37</v>
      </c>
      <c r="I267" s="27" t="s">
        <v>160</v>
      </c>
      <c r="J267" s="27">
        <v>32359</v>
      </c>
      <c r="K267" s="25">
        <v>1</v>
      </c>
      <c r="L267" s="27" t="s">
        <v>288</v>
      </c>
      <c r="M267" s="27" t="s">
        <v>1361</v>
      </c>
      <c r="N267" s="27" t="s">
        <v>1362</v>
      </c>
      <c r="O267" s="28">
        <v>127767041</v>
      </c>
      <c r="P267" s="27" t="s">
        <v>285</v>
      </c>
      <c r="Q267" s="27" t="s">
        <v>292</v>
      </c>
      <c r="R267" s="28"/>
      <c r="S267" s="27" t="s">
        <v>1452</v>
      </c>
      <c r="T267" s="27"/>
      <c r="U267" s="75"/>
      <c r="V267" s="75"/>
      <c r="W267" s="75"/>
      <c r="X267" s="27"/>
      <c r="Y267" s="28"/>
      <c r="Z267" s="27"/>
    </row>
    <row r="268" spans="1:26" ht="13.5" customHeight="1" x14ac:dyDescent="0.25">
      <c r="A268" s="24">
        <v>43119</v>
      </c>
      <c r="B268" s="24">
        <v>43118</v>
      </c>
      <c r="C268" s="24">
        <v>43110</v>
      </c>
      <c r="D268" s="27" t="s">
        <v>552</v>
      </c>
      <c r="E268" s="27" t="s">
        <v>379</v>
      </c>
      <c r="F268" s="29">
        <v>1011006</v>
      </c>
      <c r="G268" s="27" t="s">
        <v>36</v>
      </c>
      <c r="H268" s="27" t="s">
        <v>104</v>
      </c>
      <c r="I268" s="27" t="s">
        <v>99</v>
      </c>
      <c r="J268" s="27">
        <v>24139</v>
      </c>
      <c r="K268" s="25">
        <v>4</v>
      </c>
      <c r="L268" s="27" t="s">
        <v>288</v>
      </c>
      <c r="M268" s="27" t="s">
        <v>1363</v>
      </c>
      <c r="N268" s="27" t="s">
        <v>1364</v>
      </c>
      <c r="O268" s="28">
        <v>127767120</v>
      </c>
      <c r="P268" s="27" t="s">
        <v>285</v>
      </c>
      <c r="Q268" s="27" t="s">
        <v>292</v>
      </c>
      <c r="R268" s="28"/>
      <c r="S268" s="27" t="s">
        <v>1452</v>
      </c>
      <c r="T268" s="27"/>
      <c r="U268" s="75"/>
      <c r="V268" s="75"/>
      <c r="W268" s="75"/>
      <c r="X268" s="27"/>
      <c r="Y268" s="28"/>
      <c r="Z268" s="27"/>
    </row>
    <row r="269" spans="1:26" ht="13.5" customHeight="1" x14ac:dyDescent="0.25">
      <c r="A269" s="24">
        <v>43119</v>
      </c>
      <c r="B269" s="24">
        <v>43118</v>
      </c>
      <c r="C269" s="24">
        <v>43110</v>
      </c>
      <c r="D269" s="27" t="s">
        <v>552</v>
      </c>
      <c r="E269" s="27" t="s">
        <v>381</v>
      </c>
      <c r="F269" s="29">
        <v>15507490000</v>
      </c>
      <c r="G269" s="27" t="s">
        <v>53</v>
      </c>
      <c r="H269" s="27" t="s">
        <v>85</v>
      </c>
      <c r="I269" s="27" t="s">
        <v>1365</v>
      </c>
      <c r="J269" s="27">
        <v>22447</v>
      </c>
      <c r="K269" s="25">
        <v>2</v>
      </c>
      <c r="L269" s="27" t="s">
        <v>288</v>
      </c>
      <c r="M269" s="27" t="s">
        <v>1366</v>
      </c>
      <c r="N269" s="27" t="s">
        <v>1367</v>
      </c>
      <c r="O269" s="28">
        <v>127767106</v>
      </c>
      <c r="P269" s="27" t="s">
        <v>285</v>
      </c>
      <c r="Q269" s="27" t="s">
        <v>292</v>
      </c>
      <c r="R269" s="28"/>
      <c r="S269" s="27"/>
      <c r="T269" s="27"/>
      <c r="U269" s="75"/>
      <c r="V269" s="75"/>
      <c r="W269" s="75"/>
      <c r="X269" s="27"/>
      <c r="Y269" s="28"/>
      <c r="Z269" s="27"/>
    </row>
    <row r="270" spans="1:26" ht="13.5" customHeight="1" x14ac:dyDescent="0.25">
      <c r="A270" s="24">
        <v>43119</v>
      </c>
      <c r="B270" s="24">
        <v>43118</v>
      </c>
      <c r="C270" s="24">
        <v>43110</v>
      </c>
      <c r="D270" s="27" t="s">
        <v>552</v>
      </c>
      <c r="E270" s="27" t="s">
        <v>383</v>
      </c>
      <c r="F270" s="29">
        <v>1012851</v>
      </c>
      <c r="G270" s="27" t="s">
        <v>36</v>
      </c>
      <c r="H270" s="27" t="s">
        <v>28</v>
      </c>
      <c r="I270" s="27" t="s">
        <v>160</v>
      </c>
      <c r="J270" s="27">
        <v>29298</v>
      </c>
      <c r="K270" s="25">
        <v>2</v>
      </c>
      <c r="L270" s="27" t="s">
        <v>288</v>
      </c>
      <c r="M270" s="27" t="s">
        <v>1368</v>
      </c>
      <c r="N270" s="27" t="s">
        <v>1369</v>
      </c>
      <c r="O270" s="28">
        <v>127767224</v>
      </c>
      <c r="P270" s="27" t="s">
        <v>285</v>
      </c>
      <c r="Q270" s="27" t="s">
        <v>295</v>
      </c>
      <c r="R270" s="28" t="s">
        <v>1526</v>
      </c>
      <c r="S270" s="27" t="s">
        <v>1452</v>
      </c>
      <c r="T270" s="27"/>
      <c r="U270" s="75"/>
      <c r="V270" s="75"/>
      <c r="W270" s="75"/>
      <c r="X270" s="27"/>
      <c r="Y270" s="28"/>
      <c r="Z270" s="27"/>
    </row>
    <row r="271" spans="1:26" ht="13.5" customHeight="1" x14ac:dyDescent="0.25">
      <c r="A271" s="24">
        <v>43119</v>
      </c>
      <c r="B271" s="24">
        <v>43118</v>
      </c>
      <c r="C271" s="24">
        <v>43110</v>
      </c>
      <c r="D271" s="27" t="s">
        <v>552</v>
      </c>
      <c r="E271" s="27" t="s">
        <v>384</v>
      </c>
      <c r="F271" s="29">
        <v>738274571</v>
      </c>
      <c r="G271" s="27" t="s">
        <v>23</v>
      </c>
      <c r="H271" s="27" t="s">
        <v>28</v>
      </c>
      <c r="I271" s="27" t="s">
        <v>222</v>
      </c>
      <c r="J271" s="27">
        <v>26591</v>
      </c>
      <c r="K271" s="25">
        <v>4</v>
      </c>
      <c r="L271" s="27" t="s">
        <v>288</v>
      </c>
      <c r="M271" s="27" t="s">
        <v>1370</v>
      </c>
      <c r="N271" s="27" t="s">
        <v>1371</v>
      </c>
      <c r="O271" s="28"/>
      <c r="P271" s="27" t="s">
        <v>285</v>
      </c>
      <c r="Q271" s="27" t="s">
        <v>315</v>
      </c>
      <c r="R271" s="28" t="s">
        <v>542</v>
      </c>
      <c r="S271" s="27"/>
      <c r="T271" s="27"/>
      <c r="U271" s="75"/>
      <c r="V271" s="75"/>
      <c r="W271" s="75"/>
      <c r="X271" s="27"/>
      <c r="Y271" s="28"/>
      <c r="Z271" s="27"/>
    </row>
    <row r="272" spans="1:26" ht="13.5" customHeight="1" x14ac:dyDescent="0.25">
      <c r="A272" s="24">
        <v>43119</v>
      </c>
      <c r="B272" s="24">
        <v>43118</v>
      </c>
      <c r="C272" s="24">
        <v>43110</v>
      </c>
      <c r="D272" s="27" t="s">
        <v>552</v>
      </c>
      <c r="E272" s="27" t="s">
        <v>384</v>
      </c>
      <c r="F272" s="29">
        <v>265038565</v>
      </c>
      <c r="G272" s="27" t="s">
        <v>50</v>
      </c>
      <c r="H272" s="27" t="s">
        <v>28</v>
      </c>
      <c r="I272" s="27" t="s">
        <v>1337</v>
      </c>
      <c r="J272" s="27">
        <v>26579</v>
      </c>
      <c r="K272" s="25">
        <v>4</v>
      </c>
      <c r="L272" s="27" t="s">
        <v>288</v>
      </c>
      <c r="M272" s="27" t="s">
        <v>1372</v>
      </c>
      <c r="N272" s="27" t="s">
        <v>1373</v>
      </c>
      <c r="O272" s="28"/>
      <c r="P272" s="27" t="s">
        <v>285</v>
      </c>
      <c r="Q272" s="27" t="s">
        <v>315</v>
      </c>
      <c r="R272" s="28" t="s">
        <v>542</v>
      </c>
      <c r="S272" s="27"/>
      <c r="T272" s="27"/>
      <c r="U272" s="75"/>
      <c r="V272" s="75"/>
      <c r="W272" s="75"/>
      <c r="X272" s="27"/>
      <c r="Y272" s="28"/>
      <c r="Z272" s="27"/>
    </row>
    <row r="273" spans="1:26" ht="13.5" customHeight="1" x14ac:dyDescent="0.25">
      <c r="A273" s="24">
        <v>43119</v>
      </c>
      <c r="B273" s="24">
        <v>43118</v>
      </c>
      <c r="C273" s="24">
        <v>43110</v>
      </c>
      <c r="D273" s="27" t="s">
        <v>552</v>
      </c>
      <c r="E273" s="27" t="s">
        <v>385</v>
      </c>
      <c r="F273" s="29">
        <v>95267</v>
      </c>
      <c r="G273" s="27" t="s">
        <v>21</v>
      </c>
      <c r="H273" s="27" t="s">
        <v>1374</v>
      </c>
      <c r="I273" s="27" t="s">
        <v>216</v>
      </c>
      <c r="J273" s="27">
        <v>27912</v>
      </c>
      <c r="K273" s="25">
        <v>2</v>
      </c>
      <c r="L273" s="27" t="s">
        <v>288</v>
      </c>
      <c r="M273" s="27" t="s">
        <v>1375</v>
      </c>
      <c r="N273" s="27" t="s">
        <v>1376</v>
      </c>
      <c r="O273" s="28">
        <v>127767229</v>
      </c>
      <c r="P273" s="27" t="s">
        <v>285</v>
      </c>
      <c r="Q273" s="27" t="s">
        <v>292</v>
      </c>
      <c r="R273" s="28"/>
      <c r="S273" s="27" t="s">
        <v>1452</v>
      </c>
      <c r="T273" s="27"/>
      <c r="U273" s="75"/>
      <c r="V273" s="75"/>
      <c r="W273" s="75"/>
      <c r="X273" s="27"/>
      <c r="Y273" s="28"/>
      <c r="Z273" s="27"/>
    </row>
    <row r="274" spans="1:26" ht="13.5" customHeight="1" x14ac:dyDescent="0.25">
      <c r="A274" s="24">
        <v>43119</v>
      </c>
      <c r="B274" s="24">
        <v>43118</v>
      </c>
      <c r="C274" s="24">
        <v>43110</v>
      </c>
      <c r="D274" s="27" t="s">
        <v>552</v>
      </c>
      <c r="E274" s="27" t="s">
        <v>392</v>
      </c>
      <c r="F274" s="29">
        <v>12275</v>
      </c>
      <c r="G274" s="27" t="s">
        <v>118</v>
      </c>
      <c r="H274" s="27" t="s">
        <v>141</v>
      </c>
      <c r="I274" s="27" t="s">
        <v>1377</v>
      </c>
      <c r="J274" s="27">
        <v>22937</v>
      </c>
      <c r="K274" s="25">
        <v>4</v>
      </c>
      <c r="L274" s="27" t="s">
        <v>288</v>
      </c>
      <c r="M274" s="27" t="s">
        <v>1378</v>
      </c>
      <c r="N274" s="27" t="s">
        <v>1379</v>
      </c>
      <c r="O274" s="28">
        <v>127767295</v>
      </c>
      <c r="P274" s="27" t="s">
        <v>285</v>
      </c>
      <c r="Q274" s="27" t="s">
        <v>292</v>
      </c>
      <c r="R274" s="28"/>
      <c r="S274" s="27" t="s">
        <v>1452</v>
      </c>
      <c r="T274" s="27"/>
      <c r="U274" s="75"/>
      <c r="V274" s="75"/>
      <c r="W274" s="75"/>
      <c r="X274" s="27"/>
      <c r="Y274" s="28"/>
      <c r="Z274" s="27"/>
    </row>
    <row r="275" spans="1:26" ht="13.5" customHeight="1" x14ac:dyDescent="0.25">
      <c r="A275" s="24">
        <v>43119</v>
      </c>
      <c r="B275" s="24">
        <v>43118</v>
      </c>
      <c r="C275" s="24">
        <v>43110</v>
      </c>
      <c r="D275" s="27" t="s">
        <v>552</v>
      </c>
      <c r="E275" s="27" t="s">
        <v>408</v>
      </c>
      <c r="F275" s="29">
        <v>265004190</v>
      </c>
      <c r="G275" s="27" t="s">
        <v>50</v>
      </c>
      <c r="H275" s="27" t="s">
        <v>248</v>
      </c>
      <c r="I275" s="27" t="s">
        <v>579</v>
      </c>
      <c r="J275" s="27">
        <v>20941</v>
      </c>
      <c r="K275" s="25">
        <v>2</v>
      </c>
      <c r="L275" s="27" t="s">
        <v>288</v>
      </c>
      <c r="M275" s="27" t="s">
        <v>1380</v>
      </c>
      <c r="N275" s="27" t="s">
        <v>1381</v>
      </c>
      <c r="O275" s="28"/>
      <c r="P275" s="27" t="s">
        <v>285</v>
      </c>
      <c r="Q275" s="27" t="s">
        <v>315</v>
      </c>
      <c r="R275" s="28" t="s">
        <v>542</v>
      </c>
      <c r="S275" s="27"/>
      <c r="T275" s="27"/>
      <c r="U275" s="75"/>
      <c r="V275" s="75"/>
      <c r="W275" s="75"/>
      <c r="X275" s="27"/>
      <c r="Y275" s="28"/>
      <c r="Z275" s="27"/>
    </row>
    <row r="276" spans="1:26" ht="13.5" customHeight="1" x14ac:dyDescent="0.25">
      <c r="A276" s="24">
        <v>43119</v>
      </c>
      <c r="B276" s="24">
        <v>43118</v>
      </c>
      <c r="C276" s="24">
        <v>43110</v>
      </c>
      <c r="D276" s="27" t="s">
        <v>552</v>
      </c>
      <c r="E276" s="27" t="s">
        <v>412</v>
      </c>
      <c r="F276" s="29">
        <v>72288</v>
      </c>
      <c r="G276" s="27" t="s">
        <v>19</v>
      </c>
      <c r="H276" s="27" t="s">
        <v>119</v>
      </c>
      <c r="I276" s="27" t="s">
        <v>593</v>
      </c>
      <c r="J276" s="27">
        <v>16111</v>
      </c>
      <c r="K276" s="25">
        <v>4</v>
      </c>
      <c r="L276" s="27" t="s">
        <v>288</v>
      </c>
      <c r="M276" s="27" t="s">
        <v>1382</v>
      </c>
      <c r="N276" s="27" t="s">
        <v>1383</v>
      </c>
      <c r="O276" s="28">
        <v>127767335</v>
      </c>
      <c r="P276" s="27" t="s">
        <v>285</v>
      </c>
      <c r="Q276" s="27" t="s">
        <v>292</v>
      </c>
      <c r="R276" s="28"/>
      <c r="S276" s="27"/>
      <c r="T276" s="27"/>
      <c r="U276" s="75"/>
      <c r="V276" s="75"/>
      <c r="W276" s="75"/>
      <c r="X276" s="27"/>
      <c r="Y276" s="28"/>
      <c r="Z276" s="27"/>
    </row>
    <row r="277" spans="1:26" ht="13.5" customHeight="1" x14ac:dyDescent="0.25">
      <c r="A277" s="24">
        <v>43119</v>
      </c>
      <c r="B277" s="24">
        <v>43119</v>
      </c>
      <c r="C277" s="24">
        <v>43111</v>
      </c>
      <c r="D277" s="27" t="s">
        <v>552</v>
      </c>
      <c r="E277" s="27" t="s">
        <v>305</v>
      </c>
      <c r="F277" s="29">
        <v>755342383</v>
      </c>
      <c r="G277" s="27" t="s">
        <v>23</v>
      </c>
      <c r="H277" s="27" t="s">
        <v>572</v>
      </c>
      <c r="I277" s="27" t="s">
        <v>1384</v>
      </c>
      <c r="J277" s="27">
        <v>39332</v>
      </c>
      <c r="K277" s="25">
        <v>4</v>
      </c>
      <c r="L277" s="27" t="s">
        <v>288</v>
      </c>
      <c r="M277" s="27" t="s">
        <v>1385</v>
      </c>
      <c r="N277" s="27" t="s">
        <v>1386</v>
      </c>
      <c r="O277" s="28"/>
      <c r="P277" s="27" t="s">
        <v>285</v>
      </c>
      <c r="Q277" s="27" t="s">
        <v>315</v>
      </c>
      <c r="R277" s="28" t="s">
        <v>542</v>
      </c>
      <c r="S277" s="27"/>
      <c r="T277" s="27"/>
      <c r="U277" s="75"/>
      <c r="V277" s="75"/>
      <c r="W277" s="75"/>
      <c r="X277" s="27"/>
      <c r="Y277" s="28"/>
      <c r="Z277" s="27"/>
    </row>
    <row r="278" spans="1:26" ht="13.5" customHeight="1" x14ac:dyDescent="0.25">
      <c r="A278" s="24">
        <v>43119</v>
      </c>
      <c r="B278" s="24">
        <v>43119</v>
      </c>
      <c r="C278" s="24">
        <v>43111</v>
      </c>
      <c r="D278" s="27" t="s">
        <v>552</v>
      </c>
      <c r="E278" s="27" t="s">
        <v>311</v>
      </c>
      <c r="F278" s="29">
        <v>4926</v>
      </c>
      <c r="G278" s="27" t="s">
        <v>19</v>
      </c>
      <c r="H278" s="27" t="s">
        <v>68</v>
      </c>
      <c r="I278" s="27" t="s">
        <v>1333</v>
      </c>
      <c r="J278" s="27">
        <v>29356</v>
      </c>
      <c r="K278" s="25">
        <v>2</v>
      </c>
      <c r="L278" s="27" t="s">
        <v>288</v>
      </c>
      <c r="M278" s="27" t="s">
        <v>1387</v>
      </c>
      <c r="N278" s="27" t="s">
        <v>1388</v>
      </c>
      <c r="O278" s="28">
        <v>127767318</v>
      </c>
      <c r="P278" s="27" t="s">
        <v>285</v>
      </c>
      <c r="Q278" s="27" t="s">
        <v>292</v>
      </c>
      <c r="R278" s="28"/>
      <c r="S278" s="27" t="s">
        <v>1452</v>
      </c>
      <c r="T278" s="27"/>
      <c r="U278" s="75"/>
      <c r="V278" s="75"/>
      <c r="W278" s="75"/>
      <c r="X278" s="27"/>
      <c r="Y278" s="28"/>
      <c r="Z278" s="27"/>
    </row>
    <row r="279" spans="1:26" ht="13.5" customHeight="1" x14ac:dyDescent="0.25">
      <c r="A279" s="24">
        <v>43119</v>
      </c>
      <c r="B279" s="24">
        <v>43119</v>
      </c>
      <c r="C279" s="24">
        <v>43111</v>
      </c>
      <c r="D279" s="27" t="s">
        <v>552</v>
      </c>
      <c r="E279" s="27" t="s">
        <v>311</v>
      </c>
      <c r="F279" s="41">
        <v>39489</v>
      </c>
      <c r="G279" s="27" t="s">
        <v>19</v>
      </c>
      <c r="H279" s="27" t="s">
        <v>1389</v>
      </c>
      <c r="I279" s="27" t="s">
        <v>1333</v>
      </c>
      <c r="J279" s="27">
        <v>29356</v>
      </c>
      <c r="K279" s="25">
        <v>2</v>
      </c>
      <c r="L279" s="27" t="s">
        <v>288</v>
      </c>
      <c r="M279" s="27" t="s">
        <v>1387</v>
      </c>
      <c r="N279" s="27" t="s">
        <v>1388</v>
      </c>
      <c r="O279" s="28">
        <v>127767319</v>
      </c>
      <c r="P279" s="27" t="s">
        <v>285</v>
      </c>
      <c r="Q279" s="27" t="s">
        <v>292</v>
      </c>
      <c r="R279" s="28"/>
      <c r="S279" s="27" t="s">
        <v>1452</v>
      </c>
      <c r="T279" s="27"/>
      <c r="U279" s="75"/>
      <c r="V279" s="75"/>
      <c r="W279" s="75"/>
      <c r="X279" s="27"/>
      <c r="Y279" s="28"/>
      <c r="Z279" s="27"/>
    </row>
    <row r="280" spans="1:26" ht="13.5" customHeight="1" x14ac:dyDescent="0.25">
      <c r="A280" s="24">
        <v>43119</v>
      </c>
      <c r="B280" s="24">
        <v>43119</v>
      </c>
      <c r="C280" s="24">
        <v>43111</v>
      </c>
      <c r="D280" s="27" t="s">
        <v>552</v>
      </c>
      <c r="E280" s="27" t="s">
        <v>340</v>
      </c>
      <c r="F280" s="29" t="s">
        <v>8185</v>
      </c>
      <c r="G280" s="27" t="s">
        <v>36</v>
      </c>
      <c r="H280" s="27" t="s">
        <v>115</v>
      </c>
      <c r="I280" s="27" t="s">
        <v>276</v>
      </c>
      <c r="J280" s="27">
        <v>21099</v>
      </c>
      <c r="K280" s="25">
        <v>2</v>
      </c>
      <c r="L280" s="27" t="s">
        <v>288</v>
      </c>
      <c r="M280" s="27" t="s">
        <v>1390</v>
      </c>
      <c r="N280" s="27" t="s">
        <v>1391</v>
      </c>
      <c r="O280" s="28" t="s">
        <v>2475</v>
      </c>
      <c r="P280" s="27" t="s">
        <v>285</v>
      </c>
      <c r="Q280" s="27" t="s">
        <v>292</v>
      </c>
      <c r="R280" s="28" t="s">
        <v>2473</v>
      </c>
      <c r="S280" s="27" t="s">
        <v>1452</v>
      </c>
      <c r="T280" s="27"/>
      <c r="U280" s="75"/>
      <c r="V280" s="75"/>
      <c r="W280" s="75"/>
      <c r="X280" s="27"/>
      <c r="Y280" s="28"/>
      <c r="Z280" s="27"/>
    </row>
    <row r="281" spans="1:26" ht="13.5" customHeight="1" x14ac:dyDescent="0.25">
      <c r="A281" s="24">
        <v>43119</v>
      </c>
      <c r="B281" s="24">
        <v>43119</v>
      </c>
      <c r="C281" s="24">
        <v>43111</v>
      </c>
      <c r="D281" s="27" t="s">
        <v>552</v>
      </c>
      <c r="E281" s="27" t="s">
        <v>340</v>
      </c>
      <c r="F281" s="29">
        <v>732516500</v>
      </c>
      <c r="G281" s="27" t="s">
        <v>23</v>
      </c>
      <c r="H281" s="27" t="s">
        <v>52</v>
      </c>
      <c r="I281" s="27" t="s">
        <v>453</v>
      </c>
      <c r="J281" s="27">
        <v>21082</v>
      </c>
      <c r="K281" s="25">
        <v>1</v>
      </c>
      <c r="L281" s="27" t="s">
        <v>288</v>
      </c>
      <c r="M281" s="27" t="s">
        <v>1392</v>
      </c>
      <c r="N281" s="27" t="s">
        <v>1393</v>
      </c>
      <c r="O281" s="28"/>
      <c r="P281" s="27" t="s">
        <v>285</v>
      </c>
      <c r="Q281" s="27" t="s">
        <v>315</v>
      </c>
      <c r="R281" s="28" t="s">
        <v>542</v>
      </c>
      <c r="S281" s="27"/>
      <c r="T281" s="27"/>
      <c r="U281" s="75"/>
      <c r="V281" s="75"/>
      <c r="W281" s="75"/>
      <c r="X281" s="27"/>
      <c r="Y281" s="28"/>
      <c r="Z281" s="27"/>
    </row>
    <row r="282" spans="1:26" ht="13.5" customHeight="1" x14ac:dyDescent="0.25">
      <c r="A282" s="24">
        <v>43119</v>
      </c>
      <c r="B282" s="24">
        <v>43119</v>
      </c>
      <c r="C282" s="24">
        <v>43111</v>
      </c>
      <c r="D282" s="27" t="s">
        <v>552</v>
      </c>
      <c r="E282" s="27" t="s">
        <v>354</v>
      </c>
      <c r="F282" s="29" t="s">
        <v>6364</v>
      </c>
      <c r="G282" s="27" t="s">
        <v>21</v>
      </c>
      <c r="H282" s="27" t="s">
        <v>101</v>
      </c>
      <c r="I282" s="27" t="s">
        <v>179</v>
      </c>
      <c r="J282" s="27">
        <v>29526</v>
      </c>
      <c r="K282" s="25">
        <v>4</v>
      </c>
      <c r="L282" s="27" t="s">
        <v>288</v>
      </c>
      <c r="M282" s="27" t="s">
        <v>1394</v>
      </c>
      <c r="N282" s="27" t="s">
        <v>1395</v>
      </c>
      <c r="O282" s="28" t="s">
        <v>7935</v>
      </c>
      <c r="P282" s="27" t="s">
        <v>285</v>
      </c>
      <c r="Q282" s="27" t="s">
        <v>295</v>
      </c>
      <c r="R282" s="28" t="s">
        <v>8300</v>
      </c>
      <c r="S282" s="27" t="s">
        <v>1452</v>
      </c>
      <c r="T282" s="27"/>
      <c r="U282" s="75"/>
      <c r="V282" s="75"/>
      <c r="W282" s="75"/>
      <c r="X282" s="27"/>
      <c r="Y282" s="28"/>
      <c r="Z282" s="27"/>
    </row>
    <row r="283" spans="1:26" ht="13.5" customHeight="1" x14ac:dyDescent="0.25">
      <c r="A283" s="24">
        <v>43119</v>
      </c>
      <c r="B283" s="24">
        <v>43119</v>
      </c>
      <c r="C283" s="24">
        <v>43111</v>
      </c>
      <c r="D283" s="27" t="s">
        <v>552</v>
      </c>
      <c r="E283" s="27" t="s">
        <v>354</v>
      </c>
      <c r="F283" s="29" t="s">
        <v>6651</v>
      </c>
      <c r="G283" s="27" t="s">
        <v>77</v>
      </c>
      <c r="H283" s="27" t="s">
        <v>40</v>
      </c>
      <c r="I283" s="27" t="s">
        <v>493</v>
      </c>
      <c r="J283" s="27">
        <v>29442</v>
      </c>
      <c r="K283" s="25">
        <v>4</v>
      </c>
      <c r="L283" s="27" t="s">
        <v>288</v>
      </c>
      <c r="M283" s="27" t="s">
        <v>1396</v>
      </c>
      <c r="N283" s="27" t="s">
        <v>1397</v>
      </c>
      <c r="O283" s="28">
        <v>127767401</v>
      </c>
      <c r="P283" s="27" t="s">
        <v>285</v>
      </c>
      <c r="Q283" s="27" t="s">
        <v>292</v>
      </c>
      <c r="R283" s="28" t="s">
        <v>2413</v>
      </c>
      <c r="S283" s="27" t="s">
        <v>1452</v>
      </c>
      <c r="T283" s="27"/>
      <c r="U283" s="75"/>
      <c r="V283" s="75"/>
      <c r="W283" s="75"/>
      <c r="X283" s="27"/>
      <c r="Y283" s="28"/>
      <c r="Z283" s="27"/>
    </row>
    <row r="284" spans="1:26" ht="13.5" customHeight="1" x14ac:dyDescent="0.25">
      <c r="A284" s="24">
        <v>43119</v>
      </c>
      <c r="B284" s="24">
        <v>43119</v>
      </c>
      <c r="C284" s="24">
        <v>43111</v>
      </c>
      <c r="D284" s="27" t="s">
        <v>552</v>
      </c>
      <c r="E284" s="27" t="s">
        <v>378</v>
      </c>
      <c r="F284" s="29">
        <v>3528830000</v>
      </c>
      <c r="G284" s="27" t="s">
        <v>53</v>
      </c>
      <c r="H284" s="27" t="s">
        <v>83</v>
      </c>
      <c r="I284" s="27" t="s">
        <v>468</v>
      </c>
      <c r="J284" s="27">
        <v>32420</v>
      </c>
      <c r="K284" s="25">
        <v>1</v>
      </c>
      <c r="L284" s="27" t="s">
        <v>288</v>
      </c>
      <c r="M284" s="27" t="s">
        <v>1398</v>
      </c>
      <c r="N284" s="27" t="s">
        <v>1399</v>
      </c>
      <c r="O284" s="28">
        <v>127767404</v>
      </c>
      <c r="P284" s="27" t="s">
        <v>285</v>
      </c>
      <c r="Q284" s="27" t="s">
        <v>292</v>
      </c>
      <c r="R284" s="28"/>
      <c r="S284" s="27" t="s">
        <v>1452</v>
      </c>
      <c r="T284" s="27"/>
      <c r="U284" s="75"/>
      <c r="V284" s="75"/>
      <c r="W284" s="75"/>
      <c r="X284" s="27"/>
      <c r="Y284" s="28"/>
      <c r="Z284" s="27"/>
    </row>
    <row r="285" spans="1:26" ht="13.5" customHeight="1" x14ac:dyDescent="0.25">
      <c r="A285" s="24">
        <v>43119</v>
      </c>
      <c r="B285" s="24">
        <v>43119</v>
      </c>
      <c r="C285" s="24">
        <v>43111</v>
      </c>
      <c r="D285" s="27" t="s">
        <v>552</v>
      </c>
      <c r="E285" s="27" t="s">
        <v>384</v>
      </c>
      <c r="F285" s="29">
        <v>92591</v>
      </c>
      <c r="G285" s="27" t="s">
        <v>21</v>
      </c>
      <c r="H285" s="27" t="s">
        <v>59</v>
      </c>
      <c r="I285" s="27" t="s">
        <v>22</v>
      </c>
      <c r="J285" s="27">
        <v>26591</v>
      </c>
      <c r="K285" s="25">
        <v>4</v>
      </c>
      <c r="L285" s="27" t="s">
        <v>288</v>
      </c>
      <c r="M285" s="27" t="s">
        <v>1400</v>
      </c>
      <c r="N285" s="27" t="s">
        <v>1401</v>
      </c>
      <c r="O285" s="28"/>
      <c r="P285" s="27" t="s">
        <v>285</v>
      </c>
      <c r="Q285" s="27" t="s">
        <v>292</v>
      </c>
      <c r="R285" s="28"/>
      <c r="S285" s="27"/>
      <c r="T285" s="27"/>
      <c r="U285" s="75"/>
      <c r="V285" s="75"/>
      <c r="W285" s="75"/>
      <c r="X285" s="27"/>
      <c r="Y285" s="28"/>
      <c r="Z285" s="27"/>
    </row>
    <row r="286" spans="1:26" ht="13.5" customHeight="1" x14ac:dyDescent="0.25">
      <c r="A286" s="24">
        <v>43119</v>
      </c>
      <c r="B286" s="24">
        <v>43119</v>
      </c>
      <c r="C286" s="24">
        <v>43111</v>
      </c>
      <c r="D286" s="27" t="s">
        <v>552</v>
      </c>
      <c r="E286" s="27" t="s">
        <v>391</v>
      </c>
      <c r="F286" s="29">
        <v>38853</v>
      </c>
      <c r="G286" s="27" t="s">
        <v>39</v>
      </c>
      <c r="H286" s="27" t="s">
        <v>24</v>
      </c>
      <c r="I286" s="27" t="s">
        <v>884</v>
      </c>
      <c r="J286" s="27">
        <v>24878</v>
      </c>
      <c r="K286" s="25">
        <v>4</v>
      </c>
      <c r="L286" s="27" t="s">
        <v>288</v>
      </c>
      <c r="M286" s="27" t="s">
        <v>1402</v>
      </c>
      <c r="N286" s="27" t="s">
        <v>1403</v>
      </c>
      <c r="O286" s="28">
        <v>127767430</v>
      </c>
      <c r="P286" s="27" t="s">
        <v>285</v>
      </c>
      <c r="Q286" s="27" t="s">
        <v>292</v>
      </c>
      <c r="R286" s="28"/>
      <c r="S286" s="27" t="s">
        <v>1452</v>
      </c>
      <c r="T286" s="27"/>
      <c r="U286" s="75"/>
      <c r="V286" s="75"/>
      <c r="W286" s="75"/>
      <c r="X286" s="27"/>
      <c r="Y286" s="28"/>
      <c r="Z286" s="27"/>
    </row>
    <row r="287" spans="1:26" ht="13.5" customHeight="1" x14ac:dyDescent="0.25">
      <c r="A287" s="24">
        <v>43119</v>
      </c>
      <c r="B287" s="24">
        <v>43119</v>
      </c>
      <c r="C287" s="24">
        <v>43111</v>
      </c>
      <c r="D287" s="27" t="s">
        <v>552</v>
      </c>
      <c r="E287" s="27" t="s">
        <v>396</v>
      </c>
      <c r="F287" s="29">
        <v>95323</v>
      </c>
      <c r="G287" s="27" t="s">
        <v>273</v>
      </c>
      <c r="H287" s="27" t="s">
        <v>205</v>
      </c>
      <c r="I287" s="27" t="s">
        <v>1406</v>
      </c>
      <c r="J287" s="27">
        <v>14966</v>
      </c>
      <c r="K287" s="25">
        <v>6</v>
      </c>
      <c r="L287" s="27" t="s">
        <v>288</v>
      </c>
      <c r="M287" s="27" t="s">
        <v>1407</v>
      </c>
      <c r="N287" s="27" t="s">
        <v>1408</v>
      </c>
      <c r="O287" s="28">
        <v>127767486</v>
      </c>
      <c r="P287" s="27" t="s">
        <v>285</v>
      </c>
      <c r="Q287" s="27" t="s">
        <v>292</v>
      </c>
      <c r="R287" s="28"/>
      <c r="S287" s="27" t="s">
        <v>1452</v>
      </c>
      <c r="T287" s="27"/>
      <c r="U287" s="75"/>
      <c r="V287" s="75"/>
      <c r="W287" s="75"/>
      <c r="X287" s="27"/>
      <c r="Y287" s="28"/>
      <c r="Z287" s="27"/>
    </row>
    <row r="288" spans="1:26" ht="13.5" customHeight="1" x14ac:dyDescent="0.25">
      <c r="A288" s="24">
        <v>43119</v>
      </c>
      <c r="B288" s="24">
        <v>43119</v>
      </c>
      <c r="C288" s="24">
        <v>43111</v>
      </c>
      <c r="D288" s="27" t="s">
        <v>552</v>
      </c>
      <c r="E288" s="27" t="s">
        <v>408</v>
      </c>
      <c r="F288" s="29">
        <v>183051217</v>
      </c>
      <c r="G288" s="27" t="s">
        <v>23</v>
      </c>
      <c r="H288" s="27" t="s">
        <v>238</v>
      </c>
      <c r="I288" s="27" t="s">
        <v>133</v>
      </c>
      <c r="J288" s="27">
        <v>20959</v>
      </c>
      <c r="K288" s="25">
        <v>1</v>
      </c>
      <c r="L288" s="27" t="s">
        <v>288</v>
      </c>
      <c r="M288" s="27" t="s">
        <v>1409</v>
      </c>
      <c r="N288" s="27" t="s">
        <v>1410</v>
      </c>
      <c r="O288" s="28"/>
      <c r="P288" s="27" t="s">
        <v>285</v>
      </c>
      <c r="Q288" s="27" t="s">
        <v>315</v>
      </c>
      <c r="R288" s="28" t="s">
        <v>542</v>
      </c>
      <c r="S288" s="27"/>
      <c r="T288" s="27"/>
      <c r="U288" s="75"/>
      <c r="V288" s="75"/>
      <c r="W288" s="75"/>
      <c r="X288" s="27"/>
      <c r="Y288" s="28"/>
      <c r="Z288" s="27"/>
    </row>
    <row r="289" spans="1:26" ht="13.5" customHeight="1" x14ac:dyDescent="0.25">
      <c r="A289" s="24">
        <v>43119</v>
      </c>
      <c r="B289" s="24">
        <v>43119</v>
      </c>
      <c r="C289" s="24">
        <v>43111</v>
      </c>
      <c r="D289" s="27" t="s">
        <v>552</v>
      </c>
      <c r="E289" s="27" t="s">
        <v>411</v>
      </c>
      <c r="F289" s="29">
        <v>93016</v>
      </c>
      <c r="G289" s="27" t="s">
        <v>21</v>
      </c>
      <c r="H289" s="27" t="s">
        <v>61</v>
      </c>
      <c r="I289" s="27" t="s">
        <v>79</v>
      </c>
      <c r="J289" s="27">
        <v>24796</v>
      </c>
      <c r="K289" s="25">
        <v>3</v>
      </c>
      <c r="L289" s="27" t="s">
        <v>288</v>
      </c>
      <c r="M289" s="27" t="s">
        <v>1411</v>
      </c>
      <c r="N289" s="27" t="s">
        <v>1412</v>
      </c>
      <c r="O289" s="28">
        <v>127767466</v>
      </c>
      <c r="P289" s="27" t="s">
        <v>285</v>
      </c>
      <c r="Q289" s="27" t="s">
        <v>292</v>
      </c>
      <c r="R289" s="28"/>
      <c r="S289" s="27" t="s">
        <v>1452</v>
      </c>
      <c r="T289" s="27"/>
      <c r="U289" s="75"/>
      <c r="V289" s="75"/>
      <c r="W289" s="75"/>
      <c r="X289" s="27"/>
      <c r="Y289" s="28"/>
      <c r="Z289" s="27"/>
    </row>
    <row r="290" spans="1:26" ht="13.5" customHeight="1" x14ac:dyDescent="0.25">
      <c r="A290" s="24">
        <v>43119</v>
      </c>
      <c r="B290" s="24">
        <v>43119</v>
      </c>
      <c r="C290" s="24">
        <v>43111</v>
      </c>
      <c r="D290" s="27" t="s">
        <v>552</v>
      </c>
      <c r="E290" s="27" t="s">
        <v>414</v>
      </c>
      <c r="F290" s="29">
        <v>1011346</v>
      </c>
      <c r="G290" s="27" t="s">
        <v>36</v>
      </c>
      <c r="H290" s="27" t="s">
        <v>1413</v>
      </c>
      <c r="I290" s="27" t="s">
        <v>545</v>
      </c>
      <c r="J290" s="27">
        <v>13801</v>
      </c>
      <c r="K290" s="25">
        <v>2</v>
      </c>
      <c r="L290" s="27" t="s">
        <v>288</v>
      </c>
      <c r="M290" s="27" t="s">
        <v>1414</v>
      </c>
      <c r="N290" s="27" t="s">
        <v>1415</v>
      </c>
      <c r="O290" s="28">
        <v>127767448</v>
      </c>
      <c r="P290" s="27" t="s">
        <v>285</v>
      </c>
      <c r="Q290" s="27" t="s">
        <v>295</v>
      </c>
      <c r="R290" s="28" t="s">
        <v>1523</v>
      </c>
      <c r="S290" s="27" t="s">
        <v>1452</v>
      </c>
      <c r="T290" s="27"/>
      <c r="U290" s="75"/>
      <c r="V290" s="75"/>
      <c r="W290" s="75"/>
      <c r="X290" s="27"/>
      <c r="Y290" s="28"/>
      <c r="Z290" s="27"/>
    </row>
    <row r="291" spans="1:26" ht="13.5" customHeight="1" x14ac:dyDescent="0.25">
      <c r="A291" s="24">
        <v>43119</v>
      </c>
      <c r="B291" s="24">
        <v>43119</v>
      </c>
      <c r="C291" s="24">
        <v>43111</v>
      </c>
      <c r="D291" s="27" t="s">
        <v>552</v>
      </c>
      <c r="E291" s="27" t="s">
        <v>414</v>
      </c>
      <c r="F291" s="29">
        <v>1011346</v>
      </c>
      <c r="G291" s="27" t="s">
        <v>36</v>
      </c>
      <c r="H291" s="27" t="s">
        <v>1413</v>
      </c>
      <c r="I291" s="27" t="s">
        <v>545</v>
      </c>
      <c r="J291" s="27">
        <v>13801</v>
      </c>
      <c r="K291" s="25">
        <v>2</v>
      </c>
      <c r="L291" s="27" t="s">
        <v>288</v>
      </c>
      <c r="M291" s="27" t="s">
        <v>1414</v>
      </c>
      <c r="N291" s="27" t="s">
        <v>1415</v>
      </c>
      <c r="O291" s="28">
        <v>127767449</v>
      </c>
      <c r="P291" s="27" t="s">
        <v>285</v>
      </c>
      <c r="Q291" s="27" t="s">
        <v>295</v>
      </c>
      <c r="R291" s="28" t="s">
        <v>1523</v>
      </c>
      <c r="S291" s="27" t="s">
        <v>1452</v>
      </c>
      <c r="T291" s="27"/>
      <c r="U291" s="75"/>
      <c r="V291" s="75"/>
      <c r="W291" s="75"/>
      <c r="X291" s="27"/>
      <c r="Y291" s="28"/>
      <c r="Z291" s="27"/>
    </row>
    <row r="292" spans="1:26" ht="13.5" customHeight="1" x14ac:dyDescent="0.25">
      <c r="A292" s="24">
        <v>43119</v>
      </c>
      <c r="B292" s="24">
        <v>43119</v>
      </c>
      <c r="C292" s="24">
        <v>43111</v>
      </c>
      <c r="D292" s="27" t="s">
        <v>552</v>
      </c>
      <c r="E292" s="27" t="s">
        <v>428</v>
      </c>
      <c r="F292" s="29">
        <v>706038163</v>
      </c>
      <c r="G292" s="27" t="s">
        <v>23</v>
      </c>
      <c r="H292" s="27" t="s">
        <v>52</v>
      </c>
      <c r="I292" s="27" t="s">
        <v>1416</v>
      </c>
      <c r="J292" s="27">
        <v>37685</v>
      </c>
      <c r="K292" s="25">
        <v>2</v>
      </c>
      <c r="L292" s="27" t="s">
        <v>288</v>
      </c>
      <c r="M292" s="27" t="s">
        <v>1417</v>
      </c>
      <c r="N292" s="27" t="s">
        <v>1418</v>
      </c>
      <c r="O292" s="28"/>
      <c r="P292" s="27" t="s">
        <v>285</v>
      </c>
      <c r="Q292" s="27" t="s">
        <v>315</v>
      </c>
      <c r="R292" s="28" t="s">
        <v>542</v>
      </c>
      <c r="S292" s="27"/>
      <c r="T292" s="27"/>
      <c r="U292" s="75"/>
      <c r="V292" s="75"/>
      <c r="W292" s="75"/>
      <c r="X292" s="27"/>
      <c r="Y292" s="28"/>
      <c r="Z292" s="27"/>
    </row>
    <row r="293" spans="1:26" ht="13.5" customHeight="1" x14ac:dyDescent="0.25">
      <c r="A293" s="24">
        <v>43119</v>
      </c>
      <c r="B293" s="24">
        <v>43119</v>
      </c>
      <c r="C293" s="24">
        <v>43115</v>
      </c>
      <c r="D293" s="27" t="s">
        <v>1419</v>
      </c>
      <c r="E293" s="27" t="s">
        <v>407</v>
      </c>
      <c r="F293" s="29">
        <v>27162</v>
      </c>
      <c r="G293" s="27" t="s">
        <v>19</v>
      </c>
      <c r="H293" s="27" t="s">
        <v>26</v>
      </c>
      <c r="I293" s="27" t="s">
        <v>450</v>
      </c>
      <c r="J293" s="27">
        <v>29398</v>
      </c>
      <c r="K293" s="25">
        <v>2</v>
      </c>
      <c r="L293" s="27" t="s">
        <v>288</v>
      </c>
      <c r="M293" s="27" t="s">
        <v>1420</v>
      </c>
      <c r="N293" s="27" t="s">
        <v>1421</v>
      </c>
      <c r="O293" s="28">
        <v>127767578</v>
      </c>
      <c r="P293" s="27" t="s">
        <v>285</v>
      </c>
      <c r="Q293" s="27" t="s">
        <v>295</v>
      </c>
      <c r="R293" s="28" t="s">
        <v>2416</v>
      </c>
      <c r="S293" s="27" t="s">
        <v>1452</v>
      </c>
      <c r="T293" s="27"/>
      <c r="U293" s="75"/>
      <c r="V293" s="75"/>
      <c r="W293" s="75"/>
      <c r="X293" s="27"/>
      <c r="Y293" s="28"/>
      <c r="Z293" s="27"/>
    </row>
    <row r="294" spans="1:26" ht="13.5" customHeight="1" x14ac:dyDescent="0.25">
      <c r="A294" s="24">
        <v>43119</v>
      </c>
      <c r="B294" s="24">
        <v>43119</v>
      </c>
      <c r="C294" s="24">
        <v>43115</v>
      </c>
      <c r="D294" s="27" t="s">
        <v>1419</v>
      </c>
      <c r="E294" s="27" t="s">
        <v>407</v>
      </c>
      <c r="F294" s="29">
        <v>27162</v>
      </c>
      <c r="G294" s="27" t="s">
        <v>19</v>
      </c>
      <c r="H294" s="27" t="s">
        <v>26</v>
      </c>
      <c r="I294" s="27" t="s">
        <v>450</v>
      </c>
      <c r="J294" s="27">
        <v>29398</v>
      </c>
      <c r="K294" s="25">
        <v>2</v>
      </c>
      <c r="L294" s="27" t="s">
        <v>367</v>
      </c>
      <c r="M294" s="27">
        <v>200067</v>
      </c>
      <c r="N294" s="27">
        <v>326174647</v>
      </c>
      <c r="O294" s="28"/>
      <c r="P294" s="27" t="s">
        <v>285</v>
      </c>
      <c r="Q294" s="27" t="s">
        <v>289</v>
      </c>
      <c r="R294" s="28" t="s">
        <v>542</v>
      </c>
      <c r="S294" s="27"/>
      <c r="T294" s="27"/>
      <c r="U294" s="75"/>
      <c r="V294" s="75"/>
      <c r="W294" s="75"/>
      <c r="X294" s="27"/>
      <c r="Y294" s="28"/>
      <c r="Z294" s="27"/>
    </row>
    <row r="295" spans="1:26" ht="13.5" customHeight="1" x14ac:dyDescent="0.25">
      <c r="A295" s="24">
        <v>43122</v>
      </c>
      <c r="B295" s="24">
        <v>43119</v>
      </c>
      <c r="C295" s="24">
        <v>43118</v>
      </c>
      <c r="D295" s="27" t="s">
        <v>18</v>
      </c>
      <c r="E295" s="27" t="s">
        <v>424</v>
      </c>
      <c r="F295" s="29">
        <v>1010997</v>
      </c>
      <c r="G295" s="27" t="s">
        <v>36</v>
      </c>
      <c r="H295" s="27" t="s">
        <v>28</v>
      </c>
      <c r="I295" s="27" t="s">
        <v>456</v>
      </c>
      <c r="J295" s="27">
        <v>5934</v>
      </c>
      <c r="K295" s="25">
        <v>4</v>
      </c>
      <c r="L295" s="27" t="s">
        <v>288</v>
      </c>
      <c r="M295" s="27" t="s">
        <v>1445</v>
      </c>
      <c r="N295" s="27" t="s">
        <v>1446</v>
      </c>
      <c r="O295" s="28">
        <v>127867624</v>
      </c>
      <c r="P295" s="27" t="s">
        <v>285</v>
      </c>
      <c r="Q295" s="27" t="s">
        <v>295</v>
      </c>
      <c r="R295" s="28" t="s">
        <v>1735</v>
      </c>
      <c r="S295" s="27" t="s">
        <v>1601</v>
      </c>
      <c r="T295" s="27"/>
      <c r="U295" s="75"/>
      <c r="V295" s="75"/>
      <c r="W295" s="75"/>
      <c r="X295" s="27"/>
      <c r="Y295" s="28"/>
      <c r="Z295" s="27"/>
    </row>
    <row r="296" spans="1:26" ht="13.5" customHeight="1" x14ac:dyDescent="0.25">
      <c r="A296" s="24">
        <v>43122</v>
      </c>
      <c r="B296" s="24">
        <v>43119</v>
      </c>
      <c r="C296" s="24">
        <v>43119</v>
      </c>
      <c r="D296" s="27" t="s">
        <v>18</v>
      </c>
      <c r="E296" s="27" t="s">
        <v>424</v>
      </c>
      <c r="F296" s="29">
        <v>1010997</v>
      </c>
      <c r="G296" s="27" t="s">
        <v>36</v>
      </c>
      <c r="H296" s="27" t="s">
        <v>28</v>
      </c>
      <c r="I296" s="27" t="s">
        <v>456</v>
      </c>
      <c r="J296" s="27">
        <v>5937</v>
      </c>
      <c r="K296" s="25">
        <v>4</v>
      </c>
      <c r="L296" s="27" t="s">
        <v>288</v>
      </c>
      <c r="M296" s="27" t="s">
        <v>1447</v>
      </c>
      <c r="N296" s="27" t="s">
        <v>1448</v>
      </c>
      <c r="O296" s="28">
        <v>127867491</v>
      </c>
      <c r="P296" s="27" t="s">
        <v>285</v>
      </c>
      <c r="Q296" s="27" t="s">
        <v>292</v>
      </c>
      <c r="R296" s="28"/>
      <c r="S296" s="27" t="s">
        <v>1601</v>
      </c>
      <c r="T296" s="27"/>
      <c r="U296" s="75"/>
      <c r="V296" s="75"/>
      <c r="W296" s="75"/>
      <c r="X296" s="27"/>
      <c r="Y296" s="28"/>
      <c r="Z296" s="27"/>
    </row>
    <row r="297" spans="1:26" ht="13.5" customHeight="1" x14ac:dyDescent="0.25">
      <c r="A297" s="24">
        <v>43122</v>
      </c>
      <c r="B297" s="24">
        <v>43119</v>
      </c>
      <c r="C297" s="24">
        <v>43118</v>
      </c>
      <c r="D297" s="27" t="s">
        <v>18</v>
      </c>
      <c r="E297" s="27" t="s">
        <v>372</v>
      </c>
      <c r="F297" s="29">
        <v>1011707</v>
      </c>
      <c r="G297" s="27" t="s">
        <v>36</v>
      </c>
      <c r="H297" s="27" t="s">
        <v>151</v>
      </c>
      <c r="I297" s="27" t="s">
        <v>99</v>
      </c>
      <c r="J297" s="27">
        <v>28943</v>
      </c>
      <c r="K297" s="25">
        <v>4</v>
      </c>
      <c r="L297" s="27" t="s">
        <v>288</v>
      </c>
      <c r="M297" s="27" t="s">
        <v>1449</v>
      </c>
      <c r="N297" s="27" t="s">
        <v>1450</v>
      </c>
      <c r="O297" s="28">
        <v>127867667</v>
      </c>
      <c r="P297" s="27" t="s">
        <v>285</v>
      </c>
      <c r="Q297" s="27" t="s">
        <v>292</v>
      </c>
      <c r="R297" s="28"/>
      <c r="S297" s="27" t="s">
        <v>1601</v>
      </c>
      <c r="T297" s="27"/>
      <c r="U297" s="75"/>
      <c r="V297" s="75"/>
      <c r="W297" s="75"/>
      <c r="X297" s="27"/>
      <c r="Y297" s="28"/>
      <c r="Z297" s="27"/>
    </row>
    <row r="298" spans="1:26" ht="13.5" customHeight="1" x14ac:dyDescent="0.25">
      <c r="A298" s="24">
        <v>43122</v>
      </c>
      <c r="B298" s="24">
        <v>43119</v>
      </c>
      <c r="C298" s="24">
        <v>43117</v>
      </c>
      <c r="D298" s="27" t="s">
        <v>18</v>
      </c>
      <c r="E298" s="27" t="s">
        <v>313</v>
      </c>
      <c r="F298" s="29" t="s">
        <v>1451</v>
      </c>
      <c r="G298" s="27" t="s">
        <v>200</v>
      </c>
      <c r="H298" s="27" t="s">
        <v>558</v>
      </c>
      <c r="I298" s="27" t="s">
        <v>527</v>
      </c>
      <c r="J298" s="27">
        <v>25372</v>
      </c>
      <c r="K298" s="25">
        <v>4</v>
      </c>
      <c r="L298" s="27" t="s">
        <v>365</v>
      </c>
      <c r="M298" s="27">
        <v>93951191</v>
      </c>
      <c r="N298" s="27">
        <v>93951191</v>
      </c>
      <c r="O298" s="28">
        <v>60290824</v>
      </c>
      <c r="P298" s="27" t="s">
        <v>285</v>
      </c>
      <c r="Q298" s="27" t="s">
        <v>292</v>
      </c>
      <c r="R298" s="28" t="s">
        <v>2413</v>
      </c>
      <c r="S298" s="27" t="s">
        <v>1452</v>
      </c>
      <c r="T298" s="27"/>
      <c r="U298" s="75"/>
      <c r="V298" s="75"/>
      <c r="W298" s="75"/>
      <c r="X298" s="27"/>
      <c r="Y298" s="28"/>
      <c r="Z298" s="27"/>
    </row>
    <row r="299" spans="1:26" ht="13.5" customHeight="1" x14ac:dyDescent="0.25">
      <c r="A299" s="24">
        <v>43122</v>
      </c>
      <c r="B299" s="24">
        <v>43119</v>
      </c>
      <c r="C299" s="24">
        <v>43119</v>
      </c>
      <c r="D299" s="27" t="s">
        <v>18</v>
      </c>
      <c r="E299" s="27" t="s">
        <v>415</v>
      </c>
      <c r="F299" s="29">
        <v>2824</v>
      </c>
      <c r="G299" s="27" t="s">
        <v>19</v>
      </c>
      <c r="H299" s="27" t="s">
        <v>31</v>
      </c>
      <c r="I299" s="27" t="s">
        <v>231</v>
      </c>
      <c r="J299" s="27">
        <v>11427</v>
      </c>
      <c r="K299" s="25">
        <v>4</v>
      </c>
      <c r="L299" s="27" t="s">
        <v>288</v>
      </c>
      <c r="M299" s="27" t="s">
        <v>1453</v>
      </c>
      <c r="N299" s="27" t="s">
        <v>1454</v>
      </c>
      <c r="O299" s="28">
        <v>127867739</v>
      </c>
      <c r="P299" s="27" t="s">
        <v>285</v>
      </c>
      <c r="Q299" s="27" t="s">
        <v>292</v>
      </c>
      <c r="R299" s="28"/>
      <c r="S299" s="27" t="s">
        <v>1601</v>
      </c>
      <c r="T299" s="27"/>
      <c r="U299" s="75"/>
      <c r="V299" s="75"/>
      <c r="W299" s="75"/>
      <c r="X299" s="27"/>
      <c r="Y299" s="28"/>
      <c r="Z299" s="27"/>
    </row>
    <row r="300" spans="1:26" ht="13.5" customHeight="1" x14ac:dyDescent="0.25">
      <c r="A300" s="24">
        <v>43122</v>
      </c>
      <c r="B300" s="24">
        <v>43120</v>
      </c>
      <c r="C300" s="24">
        <v>43120</v>
      </c>
      <c r="D300" s="27" t="s">
        <v>18</v>
      </c>
      <c r="E300" s="27" t="s">
        <v>290</v>
      </c>
      <c r="F300" s="41" t="s">
        <v>3042</v>
      </c>
      <c r="G300" s="27" t="s">
        <v>25</v>
      </c>
      <c r="H300" s="27" t="s">
        <v>159</v>
      </c>
      <c r="I300" s="27" t="s">
        <v>513</v>
      </c>
      <c r="J300" s="27">
        <v>39572</v>
      </c>
      <c r="K300" s="25">
        <v>4</v>
      </c>
      <c r="L300" s="27" t="s">
        <v>357</v>
      </c>
      <c r="M300" s="27" t="s">
        <v>1455</v>
      </c>
      <c r="N300" s="27" t="s">
        <v>1456</v>
      </c>
      <c r="O300" s="28" t="s">
        <v>1457</v>
      </c>
      <c r="P300" s="27" t="s">
        <v>285</v>
      </c>
      <c r="Q300" s="27" t="s">
        <v>292</v>
      </c>
      <c r="R300" s="28"/>
      <c r="S300" s="27" t="s">
        <v>1452</v>
      </c>
      <c r="T300" s="27"/>
      <c r="U300" s="75"/>
      <c r="V300" s="75"/>
      <c r="W300" s="75"/>
      <c r="X300" s="27"/>
      <c r="Y300" s="28"/>
      <c r="Z300" s="27"/>
    </row>
    <row r="301" spans="1:26" ht="13.5" customHeight="1" x14ac:dyDescent="0.25">
      <c r="A301" s="24">
        <v>43122</v>
      </c>
      <c r="B301" s="24">
        <v>43120</v>
      </c>
      <c r="C301" s="24">
        <v>43119</v>
      </c>
      <c r="D301" s="27" t="s">
        <v>18</v>
      </c>
      <c r="E301" s="27" t="s">
        <v>380</v>
      </c>
      <c r="F301" s="29">
        <v>45062</v>
      </c>
      <c r="G301" s="27" t="s">
        <v>39</v>
      </c>
      <c r="H301" s="27" t="s">
        <v>149</v>
      </c>
      <c r="I301" s="27" t="s">
        <v>148</v>
      </c>
      <c r="J301" s="27">
        <v>21543</v>
      </c>
      <c r="K301" s="25">
        <v>4</v>
      </c>
      <c r="L301" s="27" t="s">
        <v>288</v>
      </c>
      <c r="M301" s="27" t="s">
        <v>1458</v>
      </c>
      <c r="N301" s="27" t="s">
        <v>1459</v>
      </c>
      <c r="O301" s="28">
        <v>127867758</v>
      </c>
      <c r="P301" s="27" t="s">
        <v>285</v>
      </c>
      <c r="Q301" s="27" t="s">
        <v>292</v>
      </c>
      <c r="R301" s="28"/>
      <c r="S301" s="27" t="s">
        <v>1601</v>
      </c>
      <c r="T301" s="27"/>
      <c r="U301" s="75"/>
      <c r="V301" s="75"/>
      <c r="W301" s="75"/>
      <c r="X301" s="27"/>
      <c r="Y301" s="28"/>
      <c r="Z301" s="27"/>
    </row>
    <row r="302" spans="1:26" ht="13.5" customHeight="1" x14ac:dyDescent="0.25">
      <c r="A302" s="24">
        <v>43122</v>
      </c>
      <c r="B302" s="24">
        <v>43120</v>
      </c>
      <c r="C302" s="24">
        <v>43113</v>
      </c>
      <c r="D302" s="27" t="s">
        <v>18</v>
      </c>
      <c r="E302" s="27" t="s">
        <v>313</v>
      </c>
      <c r="F302" s="29">
        <v>15491180000</v>
      </c>
      <c r="G302" s="27" t="s">
        <v>53</v>
      </c>
      <c r="H302" s="27" t="s">
        <v>95</v>
      </c>
      <c r="I302" s="27" t="s">
        <v>260</v>
      </c>
      <c r="J302" s="27">
        <v>25225</v>
      </c>
      <c r="K302" s="25">
        <v>1</v>
      </c>
      <c r="L302" s="27" t="s">
        <v>367</v>
      </c>
      <c r="M302" s="27">
        <v>199767</v>
      </c>
      <c r="N302" s="27">
        <v>326174374</v>
      </c>
      <c r="O302" s="28"/>
      <c r="P302" s="27" t="s">
        <v>285</v>
      </c>
      <c r="Q302" s="27" t="s">
        <v>289</v>
      </c>
      <c r="R302" s="28" t="s">
        <v>542</v>
      </c>
      <c r="S302" s="27"/>
      <c r="T302" s="27"/>
      <c r="U302" s="75"/>
      <c r="V302" s="75"/>
      <c r="W302" s="75"/>
      <c r="X302" s="27"/>
      <c r="Y302" s="28"/>
      <c r="Z302" s="27"/>
    </row>
    <row r="303" spans="1:26" ht="13.5" customHeight="1" x14ac:dyDescent="0.25">
      <c r="A303" s="24">
        <v>43122</v>
      </c>
      <c r="B303" s="24">
        <v>43122</v>
      </c>
      <c r="C303" s="24">
        <v>43116</v>
      </c>
      <c r="D303" s="27" t="s">
        <v>18</v>
      </c>
      <c r="E303" s="27" t="s">
        <v>346</v>
      </c>
      <c r="F303" s="29">
        <v>3548800000</v>
      </c>
      <c r="G303" s="27" t="s">
        <v>53</v>
      </c>
      <c r="H303" s="27" t="s">
        <v>248</v>
      </c>
      <c r="I303" s="27" t="s">
        <v>1460</v>
      </c>
      <c r="J303" s="27">
        <v>42107</v>
      </c>
      <c r="K303" s="25">
        <v>2</v>
      </c>
      <c r="L303" s="27" t="s">
        <v>357</v>
      </c>
      <c r="M303" s="27" t="s">
        <v>1461</v>
      </c>
      <c r="N303" s="27" t="s">
        <v>1462</v>
      </c>
      <c r="O303" s="28" t="s">
        <v>1671</v>
      </c>
      <c r="P303" s="27" t="s">
        <v>285</v>
      </c>
      <c r="Q303" s="27" t="s">
        <v>292</v>
      </c>
      <c r="R303" s="28"/>
      <c r="S303" s="27" t="s">
        <v>1662</v>
      </c>
      <c r="T303" s="27"/>
      <c r="U303" s="75"/>
      <c r="V303" s="75"/>
      <c r="W303" s="75"/>
      <c r="X303" s="27"/>
      <c r="Y303" s="28"/>
      <c r="Z303" s="27"/>
    </row>
    <row r="304" spans="1:26" ht="13.5" customHeight="1" x14ac:dyDescent="0.25">
      <c r="A304" s="24">
        <v>43122</v>
      </c>
      <c r="B304" s="24">
        <v>43122</v>
      </c>
      <c r="C304" s="24">
        <v>43112</v>
      </c>
      <c r="D304" s="27" t="s">
        <v>18</v>
      </c>
      <c r="E304" s="27" t="s">
        <v>372</v>
      </c>
      <c r="F304" s="29">
        <v>1011007</v>
      </c>
      <c r="G304" s="27" t="s">
        <v>36</v>
      </c>
      <c r="H304" s="27" t="s">
        <v>124</v>
      </c>
      <c r="I304" s="27" t="s">
        <v>99</v>
      </c>
      <c r="J304" s="27">
        <v>28755</v>
      </c>
      <c r="K304" s="25">
        <v>4</v>
      </c>
      <c r="L304" s="27" t="s">
        <v>288</v>
      </c>
      <c r="M304" s="27" t="s">
        <v>1463</v>
      </c>
      <c r="N304" s="27" t="s">
        <v>1464</v>
      </c>
      <c r="O304" s="28">
        <v>127867789</v>
      </c>
      <c r="P304" s="27" t="s">
        <v>285</v>
      </c>
      <c r="Q304" s="27" t="s">
        <v>292</v>
      </c>
      <c r="R304" s="28"/>
      <c r="S304" s="27" t="s">
        <v>1601</v>
      </c>
      <c r="T304" s="27"/>
      <c r="U304" s="75"/>
      <c r="V304" s="75"/>
      <c r="W304" s="75"/>
      <c r="X304" s="27"/>
      <c r="Y304" s="28"/>
      <c r="Z304" s="27"/>
    </row>
    <row r="305" spans="1:26" ht="13.5" customHeight="1" x14ac:dyDescent="0.25">
      <c r="A305" s="24">
        <v>43122</v>
      </c>
      <c r="B305" s="24">
        <v>43122</v>
      </c>
      <c r="C305" s="24">
        <v>43112</v>
      </c>
      <c r="D305" s="27" t="s">
        <v>18</v>
      </c>
      <c r="E305" s="27" t="s">
        <v>397</v>
      </c>
      <c r="F305" s="29" t="s">
        <v>1465</v>
      </c>
      <c r="G305" s="27" t="s">
        <v>74</v>
      </c>
      <c r="H305" s="27" t="s">
        <v>165</v>
      </c>
      <c r="I305" s="27" t="s">
        <v>1466</v>
      </c>
      <c r="J305" s="27">
        <v>23948</v>
      </c>
      <c r="K305" s="25">
        <v>2</v>
      </c>
      <c r="L305" s="27" t="s">
        <v>288</v>
      </c>
      <c r="M305" s="27" t="s">
        <v>1467</v>
      </c>
      <c r="N305" s="27" t="s">
        <v>1468</v>
      </c>
      <c r="O305" s="28">
        <v>127867764</v>
      </c>
      <c r="P305" s="27" t="s">
        <v>285</v>
      </c>
      <c r="Q305" s="27" t="s">
        <v>292</v>
      </c>
      <c r="R305" s="28"/>
      <c r="S305" s="27" t="s">
        <v>1601</v>
      </c>
      <c r="T305" s="27"/>
      <c r="U305" s="75"/>
      <c r="V305" s="75"/>
      <c r="W305" s="75"/>
      <c r="X305" s="27"/>
      <c r="Y305" s="28"/>
      <c r="Z305" s="27"/>
    </row>
    <row r="306" spans="1:26" ht="13.5" customHeight="1" x14ac:dyDescent="0.25">
      <c r="A306" s="24">
        <v>43122</v>
      </c>
      <c r="B306" s="24">
        <v>43122</v>
      </c>
      <c r="C306" s="24">
        <v>43119</v>
      </c>
      <c r="D306" s="27" t="s">
        <v>18</v>
      </c>
      <c r="E306" s="27" t="s">
        <v>397</v>
      </c>
      <c r="F306" s="29">
        <v>86927</v>
      </c>
      <c r="G306" s="27" t="s">
        <v>39</v>
      </c>
      <c r="H306" s="27" t="s">
        <v>550</v>
      </c>
      <c r="I306" s="27" t="s">
        <v>269</v>
      </c>
      <c r="J306" s="27">
        <v>24158</v>
      </c>
      <c r="K306" s="25">
        <v>1</v>
      </c>
      <c r="L306" s="27" t="s">
        <v>288</v>
      </c>
      <c r="M306" s="27" t="s">
        <v>1469</v>
      </c>
      <c r="N306" s="27" t="s">
        <v>1470</v>
      </c>
      <c r="O306" s="28">
        <v>127867770</v>
      </c>
      <c r="P306" s="27" t="s">
        <v>285</v>
      </c>
      <c r="Q306" s="27" t="s">
        <v>295</v>
      </c>
      <c r="R306" s="28" t="s">
        <v>1881</v>
      </c>
      <c r="S306" s="27" t="s">
        <v>1601</v>
      </c>
      <c r="T306" s="27"/>
      <c r="U306" s="75"/>
      <c r="V306" s="75"/>
      <c r="W306" s="75"/>
      <c r="X306" s="27"/>
      <c r="Y306" s="28"/>
      <c r="Z306" s="27"/>
    </row>
    <row r="307" spans="1:26" ht="13.5" customHeight="1" x14ac:dyDescent="0.25">
      <c r="A307" s="24">
        <v>43122</v>
      </c>
      <c r="B307" s="24">
        <v>43122</v>
      </c>
      <c r="C307" s="24">
        <v>43119</v>
      </c>
      <c r="D307" s="27" t="s">
        <v>18</v>
      </c>
      <c r="E307" s="27" t="s">
        <v>397</v>
      </c>
      <c r="F307" s="29">
        <v>86927</v>
      </c>
      <c r="G307" s="27" t="s">
        <v>39</v>
      </c>
      <c r="H307" s="27" t="s">
        <v>550</v>
      </c>
      <c r="I307" s="27" t="s">
        <v>269</v>
      </c>
      <c r="J307" s="27">
        <v>24158</v>
      </c>
      <c r="K307" s="25">
        <v>1</v>
      </c>
      <c r="L307" s="27" t="s">
        <v>288</v>
      </c>
      <c r="M307" s="27" t="s">
        <v>1469</v>
      </c>
      <c r="N307" s="27" t="s">
        <v>1471</v>
      </c>
      <c r="O307" s="28">
        <v>127867874</v>
      </c>
      <c r="P307" s="27" t="s">
        <v>285</v>
      </c>
      <c r="Q307" s="27" t="s">
        <v>295</v>
      </c>
      <c r="R307" s="28" t="s">
        <v>1881</v>
      </c>
      <c r="S307" s="27" t="s">
        <v>1601</v>
      </c>
      <c r="T307" s="27"/>
      <c r="U307" s="75"/>
      <c r="V307" s="75"/>
      <c r="W307" s="75"/>
      <c r="X307" s="27"/>
      <c r="Y307" s="28"/>
      <c r="Z307" s="27"/>
    </row>
    <row r="308" spans="1:26" ht="13.5" customHeight="1" x14ac:dyDescent="0.25">
      <c r="A308" s="24">
        <v>43122</v>
      </c>
      <c r="B308" s="24">
        <v>43122</v>
      </c>
      <c r="C308" s="24">
        <v>43117</v>
      </c>
      <c r="D308" s="27" t="s">
        <v>18</v>
      </c>
      <c r="E308" s="27" t="s">
        <v>412</v>
      </c>
      <c r="F308" s="29">
        <v>23716</v>
      </c>
      <c r="G308" s="27" t="s">
        <v>39</v>
      </c>
      <c r="H308" s="27" t="s">
        <v>266</v>
      </c>
      <c r="I308" s="27" t="s">
        <v>1227</v>
      </c>
      <c r="J308" s="27">
        <v>16239</v>
      </c>
      <c r="K308" s="25">
        <v>2</v>
      </c>
      <c r="L308" s="27" t="s">
        <v>288</v>
      </c>
      <c r="M308" s="27" t="s">
        <v>1472</v>
      </c>
      <c r="N308" s="27" t="s">
        <v>1473</v>
      </c>
      <c r="O308" s="28">
        <v>127867907</v>
      </c>
      <c r="P308" s="27" t="s">
        <v>285</v>
      </c>
      <c r="Q308" s="27" t="s">
        <v>292</v>
      </c>
      <c r="R308" s="28"/>
      <c r="S308" s="27" t="s">
        <v>1601</v>
      </c>
      <c r="T308" s="27"/>
      <c r="U308" s="75"/>
      <c r="V308" s="75"/>
      <c r="W308" s="75"/>
      <c r="X308" s="27"/>
      <c r="Y308" s="28"/>
      <c r="Z308" s="27"/>
    </row>
    <row r="309" spans="1:26" ht="13.5" customHeight="1" x14ac:dyDescent="0.25">
      <c r="A309" s="24">
        <v>43122</v>
      </c>
      <c r="B309" s="24">
        <v>43122</v>
      </c>
      <c r="C309" s="24">
        <v>43116</v>
      </c>
      <c r="D309" s="27" t="s">
        <v>18</v>
      </c>
      <c r="E309" s="27" t="s">
        <v>412</v>
      </c>
      <c r="F309" s="29">
        <v>408038316</v>
      </c>
      <c r="G309" s="27" t="s">
        <v>23</v>
      </c>
      <c r="H309" s="27" t="s">
        <v>87</v>
      </c>
      <c r="I309" s="27" t="s">
        <v>1474</v>
      </c>
      <c r="J309" s="27">
        <v>16232</v>
      </c>
      <c r="K309" s="25">
        <v>4</v>
      </c>
      <c r="L309" s="27" t="s">
        <v>288</v>
      </c>
      <c r="M309" s="27" t="s">
        <v>1475</v>
      </c>
      <c r="N309" s="27" t="s">
        <v>1476</v>
      </c>
      <c r="O309" s="28"/>
      <c r="P309" s="27" t="s">
        <v>285</v>
      </c>
      <c r="Q309" s="27" t="s">
        <v>315</v>
      </c>
      <c r="R309" s="28" t="s">
        <v>542</v>
      </c>
      <c r="S309" s="27"/>
      <c r="T309" s="27"/>
      <c r="U309" s="75"/>
      <c r="V309" s="75"/>
      <c r="W309" s="75"/>
      <c r="X309" s="27"/>
      <c r="Y309" s="28"/>
      <c r="Z309" s="27"/>
    </row>
    <row r="310" spans="1:26" ht="13.5" customHeight="1" x14ac:dyDescent="0.25">
      <c r="A310" s="24">
        <v>43122</v>
      </c>
      <c r="B310" s="24">
        <v>43122</v>
      </c>
      <c r="C310" s="24">
        <v>43120</v>
      </c>
      <c r="D310" s="27" t="s">
        <v>18</v>
      </c>
      <c r="E310" s="27" t="s">
        <v>302</v>
      </c>
      <c r="F310" s="29" t="s">
        <v>6435</v>
      </c>
      <c r="G310" s="27" t="s">
        <v>180</v>
      </c>
      <c r="H310" s="27" t="s">
        <v>544</v>
      </c>
      <c r="I310" s="27" t="s">
        <v>1478</v>
      </c>
      <c r="J310" s="27" t="s">
        <v>1479</v>
      </c>
      <c r="K310" s="25">
        <v>4</v>
      </c>
      <c r="L310" s="27" t="s">
        <v>288</v>
      </c>
      <c r="M310" s="27" t="s">
        <v>1480</v>
      </c>
      <c r="N310" s="27" t="s">
        <v>1481</v>
      </c>
      <c r="O310" s="28">
        <v>127867979</v>
      </c>
      <c r="P310" s="27" t="s">
        <v>286</v>
      </c>
      <c r="Q310" s="27" t="s">
        <v>292</v>
      </c>
      <c r="R310" s="28"/>
      <c r="S310" s="27" t="s">
        <v>1601</v>
      </c>
      <c r="T310" s="27"/>
      <c r="U310" s="75"/>
      <c r="V310" s="75"/>
      <c r="W310" s="75"/>
      <c r="X310" s="27"/>
      <c r="Y310" s="28"/>
      <c r="Z310" s="27"/>
    </row>
    <row r="311" spans="1:26" ht="13.5" customHeight="1" x14ac:dyDescent="0.25">
      <c r="A311" s="24">
        <v>43122</v>
      </c>
      <c r="B311" s="24">
        <v>43122</v>
      </c>
      <c r="C311" s="24">
        <v>43113</v>
      </c>
      <c r="D311" s="27" t="s">
        <v>549</v>
      </c>
      <c r="E311" s="27" t="s">
        <v>423</v>
      </c>
      <c r="F311" s="29" t="s">
        <v>1482</v>
      </c>
      <c r="G311" s="27" t="s">
        <v>175</v>
      </c>
      <c r="H311" s="27" t="s">
        <v>192</v>
      </c>
      <c r="I311" s="27" t="s">
        <v>1483</v>
      </c>
      <c r="J311" s="27">
        <v>11535</v>
      </c>
      <c r="K311" s="25">
        <v>4</v>
      </c>
      <c r="L311" s="27" t="s">
        <v>357</v>
      </c>
      <c r="M311" s="27" t="s">
        <v>1484</v>
      </c>
      <c r="N311" s="27" t="s">
        <v>1485</v>
      </c>
      <c r="O311" s="28" t="s">
        <v>1598</v>
      </c>
      <c r="P311" s="27" t="s">
        <v>285</v>
      </c>
      <c r="Q311" s="27" t="s">
        <v>292</v>
      </c>
      <c r="R311" s="28"/>
      <c r="S311" s="27" t="s">
        <v>1601</v>
      </c>
      <c r="T311" s="27"/>
      <c r="U311" s="75"/>
      <c r="V311" s="75"/>
      <c r="W311" s="75"/>
      <c r="X311" s="27"/>
      <c r="Y311" s="28"/>
      <c r="Z311" s="27"/>
    </row>
    <row r="312" spans="1:26" ht="13.5" customHeight="1" x14ac:dyDescent="0.25">
      <c r="A312" s="24">
        <v>43122</v>
      </c>
      <c r="B312" s="24">
        <v>43122</v>
      </c>
      <c r="C312" s="24">
        <v>43113</v>
      </c>
      <c r="D312" s="27" t="s">
        <v>549</v>
      </c>
      <c r="E312" s="27" t="s">
        <v>311</v>
      </c>
      <c r="F312" s="29" t="s">
        <v>1486</v>
      </c>
      <c r="G312" s="27" t="s">
        <v>175</v>
      </c>
      <c r="H312" s="27" t="s">
        <v>198</v>
      </c>
      <c r="I312" s="27" t="s">
        <v>1487</v>
      </c>
      <c r="J312" s="27">
        <v>29425</v>
      </c>
      <c r="K312" s="25">
        <v>1</v>
      </c>
      <c r="L312" s="27" t="s">
        <v>357</v>
      </c>
      <c r="M312" s="27" t="s">
        <v>1488</v>
      </c>
      <c r="N312" s="27" t="s">
        <v>1489</v>
      </c>
      <c r="O312" s="28" t="s">
        <v>1599</v>
      </c>
      <c r="P312" s="27" t="s">
        <v>285</v>
      </c>
      <c r="Q312" s="27" t="s">
        <v>292</v>
      </c>
      <c r="R312" s="28"/>
      <c r="S312" s="27" t="s">
        <v>1601</v>
      </c>
      <c r="T312" s="27"/>
      <c r="U312" s="75"/>
      <c r="V312" s="75"/>
      <c r="W312" s="75"/>
      <c r="X312" s="27"/>
      <c r="Y312" s="28"/>
      <c r="Z312" s="27"/>
    </row>
    <row r="313" spans="1:26" ht="13.5" customHeight="1" x14ac:dyDescent="0.25">
      <c r="A313" s="24">
        <v>43122</v>
      </c>
      <c r="B313" s="24">
        <v>43122</v>
      </c>
      <c r="C313" s="24">
        <v>43113</v>
      </c>
      <c r="D313" s="27" t="s">
        <v>549</v>
      </c>
      <c r="E313" s="27" t="s">
        <v>429</v>
      </c>
      <c r="F313" s="29">
        <v>1200031819</v>
      </c>
      <c r="G313" s="27" t="s">
        <v>27</v>
      </c>
      <c r="H313" s="27" t="s">
        <v>1490</v>
      </c>
      <c r="I313" s="27" t="s">
        <v>1491</v>
      </c>
      <c r="J313" s="27">
        <v>22604</v>
      </c>
      <c r="K313" s="25">
        <v>4</v>
      </c>
      <c r="L313" s="27" t="s">
        <v>357</v>
      </c>
      <c r="M313" s="27" t="s">
        <v>1492</v>
      </c>
      <c r="N313" s="27" t="s">
        <v>1493</v>
      </c>
      <c r="O313" s="28" t="s">
        <v>1600</v>
      </c>
      <c r="P313" s="27" t="s">
        <v>285</v>
      </c>
      <c r="Q313" s="27" t="s">
        <v>295</v>
      </c>
      <c r="R313" s="28" t="s">
        <v>1879</v>
      </c>
      <c r="S313" s="27" t="s">
        <v>1601</v>
      </c>
      <c r="T313" s="27"/>
      <c r="U313" s="75"/>
      <c r="V313" s="75"/>
      <c r="W313" s="75"/>
      <c r="X313" s="27"/>
      <c r="Y313" s="28"/>
      <c r="Z313" s="27"/>
    </row>
    <row r="314" spans="1:26" ht="13.5" customHeight="1" x14ac:dyDescent="0.25">
      <c r="A314" s="24">
        <v>43122</v>
      </c>
      <c r="B314" s="24">
        <v>43122</v>
      </c>
      <c r="C314" s="24">
        <v>43113</v>
      </c>
      <c r="D314" s="27" t="s">
        <v>549</v>
      </c>
      <c r="E314" s="27" t="s">
        <v>325</v>
      </c>
      <c r="F314" s="29">
        <v>236</v>
      </c>
      <c r="G314" s="27" t="s">
        <v>60</v>
      </c>
      <c r="H314" s="27" t="s">
        <v>90</v>
      </c>
      <c r="I314" s="27" t="s">
        <v>1494</v>
      </c>
      <c r="J314" s="27">
        <v>21352</v>
      </c>
      <c r="K314" s="25">
        <v>4</v>
      </c>
      <c r="L314" s="27" t="s">
        <v>357</v>
      </c>
      <c r="M314" s="27" t="s">
        <v>1495</v>
      </c>
      <c r="N314" s="27" t="s">
        <v>1496</v>
      </c>
      <c r="O314" s="28" t="s">
        <v>1497</v>
      </c>
      <c r="P314" s="27" t="s">
        <v>285</v>
      </c>
      <c r="Q314" s="27" t="s">
        <v>292</v>
      </c>
      <c r="R314" s="28"/>
      <c r="S314" s="27" t="s">
        <v>1452</v>
      </c>
      <c r="T314" s="27"/>
      <c r="U314" s="75"/>
      <c r="V314" s="75"/>
      <c r="W314" s="75"/>
      <c r="X314" s="27"/>
      <c r="Y314" s="28"/>
      <c r="Z314" s="27"/>
    </row>
    <row r="315" spans="1:26" ht="13.5" customHeight="1" x14ac:dyDescent="0.25">
      <c r="A315" s="24">
        <v>43122</v>
      </c>
      <c r="B315" s="24">
        <v>43122</v>
      </c>
      <c r="C315" s="24">
        <v>43113</v>
      </c>
      <c r="D315" s="27" t="s">
        <v>549</v>
      </c>
      <c r="E315" s="27" t="s">
        <v>391</v>
      </c>
      <c r="F315" s="29">
        <v>254090</v>
      </c>
      <c r="G315" s="27" t="s">
        <v>25</v>
      </c>
      <c r="H315" s="27" t="s">
        <v>37</v>
      </c>
      <c r="I315" s="27" t="s">
        <v>1498</v>
      </c>
      <c r="J315" s="27">
        <v>24953</v>
      </c>
      <c r="K315" s="25">
        <v>1</v>
      </c>
      <c r="L315" s="27" t="s">
        <v>357</v>
      </c>
      <c r="M315" s="27" t="s">
        <v>1499</v>
      </c>
      <c r="N315" s="27" t="s">
        <v>1500</v>
      </c>
      <c r="O315" s="28" t="s">
        <v>1672</v>
      </c>
      <c r="P315" s="27" t="s">
        <v>285</v>
      </c>
      <c r="Q315" s="27" t="s">
        <v>292</v>
      </c>
      <c r="R315" s="28"/>
      <c r="S315" s="27" t="s">
        <v>1662</v>
      </c>
      <c r="T315" s="27"/>
      <c r="U315" s="75"/>
      <c r="V315" s="75"/>
      <c r="W315" s="75"/>
      <c r="X315" s="27"/>
      <c r="Y315" s="28"/>
      <c r="Z315" s="27"/>
    </row>
    <row r="316" spans="1:26" ht="13.5" customHeight="1" x14ac:dyDescent="0.25">
      <c r="A316" s="24">
        <v>43122</v>
      </c>
      <c r="B316" s="24">
        <v>43122</v>
      </c>
      <c r="C316" s="24">
        <v>43113</v>
      </c>
      <c r="D316" s="27" t="s">
        <v>549</v>
      </c>
      <c r="E316" s="27" t="s">
        <v>413</v>
      </c>
      <c r="F316" s="29">
        <v>28953002</v>
      </c>
      <c r="G316" s="27" t="s">
        <v>56</v>
      </c>
      <c r="H316" s="27" t="s">
        <v>85</v>
      </c>
      <c r="I316" s="27" t="s">
        <v>1501</v>
      </c>
      <c r="J316" s="27">
        <v>19356</v>
      </c>
      <c r="K316" s="25">
        <v>4</v>
      </c>
      <c r="L316" s="27" t="s">
        <v>357</v>
      </c>
      <c r="M316" s="27" t="s">
        <v>1502</v>
      </c>
      <c r="N316" s="27" t="s">
        <v>1503</v>
      </c>
      <c r="O316" s="28" t="s">
        <v>1673</v>
      </c>
      <c r="P316" s="27" t="s">
        <v>285</v>
      </c>
      <c r="Q316" s="27" t="s">
        <v>292</v>
      </c>
      <c r="R316" s="28"/>
      <c r="S316" s="27" t="s">
        <v>1662</v>
      </c>
      <c r="T316" s="27"/>
      <c r="U316" s="75"/>
      <c r="V316" s="75"/>
      <c r="W316" s="75"/>
      <c r="X316" s="27"/>
      <c r="Y316" s="28"/>
      <c r="Z316" s="27"/>
    </row>
    <row r="317" spans="1:26" ht="13.5" customHeight="1" x14ac:dyDescent="0.25">
      <c r="A317" s="24">
        <v>43123</v>
      </c>
      <c r="B317" s="24">
        <v>43123</v>
      </c>
      <c r="C317" s="24">
        <v>43118</v>
      </c>
      <c r="D317" s="27" t="s">
        <v>18</v>
      </c>
      <c r="E317" s="27" t="s">
        <v>423</v>
      </c>
      <c r="F317" s="29">
        <v>2007600</v>
      </c>
      <c r="G317" s="27" t="s">
        <v>32</v>
      </c>
      <c r="H317" s="27" t="s">
        <v>167</v>
      </c>
      <c r="I317" s="27" t="s">
        <v>598</v>
      </c>
      <c r="J317" s="27">
        <v>11719</v>
      </c>
      <c r="K317" s="25">
        <v>4</v>
      </c>
      <c r="L317" s="27" t="s">
        <v>355</v>
      </c>
      <c r="M317" s="27">
        <v>2578032</v>
      </c>
      <c r="N317" s="27"/>
      <c r="O317" s="28"/>
      <c r="P317" s="27" t="s">
        <v>285</v>
      </c>
      <c r="Q317" s="27" t="s">
        <v>431</v>
      </c>
      <c r="R317" s="28" t="s">
        <v>2972</v>
      </c>
      <c r="S317" s="27"/>
      <c r="T317" s="27"/>
      <c r="U317" s="75"/>
      <c r="V317" s="75"/>
      <c r="W317" s="75"/>
      <c r="X317" s="27"/>
      <c r="Y317" s="28"/>
      <c r="Z317" s="27"/>
    </row>
    <row r="318" spans="1:26" ht="13.5" customHeight="1" x14ac:dyDescent="0.25">
      <c r="A318" s="24">
        <v>43123</v>
      </c>
      <c r="B318" s="24">
        <v>43122</v>
      </c>
      <c r="C318" s="24">
        <v>43122</v>
      </c>
      <c r="D318" s="27" t="s">
        <v>18</v>
      </c>
      <c r="E318" s="27" t="s">
        <v>352</v>
      </c>
      <c r="F318" s="29">
        <v>2546200</v>
      </c>
      <c r="G318" s="27" t="s">
        <v>32</v>
      </c>
      <c r="H318" s="27" t="s">
        <v>85</v>
      </c>
      <c r="I318" s="27" t="s">
        <v>1530</v>
      </c>
      <c r="J318" s="27">
        <v>33189</v>
      </c>
      <c r="K318" s="25">
        <v>1</v>
      </c>
      <c r="L318" s="27" t="s">
        <v>355</v>
      </c>
      <c r="M318" s="27">
        <v>2579837</v>
      </c>
      <c r="N318" s="27"/>
      <c r="O318" s="28"/>
      <c r="P318" s="27" t="s">
        <v>285</v>
      </c>
      <c r="Q318" s="27" t="s">
        <v>431</v>
      </c>
      <c r="R318" s="28" t="s">
        <v>2972</v>
      </c>
      <c r="S318" s="27"/>
      <c r="T318" s="27"/>
      <c r="U318" s="75"/>
      <c r="V318" s="75"/>
      <c r="W318" s="75"/>
      <c r="X318" s="27"/>
      <c r="Y318" s="28"/>
      <c r="Z318" s="27"/>
    </row>
    <row r="319" spans="1:26" ht="13.5" customHeight="1" x14ac:dyDescent="0.25">
      <c r="A319" s="24">
        <v>43123</v>
      </c>
      <c r="B319" s="24">
        <v>43122</v>
      </c>
      <c r="C319" s="24">
        <v>43120</v>
      </c>
      <c r="D319" s="27" t="s">
        <v>18</v>
      </c>
      <c r="E319" s="27" t="s">
        <v>377</v>
      </c>
      <c r="F319" s="29">
        <v>1830200</v>
      </c>
      <c r="G319" s="27" t="s">
        <v>32</v>
      </c>
      <c r="H319" s="27" t="s">
        <v>83</v>
      </c>
      <c r="I319" s="27" t="s">
        <v>1531</v>
      </c>
      <c r="J319" s="27">
        <v>24571</v>
      </c>
      <c r="K319" s="25">
        <v>2</v>
      </c>
      <c r="L319" s="27" t="s">
        <v>288</v>
      </c>
      <c r="M319" s="27" t="s">
        <v>1532</v>
      </c>
      <c r="N319" s="27" t="s">
        <v>1533</v>
      </c>
      <c r="O319" s="28">
        <v>127935530</v>
      </c>
      <c r="P319" s="27" t="s">
        <v>285</v>
      </c>
      <c r="Q319" s="27" t="s">
        <v>292</v>
      </c>
      <c r="R319" s="28"/>
      <c r="S319" s="27" t="s">
        <v>1662</v>
      </c>
      <c r="T319" s="27"/>
      <c r="U319" s="75"/>
      <c r="V319" s="75"/>
      <c r="W319" s="75"/>
      <c r="X319" s="27"/>
      <c r="Y319" s="28"/>
      <c r="Z319" s="27"/>
    </row>
    <row r="320" spans="1:26" ht="13.5" customHeight="1" x14ac:dyDescent="0.25">
      <c r="A320" s="24">
        <v>43123</v>
      </c>
      <c r="B320" s="24">
        <v>43122</v>
      </c>
      <c r="C320" s="24">
        <v>43120</v>
      </c>
      <c r="D320" s="27" t="s">
        <v>18</v>
      </c>
      <c r="E320" s="27" t="s">
        <v>377</v>
      </c>
      <c r="F320" s="29">
        <v>1830300</v>
      </c>
      <c r="G320" s="27" t="s">
        <v>32</v>
      </c>
      <c r="H320" s="27" t="s">
        <v>125</v>
      </c>
      <c r="I320" s="27" t="s">
        <v>1531</v>
      </c>
      <c r="J320" s="27">
        <v>24571</v>
      </c>
      <c r="K320" s="25">
        <v>2</v>
      </c>
      <c r="L320" s="27" t="s">
        <v>288</v>
      </c>
      <c r="M320" s="27" t="s">
        <v>1532</v>
      </c>
      <c r="N320" s="27" t="s">
        <v>1533</v>
      </c>
      <c r="O320" s="28">
        <v>127935531</v>
      </c>
      <c r="P320" s="27" t="s">
        <v>285</v>
      </c>
      <c r="Q320" s="27" t="s">
        <v>292</v>
      </c>
      <c r="R320" s="28"/>
      <c r="S320" s="27" t="s">
        <v>1662</v>
      </c>
      <c r="T320" s="27"/>
      <c r="U320" s="75"/>
      <c r="V320" s="75"/>
      <c r="W320" s="75"/>
      <c r="X320" s="27"/>
      <c r="Y320" s="28"/>
      <c r="Z320" s="27"/>
    </row>
    <row r="321" spans="1:26" ht="13.5" customHeight="1" x14ac:dyDescent="0.25">
      <c r="A321" s="24">
        <v>43123</v>
      </c>
      <c r="B321" s="24">
        <v>43122</v>
      </c>
      <c r="C321" s="24">
        <v>43118</v>
      </c>
      <c r="D321" s="27" t="s">
        <v>18</v>
      </c>
      <c r="E321" s="27" t="s">
        <v>378</v>
      </c>
      <c r="F321" s="29">
        <v>2011700</v>
      </c>
      <c r="G321" s="27" t="s">
        <v>32</v>
      </c>
      <c r="H321" s="27" t="s">
        <v>125</v>
      </c>
      <c r="I321" s="27" t="s">
        <v>449</v>
      </c>
      <c r="J321" s="27">
        <v>32479</v>
      </c>
      <c r="K321" s="25">
        <v>1</v>
      </c>
      <c r="L321" s="27" t="s">
        <v>355</v>
      </c>
      <c r="M321" s="27">
        <v>2578098</v>
      </c>
      <c r="N321" s="27"/>
      <c r="O321" s="28"/>
      <c r="P321" s="27" t="s">
        <v>285</v>
      </c>
      <c r="Q321" s="27" t="s">
        <v>431</v>
      </c>
      <c r="R321" s="28" t="s">
        <v>2972</v>
      </c>
      <c r="S321" s="27"/>
      <c r="T321" s="27"/>
      <c r="U321" s="75"/>
      <c r="V321" s="75"/>
      <c r="W321" s="75"/>
      <c r="X321" s="27"/>
      <c r="Y321" s="28"/>
      <c r="Z321" s="27"/>
    </row>
    <row r="322" spans="1:26" ht="13.5" customHeight="1" x14ac:dyDescent="0.25">
      <c r="A322" s="24">
        <v>43123</v>
      </c>
      <c r="B322" s="24">
        <v>43123</v>
      </c>
      <c r="C322" s="24">
        <v>43122</v>
      </c>
      <c r="D322" s="27" t="s">
        <v>18</v>
      </c>
      <c r="E322" s="27" t="s">
        <v>380</v>
      </c>
      <c r="F322" s="29">
        <v>738285571</v>
      </c>
      <c r="G322" s="27" t="s">
        <v>23</v>
      </c>
      <c r="H322" s="27" t="s">
        <v>69</v>
      </c>
      <c r="I322" s="27" t="s">
        <v>1534</v>
      </c>
      <c r="J322" s="27">
        <v>21609</v>
      </c>
      <c r="K322" s="25">
        <v>4</v>
      </c>
      <c r="L322" s="27" t="s">
        <v>288</v>
      </c>
      <c r="M322" s="27" t="s">
        <v>1535</v>
      </c>
      <c r="N322" s="27" t="s">
        <v>1536</v>
      </c>
      <c r="O322" s="28"/>
      <c r="P322" s="27" t="s">
        <v>285</v>
      </c>
      <c r="Q322" s="27" t="s">
        <v>315</v>
      </c>
      <c r="R322" s="28" t="s">
        <v>542</v>
      </c>
      <c r="S322" s="27"/>
      <c r="T322" s="27"/>
      <c r="U322" s="75"/>
      <c r="V322" s="75"/>
      <c r="W322" s="75"/>
      <c r="X322" s="27"/>
      <c r="Y322" s="28"/>
      <c r="Z322" s="27"/>
    </row>
    <row r="323" spans="1:26" ht="13.5" customHeight="1" x14ac:dyDescent="0.25">
      <c r="A323" s="24">
        <v>43123</v>
      </c>
      <c r="B323" s="24">
        <v>43122</v>
      </c>
      <c r="C323" s="24">
        <v>43115</v>
      </c>
      <c r="D323" s="27" t="s">
        <v>549</v>
      </c>
      <c r="E323" s="27" t="s">
        <v>296</v>
      </c>
      <c r="F323" s="29">
        <v>4504580000</v>
      </c>
      <c r="G323" s="27" t="s">
        <v>48</v>
      </c>
      <c r="H323" s="27" t="s">
        <v>640</v>
      </c>
      <c r="I323" s="27" t="s">
        <v>501</v>
      </c>
      <c r="J323" s="27">
        <v>51815</v>
      </c>
      <c r="K323" s="25">
        <v>1</v>
      </c>
      <c r="L323" s="27" t="s">
        <v>357</v>
      </c>
      <c r="M323" s="27" t="s">
        <v>1537</v>
      </c>
      <c r="N323" s="27" t="s">
        <v>1538</v>
      </c>
      <c r="O323" s="28" t="s">
        <v>1674</v>
      </c>
      <c r="P323" s="27" t="s">
        <v>285</v>
      </c>
      <c r="Q323" s="27" t="s">
        <v>292</v>
      </c>
      <c r="R323" s="28"/>
      <c r="S323" s="27" t="s">
        <v>1662</v>
      </c>
      <c r="T323" s="27"/>
      <c r="U323" s="75"/>
      <c r="V323" s="75"/>
      <c r="W323" s="75"/>
      <c r="X323" s="27"/>
      <c r="Y323" s="28"/>
      <c r="Z323" s="27"/>
    </row>
    <row r="324" spans="1:26" ht="13.5" customHeight="1" x14ac:dyDescent="0.25">
      <c r="A324" s="24">
        <v>43123</v>
      </c>
      <c r="B324" s="24">
        <v>43122</v>
      </c>
      <c r="C324" s="24">
        <v>43115</v>
      </c>
      <c r="D324" s="27" t="s">
        <v>549</v>
      </c>
      <c r="E324" s="27" t="s">
        <v>411</v>
      </c>
      <c r="F324" s="29">
        <v>28034301</v>
      </c>
      <c r="G324" s="27" t="s">
        <v>56</v>
      </c>
      <c r="H324" s="27" t="s">
        <v>98</v>
      </c>
      <c r="I324" s="27" t="s">
        <v>639</v>
      </c>
      <c r="J324" s="27">
        <v>24922</v>
      </c>
      <c r="K324" s="25">
        <v>4</v>
      </c>
      <c r="L324" s="27" t="s">
        <v>357</v>
      </c>
      <c r="M324" s="27" t="s">
        <v>1539</v>
      </c>
      <c r="N324" s="27" t="s">
        <v>1540</v>
      </c>
      <c r="O324" s="28" t="s">
        <v>1966</v>
      </c>
      <c r="P324" s="27" t="s">
        <v>285</v>
      </c>
      <c r="Q324" s="27" t="s">
        <v>292</v>
      </c>
      <c r="R324" s="28"/>
      <c r="S324" s="27" t="s">
        <v>1965</v>
      </c>
      <c r="T324" s="27"/>
      <c r="U324" s="75"/>
      <c r="V324" s="75"/>
      <c r="W324" s="75"/>
      <c r="X324" s="27"/>
      <c r="Y324" s="28"/>
      <c r="Z324" s="27"/>
    </row>
    <row r="325" spans="1:26" ht="13.5" customHeight="1" x14ac:dyDescent="0.25">
      <c r="A325" s="24">
        <v>43123</v>
      </c>
      <c r="B325" s="24">
        <v>43122</v>
      </c>
      <c r="C325" s="24">
        <v>43118</v>
      </c>
      <c r="D325" s="27" t="s">
        <v>549</v>
      </c>
      <c r="E325" s="27" t="s">
        <v>350</v>
      </c>
      <c r="F325" s="29">
        <v>1200023142</v>
      </c>
      <c r="G325" s="27" t="s">
        <v>27</v>
      </c>
      <c r="H325" s="27" t="s">
        <v>66</v>
      </c>
      <c r="I325" s="27" t="s">
        <v>163</v>
      </c>
      <c r="J325" s="27">
        <v>25873</v>
      </c>
      <c r="K325" s="25">
        <v>2</v>
      </c>
      <c r="L325" s="27" t="s">
        <v>357</v>
      </c>
      <c r="M325" s="27" t="s">
        <v>1541</v>
      </c>
      <c r="N325" s="27" t="s">
        <v>1542</v>
      </c>
      <c r="O325" s="28" t="s">
        <v>1675</v>
      </c>
      <c r="P325" s="27" t="s">
        <v>285</v>
      </c>
      <c r="Q325" s="27" t="s">
        <v>292</v>
      </c>
      <c r="R325" s="28"/>
      <c r="S325" s="27" t="s">
        <v>1662</v>
      </c>
      <c r="T325" s="27"/>
      <c r="U325" s="75"/>
      <c r="V325" s="75"/>
      <c r="W325" s="75"/>
      <c r="X325" s="27"/>
      <c r="Y325" s="28"/>
      <c r="Z325" s="27"/>
    </row>
    <row r="326" spans="1:26" ht="13.5" customHeight="1" x14ac:dyDescent="0.25">
      <c r="A326" s="24">
        <v>43123</v>
      </c>
      <c r="B326" s="24">
        <v>43123</v>
      </c>
      <c r="C326" s="24">
        <v>43116</v>
      </c>
      <c r="D326" s="27" t="s">
        <v>552</v>
      </c>
      <c r="E326" s="27" t="s">
        <v>407</v>
      </c>
      <c r="F326" s="29" t="s">
        <v>6443</v>
      </c>
      <c r="G326" s="27" t="s">
        <v>5152</v>
      </c>
      <c r="H326" s="27" t="s">
        <v>5830</v>
      </c>
      <c r="I326" s="27" t="s">
        <v>5831</v>
      </c>
      <c r="J326" s="27">
        <v>29610</v>
      </c>
      <c r="K326" s="25">
        <v>2</v>
      </c>
      <c r="L326" s="27" t="s">
        <v>288</v>
      </c>
      <c r="M326" s="27" t="s">
        <v>6444</v>
      </c>
      <c r="N326" s="27" t="s">
        <v>5832</v>
      </c>
      <c r="O326" s="28">
        <v>127936041</v>
      </c>
      <c r="P326" s="27" t="s">
        <v>285</v>
      </c>
      <c r="Q326" s="27" t="s">
        <v>295</v>
      </c>
      <c r="R326" s="28" t="s">
        <v>6883</v>
      </c>
      <c r="S326" s="27" t="s">
        <v>1662</v>
      </c>
      <c r="T326" s="27"/>
      <c r="U326" s="75"/>
      <c r="V326" s="75"/>
      <c r="W326" s="75"/>
      <c r="X326" s="27"/>
      <c r="Y326" s="28"/>
      <c r="Z326" s="27"/>
    </row>
    <row r="327" spans="1:26" ht="13.5" customHeight="1" x14ac:dyDescent="0.25">
      <c r="A327" s="24">
        <v>43123</v>
      </c>
      <c r="B327" s="24">
        <v>43122</v>
      </c>
      <c r="C327" s="24">
        <v>43112</v>
      </c>
      <c r="D327" s="27" t="s">
        <v>552</v>
      </c>
      <c r="E327" s="27" t="s">
        <v>415</v>
      </c>
      <c r="F327" s="29">
        <v>183102217</v>
      </c>
      <c r="G327" s="27" t="s">
        <v>23</v>
      </c>
      <c r="H327" s="27" t="s">
        <v>109</v>
      </c>
      <c r="I327" s="27" t="s">
        <v>133</v>
      </c>
      <c r="J327" s="27">
        <v>11333</v>
      </c>
      <c r="K327" s="25">
        <v>4</v>
      </c>
      <c r="L327" s="27" t="s">
        <v>288</v>
      </c>
      <c r="M327" s="27" t="s">
        <v>1543</v>
      </c>
      <c r="N327" s="27" t="s">
        <v>1544</v>
      </c>
      <c r="O327" s="28">
        <v>127935549</v>
      </c>
      <c r="P327" s="27" t="s">
        <v>285</v>
      </c>
      <c r="Q327" s="27" t="s">
        <v>292</v>
      </c>
      <c r="R327" s="28"/>
      <c r="S327" s="27" t="s">
        <v>1662</v>
      </c>
      <c r="T327" s="27"/>
      <c r="U327" s="75"/>
      <c r="V327" s="75"/>
      <c r="W327" s="75"/>
      <c r="X327" s="27"/>
      <c r="Y327" s="28"/>
      <c r="Z327" s="27"/>
    </row>
    <row r="328" spans="1:26" ht="13.5" customHeight="1" x14ac:dyDescent="0.25">
      <c r="A328" s="24">
        <v>43123</v>
      </c>
      <c r="B328" s="24">
        <v>43122</v>
      </c>
      <c r="C328" s="24">
        <v>43112</v>
      </c>
      <c r="D328" s="27" t="s">
        <v>552</v>
      </c>
      <c r="E328" s="27" t="s">
        <v>308</v>
      </c>
      <c r="F328" s="29">
        <v>1010988</v>
      </c>
      <c r="G328" s="27" t="s">
        <v>36</v>
      </c>
      <c r="H328" s="27" t="s">
        <v>54</v>
      </c>
      <c r="I328" s="27" t="s">
        <v>99</v>
      </c>
      <c r="J328" s="27">
        <v>43355</v>
      </c>
      <c r="K328" s="25">
        <v>4</v>
      </c>
      <c r="L328" s="27" t="s">
        <v>288</v>
      </c>
      <c r="M328" s="27" t="s">
        <v>1545</v>
      </c>
      <c r="N328" s="27" t="s">
        <v>1546</v>
      </c>
      <c r="O328" s="28">
        <v>127935580</v>
      </c>
      <c r="P328" s="27" t="s">
        <v>285</v>
      </c>
      <c r="Q328" s="27" t="s">
        <v>292</v>
      </c>
      <c r="R328" s="28"/>
      <c r="S328" s="27" t="s">
        <v>1662</v>
      </c>
      <c r="T328" s="27"/>
      <c r="U328" s="75"/>
      <c r="V328" s="75"/>
      <c r="W328" s="75"/>
      <c r="X328" s="27"/>
      <c r="Y328" s="28"/>
      <c r="Z328" s="27"/>
    </row>
    <row r="329" spans="1:26" ht="13.5" customHeight="1" x14ac:dyDescent="0.25">
      <c r="A329" s="24">
        <v>43123</v>
      </c>
      <c r="B329" s="24">
        <v>43122</v>
      </c>
      <c r="C329" s="24">
        <v>43112</v>
      </c>
      <c r="D329" s="27" t="s">
        <v>552</v>
      </c>
      <c r="E329" s="27" t="s">
        <v>340</v>
      </c>
      <c r="F329" s="29" t="s">
        <v>8187</v>
      </c>
      <c r="G329" s="27" t="s">
        <v>21</v>
      </c>
      <c r="H329" s="27" t="s">
        <v>499</v>
      </c>
      <c r="I329" s="27" t="s">
        <v>216</v>
      </c>
      <c r="J329" s="27">
        <v>21132</v>
      </c>
      <c r="K329" s="25">
        <v>1</v>
      </c>
      <c r="L329" s="27" t="s">
        <v>288</v>
      </c>
      <c r="M329" s="27" t="s">
        <v>1547</v>
      </c>
      <c r="N329" s="27" t="s">
        <v>1548</v>
      </c>
      <c r="O329" s="28" t="s">
        <v>2476</v>
      </c>
      <c r="P329" s="27" t="s">
        <v>285</v>
      </c>
      <c r="Q329" s="27" t="s">
        <v>292</v>
      </c>
      <c r="R329" s="28" t="s">
        <v>2473</v>
      </c>
      <c r="S329" s="27" t="s">
        <v>1662</v>
      </c>
      <c r="T329" s="27"/>
      <c r="U329" s="75"/>
      <c r="V329" s="75"/>
      <c r="W329" s="75"/>
      <c r="X329" s="27"/>
      <c r="Y329" s="28"/>
      <c r="Z329" s="27"/>
    </row>
    <row r="330" spans="1:26" ht="13.5" customHeight="1" x14ac:dyDescent="0.25">
      <c r="A330" s="24">
        <v>43123</v>
      </c>
      <c r="B330" s="24">
        <v>43122</v>
      </c>
      <c r="C330" s="24">
        <v>43112</v>
      </c>
      <c r="D330" s="27" t="s">
        <v>552</v>
      </c>
      <c r="E330" s="27" t="s">
        <v>366</v>
      </c>
      <c r="F330" s="29">
        <v>795698918</v>
      </c>
      <c r="G330" s="27" t="s">
        <v>23</v>
      </c>
      <c r="H330" s="27" t="s">
        <v>54</v>
      </c>
      <c r="I330" s="27" t="s">
        <v>472</v>
      </c>
      <c r="J330" s="27">
        <v>41002</v>
      </c>
      <c r="K330" s="25">
        <v>4</v>
      </c>
      <c r="L330" s="27" t="s">
        <v>288</v>
      </c>
      <c r="M330" s="27" t="s">
        <v>1549</v>
      </c>
      <c r="N330" s="27" t="s">
        <v>1550</v>
      </c>
      <c r="O330" s="28"/>
      <c r="P330" s="27" t="s">
        <v>285</v>
      </c>
      <c r="Q330" s="27" t="s">
        <v>315</v>
      </c>
      <c r="R330" s="28" t="s">
        <v>542</v>
      </c>
      <c r="S330" s="27"/>
      <c r="T330" s="27"/>
      <c r="U330" s="75"/>
      <c r="V330" s="75"/>
      <c r="W330" s="75"/>
      <c r="X330" s="27"/>
      <c r="Y330" s="28"/>
      <c r="Z330" s="27"/>
    </row>
    <row r="331" spans="1:26" ht="13.5" customHeight="1" x14ac:dyDescent="0.25">
      <c r="A331" s="24">
        <v>43123</v>
      </c>
      <c r="B331" s="24">
        <v>43123</v>
      </c>
      <c r="C331" s="24">
        <v>43112</v>
      </c>
      <c r="D331" s="27" t="s">
        <v>552</v>
      </c>
      <c r="E331" s="27" t="s">
        <v>368</v>
      </c>
      <c r="F331" s="29">
        <v>402602047</v>
      </c>
      <c r="G331" s="27" t="s">
        <v>23</v>
      </c>
      <c r="H331" s="27" t="s">
        <v>120</v>
      </c>
      <c r="I331" s="27" t="s">
        <v>1551</v>
      </c>
      <c r="J331" s="27">
        <v>27362</v>
      </c>
      <c r="K331" s="25">
        <v>4</v>
      </c>
      <c r="L331" s="27" t="s">
        <v>288</v>
      </c>
      <c r="M331" s="27" t="s">
        <v>1552</v>
      </c>
      <c r="N331" s="27" t="s">
        <v>1553</v>
      </c>
      <c r="O331" s="28"/>
      <c r="P331" s="27" t="s">
        <v>285</v>
      </c>
      <c r="Q331" s="27" t="s">
        <v>315</v>
      </c>
      <c r="R331" s="28" t="s">
        <v>542</v>
      </c>
      <c r="S331" s="27"/>
      <c r="T331" s="27"/>
      <c r="U331" s="75"/>
      <c r="V331" s="75"/>
      <c r="W331" s="75"/>
      <c r="X331" s="27"/>
      <c r="Y331" s="28"/>
      <c r="Z331" s="27"/>
    </row>
    <row r="332" spans="1:26" ht="13.5" customHeight="1" x14ac:dyDescent="0.25">
      <c r="A332" s="24">
        <v>43123</v>
      </c>
      <c r="B332" s="24">
        <v>43123</v>
      </c>
      <c r="C332" s="24">
        <v>43112</v>
      </c>
      <c r="D332" s="27" t="s">
        <v>552</v>
      </c>
      <c r="E332" s="27" t="s">
        <v>381</v>
      </c>
      <c r="F332" s="29">
        <v>1010997</v>
      </c>
      <c r="G332" s="27" t="s">
        <v>36</v>
      </c>
      <c r="H332" s="27" t="s">
        <v>28</v>
      </c>
      <c r="I332" s="27" t="s">
        <v>99</v>
      </c>
      <c r="J332" s="27">
        <v>22495</v>
      </c>
      <c r="K332" s="25">
        <v>4</v>
      </c>
      <c r="L332" s="27" t="s">
        <v>288</v>
      </c>
      <c r="M332" s="27" t="s">
        <v>1554</v>
      </c>
      <c r="N332" s="27" t="s">
        <v>1555</v>
      </c>
      <c r="O332" s="28">
        <v>127935671</v>
      </c>
      <c r="P332" s="27" t="s">
        <v>285</v>
      </c>
      <c r="Q332" s="27" t="s">
        <v>292</v>
      </c>
      <c r="R332" s="28"/>
      <c r="S332" s="27" t="s">
        <v>1662</v>
      </c>
      <c r="T332" s="27"/>
      <c r="U332" s="75"/>
      <c r="V332" s="75"/>
      <c r="W332" s="75"/>
      <c r="X332" s="27"/>
      <c r="Y332" s="28"/>
      <c r="Z332" s="27"/>
    </row>
    <row r="333" spans="1:26" ht="13.5" customHeight="1" x14ac:dyDescent="0.25">
      <c r="A333" s="24">
        <v>43123</v>
      </c>
      <c r="B333" s="24">
        <v>43123</v>
      </c>
      <c r="C333" s="24">
        <v>43112</v>
      </c>
      <c r="D333" s="27" t="s">
        <v>552</v>
      </c>
      <c r="E333" s="27" t="s">
        <v>385</v>
      </c>
      <c r="F333" s="29" t="s">
        <v>6445</v>
      </c>
      <c r="G333" s="27" t="s">
        <v>53</v>
      </c>
      <c r="H333" s="27" t="s">
        <v>111</v>
      </c>
      <c r="I333" s="27" t="s">
        <v>452</v>
      </c>
      <c r="J333" s="27">
        <v>27979</v>
      </c>
      <c r="K333" s="25">
        <v>1</v>
      </c>
      <c r="L333" s="27" t="s">
        <v>288</v>
      </c>
      <c r="M333" s="27" t="s">
        <v>1556</v>
      </c>
      <c r="N333" s="27" t="s">
        <v>1557</v>
      </c>
      <c r="O333" s="28">
        <v>127935742</v>
      </c>
      <c r="P333" s="27" t="s">
        <v>285</v>
      </c>
      <c r="Q333" s="27" t="s">
        <v>292</v>
      </c>
      <c r="R333" s="28" t="s">
        <v>2413</v>
      </c>
      <c r="S333" s="27" t="s">
        <v>1662</v>
      </c>
      <c r="T333" s="27"/>
      <c r="U333" s="75"/>
      <c r="V333" s="75"/>
      <c r="W333" s="75"/>
      <c r="X333" s="27"/>
      <c r="Y333" s="28"/>
      <c r="Z333" s="27"/>
    </row>
    <row r="334" spans="1:26" ht="13.5" customHeight="1" x14ac:dyDescent="0.25">
      <c r="A334" s="24">
        <v>43123</v>
      </c>
      <c r="B334" s="24">
        <v>43123</v>
      </c>
      <c r="C334" s="24">
        <v>43112</v>
      </c>
      <c r="D334" s="27" t="s">
        <v>552</v>
      </c>
      <c r="E334" s="27" t="s">
        <v>385</v>
      </c>
      <c r="F334" s="29" t="s">
        <v>6445</v>
      </c>
      <c r="G334" s="27" t="s">
        <v>53</v>
      </c>
      <c r="H334" s="27" t="s">
        <v>111</v>
      </c>
      <c r="I334" s="27" t="s">
        <v>452</v>
      </c>
      <c r="J334" s="27">
        <v>27979</v>
      </c>
      <c r="K334" s="25">
        <v>1</v>
      </c>
      <c r="L334" s="27" t="s">
        <v>288</v>
      </c>
      <c r="M334" s="27" t="s">
        <v>1556</v>
      </c>
      <c r="N334" s="27" t="s">
        <v>1557</v>
      </c>
      <c r="O334" s="28">
        <v>127935743</v>
      </c>
      <c r="P334" s="27" t="s">
        <v>285</v>
      </c>
      <c r="Q334" s="27" t="s">
        <v>292</v>
      </c>
      <c r="R334" s="28" t="s">
        <v>2413</v>
      </c>
      <c r="S334" s="27" t="s">
        <v>1662</v>
      </c>
      <c r="T334" s="27"/>
      <c r="U334" s="75"/>
      <c r="V334" s="75"/>
      <c r="W334" s="75"/>
      <c r="X334" s="27"/>
      <c r="Y334" s="28"/>
      <c r="Z334" s="27"/>
    </row>
    <row r="335" spans="1:26" ht="13.5" customHeight="1" x14ac:dyDescent="0.25">
      <c r="A335" s="24">
        <v>43123</v>
      </c>
      <c r="B335" s="24">
        <v>43123</v>
      </c>
      <c r="C335" s="24">
        <v>43112</v>
      </c>
      <c r="D335" s="27" t="s">
        <v>552</v>
      </c>
      <c r="E335" s="27" t="s">
        <v>392</v>
      </c>
      <c r="F335" s="29">
        <v>3640</v>
      </c>
      <c r="G335" s="27" t="s">
        <v>19</v>
      </c>
      <c r="H335" s="27" t="s">
        <v>198</v>
      </c>
      <c r="I335" s="27" t="s">
        <v>271</v>
      </c>
      <c r="J335" s="27">
        <v>22982</v>
      </c>
      <c r="K335" s="25">
        <v>4</v>
      </c>
      <c r="L335" s="27" t="s">
        <v>288</v>
      </c>
      <c r="M335" s="27" t="s">
        <v>1558</v>
      </c>
      <c r="N335" s="27" t="s">
        <v>1559</v>
      </c>
      <c r="O335" s="28">
        <v>127935753</v>
      </c>
      <c r="P335" s="27" t="s">
        <v>285</v>
      </c>
      <c r="Q335" s="27" t="s">
        <v>292</v>
      </c>
      <c r="R335" s="28"/>
      <c r="S335" s="27" t="s">
        <v>1662</v>
      </c>
      <c r="T335" s="27"/>
      <c r="U335" s="75"/>
      <c r="V335" s="75"/>
      <c r="W335" s="75"/>
      <c r="X335" s="27"/>
      <c r="Y335" s="28"/>
      <c r="Z335" s="27"/>
    </row>
    <row r="336" spans="1:26" ht="13.5" customHeight="1" x14ac:dyDescent="0.25">
      <c r="A336" s="24">
        <v>43123</v>
      </c>
      <c r="B336" s="24">
        <v>43123</v>
      </c>
      <c r="C336" s="24">
        <v>43112</v>
      </c>
      <c r="D336" s="27" t="s">
        <v>552</v>
      </c>
      <c r="E336" s="27" t="s">
        <v>399</v>
      </c>
      <c r="F336" s="29">
        <v>1011002</v>
      </c>
      <c r="G336" s="27" t="s">
        <v>36</v>
      </c>
      <c r="H336" s="27" t="s">
        <v>274</v>
      </c>
      <c r="I336" s="27" t="s">
        <v>99</v>
      </c>
      <c r="J336" s="27">
        <v>33339</v>
      </c>
      <c r="K336" s="25">
        <v>4</v>
      </c>
      <c r="L336" s="27" t="s">
        <v>288</v>
      </c>
      <c r="M336" s="27" t="s">
        <v>1560</v>
      </c>
      <c r="N336" s="27" t="s">
        <v>1561</v>
      </c>
      <c r="O336" s="28">
        <v>127935707</v>
      </c>
      <c r="P336" s="27" t="s">
        <v>285</v>
      </c>
      <c r="Q336" s="27" t="s">
        <v>292</v>
      </c>
      <c r="R336" s="28"/>
      <c r="S336" s="27"/>
      <c r="T336" s="27"/>
      <c r="U336" s="75"/>
      <c r="V336" s="75"/>
      <c r="W336" s="75"/>
      <c r="X336" s="27"/>
      <c r="Y336" s="28"/>
      <c r="Z336" s="27"/>
    </row>
    <row r="337" spans="1:26" ht="13.5" customHeight="1" x14ac:dyDescent="0.25">
      <c r="A337" s="24">
        <v>43123</v>
      </c>
      <c r="B337" s="24">
        <v>43123</v>
      </c>
      <c r="C337" s="24">
        <v>43112</v>
      </c>
      <c r="D337" s="27" t="s">
        <v>552</v>
      </c>
      <c r="E337" s="27" t="s">
        <v>402</v>
      </c>
      <c r="F337" s="29" t="s">
        <v>6402</v>
      </c>
      <c r="G337" s="27" t="s">
        <v>41</v>
      </c>
      <c r="H337" s="27" t="s">
        <v>158</v>
      </c>
      <c r="I337" s="27" t="s">
        <v>255</v>
      </c>
      <c r="J337" s="27">
        <v>28509</v>
      </c>
      <c r="K337" s="25">
        <v>1</v>
      </c>
      <c r="L337" s="27" t="s">
        <v>288</v>
      </c>
      <c r="M337" s="27" t="s">
        <v>1562</v>
      </c>
      <c r="N337" s="27" t="s">
        <v>1563</v>
      </c>
      <c r="O337" s="28" t="s">
        <v>7940</v>
      </c>
      <c r="P337" s="27" t="s">
        <v>285</v>
      </c>
      <c r="Q337" s="27" t="s">
        <v>292</v>
      </c>
      <c r="R337" s="28" t="s">
        <v>7942</v>
      </c>
      <c r="S337" s="27" t="s">
        <v>1662</v>
      </c>
      <c r="T337" s="27"/>
      <c r="U337" s="75"/>
      <c r="V337" s="75"/>
      <c r="W337" s="75"/>
      <c r="X337" s="27"/>
      <c r="Y337" s="28"/>
      <c r="Z337" s="27"/>
    </row>
    <row r="338" spans="1:26" ht="13.5" customHeight="1" x14ac:dyDescent="0.25">
      <c r="A338" s="24">
        <v>43123</v>
      </c>
      <c r="B338" s="24">
        <v>43123</v>
      </c>
      <c r="C338" s="24">
        <v>43112</v>
      </c>
      <c r="D338" s="27" t="s">
        <v>552</v>
      </c>
      <c r="E338" s="27" t="s">
        <v>423</v>
      </c>
      <c r="F338" s="29">
        <v>1011698</v>
      </c>
      <c r="G338" s="27" t="s">
        <v>36</v>
      </c>
      <c r="H338" s="27" t="s">
        <v>57</v>
      </c>
      <c r="I338" s="27" t="s">
        <v>1564</v>
      </c>
      <c r="J338" s="27">
        <v>11533</v>
      </c>
      <c r="K338" s="25">
        <v>4</v>
      </c>
      <c r="L338" s="27" t="s">
        <v>288</v>
      </c>
      <c r="M338" s="27" t="s">
        <v>1565</v>
      </c>
      <c r="N338" s="27" t="s">
        <v>1566</v>
      </c>
      <c r="O338" s="28">
        <v>127935859</v>
      </c>
      <c r="P338" s="27" t="s">
        <v>285</v>
      </c>
      <c r="Q338" s="27" t="s">
        <v>292</v>
      </c>
      <c r="R338" s="28"/>
      <c r="S338" s="27" t="s">
        <v>1662</v>
      </c>
      <c r="T338" s="27"/>
      <c r="U338" s="75"/>
      <c r="V338" s="75"/>
      <c r="W338" s="75"/>
      <c r="X338" s="27"/>
      <c r="Y338" s="28"/>
      <c r="Z338" s="27"/>
    </row>
    <row r="339" spans="1:26" ht="13.5" customHeight="1" x14ac:dyDescent="0.25">
      <c r="A339" s="24">
        <v>43123</v>
      </c>
      <c r="B339" s="24">
        <v>43123</v>
      </c>
      <c r="C339" s="24">
        <v>43112</v>
      </c>
      <c r="D339" s="27" t="s">
        <v>552</v>
      </c>
      <c r="E339" s="27" t="s">
        <v>534</v>
      </c>
      <c r="F339" s="29">
        <v>2903</v>
      </c>
      <c r="G339" s="27" t="s">
        <v>19</v>
      </c>
      <c r="H339" s="27" t="s">
        <v>234</v>
      </c>
      <c r="I339" s="27" t="s">
        <v>450</v>
      </c>
      <c r="J339" s="27">
        <v>4303</v>
      </c>
      <c r="K339" s="25">
        <v>2</v>
      </c>
      <c r="L339" s="27" t="s">
        <v>288</v>
      </c>
      <c r="M339" s="27" t="s">
        <v>1567</v>
      </c>
      <c r="N339" s="27" t="s">
        <v>1568</v>
      </c>
      <c r="O339" s="28">
        <v>127935910</v>
      </c>
      <c r="P339" s="27" t="s">
        <v>285</v>
      </c>
      <c r="Q339" s="27" t="s">
        <v>292</v>
      </c>
      <c r="R339" s="28"/>
      <c r="S339" s="27" t="s">
        <v>1662</v>
      </c>
      <c r="T339" s="27"/>
      <c r="U339" s="75"/>
      <c r="V339" s="75"/>
      <c r="W339" s="75"/>
      <c r="X339" s="27"/>
      <c r="Y339" s="28"/>
      <c r="Z339" s="27"/>
    </row>
    <row r="340" spans="1:26" ht="13.5" customHeight="1" x14ac:dyDescent="0.25">
      <c r="A340" s="24">
        <v>43123</v>
      </c>
      <c r="B340" s="24">
        <v>43123</v>
      </c>
      <c r="C340" s="24">
        <v>43113</v>
      </c>
      <c r="D340" s="27" t="s">
        <v>552</v>
      </c>
      <c r="E340" s="27" t="s">
        <v>350</v>
      </c>
      <c r="F340" s="29">
        <v>1009519</v>
      </c>
      <c r="G340" s="27" t="s">
        <v>36</v>
      </c>
      <c r="H340" s="27" t="s">
        <v>550</v>
      </c>
      <c r="I340" s="27" t="s">
        <v>516</v>
      </c>
      <c r="J340" s="27">
        <v>25815</v>
      </c>
      <c r="K340" s="25">
        <v>3</v>
      </c>
      <c r="L340" s="27" t="s">
        <v>288</v>
      </c>
      <c r="M340" s="27" t="s">
        <v>1569</v>
      </c>
      <c r="N340" s="27" t="s">
        <v>1570</v>
      </c>
      <c r="O340" s="28">
        <v>127935888</v>
      </c>
      <c r="P340" s="27" t="s">
        <v>285</v>
      </c>
      <c r="Q340" s="27" t="s">
        <v>292</v>
      </c>
      <c r="R340" s="28"/>
      <c r="S340" s="27" t="s">
        <v>1662</v>
      </c>
      <c r="T340" s="27"/>
      <c r="U340" s="75"/>
      <c r="V340" s="75"/>
      <c r="W340" s="75"/>
      <c r="X340" s="27"/>
      <c r="Y340" s="28"/>
      <c r="Z340" s="27"/>
    </row>
    <row r="341" spans="1:26" ht="13.5" customHeight="1" x14ac:dyDescent="0.25">
      <c r="A341" s="24">
        <v>43123</v>
      </c>
      <c r="B341" s="24">
        <v>43123</v>
      </c>
      <c r="C341" s="24">
        <v>43113</v>
      </c>
      <c r="D341" s="27" t="s">
        <v>552</v>
      </c>
      <c r="E341" s="27" t="s">
        <v>350</v>
      </c>
      <c r="F341" s="29">
        <v>1009519</v>
      </c>
      <c r="G341" s="27" t="s">
        <v>36</v>
      </c>
      <c r="H341" s="27" t="s">
        <v>550</v>
      </c>
      <c r="I341" s="27" t="s">
        <v>516</v>
      </c>
      <c r="J341" s="27">
        <v>25815</v>
      </c>
      <c r="K341" s="25">
        <v>2</v>
      </c>
      <c r="L341" s="27" t="s">
        <v>288</v>
      </c>
      <c r="M341" s="27" t="s">
        <v>1569</v>
      </c>
      <c r="N341" s="27" t="s">
        <v>1570</v>
      </c>
      <c r="O341" s="28">
        <v>127935889</v>
      </c>
      <c r="P341" s="27" t="s">
        <v>285</v>
      </c>
      <c r="Q341" s="27" t="s">
        <v>292</v>
      </c>
      <c r="R341" s="28"/>
      <c r="S341" s="27" t="s">
        <v>1662</v>
      </c>
      <c r="T341" s="27"/>
      <c r="U341" s="75"/>
      <c r="V341" s="75"/>
      <c r="W341" s="75"/>
      <c r="X341" s="27"/>
      <c r="Y341" s="28"/>
      <c r="Z341" s="27"/>
    </row>
    <row r="342" spans="1:26" ht="13.5" customHeight="1" x14ac:dyDescent="0.25">
      <c r="A342" s="24">
        <v>43123</v>
      </c>
      <c r="B342" s="24">
        <v>43123</v>
      </c>
      <c r="C342" s="24">
        <v>43113</v>
      </c>
      <c r="D342" s="27" t="s">
        <v>552</v>
      </c>
      <c r="E342" s="27" t="s">
        <v>354</v>
      </c>
      <c r="F342" s="29" t="s">
        <v>6652</v>
      </c>
      <c r="G342" s="27" t="s">
        <v>77</v>
      </c>
      <c r="H342" s="27" t="s">
        <v>109</v>
      </c>
      <c r="I342" s="27" t="s">
        <v>565</v>
      </c>
      <c r="J342" s="27">
        <v>29612</v>
      </c>
      <c r="K342" s="25">
        <v>2</v>
      </c>
      <c r="L342" s="27" t="s">
        <v>288</v>
      </c>
      <c r="M342" s="27" t="s">
        <v>1571</v>
      </c>
      <c r="N342" s="27" t="s">
        <v>1572</v>
      </c>
      <c r="O342" s="28">
        <v>127935939</v>
      </c>
      <c r="P342" s="27" t="s">
        <v>285</v>
      </c>
      <c r="Q342" s="27" t="s">
        <v>292</v>
      </c>
      <c r="R342" s="28" t="s">
        <v>2413</v>
      </c>
      <c r="S342" s="27" t="s">
        <v>1662</v>
      </c>
      <c r="T342" s="27"/>
      <c r="U342" s="75"/>
      <c r="V342" s="75"/>
      <c r="W342" s="75"/>
      <c r="X342" s="27"/>
      <c r="Y342" s="28"/>
      <c r="Z342" s="27"/>
    </row>
    <row r="343" spans="1:26" ht="13.5" customHeight="1" x14ac:dyDescent="0.25">
      <c r="A343" s="24">
        <v>43123</v>
      </c>
      <c r="B343" s="24">
        <v>43123</v>
      </c>
      <c r="C343" s="24">
        <v>43113</v>
      </c>
      <c r="D343" s="27" t="s">
        <v>552</v>
      </c>
      <c r="E343" s="27" t="s">
        <v>375</v>
      </c>
      <c r="F343" s="29">
        <v>70539</v>
      </c>
      <c r="G343" s="27" t="s">
        <v>39</v>
      </c>
      <c r="H343" s="27" t="s">
        <v>116</v>
      </c>
      <c r="I343" s="27" t="s">
        <v>148</v>
      </c>
      <c r="J343" s="27">
        <v>42402</v>
      </c>
      <c r="K343" s="25">
        <v>4</v>
      </c>
      <c r="L343" s="27" t="s">
        <v>288</v>
      </c>
      <c r="M343" s="27" t="s">
        <v>1573</v>
      </c>
      <c r="N343" s="27" t="s">
        <v>1574</v>
      </c>
      <c r="O343" s="28" t="s">
        <v>2478</v>
      </c>
      <c r="P343" s="27" t="s">
        <v>285</v>
      </c>
      <c r="Q343" s="27" t="s">
        <v>292</v>
      </c>
      <c r="R343" s="28" t="s">
        <v>2473</v>
      </c>
      <c r="S343" s="27" t="s">
        <v>1662</v>
      </c>
      <c r="T343" s="27"/>
      <c r="U343" s="75"/>
      <c r="V343" s="75"/>
      <c r="W343" s="75"/>
      <c r="X343" s="27"/>
      <c r="Y343" s="28"/>
      <c r="Z343" s="27"/>
    </row>
    <row r="344" spans="1:26" ht="13.5" customHeight="1" x14ac:dyDescent="0.25">
      <c r="A344" s="24">
        <v>43123</v>
      </c>
      <c r="B344" s="24">
        <v>43123</v>
      </c>
      <c r="C344" s="24">
        <v>43113</v>
      </c>
      <c r="D344" s="27" t="s">
        <v>552</v>
      </c>
      <c r="E344" s="27" t="s">
        <v>381</v>
      </c>
      <c r="F344" s="29">
        <v>27062</v>
      </c>
      <c r="G344" s="27" t="s">
        <v>39</v>
      </c>
      <c r="H344" s="27" t="s">
        <v>95</v>
      </c>
      <c r="I344" s="27" t="s">
        <v>1575</v>
      </c>
      <c r="J344" s="27">
        <v>22522</v>
      </c>
      <c r="K344" s="25">
        <v>2</v>
      </c>
      <c r="L344" s="27" t="s">
        <v>288</v>
      </c>
      <c r="M344" s="27" t="s">
        <v>1576</v>
      </c>
      <c r="N344" s="27" t="s">
        <v>1577</v>
      </c>
      <c r="O344" s="28">
        <v>127935672</v>
      </c>
      <c r="P344" s="27" t="s">
        <v>285</v>
      </c>
      <c r="Q344" s="27" t="s">
        <v>292</v>
      </c>
      <c r="R344" s="28"/>
      <c r="S344" s="27" t="s">
        <v>1662</v>
      </c>
      <c r="T344" s="27"/>
      <c r="U344" s="75"/>
      <c r="V344" s="75"/>
      <c r="W344" s="75"/>
      <c r="X344" s="27"/>
      <c r="Y344" s="28"/>
      <c r="Z344" s="27"/>
    </row>
    <row r="345" spans="1:26" ht="13.5" customHeight="1" x14ac:dyDescent="0.25">
      <c r="A345" s="24">
        <v>43123</v>
      </c>
      <c r="B345" s="24">
        <v>43123</v>
      </c>
      <c r="C345" s="24">
        <v>43113</v>
      </c>
      <c r="D345" s="27" t="s">
        <v>552</v>
      </c>
      <c r="E345" s="27" t="s">
        <v>381</v>
      </c>
      <c r="F345" s="29">
        <v>55411</v>
      </c>
      <c r="G345" s="27" t="s">
        <v>39</v>
      </c>
      <c r="H345" s="27" t="s">
        <v>80</v>
      </c>
      <c r="I345" s="27" t="s">
        <v>1575</v>
      </c>
      <c r="J345" s="27">
        <v>22522</v>
      </c>
      <c r="K345" s="25">
        <v>2</v>
      </c>
      <c r="L345" s="27" t="s">
        <v>288</v>
      </c>
      <c r="M345" s="27" t="s">
        <v>1576</v>
      </c>
      <c r="N345" s="27" t="s">
        <v>1578</v>
      </c>
      <c r="O345" s="28">
        <v>127935673</v>
      </c>
      <c r="P345" s="27" t="s">
        <v>285</v>
      </c>
      <c r="Q345" s="27" t="s">
        <v>292</v>
      </c>
      <c r="R345" s="28"/>
      <c r="S345" s="27" t="s">
        <v>1662</v>
      </c>
      <c r="T345" s="27"/>
      <c r="U345" s="75"/>
      <c r="V345" s="75"/>
      <c r="W345" s="75"/>
      <c r="X345" s="27"/>
      <c r="Y345" s="28"/>
      <c r="Z345" s="27"/>
    </row>
    <row r="346" spans="1:26" ht="13.5" customHeight="1" x14ac:dyDescent="0.25">
      <c r="A346" s="24">
        <v>43123</v>
      </c>
      <c r="B346" s="24">
        <v>43123</v>
      </c>
      <c r="C346" s="24">
        <v>43113</v>
      </c>
      <c r="D346" s="27" t="s">
        <v>552</v>
      </c>
      <c r="E346" s="27" t="s">
        <v>389</v>
      </c>
      <c r="F346" s="29">
        <v>92513</v>
      </c>
      <c r="G346" s="27" t="s">
        <v>21</v>
      </c>
      <c r="H346" s="27" t="s">
        <v>57</v>
      </c>
      <c r="I346" s="27" t="s">
        <v>446</v>
      </c>
      <c r="J346" s="27">
        <v>27023</v>
      </c>
      <c r="K346" s="25">
        <v>2</v>
      </c>
      <c r="L346" s="27" t="s">
        <v>288</v>
      </c>
      <c r="M346" s="27" t="s">
        <v>1579</v>
      </c>
      <c r="N346" s="27" t="s">
        <v>1580</v>
      </c>
      <c r="O346" s="28">
        <v>127935936</v>
      </c>
      <c r="P346" s="27" t="s">
        <v>285</v>
      </c>
      <c r="Q346" s="27" t="s">
        <v>292</v>
      </c>
      <c r="R346" s="28"/>
      <c r="S346" s="27" t="s">
        <v>1662</v>
      </c>
      <c r="T346" s="27"/>
      <c r="U346" s="75"/>
      <c r="V346" s="75"/>
      <c r="W346" s="75"/>
      <c r="X346" s="27"/>
      <c r="Y346" s="28"/>
      <c r="Z346" s="27"/>
    </row>
    <row r="347" spans="1:26" ht="13.5" customHeight="1" x14ac:dyDescent="0.25">
      <c r="A347" s="24">
        <v>43123</v>
      </c>
      <c r="B347" s="24">
        <v>43123</v>
      </c>
      <c r="C347" s="24">
        <v>43113</v>
      </c>
      <c r="D347" s="27" t="s">
        <v>552</v>
      </c>
      <c r="E347" s="27" t="s">
        <v>392</v>
      </c>
      <c r="F347" s="29">
        <v>43030</v>
      </c>
      <c r="G347" s="27" t="s">
        <v>19</v>
      </c>
      <c r="H347" s="27" t="s">
        <v>167</v>
      </c>
      <c r="I347" s="27" t="s">
        <v>594</v>
      </c>
      <c r="J347" s="27">
        <v>22862</v>
      </c>
      <c r="K347" s="25">
        <v>1</v>
      </c>
      <c r="L347" s="27" t="s">
        <v>288</v>
      </c>
      <c r="M347" s="27" t="s">
        <v>1581</v>
      </c>
      <c r="N347" s="27" t="s">
        <v>1582</v>
      </c>
      <c r="O347" s="28">
        <v>127935754</v>
      </c>
      <c r="P347" s="27" t="s">
        <v>285</v>
      </c>
      <c r="Q347" s="27" t="s">
        <v>292</v>
      </c>
      <c r="R347" s="28"/>
      <c r="S347" s="27" t="s">
        <v>1662</v>
      </c>
      <c r="T347" s="27"/>
      <c r="U347" s="75"/>
      <c r="V347" s="75"/>
      <c r="W347" s="75"/>
      <c r="X347" s="27"/>
      <c r="Y347" s="28"/>
      <c r="Z347" s="27"/>
    </row>
    <row r="348" spans="1:26" ht="13.5" customHeight="1" x14ac:dyDescent="0.25">
      <c r="A348" s="24">
        <v>43123</v>
      </c>
      <c r="B348" s="24">
        <v>43123</v>
      </c>
      <c r="C348" s="24">
        <v>43113</v>
      </c>
      <c r="D348" s="27" t="s">
        <v>552</v>
      </c>
      <c r="E348" s="27" t="s">
        <v>483</v>
      </c>
      <c r="F348" s="29">
        <v>32556</v>
      </c>
      <c r="G348" s="27" t="s">
        <v>19</v>
      </c>
      <c r="H348" s="27" t="s">
        <v>240</v>
      </c>
      <c r="I348" s="27" t="s">
        <v>588</v>
      </c>
      <c r="J348" s="27">
        <v>26328</v>
      </c>
      <c r="K348" s="25">
        <v>2</v>
      </c>
      <c r="L348" s="27" t="s">
        <v>288</v>
      </c>
      <c r="M348" s="27" t="s">
        <v>1583</v>
      </c>
      <c r="N348" s="27" t="s">
        <v>1584</v>
      </c>
      <c r="O348" s="28">
        <v>127935975</v>
      </c>
      <c r="P348" s="27" t="s">
        <v>285</v>
      </c>
      <c r="Q348" s="27" t="s">
        <v>292</v>
      </c>
      <c r="R348" s="28"/>
      <c r="S348" s="27" t="s">
        <v>1662</v>
      </c>
      <c r="T348" s="27"/>
      <c r="U348" s="75"/>
      <c r="V348" s="75"/>
      <c r="W348" s="75"/>
      <c r="X348" s="27"/>
      <c r="Y348" s="28"/>
      <c r="Z348" s="27"/>
    </row>
    <row r="349" spans="1:26" ht="13.5" customHeight="1" x14ac:dyDescent="0.25">
      <c r="A349" s="24">
        <v>43123</v>
      </c>
      <c r="B349" s="24">
        <v>43123</v>
      </c>
      <c r="C349" s="24">
        <v>43113</v>
      </c>
      <c r="D349" s="27" t="s">
        <v>552</v>
      </c>
      <c r="E349" s="27" t="s">
        <v>483</v>
      </c>
      <c r="F349" s="29">
        <v>79569</v>
      </c>
      <c r="G349" s="27" t="s">
        <v>19</v>
      </c>
      <c r="H349" s="27" t="s">
        <v>589</v>
      </c>
      <c r="I349" s="27" t="s">
        <v>588</v>
      </c>
      <c r="J349" s="27">
        <v>26328</v>
      </c>
      <c r="K349" s="25">
        <v>2</v>
      </c>
      <c r="L349" s="27" t="s">
        <v>288</v>
      </c>
      <c r="M349" s="27" t="s">
        <v>1583</v>
      </c>
      <c r="N349" s="27" t="s">
        <v>1584</v>
      </c>
      <c r="O349" s="28">
        <v>127935976</v>
      </c>
      <c r="P349" s="27" t="s">
        <v>285</v>
      </c>
      <c r="Q349" s="27" t="s">
        <v>292</v>
      </c>
      <c r="R349" s="28"/>
      <c r="S349" s="27" t="s">
        <v>1662</v>
      </c>
      <c r="T349" s="27"/>
      <c r="U349" s="75"/>
      <c r="V349" s="75"/>
      <c r="W349" s="75"/>
      <c r="X349" s="27"/>
      <c r="Y349" s="28"/>
      <c r="Z349" s="27"/>
    </row>
    <row r="350" spans="1:26" ht="13.5" customHeight="1" x14ac:dyDescent="0.25">
      <c r="A350" s="24">
        <v>43123</v>
      </c>
      <c r="B350" s="24">
        <v>43123</v>
      </c>
      <c r="C350" s="24">
        <v>43115</v>
      </c>
      <c r="D350" s="27" t="s">
        <v>552</v>
      </c>
      <c r="E350" s="27" t="s">
        <v>399</v>
      </c>
      <c r="F350" s="29">
        <v>92604</v>
      </c>
      <c r="G350" s="27" t="s">
        <v>21</v>
      </c>
      <c r="H350" s="27" t="s">
        <v>47</v>
      </c>
      <c r="I350" s="27" t="s">
        <v>22</v>
      </c>
      <c r="J350" s="27">
        <v>33424</v>
      </c>
      <c r="K350" s="25">
        <v>4</v>
      </c>
      <c r="L350" s="27" t="s">
        <v>288</v>
      </c>
      <c r="M350" s="27" t="s">
        <v>1587</v>
      </c>
      <c r="N350" s="27" t="s">
        <v>1588</v>
      </c>
      <c r="O350" s="28">
        <v>127935708</v>
      </c>
      <c r="P350" s="27" t="s">
        <v>285</v>
      </c>
      <c r="Q350" s="27" t="s">
        <v>292</v>
      </c>
      <c r="R350" s="28"/>
      <c r="S350" s="27"/>
      <c r="T350" s="27"/>
      <c r="U350" s="75"/>
      <c r="V350" s="75"/>
      <c r="W350" s="75"/>
      <c r="X350" s="27"/>
      <c r="Y350" s="28"/>
      <c r="Z350" s="27"/>
    </row>
    <row r="351" spans="1:26" ht="13.5" customHeight="1" x14ac:dyDescent="0.25">
      <c r="A351" s="24">
        <v>43123</v>
      </c>
      <c r="B351" s="24">
        <v>43123</v>
      </c>
      <c r="C351" s="24">
        <v>43115</v>
      </c>
      <c r="D351" s="27" t="s">
        <v>552</v>
      </c>
      <c r="E351" s="27" t="s">
        <v>381</v>
      </c>
      <c r="F351" s="29">
        <v>19627</v>
      </c>
      <c r="G351" s="27" t="s">
        <v>19</v>
      </c>
      <c r="H351" s="27" t="s">
        <v>1589</v>
      </c>
      <c r="I351" s="27" t="s">
        <v>231</v>
      </c>
      <c r="J351" s="27">
        <v>22522</v>
      </c>
      <c r="K351" s="25">
        <v>2</v>
      </c>
      <c r="L351" s="27" t="s">
        <v>288</v>
      </c>
      <c r="M351" s="27" t="s">
        <v>1590</v>
      </c>
      <c r="N351" s="27" t="s">
        <v>1591</v>
      </c>
      <c r="O351" s="28">
        <v>127935674</v>
      </c>
      <c r="P351" s="27" t="s">
        <v>285</v>
      </c>
      <c r="Q351" s="27" t="s">
        <v>292</v>
      </c>
      <c r="R351" s="28"/>
      <c r="S351" s="27" t="s">
        <v>1662</v>
      </c>
      <c r="T351" s="27"/>
      <c r="U351" s="75"/>
      <c r="V351" s="75"/>
      <c r="W351" s="75"/>
      <c r="X351" s="27"/>
      <c r="Y351" s="28"/>
      <c r="Z351" s="27"/>
    </row>
    <row r="352" spans="1:26" ht="13.5" customHeight="1" x14ac:dyDescent="0.25">
      <c r="A352" s="24">
        <v>43123</v>
      </c>
      <c r="B352" s="24">
        <v>43123</v>
      </c>
      <c r="C352" s="24">
        <v>43115</v>
      </c>
      <c r="D352" s="27" t="s">
        <v>552</v>
      </c>
      <c r="E352" s="27" t="s">
        <v>346</v>
      </c>
      <c r="F352" s="29">
        <v>1004716</v>
      </c>
      <c r="G352" s="27" t="s">
        <v>36</v>
      </c>
      <c r="H352" s="27" t="s">
        <v>166</v>
      </c>
      <c r="I352" s="27" t="s">
        <v>189</v>
      </c>
      <c r="J352" s="27">
        <v>42059</v>
      </c>
      <c r="K352" s="25">
        <v>4</v>
      </c>
      <c r="L352" s="27" t="s">
        <v>288</v>
      </c>
      <c r="M352" s="27" t="s">
        <v>1592</v>
      </c>
      <c r="N352" s="27" t="s">
        <v>1593</v>
      </c>
      <c r="O352" s="28">
        <v>127936024</v>
      </c>
      <c r="P352" s="27" t="s">
        <v>285</v>
      </c>
      <c r="Q352" s="27" t="s">
        <v>292</v>
      </c>
      <c r="R352" s="28"/>
      <c r="S352" s="27"/>
      <c r="T352" s="27"/>
      <c r="U352" s="75"/>
      <c r="V352" s="75"/>
      <c r="W352" s="75"/>
      <c r="X352" s="27"/>
      <c r="Y352" s="28"/>
      <c r="Z352" s="27"/>
    </row>
    <row r="353" spans="1:26" ht="13.5" customHeight="1" x14ac:dyDescent="0.25">
      <c r="A353" s="24">
        <v>43123</v>
      </c>
      <c r="B353" s="24">
        <v>43123</v>
      </c>
      <c r="C353" s="24">
        <v>43115</v>
      </c>
      <c r="D353" s="27" t="s">
        <v>552</v>
      </c>
      <c r="E353" s="27" t="s">
        <v>360</v>
      </c>
      <c r="F353" s="29">
        <v>2993</v>
      </c>
      <c r="G353" s="27" t="s">
        <v>92</v>
      </c>
      <c r="H353" s="27" t="s">
        <v>26</v>
      </c>
      <c r="I353" s="27" t="s">
        <v>1594</v>
      </c>
      <c r="J353" s="27">
        <v>26401</v>
      </c>
      <c r="K353" s="25">
        <v>4</v>
      </c>
      <c r="L353" s="27" t="s">
        <v>288</v>
      </c>
      <c r="M353" s="27" t="s">
        <v>1595</v>
      </c>
      <c r="N353" s="27" t="s">
        <v>1596</v>
      </c>
      <c r="O353" s="28">
        <v>127936060</v>
      </c>
      <c r="P353" s="27" t="s">
        <v>285</v>
      </c>
      <c r="Q353" s="27" t="s">
        <v>292</v>
      </c>
      <c r="R353" s="28"/>
      <c r="S353" s="27" t="s">
        <v>1662</v>
      </c>
      <c r="T353" s="27"/>
      <c r="U353" s="75"/>
      <c r="V353" s="75"/>
      <c r="W353" s="75"/>
      <c r="X353" s="27"/>
      <c r="Y353" s="28"/>
      <c r="Z353" s="27"/>
    </row>
    <row r="354" spans="1:26" ht="13.5" customHeight="1" x14ac:dyDescent="0.25">
      <c r="A354" s="24">
        <v>43124</v>
      </c>
      <c r="B354" s="24">
        <v>43123</v>
      </c>
      <c r="C354" s="24">
        <v>43123</v>
      </c>
      <c r="D354" s="27" t="s">
        <v>18</v>
      </c>
      <c r="E354" s="27" t="s">
        <v>423</v>
      </c>
      <c r="F354" s="29">
        <v>6696</v>
      </c>
      <c r="G354" s="27" t="s">
        <v>19</v>
      </c>
      <c r="H354" s="27" t="s">
        <v>198</v>
      </c>
      <c r="I354" s="27" t="s">
        <v>845</v>
      </c>
      <c r="J354" s="27">
        <v>11864</v>
      </c>
      <c r="K354" s="25">
        <v>1</v>
      </c>
      <c r="L354" s="27" t="s">
        <v>288</v>
      </c>
      <c r="M354" s="27" t="s">
        <v>1617</v>
      </c>
      <c r="N354" s="27" t="s">
        <v>1618</v>
      </c>
      <c r="O354" s="28">
        <v>128037538</v>
      </c>
      <c r="P354" s="27" t="s">
        <v>285</v>
      </c>
      <c r="Q354" s="27" t="s">
        <v>292</v>
      </c>
      <c r="R354" s="28"/>
      <c r="S354" s="27"/>
      <c r="T354" s="27"/>
      <c r="U354" s="75"/>
      <c r="V354" s="75"/>
      <c r="W354" s="75"/>
      <c r="X354" s="27"/>
      <c r="Y354" s="28"/>
      <c r="Z354" s="27"/>
    </row>
    <row r="355" spans="1:26" ht="13.5" customHeight="1" x14ac:dyDescent="0.25">
      <c r="A355" s="24">
        <v>43124</v>
      </c>
      <c r="B355" s="24">
        <v>43123</v>
      </c>
      <c r="C355" s="24">
        <v>43123</v>
      </c>
      <c r="D355" s="27" t="s">
        <v>18</v>
      </c>
      <c r="E355" s="27" t="s">
        <v>423</v>
      </c>
      <c r="F355" s="29">
        <v>6696</v>
      </c>
      <c r="G355" s="27" t="s">
        <v>19</v>
      </c>
      <c r="H355" s="27" t="s">
        <v>198</v>
      </c>
      <c r="I355" s="27" t="s">
        <v>845</v>
      </c>
      <c r="J355" s="27">
        <v>11864</v>
      </c>
      <c r="K355" s="25">
        <v>2</v>
      </c>
      <c r="L355" s="27" t="s">
        <v>288</v>
      </c>
      <c r="M355" s="27" t="s">
        <v>1617</v>
      </c>
      <c r="N355" s="27" t="s">
        <v>1618</v>
      </c>
      <c r="O355" s="28">
        <v>128037538</v>
      </c>
      <c r="P355" s="27" t="s">
        <v>285</v>
      </c>
      <c r="Q355" s="27" t="s">
        <v>292</v>
      </c>
      <c r="R355" s="28"/>
      <c r="S355" s="27" t="s">
        <v>1737</v>
      </c>
      <c r="T355" s="27"/>
      <c r="U355" s="75"/>
      <c r="V355" s="75"/>
      <c r="W355" s="75"/>
      <c r="X355" s="27"/>
      <c r="Y355" s="28"/>
      <c r="Z355" s="27"/>
    </row>
    <row r="356" spans="1:26" ht="13.5" customHeight="1" x14ac:dyDescent="0.25">
      <c r="A356" s="24">
        <v>43124</v>
      </c>
      <c r="B356" s="24">
        <v>43124</v>
      </c>
      <c r="C356" s="24">
        <v>43128</v>
      </c>
      <c r="D356" s="27" t="s">
        <v>18</v>
      </c>
      <c r="E356" s="27" t="s">
        <v>352</v>
      </c>
      <c r="F356" s="29">
        <v>10507</v>
      </c>
      <c r="G356" s="27" t="s">
        <v>92</v>
      </c>
      <c r="H356" s="27" t="s">
        <v>97</v>
      </c>
      <c r="I356" s="27" t="s">
        <v>1619</v>
      </c>
      <c r="J356" s="27">
        <v>33269</v>
      </c>
      <c r="K356" s="25">
        <v>2</v>
      </c>
      <c r="L356" s="27" t="s">
        <v>357</v>
      </c>
      <c r="M356" s="27" t="s">
        <v>1620</v>
      </c>
      <c r="N356" s="27" t="s">
        <v>1621</v>
      </c>
      <c r="O356" s="28" t="s">
        <v>1736</v>
      </c>
      <c r="P356" s="27" t="s">
        <v>285</v>
      </c>
      <c r="Q356" s="27" t="s">
        <v>292</v>
      </c>
      <c r="R356" s="28"/>
      <c r="S356" s="27" t="s">
        <v>1737</v>
      </c>
      <c r="T356" s="27"/>
      <c r="U356" s="75"/>
      <c r="V356" s="75"/>
      <c r="W356" s="75"/>
      <c r="X356" s="27"/>
      <c r="Y356" s="28"/>
      <c r="Z356" s="27"/>
    </row>
    <row r="357" spans="1:26" ht="13.5" customHeight="1" x14ac:dyDescent="0.25">
      <c r="A357" s="24">
        <v>43124</v>
      </c>
      <c r="B357" s="24">
        <v>43124</v>
      </c>
      <c r="C357" s="24">
        <v>43123</v>
      </c>
      <c r="D357" s="27" t="s">
        <v>18</v>
      </c>
      <c r="E357" s="27" t="s">
        <v>415</v>
      </c>
      <c r="F357" s="29">
        <v>352810</v>
      </c>
      <c r="G357" s="27" t="s">
        <v>25</v>
      </c>
      <c r="H357" s="27" t="s">
        <v>1622</v>
      </c>
      <c r="I357" s="27" t="s">
        <v>838</v>
      </c>
      <c r="J357" s="27">
        <v>11460</v>
      </c>
      <c r="K357" s="25">
        <v>4</v>
      </c>
      <c r="L357" s="27" t="s">
        <v>288</v>
      </c>
      <c r="M357" s="27" t="s">
        <v>1623</v>
      </c>
      <c r="N357" s="27" t="s">
        <v>1624</v>
      </c>
      <c r="O357" s="28">
        <v>128037556</v>
      </c>
      <c r="P357" s="27" t="s">
        <v>285</v>
      </c>
      <c r="Q357" s="27" t="s">
        <v>292</v>
      </c>
      <c r="R357" s="28"/>
      <c r="S357" s="27" t="s">
        <v>1737</v>
      </c>
      <c r="T357" s="27"/>
      <c r="U357" s="75"/>
      <c r="V357" s="75"/>
      <c r="W357" s="75"/>
      <c r="X357" s="27"/>
      <c r="Y357" s="28"/>
      <c r="Z357" s="27"/>
    </row>
    <row r="358" spans="1:26" ht="13.5" customHeight="1" x14ac:dyDescent="0.25">
      <c r="A358" s="24">
        <v>43124</v>
      </c>
      <c r="B358" s="24">
        <v>43123</v>
      </c>
      <c r="C358" s="24">
        <v>43116</v>
      </c>
      <c r="D358" s="27" t="s">
        <v>552</v>
      </c>
      <c r="E358" s="27" t="s">
        <v>381</v>
      </c>
      <c r="F358" s="29">
        <v>24583</v>
      </c>
      <c r="G358" s="27" t="s">
        <v>92</v>
      </c>
      <c r="H358" s="27" t="s">
        <v>157</v>
      </c>
      <c r="I358" s="27" t="s">
        <v>1625</v>
      </c>
      <c r="J358" s="27">
        <v>22551</v>
      </c>
      <c r="K358" s="25">
        <v>1</v>
      </c>
      <c r="L358" s="27" t="s">
        <v>288</v>
      </c>
      <c r="M358" s="27" t="s">
        <v>1626</v>
      </c>
      <c r="N358" s="27" t="s">
        <v>1627</v>
      </c>
      <c r="O358" s="28">
        <v>128037596</v>
      </c>
      <c r="P358" s="27" t="s">
        <v>285</v>
      </c>
      <c r="Q358" s="27" t="s">
        <v>292</v>
      </c>
      <c r="R358" s="28"/>
      <c r="S358" s="27" t="s">
        <v>1737</v>
      </c>
      <c r="T358" s="27"/>
      <c r="U358" s="75"/>
      <c r="V358" s="75"/>
      <c r="W358" s="75"/>
      <c r="X358" s="27"/>
      <c r="Y358" s="28"/>
      <c r="Z358" s="27"/>
    </row>
    <row r="359" spans="1:26" ht="13.5" customHeight="1" x14ac:dyDescent="0.25">
      <c r="A359" s="24">
        <v>43124</v>
      </c>
      <c r="B359" s="24">
        <v>43123</v>
      </c>
      <c r="C359" s="24">
        <v>43115</v>
      </c>
      <c r="D359" s="27" t="s">
        <v>552</v>
      </c>
      <c r="E359" s="27" t="s">
        <v>383</v>
      </c>
      <c r="F359" s="29">
        <v>9200</v>
      </c>
      <c r="G359" s="27" t="s">
        <v>19</v>
      </c>
      <c r="H359" s="27" t="s">
        <v>146</v>
      </c>
      <c r="I359" s="27" t="s">
        <v>1628</v>
      </c>
      <c r="J359" s="27">
        <v>29472</v>
      </c>
      <c r="K359" s="25">
        <v>2</v>
      </c>
      <c r="L359" s="27" t="s">
        <v>288</v>
      </c>
      <c r="M359" s="27" t="s">
        <v>1629</v>
      </c>
      <c r="N359" s="27" t="s">
        <v>1630</v>
      </c>
      <c r="O359" s="28">
        <v>128037766</v>
      </c>
      <c r="P359" s="27" t="s">
        <v>285</v>
      </c>
      <c r="Q359" s="27" t="s">
        <v>292</v>
      </c>
      <c r="R359" s="28"/>
      <c r="S359" s="27" t="s">
        <v>1737</v>
      </c>
      <c r="T359" s="27"/>
      <c r="U359" s="75"/>
      <c r="V359" s="75"/>
      <c r="W359" s="75"/>
      <c r="X359" s="27"/>
      <c r="Y359" s="28"/>
      <c r="Z359" s="27"/>
    </row>
    <row r="360" spans="1:26" ht="13.5" customHeight="1" x14ac:dyDescent="0.25">
      <c r="A360" s="24">
        <v>43124</v>
      </c>
      <c r="B360" s="24">
        <v>43123</v>
      </c>
      <c r="C360" s="24">
        <v>43116</v>
      </c>
      <c r="D360" s="27" t="s">
        <v>552</v>
      </c>
      <c r="E360" s="27" t="s">
        <v>388</v>
      </c>
      <c r="F360" s="29">
        <v>2446700</v>
      </c>
      <c r="G360" s="27" t="s">
        <v>32</v>
      </c>
      <c r="H360" s="27" t="s">
        <v>198</v>
      </c>
      <c r="I360" s="27" t="s">
        <v>448</v>
      </c>
      <c r="J360" s="27">
        <v>34893</v>
      </c>
      <c r="K360" s="25">
        <v>4</v>
      </c>
      <c r="L360" s="27" t="s">
        <v>288</v>
      </c>
      <c r="M360" s="27" t="s">
        <v>1631</v>
      </c>
      <c r="N360" s="27" t="s">
        <v>1632</v>
      </c>
      <c r="O360" s="28">
        <v>128037938</v>
      </c>
      <c r="P360" s="27" t="s">
        <v>285</v>
      </c>
      <c r="Q360" s="27" t="s">
        <v>295</v>
      </c>
      <c r="R360" s="28" t="s">
        <v>1882</v>
      </c>
      <c r="S360" s="27" t="s">
        <v>1737</v>
      </c>
      <c r="T360" s="27"/>
      <c r="U360" s="75"/>
      <c r="V360" s="75"/>
      <c r="W360" s="75"/>
      <c r="X360" s="27"/>
      <c r="Y360" s="28"/>
      <c r="Z360" s="27"/>
    </row>
    <row r="361" spans="1:26" ht="13.5" customHeight="1" x14ac:dyDescent="0.25">
      <c r="A361" s="24">
        <v>43124</v>
      </c>
      <c r="B361" s="24">
        <v>43123</v>
      </c>
      <c r="C361" s="24">
        <v>43116</v>
      </c>
      <c r="D361" s="27" t="s">
        <v>552</v>
      </c>
      <c r="E361" s="27" t="s">
        <v>400</v>
      </c>
      <c r="F361" s="29">
        <v>19713</v>
      </c>
      <c r="G361" s="27" t="s">
        <v>19</v>
      </c>
      <c r="H361" s="27" t="s">
        <v>265</v>
      </c>
      <c r="I361" s="27" t="s">
        <v>231</v>
      </c>
      <c r="J361" s="27">
        <v>21542</v>
      </c>
      <c r="K361" s="25">
        <v>1</v>
      </c>
      <c r="L361" s="27" t="s">
        <v>288</v>
      </c>
      <c r="M361" s="27" t="s">
        <v>1633</v>
      </c>
      <c r="N361" s="27" t="s">
        <v>1634</v>
      </c>
      <c r="O361" s="28">
        <v>128038009</v>
      </c>
      <c r="P361" s="27" t="s">
        <v>285</v>
      </c>
      <c r="Q361" s="27" t="s">
        <v>292</v>
      </c>
      <c r="R361" s="28" t="s">
        <v>2413</v>
      </c>
      <c r="S361" s="27" t="s">
        <v>1737</v>
      </c>
      <c r="T361" s="27"/>
      <c r="U361" s="75"/>
      <c r="V361" s="75"/>
      <c r="W361" s="75"/>
      <c r="X361" s="27"/>
      <c r="Y361" s="28"/>
      <c r="Z361" s="27"/>
    </row>
    <row r="362" spans="1:26" ht="13.5" customHeight="1" x14ac:dyDescent="0.25">
      <c r="A362" s="24">
        <v>43124</v>
      </c>
      <c r="B362" s="24">
        <v>43123</v>
      </c>
      <c r="C362" s="24">
        <v>43116</v>
      </c>
      <c r="D362" s="27" t="s">
        <v>552</v>
      </c>
      <c r="E362" s="27" t="s">
        <v>416</v>
      </c>
      <c r="F362" s="29">
        <v>18386</v>
      </c>
      <c r="G362" s="27" t="s">
        <v>19</v>
      </c>
      <c r="H362" s="27" t="s">
        <v>714</v>
      </c>
      <c r="I362" s="27" t="s">
        <v>1635</v>
      </c>
      <c r="J362" s="27">
        <v>19043</v>
      </c>
      <c r="K362" s="25">
        <v>1</v>
      </c>
      <c r="L362" s="27" t="s">
        <v>288</v>
      </c>
      <c r="M362" s="27" t="s">
        <v>1636</v>
      </c>
      <c r="N362" s="27" t="s">
        <v>1637</v>
      </c>
      <c r="O362" s="28">
        <v>128038099</v>
      </c>
      <c r="P362" s="27" t="s">
        <v>285</v>
      </c>
      <c r="Q362" s="27" t="s">
        <v>295</v>
      </c>
      <c r="R362" s="28" t="s">
        <v>6276</v>
      </c>
      <c r="S362" s="27" t="s">
        <v>1737</v>
      </c>
      <c r="T362" s="27"/>
      <c r="U362" s="75"/>
      <c r="V362" s="75"/>
      <c r="W362" s="75"/>
      <c r="X362" s="27"/>
      <c r="Y362" s="28"/>
      <c r="Z362" s="27"/>
    </row>
    <row r="363" spans="1:26" ht="13.5" customHeight="1" x14ac:dyDescent="0.25">
      <c r="A363" s="24">
        <v>43124</v>
      </c>
      <c r="B363" s="24">
        <v>43124</v>
      </c>
      <c r="C363" s="24">
        <v>43117</v>
      </c>
      <c r="D363" s="27" t="s">
        <v>552</v>
      </c>
      <c r="E363" s="27" t="s">
        <v>287</v>
      </c>
      <c r="F363" s="29" t="s">
        <v>1638</v>
      </c>
      <c r="G363" s="27" t="s">
        <v>223</v>
      </c>
      <c r="H363" s="27" t="s">
        <v>500</v>
      </c>
      <c r="I363" s="27" t="s">
        <v>1639</v>
      </c>
      <c r="J363" s="27">
        <v>38973</v>
      </c>
      <c r="K363" s="25">
        <v>1</v>
      </c>
      <c r="L363" s="27" t="s">
        <v>288</v>
      </c>
      <c r="M363" s="27" t="s">
        <v>1640</v>
      </c>
      <c r="N363" s="27" t="s">
        <v>1641</v>
      </c>
      <c r="O363" s="28">
        <v>128038162</v>
      </c>
      <c r="P363" s="27" t="s">
        <v>285</v>
      </c>
      <c r="Q363" s="27" t="s">
        <v>295</v>
      </c>
      <c r="R363" s="28" t="s">
        <v>1888</v>
      </c>
      <c r="S363" s="27" t="s">
        <v>1737</v>
      </c>
      <c r="T363" s="27"/>
      <c r="U363" s="75"/>
      <c r="V363" s="75"/>
      <c r="W363" s="75"/>
      <c r="X363" s="27"/>
      <c r="Y363" s="28"/>
      <c r="Z363" s="27"/>
    </row>
    <row r="364" spans="1:26" ht="13.5" customHeight="1" x14ac:dyDescent="0.25">
      <c r="A364" s="24">
        <v>43124</v>
      </c>
      <c r="B364" s="24">
        <v>43124</v>
      </c>
      <c r="C364" s="24">
        <v>43117</v>
      </c>
      <c r="D364" s="27" t="s">
        <v>552</v>
      </c>
      <c r="E364" s="27" t="s">
        <v>338</v>
      </c>
      <c r="F364" s="29">
        <v>28294677</v>
      </c>
      <c r="G364" s="27" t="s">
        <v>56</v>
      </c>
      <c r="H364" s="27" t="s">
        <v>214</v>
      </c>
      <c r="I364" s="27" t="s">
        <v>190</v>
      </c>
      <c r="J364" s="27">
        <v>31647</v>
      </c>
      <c r="K364" s="25">
        <v>4</v>
      </c>
      <c r="L364" s="27" t="s">
        <v>288</v>
      </c>
      <c r="M364" s="27" t="s">
        <v>1642</v>
      </c>
      <c r="N364" s="27" t="s">
        <v>1643</v>
      </c>
      <c r="O364" s="28">
        <v>128038188</v>
      </c>
      <c r="P364" s="27" t="s">
        <v>285</v>
      </c>
      <c r="Q364" s="27" t="s">
        <v>292</v>
      </c>
      <c r="R364" s="28"/>
      <c r="S364" s="27" t="s">
        <v>1737</v>
      </c>
      <c r="T364" s="27"/>
      <c r="U364" s="75"/>
      <c r="V364" s="75"/>
      <c r="W364" s="75"/>
      <c r="X364" s="27"/>
      <c r="Y364" s="28"/>
      <c r="Z364" s="27"/>
    </row>
    <row r="365" spans="1:26" ht="13.5" customHeight="1" x14ac:dyDescent="0.25">
      <c r="A365" s="24">
        <v>43124</v>
      </c>
      <c r="B365" s="24">
        <v>43124</v>
      </c>
      <c r="C365" s="24">
        <v>43117</v>
      </c>
      <c r="D365" s="27" t="s">
        <v>552</v>
      </c>
      <c r="E365" s="27" t="s">
        <v>360</v>
      </c>
      <c r="F365" s="29">
        <v>183102217</v>
      </c>
      <c r="G365" s="27" t="s">
        <v>23</v>
      </c>
      <c r="H365" s="27" t="s">
        <v>109</v>
      </c>
      <c r="I365" s="27" t="s">
        <v>133</v>
      </c>
      <c r="J365" s="27">
        <v>26416</v>
      </c>
      <c r="K365" s="25">
        <v>2</v>
      </c>
      <c r="L365" s="27" t="s">
        <v>288</v>
      </c>
      <c r="M365" s="27" t="s">
        <v>1644</v>
      </c>
      <c r="N365" s="27" t="s">
        <v>1645</v>
      </c>
      <c r="O365" s="28"/>
      <c r="P365" s="27" t="s">
        <v>285</v>
      </c>
      <c r="Q365" s="27" t="s">
        <v>315</v>
      </c>
      <c r="R365" s="28" t="s">
        <v>542</v>
      </c>
      <c r="S365" s="27"/>
      <c r="T365" s="27"/>
      <c r="U365" s="75"/>
      <c r="V365" s="75"/>
      <c r="W365" s="75"/>
      <c r="X365" s="27"/>
      <c r="Y365" s="28"/>
      <c r="Z365" s="27"/>
    </row>
    <row r="366" spans="1:26" ht="13.5" customHeight="1" x14ac:dyDescent="0.25">
      <c r="A366" s="24">
        <v>43124</v>
      </c>
      <c r="B366" s="24">
        <v>43124</v>
      </c>
      <c r="C366" s="24">
        <v>43117</v>
      </c>
      <c r="D366" s="27" t="s">
        <v>552</v>
      </c>
      <c r="E366" s="27" t="s">
        <v>375</v>
      </c>
      <c r="F366" s="29">
        <v>706069165</v>
      </c>
      <c r="G366" s="27" t="s">
        <v>23</v>
      </c>
      <c r="H366" s="27" t="s">
        <v>109</v>
      </c>
      <c r="I366" s="27" t="s">
        <v>177</v>
      </c>
      <c r="J366" s="27">
        <v>42571</v>
      </c>
      <c r="K366" s="25">
        <v>2</v>
      </c>
      <c r="L366" s="27" t="s">
        <v>288</v>
      </c>
      <c r="M366" s="27" t="s">
        <v>1646</v>
      </c>
      <c r="N366" s="27" t="s">
        <v>1647</v>
      </c>
      <c r="O366" s="28"/>
      <c r="P366" s="27" t="s">
        <v>285</v>
      </c>
      <c r="Q366" s="27" t="s">
        <v>315</v>
      </c>
      <c r="R366" s="28" t="s">
        <v>542</v>
      </c>
      <c r="S366" s="27"/>
      <c r="T366" s="27"/>
      <c r="U366" s="75"/>
      <c r="V366" s="75"/>
      <c r="W366" s="75"/>
      <c r="X366" s="27"/>
      <c r="Y366" s="28"/>
      <c r="Z366" s="27"/>
    </row>
    <row r="367" spans="1:26" ht="13.5" customHeight="1" x14ac:dyDescent="0.25">
      <c r="A367" s="24">
        <v>43124</v>
      </c>
      <c r="B367" s="24">
        <v>43124</v>
      </c>
      <c r="C367" s="24">
        <v>43117</v>
      </c>
      <c r="D367" s="27" t="s">
        <v>552</v>
      </c>
      <c r="E367" s="27" t="s">
        <v>388</v>
      </c>
      <c r="F367" s="29">
        <v>93224</v>
      </c>
      <c r="G367" s="27" t="s">
        <v>21</v>
      </c>
      <c r="H367" s="27" t="s">
        <v>149</v>
      </c>
      <c r="I367" s="27" t="s">
        <v>445</v>
      </c>
      <c r="J367" s="27">
        <v>34932</v>
      </c>
      <c r="K367" s="25">
        <v>1</v>
      </c>
      <c r="L367" s="27" t="s">
        <v>288</v>
      </c>
      <c r="M367" s="27" t="s">
        <v>1650</v>
      </c>
      <c r="N367" s="27" t="s">
        <v>1651</v>
      </c>
      <c r="O367" s="28">
        <v>128038312</v>
      </c>
      <c r="P367" s="27" t="s">
        <v>285</v>
      </c>
      <c r="Q367" s="27" t="s">
        <v>295</v>
      </c>
      <c r="R367" s="28" t="s">
        <v>3070</v>
      </c>
      <c r="S367" s="27"/>
      <c r="T367" s="27"/>
      <c r="U367" s="75"/>
      <c r="V367" s="75"/>
      <c r="W367" s="75"/>
      <c r="X367" s="27"/>
      <c r="Y367" s="28"/>
      <c r="Z367" s="27"/>
    </row>
    <row r="368" spans="1:26" ht="13.5" customHeight="1" x14ac:dyDescent="0.25">
      <c r="A368" s="24">
        <v>43124</v>
      </c>
      <c r="B368" s="24">
        <v>43124</v>
      </c>
      <c r="C368" s="24">
        <v>43117</v>
      </c>
      <c r="D368" s="27" t="s">
        <v>552</v>
      </c>
      <c r="E368" s="27" t="s">
        <v>399</v>
      </c>
      <c r="F368" s="29" t="s">
        <v>515</v>
      </c>
      <c r="G368" s="27" t="s">
        <v>74</v>
      </c>
      <c r="H368" s="27" t="s">
        <v>211</v>
      </c>
      <c r="I368" s="27" t="s">
        <v>193</v>
      </c>
      <c r="J368" s="27">
        <v>33512</v>
      </c>
      <c r="K368" s="25">
        <v>4</v>
      </c>
      <c r="L368" s="27" t="s">
        <v>288</v>
      </c>
      <c r="M368" s="27" t="s">
        <v>1652</v>
      </c>
      <c r="N368" s="27" t="s">
        <v>1653</v>
      </c>
      <c r="O368" s="28">
        <v>128038564</v>
      </c>
      <c r="P368" s="27" t="s">
        <v>285</v>
      </c>
      <c r="Q368" s="27" t="s">
        <v>292</v>
      </c>
      <c r="R368" s="28"/>
      <c r="S368" s="27" t="s">
        <v>1737</v>
      </c>
      <c r="T368" s="27"/>
      <c r="U368" s="75"/>
      <c r="V368" s="75"/>
      <c r="W368" s="75"/>
      <c r="X368" s="27"/>
      <c r="Y368" s="28"/>
      <c r="Z368" s="27"/>
    </row>
    <row r="369" spans="1:26" ht="13.5" customHeight="1" x14ac:dyDescent="0.25">
      <c r="A369" s="24">
        <v>43124</v>
      </c>
      <c r="B369" s="24">
        <v>43124</v>
      </c>
      <c r="C369" s="24">
        <v>43117</v>
      </c>
      <c r="D369" s="27" t="s">
        <v>552</v>
      </c>
      <c r="E369" s="27" t="s">
        <v>418</v>
      </c>
      <c r="F369" s="29">
        <v>767871537</v>
      </c>
      <c r="G369" s="27" t="s">
        <v>23</v>
      </c>
      <c r="H369" s="27" t="s">
        <v>52</v>
      </c>
      <c r="I369" s="27" t="s">
        <v>1654</v>
      </c>
      <c r="J369" s="27">
        <v>16750</v>
      </c>
      <c r="K369" s="25">
        <v>4</v>
      </c>
      <c r="L369" s="27" t="s">
        <v>288</v>
      </c>
      <c r="M369" s="27" t="s">
        <v>1655</v>
      </c>
      <c r="N369" s="27" t="s">
        <v>1656</v>
      </c>
      <c r="O369" s="28"/>
      <c r="P369" s="27" t="s">
        <v>285</v>
      </c>
      <c r="Q369" s="27" t="s">
        <v>315</v>
      </c>
      <c r="R369" s="28" t="s">
        <v>542</v>
      </c>
      <c r="S369" s="27"/>
      <c r="T369" s="27"/>
      <c r="U369" s="75"/>
      <c r="V369" s="75"/>
      <c r="W369" s="75"/>
      <c r="X369" s="27"/>
      <c r="Y369" s="28"/>
      <c r="Z369" s="27"/>
    </row>
    <row r="370" spans="1:26" ht="13.5" customHeight="1" x14ac:dyDescent="0.25">
      <c r="A370" s="24">
        <v>43124</v>
      </c>
      <c r="B370" s="24">
        <v>43124</v>
      </c>
      <c r="C370" s="24">
        <v>43117</v>
      </c>
      <c r="D370" s="27" t="s">
        <v>549</v>
      </c>
      <c r="E370" s="27" t="s">
        <v>401</v>
      </c>
      <c r="F370" s="29">
        <v>1014719</v>
      </c>
      <c r="G370" s="27" t="s">
        <v>36</v>
      </c>
      <c r="H370" s="27" t="s">
        <v>47</v>
      </c>
      <c r="I370" s="27" t="s">
        <v>279</v>
      </c>
      <c r="J370" s="27">
        <v>25717</v>
      </c>
      <c r="K370" s="25">
        <v>2</v>
      </c>
      <c r="L370" s="27" t="s">
        <v>357</v>
      </c>
      <c r="M370" s="27" t="s">
        <v>1659</v>
      </c>
      <c r="N370" s="27" t="s">
        <v>1660</v>
      </c>
      <c r="O370" s="28" t="s">
        <v>1661</v>
      </c>
      <c r="P370" s="27" t="s">
        <v>285</v>
      </c>
      <c r="Q370" s="27" t="s">
        <v>292</v>
      </c>
      <c r="R370" s="28"/>
      <c r="S370" s="27" t="s">
        <v>1662</v>
      </c>
      <c r="T370" s="27"/>
      <c r="U370" s="75"/>
      <c r="V370" s="75"/>
      <c r="W370" s="75"/>
      <c r="X370" s="27"/>
      <c r="Y370" s="28"/>
      <c r="Z370" s="27"/>
    </row>
    <row r="371" spans="1:26" ht="13.5" customHeight="1" x14ac:dyDescent="0.25">
      <c r="A371" s="24">
        <v>43125</v>
      </c>
      <c r="B371" s="24">
        <v>43125</v>
      </c>
      <c r="C371" s="24">
        <v>43104</v>
      </c>
      <c r="D371" s="27" t="s">
        <v>18</v>
      </c>
      <c r="E371" s="27" t="s">
        <v>346</v>
      </c>
      <c r="F371" s="29">
        <v>2183303</v>
      </c>
      <c r="G371" s="27" t="s">
        <v>30</v>
      </c>
      <c r="H371" s="27" t="s">
        <v>131</v>
      </c>
      <c r="I371" s="27" t="s">
        <v>73</v>
      </c>
      <c r="J371" s="27">
        <v>41569</v>
      </c>
      <c r="K371" s="25">
        <v>2</v>
      </c>
      <c r="L371" s="27" t="s">
        <v>288</v>
      </c>
      <c r="M371" s="27" t="s">
        <v>1704</v>
      </c>
      <c r="N371" s="27" t="s">
        <v>1705</v>
      </c>
      <c r="O371" s="28">
        <v>128060522</v>
      </c>
      <c r="P371" s="27" t="s">
        <v>285</v>
      </c>
      <c r="Q371" s="27" t="s">
        <v>292</v>
      </c>
      <c r="R371" s="28"/>
      <c r="S371" s="27" t="s">
        <v>1770</v>
      </c>
      <c r="T371" s="27"/>
      <c r="U371" s="75"/>
      <c r="V371" s="75"/>
      <c r="W371" s="75"/>
      <c r="X371" s="27"/>
      <c r="Y371" s="28"/>
      <c r="Z371" s="27"/>
    </row>
    <row r="372" spans="1:26" ht="13.5" customHeight="1" x14ac:dyDescent="0.25">
      <c r="A372" s="24">
        <v>43125</v>
      </c>
      <c r="B372" s="24">
        <v>43125</v>
      </c>
      <c r="C372" s="24">
        <v>43115</v>
      </c>
      <c r="D372" s="27" t="s">
        <v>18</v>
      </c>
      <c r="E372" s="27" t="s">
        <v>346</v>
      </c>
      <c r="F372" s="29">
        <v>28953794</v>
      </c>
      <c r="G372" s="27" t="s">
        <v>56</v>
      </c>
      <c r="H372" s="27" t="s">
        <v>192</v>
      </c>
      <c r="I372" s="27" t="s">
        <v>208</v>
      </c>
      <c r="J372" s="27">
        <v>42085</v>
      </c>
      <c r="K372" s="25">
        <v>2</v>
      </c>
      <c r="L372" s="27" t="s">
        <v>288</v>
      </c>
      <c r="M372" s="27" t="s">
        <v>1706</v>
      </c>
      <c r="N372" s="27" t="s">
        <v>1707</v>
      </c>
      <c r="O372" s="28">
        <v>128060523</v>
      </c>
      <c r="P372" s="27" t="s">
        <v>285</v>
      </c>
      <c r="Q372" s="27" t="s">
        <v>292</v>
      </c>
      <c r="R372" s="28"/>
      <c r="S372" s="27" t="s">
        <v>1770</v>
      </c>
      <c r="T372" s="27"/>
      <c r="U372" s="75"/>
      <c r="V372" s="75"/>
      <c r="W372" s="75"/>
      <c r="X372" s="27"/>
      <c r="Y372" s="28"/>
      <c r="Z372" s="27"/>
    </row>
    <row r="373" spans="1:26" ht="13.5" customHeight="1" x14ac:dyDescent="0.25">
      <c r="A373" s="24">
        <v>43125</v>
      </c>
      <c r="B373" s="24">
        <v>43125</v>
      </c>
      <c r="C373" s="24">
        <v>43120</v>
      </c>
      <c r="D373" s="27" t="s">
        <v>18</v>
      </c>
      <c r="E373" s="27" t="s">
        <v>346</v>
      </c>
      <c r="F373" s="29">
        <v>11782</v>
      </c>
      <c r="G373" s="27" t="s">
        <v>92</v>
      </c>
      <c r="H373" s="27" t="s">
        <v>68</v>
      </c>
      <c r="I373" s="27" t="s">
        <v>492</v>
      </c>
      <c r="J373" s="27">
        <v>42295</v>
      </c>
      <c r="K373" s="25">
        <v>1</v>
      </c>
      <c r="L373" s="27" t="s">
        <v>357</v>
      </c>
      <c r="M373" s="27" t="s">
        <v>1708</v>
      </c>
      <c r="N373" s="27" t="s">
        <v>1709</v>
      </c>
      <c r="O373" s="28" t="s">
        <v>1771</v>
      </c>
      <c r="P373" s="27" t="s">
        <v>285</v>
      </c>
      <c r="Q373" s="27" t="s">
        <v>295</v>
      </c>
      <c r="R373" s="28" t="s">
        <v>1779</v>
      </c>
      <c r="S373" s="27" t="s">
        <v>1770</v>
      </c>
      <c r="T373" s="27"/>
      <c r="U373" s="75"/>
      <c r="V373" s="75"/>
      <c r="W373" s="75"/>
      <c r="X373" s="27"/>
      <c r="Y373" s="28"/>
      <c r="Z373" s="27"/>
    </row>
    <row r="374" spans="1:26" ht="13.5" customHeight="1" x14ac:dyDescent="0.25">
      <c r="A374" s="24">
        <v>43125</v>
      </c>
      <c r="B374" s="24">
        <v>43125</v>
      </c>
      <c r="C374" s="24">
        <v>43105</v>
      </c>
      <c r="D374" s="27" t="s">
        <v>18</v>
      </c>
      <c r="E374" s="27" t="s">
        <v>346</v>
      </c>
      <c r="F374" s="29" t="s">
        <v>1710</v>
      </c>
      <c r="G374" s="27" t="s">
        <v>74</v>
      </c>
      <c r="H374" s="27" t="s">
        <v>543</v>
      </c>
      <c r="I374" s="27" t="s">
        <v>76</v>
      </c>
      <c r="J374" s="27">
        <v>41645</v>
      </c>
      <c r="K374" s="25">
        <v>4</v>
      </c>
      <c r="L374" s="27" t="s">
        <v>288</v>
      </c>
      <c r="M374" s="27" t="s">
        <v>1711</v>
      </c>
      <c r="N374" s="27" t="s">
        <v>1712</v>
      </c>
      <c r="O374" s="28">
        <v>128060524</v>
      </c>
      <c r="P374" s="27" t="s">
        <v>285</v>
      </c>
      <c r="Q374" s="27" t="s">
        <v>292</v>
      </c>
      <c r="R374" s="28"/>
      <c r="S374" s="27" t="s">
        <v>1770</v>
      </c>
      <c r="T374" s="27"/>
      <c r="U374" s="75"/>
      <c r="V374" s="75"/>
      <c r="W374" s="75"/>
      <c r="X374" s="27"/>
      <c r="Y374" s="28"/>
      <c r="Z374" s="27"/>
    </row>
    <row r="375" spans="1:26" ht="13.5" customHeight="1" x14ac:dyDescent="0.25">
      <c r="A375" s="24">
        <v>43125</v>
      </c>
      <c r="B375" s="24">
        <v>43125</v>
      </c>
      <c r="C375" s="24">
        <v>43118</v>
      </c>
      <c r="D375" s="27" t="s">
        <v>18</v>
      </c>
      <c r="E375" s="27" t="s">
        <v>346</v>
      </c>
      <c r="F375" s="29">
        <v>11510</v>
      </c>
      <c r="G375" s="27" t="s">
        <v>92</v>
      </c>
      <c r="H375" s="27" t="s">
        <v>70</v>
      </c>
      <c r="I375" s="27" t="s">
        <v>93</v>
      </c>
      <c r="J375" s="27">
        <v>42146</v>
      </c>
      <c r="K375" s="25">
        <v>2</v>
      </c>
      <c r="L375" s="27" t="s">
        <v>288</v>
      </c>
      <c r="M375" s="27" t="s">
        <v>1713</v>
      </c>
      <c r="N375" s="27" t="s">
        <v>1714</v>
      </c>
      <c r="O375" s="28">
        <v>128060525</v>
      </c>
      <c r="P375" s="27" t="s">
        <v>285</v>
      </c>
      <c r="Q375" s="27" t="s">
        <v>292</v>
      </c>
      <c r="R375" s="28"/>
      <c r="S375" s="27" t="s">
        <v>1770</v>
      </c>
      <c r="T375" s="27"/>
      <c r="U375" s="75"/>
      <c r="V375" s="75"/>
      <c r="W375" s="75"/>
      <c r="X375" s="27"/>
      <c r="Y375" s="28"/>
      <c r="Z375" s="27"/>
    </row>
    <row r="376" spans="1:26" ht="13.5" customHeight="1" x14ac:dyDescent="0.25">
      <c r="A376" s="24">
        <v>43125</v>
      </c>
      <c r="B376" s="24">
        <v>43125</v>
      </c>
      <c r="C376" s="24">
        <v>43122</v>
      </c>
      <c r="D376" s="27" t="s">
        <v>18</v>
      </c>
      <c r="E376" s="27" t="s">
        <v>346</v>
      </c>
      <c r="F376" s="29">
        <v>94555</v>
      </c>
      <c r="G376" s="27" t="s">
        <v>39</v>
      </c>
      <c r="H376" s="27" t="s">
        <v>473</v>
      </c>
      <c r="I376" s="27" t="s">
        <v>884</v>
      </c>
      <c r="J376" s="27">
        <v>42310</v>
      </c>
      <c r="K376" s="25">
        <v>4</v>
      </c>
      <c r="L376" s="27" t="s">
        <v>288</v>
      </c>
      <c r="M376" s="27" t="s">
        <v>1715</v>
      </c>
      <c r="N376" s="27" t="s">
        <v>1716</v>
      </c>
      <c r="O376" s="28">
        <v>128060556</v>
      </c>
      <c r="P376" s="27" t="s">
        <v>285</v>
      </c>
      <c r="Q376" s="27" t="s">
        <v>292</v>
      </c>
      <c r="R376" s="28"/>
      <c r="S376" s="27" t="s">
        <v>1770</v>
      </c>
      <c r="T376" s="27"/>
      <c r="U376" s="75"/>
      <c r="V376" s="75"/>
      <c r="W376" s="75"/>
      <c r="X376" s="27"/>
      <c r="Y376" s="28"/>
      <c r="Z376" s="27"/>
    </row>
    <row r="377" spans="1:26" ht="13.5" customHeight="1" x14ac:dyDescent="0.25">
      <c r="A377" s="24">
        <v>43125</v>
      </c>
      <c r="B377" s="24">
        <v>43125</v>
      </c>
      <c r="C377" s="24">
        <v>43118</v>
      </c>
      <c r="D377" s="27" t="s">
        <v>18</v>
      </c>
      <c r="E377" s="27" t="s">
        <v>346</v>
      </c>
      <c r="F377" s="29">
        <v>15497160000</v>
      </c>
      <c r="G377" s="27" t="s">
        <v>53</v>
      </c>
      <c r="H377" s="27" t="s">
        <v>128</v>
      </c>
      <c r="I377" s="27" t="s">
        <v>209</v>
      </c>
      <c r="J377" s="27">
        <v>41937</v>
      </c>
      <c r="K377" s="25">
        <v>2</v>
      </c>
      <c r="L377" s="27" t="s">
        <v>288</v>
      </c>
      <c r="M377" s="27" t="s">
        <v>1717</v>
      </c>
      <c r="N377" s="27" t="s">
        <v>1718</v>
      </c>
      <c r="O377" s="28">
        <v>128060526</v>
      </c>
      <c r="P377" s="27" t="s">
        <v>285</v>
      </c>
      <c r="Q377" s="27" t="s">
        <v>292</v>
      </c>
      <c r="R377" s="28"/>
      <c r="S377" s="27" t="s">
        <v>1770</v>
      </c>
      <c r="T377" s="27"/>
      <c r="U377" s="75"/>
      <c r="V377" s="75"/>
      <c r="W377" s="75"/>
      <c r="X377" s="27"/>
      <c r="Y377" s="28"/>
      <c r="Z377" s="27"/>
    </row>
    <row r="378" spans="1:26" ht="13.5" customHeight="1" x14ac:dyDescent="0.25">
      <c r="A378" s="24">
        <v>43125</v>
      </c>
      <c r="B378" s="24">
        <v>43125</v>
      </c>
      <c r="C378" s="24">
        <v>43124</v>
      </c>
      <c r="D378" s="27" t="s">
        <v>18</v>
      </c>
      <c r="E378" s="27" t="s">
        <v>352</v>
      </c>
      <c r="F378" s="29">
        <v>32556</v>
      </c>
      <c r="G378" s="27" t="s">
        <v>19</v>
      </c>
      <c r="H378" s="27" t="s">
        <v>240</v>
      </c>
      <c r="I378" s="27" t="s">
        <v>1719</v>
      </c>
      <c r="J378" s="27">
        <v>33302</v>
      </c>
      <c r="K378" s="25">
        <v>2</v>
      </c>
      <c r="L378" s="27" t="s">
        <v>343</v>
      </c>
      <c r="M378" s="27">
        <v>8630345674</v>
      </c>
      <c r="N378" s="27"/>
      <c r="O378" s="28"/>
      <c r="P378" s="27" t="s">
        <v>285</v>
      </c>
      <c r="Q378" s="27" t="s">
        <v>315</v>
      </c>
      <c r="R378" s="28" t="s">
        <v>542</v>
      </c>
      <c r="S378" s="27"/>
      <c r="T378" s="27"/>
      <c r="U378" s="75"/>
      <c r="V378" s="75"/>
      <c r="W378" s="75"/>
      <c r="X378" s="27"/>
      <c r="Y378" s="28"/>
      <c r="Z378" s="27"/>
    </row>
    <row r="379" spans="1:26" ht="13.5" customHeight="1" x14ac:dyDescent="0.25">
      <c r="A379" s="24">
        <v>43125</v>
      </c>
      <c r="B379" s="24">
        <v>43125</v>
      </c>
      <c r="C379" s="24">
        <v>43124</v>
      </c>
      <c r="D379" s="27" t="s">
        <v>18</v>
      </c>
      <c r="E379" s="27" t="s">
        <v>352</v>
      </c>
      <c r="F379" s="29">
        <v>51389</v>
      </c>
      <c r="G379" s="27" t="s">
        <v>19</v>
      </c>
      <c r="H379" s="27" t="s">
        <v>726</v>
      </c>
      <c r="I379" s="27" t="s">
        <v>1719</v>
      </c>
      <c r="J379" s="27">
        <v>33302</v>
      </c>
      <c r="K379" s="25">
        <v>2</v>
      </c>
      <c r="L379" s="27" t="s">
        <v>343</v>
      </c>
      <c r="M379" s="27">
        <v>8630345674</v>
      </c>
      <c r="N379" s="27"/>
      <c r="O379" s="28"/>
      <c r="P379" s="27" t="s">
        <v>285</v>
      </c>
      <c r="Q379" s="27" t="s">
        <v>315</v>
      </c>
      <c r="R379" s="28" t="s">
        <v>542</v>
      </c>
      <c r="S379" s="27"/>
      <c r="T379" s="27"/>
      <c r="U379" s="75"/>
      <c r="V379" s="75"/>
      <c r="W379" s="75"/>
      <c r="X379" s="27"/>
      <c r="Y379" s="28"/>
      <c r="Z379" s="27"/>
    </row>
    <row r="380" spans="1:26" ht="13.5" customHeight="1" x14ac:dyDescent="0.25">
      <c r="A380" s="24">
        <v>43125</v>
      </c>
      <c r="B380" s="24">
        <v>43125</v>
      </c>
      <c r="C380" s="24">
        <v>43115</v>
      </c>
      <c r="D380" s="27" t="s">
        <v>18</v>
      </c>
      <c r="E380" s="27" t="s">
        <v>352</v>
      </c>
      <c r="F380" s="29" t="s">
        <v>6359</v>
      </c>
      <c r="G380" s="27" t="s">
        <v>56</v>
      </c>
      <c r="H380" s="27" t="s">
        <v>120</v>
      </c>
      <c r="I380" s="27" t="s">
        <v>272</v>
      </c>
      <c r="J380" s="27">
        <v>32884</v>
      </c>
      <c r="K380" s="25">
        <v>3</v>
      </c>
      <c r="L380" s="27" t="s">
        <v>357</v>
      </c>
      <c r="M380" s="27" t="s">
        <v>1720</v>
      </c>
      <c r="N380" s="27" t="s">
        <v>1721</v>
      </c>
      <c r="O380" s="28" t="s">
        <v>1967</v>
      </c>
      <c r="P380" s="27" t="s">
        <v>285</v>
      </c>
      <c r="Q380" s="27" t="s">
        <v>333</v>
      </c>
      <c r="R380" s="28" t="s">
        <v>8745</v>
      </c>
      <c r="S380" s="27" t="s">
        <v>1965</v>
      </c>
      <c r="T380" s="27"/>
      <c r="U380" s="75"/>
      <c r="V380" s="75"/>
      <c r="W380" s="75"/>
      <c r="X380" s="27"/>
      <c r="Y380" s="28"/>
      <c r="Z380" s="27"/>
    </row>
    <row r="381" spans="1:26" ht="13.5" customHeight="1" x14ac:dyDescent="0.25">
      <c r="A381" s="24">
        <v>43125</v>
      </c>
      <c r="B381" s="24">
        <v>43125</v>
      </c>
      <c r="C381" s="24">
        <v>43118</v>
      </c>
      <c r="D381" s="27" t="s">
        <v>18</v>
      </c>
      <c r="E381" s="27" t="s">
        <v>290</v>
      </c>
      <c r="F381" s="29">
        <v>37585</v>
      </c>
      <c r="G381" s="27" t="s">
        <v>39</v>
      </c>
      <c r="H381" s="27" t="s">
        <v>26</v>
      </c>
      <c r="I381" s="27"/>
      <c r="J381" s="27">
        <v>39516</v>
      </c>
      <c r="K381" s="25">
        <v>1</v>
      </c>
      <c r="L381" s="27" t="s">
        <v>367</v>
      </c>
      <c r="M381" s="27">
        <v>201068</v>
      </c>
      <c r="N381" s="27">
        <v>326175552</v>
      </c>
      <c r="O381" s="28"/>
      <c r="P381" s="27" t="s">
        <v>286</v>
      </c>
      <c r="Q381" s="27" t="s">
        <v>304</v>
      </c>
      <c r="R381" s="28" t="s">
        <v>542</v>
      </c>
      <c r="S381" s="27"/>
      <c r="T381" s="27"/>
      <c r="U381" s="75"/>
      <c r="V381" s="75"/>
      <c r="W381" s="75"/>
      <c r="X381" s="27"/>
      <c r="Y381" s="28"/>
      <c r="Z381" s="27"/>
    </row>
    <row r="382" spans="1:26" ht="13.5" customHeight="1" x14ac:dyDescent="0.25">
      <c r="A382" s="24">
        <v>43125</v>
      </c>
      <c r="B382" s="24">
        <v>43125</v>
      </c>
      <c r="C382" s="24">
        <v>43115</v>
      </c>
      <c r="D382" s="27" t="s">
        <v>552</v>
      </c>
      <c r="E382" s="27" t="s">
        <v>429</v>
      </c>
      <c r="F382" s="29">
        <v>1015416</v>
      </c>
      <c r="G382" s="27" t="s">
        <v>36</v>
      </c>
      <c r="H382" s="27" t="s">
        <v>115</v>
      </c>
      <c r="I382" s="27" t="s">
        <v>276</v>
      </c>
      <c r="J382" s="27">
        <v>22655</v>
      </c>
      <c r="K382" s="25">
        <v>2</v>
      </c>
      <c r="L382" s="27" t="s">
        <v>288</v>
      </c>
      <c r="M382" s="27" t="s">
        <v>1724</v>
      </c>
      <c r="N382" s="27" t="s">
        <v>1725</v>
      </c>
      <c r="O382" s="28">
        <v>128060688</v>
      </c>
      <c r="P382" s="27" t="s">
        <v>285</v>
      </c>
      <c r="Q382" s="27" t="s">
        <v>292</v>
      </c>
      <c r="R382" s="28"/>
      <c r="S382" s="27" t="s">
        <v>1770</v>
      </c>
      <c r="T382" s="27"/>
      <c r="U382" s="75"/>
      <c r="V382" s="75"/>
      <c r="W382" s="75"/>
      <c r="X382" s="27"/>
      <c r="Y382" s="28"/>
      <c r="Z382" s="27"/>
    </row>
    <row r="383" spans="1:26" ht="13.5" customHeight="1" x14ac:dyDescent="0.25">
      <c r="A383" s="24">
        <v>43125</v>
      </c>
      <c r="B383" s="24">
        <v>43125</v>
      </c>
      <c r="C383" s="24">
        <v>43118</v>
      </c>
      <c r="D383" s="27" t="s">
        <v>552</v>
      </c>
      <c r="E383" s="27" t="s">
        <v>316</v>
      </c>
      <c r="F383" s="29">
        <v>267028902</v>
      </c>
      <c r="G383" s="27" t="s">
        <v>50</v>
      </c>
      <c r="H383" s="27" t="s">
        <v>547</v>
      </c>
      <c r="I383" s="27" t="s">
        <v>1726</v>
      </c>
      <c r="J383" s="27">
        <v>30521</v>
      </c>
      <c r="K383" s="25">
        <v>1</v>
      </c>
      <c r="L383" s="27" t="s">
        <v>288</v>
      </c>
      <c r="M383" s="27" t="s">
        <v>1727</v>
      </c>
      <c r="N383" s="27" t="s">
        <v>1728</v>
      </c>
      <c r="O383" s="28"/>
      <c r="P383" s="27" t="s">
        <v>285</v>
      </c>
      <c r="Q383" s="27" t="s">
        <v>315</v>
      </c>
      <c r="R383" s="28" t="s">
        <v>542</v>
      </c>
      <c r="S383" s="27"/>
      <c r="T383" s="27"/>
      <c r="U383" s="75"/>
      <c r="V383" s="75"/>
      <c r="W383" s="75"/>
      <c r="X383" s="27"/>
      <c r="Y383" s="28"/>
      <c r="Z383" s="27"/>
    </row>
    <row r="384" spans="1:26" ht="13.5" customHeight="1" x14ac:dyDescent="0.25">
      <c r="A384" s="24">
        <v>43125</v>
      </c>
      <c r="B384" s="24">
        <v>43125</v>
      </c>
      <c r="C384" s="24">
        <v>43118</v>
      </c>
      <c r="D384" s="27" t="s">
        <v>552</v>
      </c>
      <c r="E384" s="27" t="s">
        <v>354</v>
      </c>
      <c r="F384" s="29">
        <v>1805300</v>
      </c>
      <c r="G384" s="27" t="s">
        <v>32</v>
      </c>
      <c r="H384" s="27" t="s">
        <v>194</v>
      </c>
      <c r="I384" s="27" t="s">
        <v>86</v>
      </c>
      <c r="J384" s="27">
        <v>29754</v>
      </c>
      <c r="K384" s="25">
        <v>1</v>
      </c>
      <c r="L384" s="27" t="s">
        <v>288</v>
      </c>
      <c r="M384" s="27" t="s">
        <v>1729</v>
      </c>
      <c r="N384" s="27" t="s">
        <v>1730</v>
      </c>
      <c r="O384" s="28">
        <v>128060789</v>
      </c>
      <c r="P384" s="27" t="s">
        <v>285</v>
      </c>
      <c r="Q384" s="27" t="s">
        <v>292</v>
      </c>
      <c r="R384" s="28"/>
      <c r="S384" s="27" t="s">
        <v>1770</v>
      </c>
      <c r="T384" s="27"/>
      <c r="U384" s="75"/>
      <c r="V384" s="75"/>
      <c r="W384" s="75"/>
      <c r="X384" s="27"/>
      <c r="Y384" s="28"/>
      <c r="Z384" s="27"/>
    </row>
    <row r="385" spans="1:26" ht="13.5" customHeight="1" x14ac:dyDescent="0.25">
      <c r="A385" s="24">
        <v>43125</v>
      </c>
      <c r="B385" s="24">
        <v>43125</v>
      </c>
      <c r="C385" s="24">
        <v>43118</v>
      </c>
      <c r="D385" s="27" t="s">
        <v>552</v>
      </c>
      <c r="E385" s="27" t="s">
        <v>376</v>
      </c>
      <c r="F385" s="29">
        <v>28953792</v>
      </c>
      <c r="G385" s="27" t="s">
        <v>56</v>
      </c>
      <c r="H385" s="27" t="s">
        <v>37</v>
      </c>
      <c r="I385" s="27" t="s">
        <v>208</v>
      </c>
      <c r="J385" s="27">
        <v>24215</v>
      </c>
      <c r="K385" s="25">
        <v>4</v>
      </c>
      <c r="L385" s="27" t="s">
        <v>288</v>
      </c>
      <c r="M385" s="27" t="s">
        <v>1731</v>
      </c>
      <c r="N385" s="27" t="s">
        <v>1732</v>
      </c>
      <c r="O385" s="28" t="s">
        <v>2477</v>
      </c>
      <c r="P385" s="27" t="s">
        <v>285</v>
      </c>
      <c r="Q385" s="27" t="s">
        <v>292</v>
      </c>
      <c r="R385" s="28" t="s">
        <v>2473</v>
      </c>
      <c r="S385" s="27" t="s">
        <v>1770</v>
      </c>
      <c r="T385" s="27"/>
      <c r="U385" s="75"/>
      <c r="V385" s="75"/>
      <c r="W385" s="75"/>
      <c r="X385" s="27"/>
      <c r="Y385" s="28"/>
      <c r="Z385" s="27"/>
    </row>
    <row r="386" spans="1:26" ht="13.5" customHeight="1" x14ac:dyDescent="0.25">
      <c r="A386" s="24">
        <v>43125</v>
      </c>
      <c r="B386" s="24">
        <v>43125</v>
      </c>
      <c r="C386" s="24">
        <v>43118</v>
      </c>
      <c r="D386" s="27" t="s">
        <v>552</v>
      </c>
      <c r="E386" s="27" t="s">
        <v>384</v>
      </c>
      <c r="F386" s="29">
        <v>92596</v>
      </c>
      <c r="G386" s="27" t="s">
        <v>21</v>
      </c>
      <c r="H386" s="27" t="s">
        <v>104</v>
      </c>
      <c r="I386" s="27" t="s">
        <v>22</v>
      </c>
      <c r="J386" s="27">
        <v>26702</v>
      </c>
      <c r="K386" s="25">
        <v>1</v>
      </c>
      <c r="L386" s="27" t="s">
        <v>288</v>
      </c>
      <c r="M386" s="27" t="s">
        <v>1733</v>
      </c>
      <c r="N386" s="27" t="s">
        <v>1734</v>
      </c>
      <c r="O386" s="28">
        <v>128060918</v>
      </c>
      <c r="P386" s="27" t="s">
        <v>285</v>
      </c>
      <c r="Q386" s="27" t="s">
        <v>295</v>
      </c>
      <c r="R386" s="28" t="s">
        <v>1869</v>
      </c>
      <c r="S386" s="27" t="s">
        <v>1770</v>
      </c>
      <c r="T386" s="27"/>
      <c r="U386" s="75"/>
      <c r="V386" s="75"/>
      <c r="W386" s="75"/>
      <c r="X386" s="27"/>
      <c r="Y386" s="28"/>
      <c r="Z386" s="27"/>
    </row>
    <row r="387" spans="1:26" ht="13.5" customHeight="1" x14ac:dyDescent="0.25">
      <c r="A387" s="24">
        <v>43126</v>
      </c>
      <c r="B387" s="24">
        <v>43126</v>
      </c>
      <c r="C387" s="24">
        <v>43125</v>
      </c>
      <c r="D387" s="27" t="s">
        <v>18</v>
      </c>
      <c r="E387" s="27" t="s">
        <v>1738</v>
      </c>
      <c r="F387" s="29">
        <v>741131680</v>
      </c>
      <c r="G387" s="27" t="s">
        <v>23</v>
      </c>
      <c r="H387" s="27" t="s">
        <v>100</v>
      </c>
      <c r="I387" s="27" t="s">
        <v>754</v>
      </c>
      <c r="J387" s="27">
        <v>2110</v>
      </c>
      <c r="K387" s="25">
        <v>1</v>
      </c>
      <c r="L387" s="27" t="s">
        <v>288</v>
      </c>
      <c r="M387" s="27"/>
      <c r="N387" s="27"/>
      <c r="O387" s="28"/>
      <c r="P387" s="27" t="s">
        <v>286</v>
      </c>
      <c r="Q387" s="27" t="s">
        <v>315</v>
      </c>
      <c r="R387" s="28" t="s">
        <v>542</v>
      </c>
      <c r="S387" s="27"/>
      <c r="T387" s="27"/>
      <c r="U387" s="75"/>
      <c r="V387" s="75"/>
      <c r="W387" s="75"/>
      <c r="X387" s="27"/>
      <c r="Y387" s="28"/>
      <c r="Z387" s="27"/>
    </row>
    <row r="388" spans="1:26" ht="13.5" customHeight="1" x14ac:dyDescent="0.25">
      <c r="A388" s="24">
        <v>43126</v>
      </c>
      <c r="B388" s="24">
        <v>43126</v>
      </c>
      <c r="C388" s="24">
        <v>43125</v>
      </c>
      <c r="D388" s="27" t="s">
        <v>18</v>
      </c>
      <c r="E388" s="27" t="s">
        <v>397</v>
      </c>
      <c r="F388" s="29">
        <v>28504</v>
      </c>
      <c r="G388" s="27" t="s">
        <v>19</v>
      </c>
      <c r="H388" s="27" t="s">
        <v>37</v>
      </c>
      <c r="I388" s="27" t="s">
        <v>1768</v>
      </c>
      <c r="J388" s="27">
        <v>24331</v>
      </c>
      <c r="K388" s="25">
        <v>4</v>
      </c>
      <c r="L388" s="27" t="s">
        <v>343</v>
      </c>
      <c r="M388" s="27"/>
      <c r="N388" s="27" t="s">
        <v>1790</v>
      </c>
      <c r="O388" s="28"/>
      <c r="P388" s="27" t="s">
        <v>285</v>
      </c>
      <c r="Q388" s="27" t="s">
        <v>315</v>
      </c>
      <c r="R388" s="28" t="s">
        <v>542</v>
      </c>
      <c r="S388" s="27"/>
      <c r="T388" s="27"/>
      <c r="U388" s="75"/>
      <c r="V388" s="75"/>
      <c r="W388" s="75"/>
      <c r="X388" s="27"/>
      <c r="Y388" s="28"/>
      <c r="Z388" s="27"/>
    </row>
    <row r="389" spans="1:26" ht="13.5" customHeight="1" x14ac:dyDescent="0.25">
      <c r="A389" s="24">
        <v>43126</v>
      </c>
      <c r="B389" s="24">
        <v>43126</v>
      </c>
      <c r="C389" s="24">
        <v>43125</v>
      </c>
      <c r="D389" s="27" t="s">
        <v>18</v>
      </c>
      <c r="E389" s="27" t="s">
        <v>470</v>
      </c>
      <c r="F389" s="29">
        <v>210110</v>
      </c>
      <c r="G389" s="27" t="s">
        <v>41</v>
      </c>
      <c r="H389" s="27" t="s">
        <v>136</v>
      </c>
      <c r="I389" s="27" t="s">
        <v>1769</v>
      </c>
      <c r="J389" s="27">
        <v>32663</v>
      </c>
      <c r="K389" s="25">
        <v>2</v>
      </c>
      <c r="L389" s="27" t="s">
        <v>355</v>
      </c>
      <c r="M389" s="27">
        <v>8780472926</v>
      </c>
      <c r="N389" s="27">
        <v>8780472926</v>
      </c>
      <c r="O389" s="28"/>
      <c r="P389" s="27" t="s">
        <v>286</v>
      </c>
      <c r="Q389" s="27" t="s">
        <v>315</v>
      </c>
      <c r="R389" s="28" t="s">
        <v>542</v>
      </c>
      <c r="S389" s="27"/>
      <c r="T389" s="27"/>
      <c r="U389" s="75"/>
      <c r="V389" s="75"/>
      <c r="W389" s="75"/>
      <c r="X389" s="27"/>
      <c r="Y389" s="28"/>
      <c r="Z389" s="27"/>
    </row>
    <row r="390" spans="1:26" ht="13.5" customHeight="1" x14ac:dyDescent="0.25">
      <c r="A390" s="24">
        <v>43126</v>
      </c>
      <c r="B390" s="24">
        <v>43126</v>
      </c>
      <c r="C390" s="24">
        <v>43119</v>
      </c>
      <c r="D390" s="27" t="s">
        <v>1741</v>
      </c>
      <c r="E390" s="27" t="s">
        <v>366</v>
      </c>
      <c r="F390" s="29">
        <v>35096</v>
      </c>
      <c r="G390" s="27" t="s">
        <v>19</v>
      </c>
      <c r="H390" s="27" t="s">
        <v>1740</v>
      </c>
      <c r="I390" s="27" t="s">
        <v>1739</v>
      </c>
      <c r="J390" s="27">
        <v>41991</v>
      </c>
      <c r="K390" s="25">
        <v>1</v>
      </c>
      <c r="L390" s="27" t="s">
        <v>343</v>
      </c>
      <c r="M390" s="27">
        <v>2582320</v>
      </c>
      <c r="N390" s="27"/>
      <c r="O390" s="28"/>
      <c r="P390" s="27" t="s">
        <v>285</v>
      </c>
      <c r="Q390" s="27" t="s">
        <v>315</v>
      </c>
      <c r="R390" s="28" t="s">
        <v>542</v>
      </c>
      <c r="S390" s="27"/>
      <c r="T390" s="27"/>
      <c r="U390" s="75"/>
      <c r="V390" s="75"/>
      <c r="W390" s="75"/>
      <c r="X390" s="27"/>
      <c r="Y390" s="28"/>
      <c r="Z390" s="27"/>
    </row>
    <row r="391" spans="1:26" ht="13.5" customHeight="1" x14ac:dyDescent="0.25">
      <c r="A391" s="24">
        <v>43126</v>
      </c>
      <c r="B391" s="24">
        <v>43126</v>
      </c>
      <c r="C391" s="24">
        <v>43119</v>
      </c>
      <c r="D391" s="27" t="s">
        <v>1741</v>
      </c>
      <c r="E391" s="27" t="s">
        <v>368</v>
      </c>
      <c r="F391" s="29">
        <v>43199</v>
      </c>
      <c r="G391" s="27" t="s">
        <v>19</v>
      </c>
      <c r="H391" s="27" t="s">
        <v>68</v>
      </c>
      <c r="I391" s="27" t="s">
        <v>1742</v>
      </c>
      <c r="J391" s="27">
        <v>27690</v>
      </c>
      <c r="K391" s="25">
        <v>1</v>
      </c>
      <c r="L391" s="27" t="s">
        <v>343</v>
      </c>
      <c r="M391" s="27">
        <v>8630344887</v>
      </c>
      <c r="N391" s="27">
        <v>8630344887</v>
      </c>
      <c r="O391" s="28"/>
      <c r="P391" s="27" t="s">
        <v>285</v>
      </c>
      <c r="Q391" s="27" t="s">
        <v>315</v>
      </c>
      <c r="R391" s="28" t="s">
        <v>542</v>
      </c>
      <c r="S391" s="27"/>
      <c r="T391" s="27"/>
      <c r="U391" s="75"/>
      <c r="V391" s="75"/>
      <c r="W391" s="75"/>
      <c r="X391" s="27"/>
      <c r="Y391" s="28"/>
      <c r="Z391" s="27"/>
    </row>
    <row r="392" spans="1:26" ht="13.5" customHeight="1" x14ac:dyDescent="0.25">
      <c r="A392" s="24">
        <v>43126</v>
      </c>
      <c r="B392" s="24">
        <v>43126</v>
      </c>
      <c r="C392" s="24">
        <v>43119</v>
      </c>
      <c r="D392" s="27" t="s">
        <v>1741</v>
      </c>
      <c r="E392" s="27" t="s">
        <v>418</v>
      </c>
      <c r="F392" s="29">
        <v>15701</v>
      </c>
      <c r="G392" s="27" t="s">
        <v>19</v>
      </c>
      <c r="H392" s="27" t="s">
        <v>1743</v>
      </c>
      <c r="I392" s="27" t="s">
        <v>1744</v>
      </c>
      <c r="J392" s="27">
        <v>16762</v>
      </c>
      <c r="K392" s="25">
        <v>5</v>
      </c>
      <c r="L392" s="27" t="s">
        <v>343</v>
      </c>
      <c r="M392" s="27">
        <v>8640720025</v>
      </c>
      <c r="N392" s="27">
        <v>8640720025</v>
      </c>
      <c r="O392" s="28"/>
      <c r="P392" s="27" t="s">
        <v>285</v>
      </c>
      <c r="Q392" s="27" t="s">
        <v>315</v>
      </c>
      <c r="R392" s="28" t="s">
        <v>542</v>
      </c>
      <c r="S392" s="27"/>
      <c r="T392" s="27"/>
      <c r="U392" s="75"/>
      <c r="V392" s="75"/>
      <c r="W392" s="75"/>
      <c r="X392" s="27"/>
      <c r="Y392" s="28"/>
      <c r="Z392" s="27"/>
    </row>
    <row r="393" spans="1:26" ht="13.5" customHeight="1" x14ac:dyDescent="0.25">
      <c r="A393" s="24">
        <v>43126</v>
      </c>
      <c r="B393" s="24">
        <v>43126</v>
      </c>
      <c r="C393" s="24">
        <v>43122</v>
      </c>
      <c r="D393" s="27" t="s">
        <v>1741</v>
      </c>
      <c r="E393" s="27" t="s">
        <v>366</v>
      </c>
      <c r="F393" s="29">
        <v>20497</v>
      </c>
      <c r="G393" s="27" t="s">
        <v>19</v>
      </c>
      <c r="H393" s="27" t="s">
        <v>978</v>
      </c>
      <c r="I393" s="27" t="s">
        <v>1745</v>
      </c>
      <c r="J393" s="27">
        <v>42068</v>
      </c>
      <c r="K393" s="25">
        <v>2</v>
      </c>
      <c r="L393" s="27" t="s">
        <v>343</v>
      </c>
      <c r="M393" s="27">
        <v>8920257729</v>
      </c>
      <c r="N393" s="27">
        <v>8920257729</v>
      </c>
      <c r="O393" s="28"/>
      <c r="P393" s="27" t="s">
        <v>285</v>
      </c>
      <c r="Q393" s="27" t="s">
        <v>315</v>
      </c>
      <c r="R393" s="28" t="s">
        <v>542</v>
      </c>
      <c r="S393" s="27"/>
      <c r="T393" s="27"/>
      <c r="U393" s="75"/>
      <c r="V393" s="75"/>
      <c r="W393" s="75"/>
      <c r="X393" s="27"/>
      <c r="Y393" s="28"/>
      <c r="Z393" s="27"/>
    </row>
    <row r="394" spans="1:26" ht="13.5" customHeight="1" x14ac:dyDescent="0.25">
      <c r="A394" s="24">
        <v>43126</v>
      </c>
      <c r="B394" s="24">
        <v>43126</v>
      </c>
      <c r="C394" s="24">
        <v>43118</v>
      </c>
      <c r="D394" s="27" t="s">
        <v>549</v>
      </c>
      <c r="E394" s="27" t="s">
        <v>389</v>
      </c>
      <c r="F394" s="29">
        <v>79263</v>
      </c>
      <c r="G394" s="27" t="s">
        <v>92</v>
      </c>
      <c r="H394" s="27" t="s">
        <v>68</v>
      </c>
      <c r="I394" s="27" t="s">
        <v>1748</v>
      </c>
      <c r="J394" s="27">
        <v>27133</v>
      </c>
      <c r="K394" s="25">
        <v>2</v>
      </c>
      <c r="L394" s="27" t="s">
        <v>357</v>
      </c>
      <c r="M394" s="27" t="s">
        <v>1759</v>
      </c>
      <c r="N394" s="27" t="s">
        <v>1758</v>
      </c>
      <c r="O394" s="28"/>
      <c r="P394" s="27" t="s">
        <v>285</v>
      </c>
      <c r="Q394" s="27" t="s">
        <v>315</v>
      </c>
      <c r="R394" s="28" t="s">
        <v>542</v>
      </c>
      <c r="S394" s="27"/>
      <c r="T394" s="27"/>
      <c r="U394" s="75"/>
      <c r="V394" s="75"/>
      <c r="W394" s="75"/>
      <c r="X394" s="27"/>
      <c r="Y394" s="28"/>
      <c r="Z394" s="27"/>
    </row>
    <row r="395" spans="1:26" ht="13.5" customHeight="1" x14ac:dyDescent="0.25">
      <c r="A395" s="24">
        <v>43126</v>
      </c>
      <c r="B395" s="24">
        <v>43126</v>
      </c>
      <c r="C395" s="24">
        <v>43118</v>
      </c>
      <c r="D395" s="27" t="s">
        <v>549</v>
      </c>
      <c r="E395" s="27" t="s">
        <v>389</v>
      </c>
      <c r="F395" s="29">
        <v>79688</v>
      </c>
      <c r="G395" s="27" t="s">
        <v>92</v>
      </c>
      <c r="H395" s="27" t="s">
        <v>33</v>
      </c>
      <c r="I395" s="27" t="s">
        <v>1748</v>
      </c>
      <c r="J395" s="27">
        <v>27133</v>
      </c>
      <c r="K395" s="25">
        <v>2</v>
      </c>
      <c r="L395" s="27" t="s">
        <v>357</v>
      </c>
      <c r="M395" s="27" t="s">
        <v>1747</v>
      </c>
      <c r="N395" s="27" t="s">
        <v>1746</v>
      </c>
      <c r="O395" s="28" t="s">
        <v>1968</v>
      </c>
      <c r="P395" s="27" t="s">
        <v>285</v>
      </c>
      <c r="Q395" s="27" t="s">
        <v>295</v>
      </c>
      <c r="R395" s="28" t="s">
        <v>2419</v>
      </c>
      <c r="S395" s="27" t="s">
        <v>1965</v>
      </c>
      <c r="T395" s="27"/>
      <c r="U395" s="75"/>
      <c r="V395" s="75"/>
      <c r="W395" s="75"/>
      <c r="X395" s="27"/>
      <c r="Y395" s="28"/>
      <c r="Z395" s="27"/>
    </row>
    <row r="396" spans="1:26" ht="13.5" customHeight="1" x14ac:dyDescent="0.25">
      <c r="A396" s="24">
        <v>43126</v>
      </c>
      <c r="B396" s="24">
        <v>43126</v>
      </c>
      <c r="C396" s="24">
        <v>43119</v>
      </c>
      <c r="D396" s="27" t="s">
        <v>549</v>
      </c>
      <c r="E396" s="27" t="s">
        <v>483</v>
      </c>
      <c r="F396" s="29">
        <v>1056</v>
      </c>
      <c r="G396" s="27" t="s">
        <v>60</v>
      </c>
      <c r="H396" s="27" t="s">
        <v>44</v>
      </c>
      <c r="I396" s="27" t="s">
        <v>1755</v>
      </c>
      <c r="J396" s="27">
        <v>26637</v>
      </c>
      <c r="K396" s="25">
        <v>2</v>
      </c>
      <c r="L396" s="27" t="s">
        <v>357</v>
      </c>
      <c r="M396" s="27" t="s">
        <v>1754</v>
      </c>
      <c r="N396" s="27" t="s">
        <v>1753</v>
      </c>
      <c r="O396" s="28" t="s">
        <v>1792</v>
      </c>
      <c r="P396" s="27" t="s">
        <v>285</v>
      </c>
      <c r="Q396" s="27" t="s">
        <v>292</v>
      </c>
      <c r="R396" s="28"/>
      <c r="S396" s="27" t="s">
        <v>1965</v>
      </c>
      <c r="T396" s="27"/>
      <c r="U396" s="75"/>
      <c r="V396" s="75"/>
      <c r="W396" s="75"/>
      <c r="X396" s="27"/>
      <c r="Y396" s="28"/>
      <c r="Z396" s="27"/>
    </row>
    <row r="397" spans="1:26" ht="13.5" customHeight="1" x14ac:dyDescent="0.25">
      <c r="A397" s="24">
        <v>43125</v>
      </c>
      <c r="B397" s="24">
        <v>43125</v>
      </c>
      <c r="C397" s="24">
        <v>43118</v>
      </c>
      <c r="D397" s="27" t="s">
        <v>552</v>
      </c>
      <c r="E397" s="27" t="s">
        <v>384</v>
      </c>
      <c r="F397" s="29">
        <v>92596</v>
      </c>
      <c r="G397" s="27" t="s">
        <v>21</v>
      </c>
      <c r="H397" s="27" t="s">
        <v>104</v>
      </c>
      <c r="I397" s="27" t="s">
        <v>22</v>
      </c>
      <c r="J397" s="27">
        <v>26702</v>
      </c>
      <c r="K397" s="25">
        <v>3</v>
      </c>
      <c r="L397" s="27" t="s">
        <v>288</v>
      </c>
      <c r="M397" s="27" t="s">
        <v>1733</v>
      </c>
      <c r="N397" s="27" t="s">
        <v>1734</v>
      </c>
      <c r="O397" s="28">
        <v>128060918</v>
      </c>
      <c r="P397" s="27" t="s">
        <v>285</v>
      </c>
      <c r="Q397" s="27" t="s">
        <v>292</v>
      </c>
      <c r="R397" s="28"/>
      <c r="S397" s="27"/>
      <c r="T397" s="27"/>
      <c r="U397" s="75"/>
      <c r="V397" s="75"/>
      <c r="W397" s="75"/>
      <c r="X397" s="27"/>
      <c r="Y397" s="28"/>
      <c r="Z397" s="27"/>
    </row>
    <row r="398" spans="1:26" ht="13.5" customHeight="1" x14ac:dyDescent="0.25">
      <c r="A398" s="24">
        <v>43126</v>
      </c>
      <c r="B398" s="24">
        <v>43126</v>
      </c>
      <c r="C398" s="24">
        <v>43119</v>
      </c>
      <c r="D398" s="27" t="s">
        <v>552</v>
      </c>
      <c r="E398" s="27" t="s">
        <v>348</v>
      </c>
      <c r="F398" s="29">
        <v>46616</v>
      </c>
      <c r="G398" s="27" t="s">
        <v>19</v>
      </c>
      <c r="H398" s="27" t="s">
        <v>173</v>
      </c>
      <c r="I398" s="27" t="s">
        <v>271</v>
      </c>
      <c r="J398" s="27">
        <v>29463</v>
      </c>
      <c r="K398" s="25">
        <v>4</v>
      </c>
      <c r="L398" s="27" t="s">
        <v>288</v>
      </c>
      <c r="M398" s="27" t="s">
        <v>1749</v>
      </c>
      <c r="N398" s="27" t="s">
        <v>1791</v>
      </c>
      <c r="O398" s="28">
        <v>128120935</v>
      </c>
      <c r="P398" s="27" t="s">
        <v>285</v>
      </c>
      <c r="Q398" s="27" t="s">
        <v>292</v>
      </c>
      <c r="R398" s="28" t="s">
        <v>2413</v>
      </c>
      <c r="S398" s="27" t="s">
        <v>1770</v>
      </c>
      <c r="T398" s="27"/>
      <c r="U398" s="75"/>
      <c r="V398" s="75"/>
      <c r="W398" s="75"/>
      <c r="X398" s="27"/>
      <c r="Y398" s="28"/>
      <c r="Z398" s="27"/>
    </row>
    <row r="399" spans="1:26" ht="13.5" customHeight="1" x14ac:dyDescent="0.25">
      <c r="A399" s="24">
        <v>43125</v>
      </c>
      <c r="B399" s="24">
        <v>43126</v>
      </c>
      <c r="C399" s="24">
        <v>43119</v>
      </c>
      <c r="D399" s="27" t="s">
        <v>552</v>
      </c>
      <c r="E399" s="27" t="s">
        <v>397</v>
      </c>
      <c r="F399" s="29" t="s">
        <v>6640</v>
      </c>
      <c r="G399" s="27" t="s">
        <v>36</v>
      </c>
      <c r="H399" s="27" t="s">
        <v>37</v>
      </c>
      <c r="I399" s="27" t="s">
        <v>160</v>
      </c>
      <c r="J399" s="27">
        <v>24153</v>
      </c>
      <c r="K399" s="25">
        <v>2</v>
      </c>
      <c r="L399" s="27" t="s">
        <v>288</v>
      </c>
      <c r="M399" s="27" t="s">
        <v>1751</v>
      </c>
      <c r="N399" s="27" t="s">
        <v>1750</v>
      </c>
      <c r="O399" s="28">
        <v>128120935</v>
      </c>
      <c r="P399" s="27" t="s">
        <v>285</v>
      </c>
      <c r="Q399" s="27"/>
      <c r="R399" s="28"/>
      <c r="S399" s="27"/>
      <c r="T399" s="27"/>
      <c r="U399" s="75"/>
      <c r="V399" s="75"/>
      <c r="W399" s="75"/>
      <c r="X399" s="27"/>
      <c r="Y399" s="28"/>
      <c r="Z399" s="27"/>
    </row>
    <row r="400" spans="1:26" ht="13.5" customHeight="1" x14ac:dyDescent="0.25">
      <c r="A400" s="24">
        <v>43126</v>
      </c>
      <c r="B400" s="24">
        <v>43126</v>
      </c>
      <c r="C400" s="24">
        <v>43119</v>
      </c>
      <c r="D400" s="27" t="s">
        <v>552</v>
      </c>
      <c r="E400" s="27" t="s">
        <v>397</v>
      </c>
      <c r="F400" s="29" t="s">
        <v>6640</v>
      </c>
      <c r="G400" s="27" t="s">
        <v>36</v>
      </c>
      <c r="H400" s="27" t="s">
        <v>37</v>
      </c>
      <c r="I400" s="27" t="s">
        <v>160</v>
      </c>
      <c r="J400" s="27">
        <v>24153</v>
      </c>
      <c r="K400" s="25">
        <v>2</v>
      </c>
      <c r="L400" s="27" t="s">
        <v>288</v>
      </c>
      <c r="M400" s="27" t="s">
        <v>1751</v>
      </c>
      <c r="N400" s="27" t="s">
        <v>1750</v>
      </c>
      <c r="O400" s="28">
        <v>128121060</v>
      </c>
      <c r="P400" s="27" t="s">
        <v>285</v>
      </c>
      <c r="Q400" s="27" t="s">
        <v>292</v>
      </c>
      <c r="R400" s="28"/>
      <c r="S400" s="27" t="s">
        <v>1770</v>
      </c>
      <c r="T400" s="27"/>
      <c r="U400" s="75"/>
      <c r="V400" s="75"/>
      <c r="W400" s="75"/>
      <c r="X400" s="27"/>
      <c r="Y400" s="28"/>
      <c r="Z400" s="27"/>
    </row>
    <row r="401" spans="1:26" ht="13.5" customHeight="1" x14ac:dyDescent="0.25">
      <c r="A401" s="24">
        <v>43126</v>
      </c>
      <c r="B401" s="24">
        <v>43126</v>
      </c>
      <c r="C401" s="24">
        <v>43119</v>
      </c>
      <c r="D401" s="27" t="s">
        <v>552</v>
      </c>
      <c r="E401" s="27" t="s">
        <v>397</v>
      </c>
      <c r="F401" s="29">
        <v>2386700</v>
      </c>
      <c r="G401" s="27" t="s">
        <v>36</v>
      </c>
      <c r="H401" s="27" t="s">
        <v>1752</v>
      </c>
      <c r="I401" s="27" t="s">
        <v>160</v>
      </c>
      <c r="J401" s="27">
        <v>24153</v>
      </c>
      <c r="K401" s="25">
        <v>2</v>
      </c>
      <c r="L401" s="27" t="s">
        <v>288</v>
      </c>
      <c r="M401" s="27" t="s">
        <v>1751</v>
      </c>
      <c r="N401" s="27" t="s">
        <v>1750</v>
      </c>
      <c r="O401" s="28">
        <v>128121061</v>
      </c>
      <c r="P401" s="27" t="s">
        <v>285</v>
      </c>
      <c r="Q401" s="27" t="s">
        <v>292</v>
      </c>
      <c r="R401" s="28"/>
      <c r="S401" s="27" t="s">
        <v>1770</v>
      </c>
      <c r="T401" s="27"/>
      <c r="U401" s="75"/>
      <c r="V401" s="75"/>
      <c r="W401" s="75"/>
      <c r="X401" s="27"/>
      <c r="Y401" s="28"/>
      <c r="Z401" s="27"/>
    </row>
    <row r="402" spans="1:26" ht="13.5" customHeight="1" x14ac:dyDescent="0.25">
      <c r="A402" s="24">
        <v>43126</v>
      </c>
      <c r="B402" s="24">
        <v>43126</v>
      </c>
      <c r="C402" s="24">
        <v>43119</v>
      </c>
      <c r="D402" s="27" t="s">
        <v>552</v>
      </c>
      <c r="E402" s="27" t="s">
        <v>401</v>
      </c>
      <c r="F402" s="29">
        <v>28953894</v>
      </c>
      <c r="G402" s="27" t="s">
        <v>56</v>
      </c>
      <c r="H402" s="27" t="s">
        <v>125</v>
      </c>
      <c r="I402" s="27" t="s">
        <v>208</v>
      </c>
      <c r="J402" s="27">
        <v>25774</v>
      </c>
      <c r="K402" s="25">
        <v>1</v>
      </c>
      <c r="L402" s="27" t="s">
        <v>288</v>
      </c>
      <c r="M402" s="27" t="s">
        <v>1757</v>
      </c>
      <c r="N402" s="27" t="s">
        <v>1756</v>
      </c>
      <c r="O402" s="28">
        <v>128121128</v>
      </c>
      <c r="P402" s="27" t="s">
        <v>285</v>
      </c>
      <c r="Q402" s="27" t="s">
        <v>292</v>
      </c>
      <c r="R402" s="28"/>
      <c r="S402" s="27" t="s">
        <v>1770</v>
      </c>
      <c r="T402" s="27"/>
      <c r="U402" s="75"/>
      <c r="V402" s="75"/>
      <c r="W402" s="75"/>
      <c r="X402" s="27"/>
      <c r="Y402" s="28"/>
      <c r="Z402" s="27"/>
    </row>
    <row r="403" spans="1:26" ht="13.5" customHeight="1" x14ac:dyDescent="0.25">
      <c r="A403" s="24">
        <v>43126</v>
      </c>
      <c r="B403" s="24">
        <v>43126</v>
      </c>
      <c r="C403" s="24">
        <v>43119</v>
      </c>
      <c r="D403" s="27" t="s">
        <v>552</v>
      </c>
      <c r="E403" s="27" t="s">
        <v>409</v>
      </c>
      <c r="F403" s="29">
        <v>1012851</v>
      </c>
      <c r="G403" s="27" t="s">
        <v>36</v>
      </c>
      <c r="H403" s="27" t="s">
        <v>28</v>
      </c>
      <c r="I403" s="27" t="s">
        <v>160</v>
      </c>
      <c r="J403" s="27">
        <v>28976</v>
      </c>
      <c r="K403" s="25">
        <v>4</v>
      </c>
      <c r="L403" s="27" t="s">
        <v>288</v>
      </c>
      <c r="M403" s="27" t="s">
        <v>1761</v>
      </c>
      <c r="N403" s="27" t="s">
        <v>1760</v>
      </c>
      <c r="O403" s="28">
        <v>128121211</v>
      </c>
      <c r="P403" s="27" t="s">
        <v>285</v>
      </c>
      <c r="Q403" s="27" t="s">
        <v>292</v>
      </c>
      <c r="R403" s="28"/>
      <c r="S403" s="27" t="s">
        <v>1770</v>
      </c>
      <c r="T403" s="27"/>
      <c r="U403" s="75"/>
      <c r="V403" s="75"/>
      <c r="W403" s="75"/>
      <c r="X403" s="27"/>
      <c r="Y403" s="28"/>
      <c r="Z403" s="27"/>
    </row>
    <row r="404" spans="1:26" ht="13.5" customHeight="1" x14ac:dyDescent="0.25">
      <c r="A404" s="24">
        <v>43126</v>
      </c>
      <c r="B404" s="24">
        <v>43126</v>
      </c>
      <c r="C404" s="24">
        <v>43118</v>
      </c>
      <c r="D404" s="27" t="s">
        <v>552</v>
      </c>
      <c r="E404" s="27" t="s">
        <v>419</v>
      </c>
      <c r="F404" s="29">
        <v>1014505</v>
      </c>
      <c r="G404" s="27" t="s">
        <v>36</v>
      </c>
      <c r="H404" s="27" t="s">
        <v>95</v>
      </c>
      <c r="I404" s="27" t="s">
        <v>107</v>
      </c>
      <c r="J404" s="27">
        <v>16514</v>
      </c>
      <c r="K404" s="25">
        <v>2</v>
      </c>
      <c r="L404" s="27" t="s">
        <v>288</v>
      </c>
      <c r="M404" s="27" t="s">
        <v>1765</v>
      </c>
      <c r="N404" s="27" t="s">
        <v>1764</v>
      </c>
      <c r="O404" s="28">
        <v>128121291</v>
      </c>
      <c r="P404" s="27" t="s">
        <v>285</v>
      </c>
      <c r="Q404" s="27" t="s">
        <v>292</v>
      </c>
      <c r="R404" s="28"/>
      <c r="S404" s="27" t="s">
        <v>1770</v>
      </c>
      <c r="T404" s="27"/>
      <c r="U404" s="75"/>
      <c r="V404" s="75"/>
      <c r="W404" s="75"/>
      <c r="X404" s="27"/>
      <c r="Y404" s="28"/>
      <c r="Z404" s="27"/>
    </row>
    <row r="405" spans="1:26" ht="13.5" customHeight="1" x14ac:dyDescent="0.25">
      <c r="A405" s="24">
        <v>43126</v>
      </c>
      <c r="B405" s="24">
        <v>43126</v>
      </c>
      <c r="C405" s="24">
        <v>43119</v>
      </c>
      <c r="D405" s="27" t="s">
        <v>552</v>
      </c>
      <c r="E405" s="27" t="s">
        <v>425</v>
      </c>
      <c r="F405" s="29">
        <v>15494950000</v>
      </c>
      <c r="G405" s="27" t="s">
        <v>48</v>
      </c>
      <c r="H405" s="27" t="s">
        <v>57</v>
      </c>
      <c r="I405" s="27" t="s">
        <v>250</v>
      </c>
      <c r="J405" s="27">
        <v>7252</v>
      </c>
      <c r="K405" s="25">
        <v>2</v>
      </c>
      <c r="L405" s="27" t="s">
        <v>288</v>
      </c>
      <c r="M405" s="27" t="s">
        <v>1763</v>
      </c>
      <c r="N405" s="27" t="s">
        <v>1762</v>
      </c>
      <c r="O405" s="28">
        <v>128121323</v>
      </c>
      <c r="P405" s="27" t="s">
        <v>285</v>
      </c>
      <c r="Q405" s="27" t="s">
        <v>292</v>
      </c>
      <c r="R405" s="28"/>
      <c r="S405" s="27" t="s">
        <v>1770</v>
      </c>
      <c r="T405" s="27"/>
      <c r="U405" s="75"/>
      <c r="V405" s="75"/>
      <c r="W405" s="75"/>
      <c r="X405" s="27"/>
      <c r="Y405" s="28"/>
      <c r="Z405" s="27"/>
    </row>
    <row r="406" spans="1:26" ht="13.5" customHeight="1" x14ac:dyDescent="0.25">
      <c r="A406" s="24">
        <v>43126</v>
      </c>
      <c r="B406" s="24">
        <v>43126</v>
      </c>
      <c r="C406" s="24">
        <v>43119</v>
      </c>
      <c r="D406" s="27" t="s">
        <v>552</v>
      </c>
      <c r="E406" s="27" t="s">
        <v>425</v>
      </c>
      <c r="F406" s="29" t="s">
        <v>6633</v>
      </c>
      <c r="G406" s="27" t="s">
        <v>21</v>
      </c>
      <c r="H406" s="27" t="s">
        <v>55</v>
      </c>
      <c r="I406" s="27" t="s">
        <v>179</v>
      </c>
      <c r="J406" s="27">
        <v>7243</v>
      </c>
      <c r="K406" s="25">
        <v>2</v>
      </c>
      <c r="L406" s="27" t="s">
        <v>288</v>
      </c>
      <c r="M406" s="27" t="s">
        <v>1767</v>
      </c>
      <c r="N406" s="27" t="s">
        <v>1766</v>
      </c>
      <c r="O406" s="28">
        <v>128121194</v>
      </c>
      <c r="P406" s="27" t="s">
        <v>285</v>
      </c>
      <c r="Q406" s="27" t="s">
        <v>292</v>
      </c>
      <c r="R406" s="28"/>
      <c r="S406" s="27" t="s">
        <v>1770</v>
      </c>
      <c r="T406" s="27"/>
      <c r="U406" s="75"/>
      <c r="V406" s="75"/>
      <c r="W406" s="75"/>
      <c r="X406" s="27"/>
      <c r="Y406" s="28"/>
      <c r="Z406" s="27"/>
    </row>
    <row r="407" spans="1:26" ht="13.5" customHeight="1" x14ac:dyDescent="0.25">
      <c r="A407" s="24">
        <v>43126</v>
      </c>
      <c r="B407" s="24">
        <v>43126</v>
      </c>
      <c r="C407" s="24">
        <v>43119</v>
      </c>
      <c r="D407" s="27" t="s">
        <v>552</v>
      </c>
      <c r="E407" s="27" t="s">
        <v>430</v>
      </c>
      <c r="F407" s="29">
        <v>24186</v>
      </c>
      <c r="G407" s="27" t="s">
        <v>19</v>
      </c>
      <c r="H407" s="27" t="s">
        <v>31</v>
      </c>
      <c r="I407" s="27" t="s">
        <v>1007</v>
      </c>
      <c r="J407" s="27">
        <v>22847</v>
      </c>
      <c r="K407" s="25">
        <v>1</v>
      </c>
      <c r="L407" s="27" t="s">
        <v>288</v>
      </c>
      <c r="M407" s="27" t="s">
        <v>5858</v>
      </c>
      <c r="N407" s="27" t="s">
        <v>5859</v>
      </c>
      <c r="O407" s="28">
        <v>128121387</v>
      </c>
      <c r="P407" s="27" t="s">
        <v>285</v>
      </c>
      <c r="Q407" s="27" t="s">
        <v>292</v>
      </c>
      <c r="R407" s="28" t="s">
        <v>2413</v>
      </c>
      <c r="S407" s="27" t="s">
        <v>1770</v>
      </c>
      <c r="T407" s="27"/>
      <c r="U407" s="75"/>
      <c r="V407" s="75"/>
      <c r="W407" s="75"/>
      <c r="X407" s="27"/>
      <c r="Y407" s="28"/>
      <c r="Z407" s="27"/>
    </row>
    <row r="408" spans="1:26" ht="13.5" customHeight="1" x14ac:dyDescent="0.25">
      <c r="A408" s="24">
        <v>43125</v>
      </c>
      <c r="B408" s="24">
        <v>43125</v>
      </c>
      <c r="C408" s="24">
        <v>43120</v>
      </c>
      <c r="D408" s="27" t="s">
        <v>18</v>
      </c>
      <c r="E408" s="27" t="s">
        <v>346</v>
      </c>
      <c r="F408" s="29">
        <v>11782</v>
      </c>
      <c r="G408" s="27" t="s">
        <v>92</v>
      </c>
      <c r="H408" s="27" t="s">
        <v>68</v>
      </c>
      <c r="I408" s="27" t="s">
        <v>492</v>
      </c>
      <c r="J408" s="27">
        <v>42295</v>
      </c>
      <c r="K408" s="25">
        <v>1</v>
      </c>
      <c r="L408" s="27" t="s">
        <v>357</v>
      </c>
      <c r="M408" s="27" t="s">
        <v>1772</v>
      </c>
      <c r="N408" s="27" t="s">
        <v>1773</v>
      </c>
      <c r="O408" s="28"/>
      <c r="P408" s="27" t="s">
        <v>285</v>
      </c>
      <c r="Q408" s="27" t="s">
        <v>292</v>
      </c>
      <c r="R408" s="28"/>
      <c r="S408" s="27"/>
      <c r="T408" s="27"/>
      <c r="U408" s="75"/>
      <c r="V408" s="75"/>
      <c r="W408" s="75"/>
      <c r="X408" s="27"/>
      <c r="Y408" s="28"/>
      <c r="Z408" s="27"/>
    </row>
    <row r="409" spans="1:26" ht="13.5" customHeight="1" x14ac:dyDescent="0.25">
      <c r="A409" s="24">
        <v>43129</v>
      </c>
      <c r="B409" s="24">
        <v>43103</v>
      </c>
      <c r="C409" s="24">
        <v>43102</v>
      </c>
      <c r="D409" s="27" t="s">
        <v>18</v>
      </c>
      <c r="E409" s="27" t="s">
        <v>381</v>
      </c>
      <c r="F409" s="29">
        <v>1200023139</v>
      </c>
      <c r="G409" s="27" t="s">
        <v>27</v>
      </c>
      <c r="H409" s="27" t="s">
        <v>123</v>
      </c>
      <c r="I409" s="27" t="s">
        <v>163</v>
      </c>
      <c r="J409" s="27">
        <v>22306</v>
      </c>
      <c r="K409" s="25">
        <v>1</v>
      </c>
      <c r="L409" s="27" t="s">
        <v>357</v>
      </c>
      <c r="M409" s="27" t="s">
        <v>1806</v>
      </c>
      <c r="N409" s="27" t="s">
        <v>1807</v>
      </c>
      <c r="O409" s="28"/>
      <c r="P409" s="27" t="s">
        <v>285</v>
      </c>
      <c r="Q409" s="27" t="s">
        <v>295</v>
      </c>
      <c r="R409" s="28" t="s">
        <v>1808</v>
      </c>
      <c r="S409" s="27"/>
      <c r="T409" s="27"/>
      <c r="U409" s="75"/>
      <c r="V409" s="75"/>
      <c r="W409" s="75"/>
      <c r="X409" s="27"/>
      <c r="Y409" s="28"/>
      <c r="Z409" s="27"/>
    </row>
    <row r="410" spans="1:26" ht="13.5" customHeight="1" x14ac:dyDescent="0.25">
      <c r="A410" s="24">
        <v>43129</v>
      </c>
      <c r="B410" s="24">
        <v>43125</v>
      </c>
      <c r="C410" s="24">
        <v>43124</v>
      </c>
      <c r="D410" s="27" t="s">
        <v>18</v>
      </c>
      <c r="E410" s="27" t="s">
        <v>428</v>
      </c>
      <c r="F410" s="29" t="s">
        <v>1809</v>
      </c>
      <c r="G410" s="27" t="s">
        <v>323</v>
      </c>
      <c r="H410" s="27" t="s">
        <v>485</v>
      </c>
      <c r="I410" s="27" t="s">
        <v>1810</v>
      </c>
      <c r="J410" s="27">
        <v>38463</v>
      </c>
      <c r="K410" s="25">
        <v>4</v>
      </c>
      <c r="L410" s="27" t="s">
        <v>367</v>
      </c>
      <c r="M410" s="27">
        <v>202493</v>
      </c>
      <c r="N410" s="27">
        <v>326176815</v>
      </c>
      <c r="O410" s="28"/>
      <c r="P410" s="27" t="s">
        <v>285</v>
      </c>
      <c r="Q410" s="27" t="s">
        <v>289</v>
      </c>
      <c r="R410" s="28" t="s">
        <v>542</v>
      </c>
      <c r="S410" s="27"/>
      <c r="T410" s="27"/>
      <c r="U410" s="75"/>
      <c r="V410" s="75"/>
      <c r="W410" s="75"/>
      <c r="X410" s="27"/>
      <c r="Y410" s="28"/>
      <c r="Z410" s="27"/>
    </row>
    <row r="411" spans="1:26" ht="13.5" customHeight="1" x14ac:dyDescent="0.25">
      <c r="A411" s="24">
        <v>43129</v>
      </c>
      <c r="B411" s="24">
        <v>43125</v>
      </c>
      <c r="C411" s="24">
        <v>43117</v>
      </c>
      <c r="D411" s="27" t="s">
        <v>18</v>
      </c>
      <c r="E411" s="27" t="s">
        <v>346</v>
      </c>
      <c r="F411" s="29">
        <v>4505840000</v>
      </c>
      <c r="G411" s="27" t="s">
        <v>48</v>
      </c>
      <c r="H411" s="27" t="s">
        <v>178</v>
      </c>
      <c r="I411" s="27" t="s">
        <v>471</v>
      </c>
      <c r="J411" s="27">
        <v>42181</v>
      </c>
      <c r="K411" s="25">
        <v>2</v>
      </c>
      <c r="L411" s="27" t="s">
        <v>288</v>
      </c>
      <c r="M411" s="27" t="s">
        <v>1811</v>
      </c>
      <c r="N411" s="27" t="s">
        <v>1812</v>
      </c>
      <c r="O411" s="28">
        <v>128223084</v>
      </c>
      <c r="P411" s="27" t="s">
        <v>285</v>
      </c>
      <c r="Q411" s="27" t="s">
        <v>292</v>
      </c>
      <c r="R411" s="28"/>
      <c r="S411" s="27" t="s">
        <v>1965</v>
      </c>
      <c r="T411" s="27"/>
      <c r="U411" s="75"/>
      <c r="V411" s="75"/>
      <c r="W411" s="75"/>
      <c r="X411" s="27"/>
      <c r="Y411" s="28"/>
      <c r="Z411" s="27"/>
    </row>
    <row r="412" spans="1:26" ht="13.5" customHeight="1" x14ac:dyDescent="0.25">
      <c r="A412" s="24">
        <v>43129</v>
      </c>
      <c r="B412" s="24">
        <v>43126</v>
      </c>
      <c r="C412" s="24">
        <v>43120</v>
      </c>
      <c r="D412" s="27" t="s">
        <v>18</v>
      </c>
      <c r="E412" s="27" t="s">
        <v>352</v>
      </c>
      <c r="F412" s="29">
        <v>706588163</v>
      </c>
      <c r="G412" s="27" t="s">
        <v>23</v>
      </c>
      <c r="H412" s="27" t="s">
        <v>52</v>
      </c>
      <c r="I412" s="27" t="s">
        <v>1813</v>
      </c>
      <c r="J412" s="27">
        <v>33106</v>
      </c>
      <c r="K412" s="25">
        <v>4</v>
      </c>
      <c r="L412" s="27" t="s">
        <v>288</v>
      </c>
      <c r="M412" s="27" t="s">
        <v>1814</v>
      </c>
      <c r="N412" s="27" t="s">
        <v>1815</v>
      </c>
      <c r="O412" s="28"/>
      <c r="P412" s="27" t="s">
        <v>285</v>
      </c>
      <c r="Q412" s="27" t="s">
        <v>315</v>
      </c>
      <c r="R412" s="28" t="s">
        <v>542</v>
      </c>
      <c r="S412" s="27"/>
      <c r="T412" s="27"/>
      <c r="U412" s="75"/>
      <c r="V412" s="75"/>
      <c r="W412" s="75"/>
      <c r="X412" s="27"/>
      <c r="Y412" s="28"/>
      <c r="Z412" s="27"/>
    </row>
    <row r="413" spans="1:26" ht="13.5" customHeight="1" x14ac:dyDescent="0.25">
      <c r="A413" s="24">
        <v>43129</v>
      </c>
      <c r="B413" s="24">
        <v>43126</v>
      </c>
      <c r="C413" s="24">
        <v>43119</v>
      </c>
      <c r="D413" s="27" t="s">
        <v>18</v>
      </c>
      <c r="E413" s="27" t="s">
        <v>393</v>
      </c>
      <c r="F413" s="29">
        <v>93013</v>
      </c>
      <c r="G413" s="27" t="s">
        <v>21</v>
      </c>
      <c r="H413" s="27" t="s">
        <v>20</v>
      </c>
      <c r="I413" s="27" t="s">
        <v>1816</v>
      </c>
      <c r="J413" s="27">
        <v>13795</v>
      </c>
      <c r="K413" s="25">
        <v>4</v>
      </c>
      <c r="L413" s="27" t="s">
        <v>288</v>
      </c>
      <c r="M413" s="27" t="s">
        <v>1817</v>
      </c>
      <c r="N413" s="27" t="s">
        <v>1818</v>
      </c>
      <c r="O413" s="28">
        <v>128223053</v>
      </c>
      <c r="P413" s="27" t="s">
        <v>285</v>
      </c>
      <c r="Q413" s="27" t="s">
        <v>292</v>
      </c>
      <c r="R413" s="28"/>
      <c r="S413" s="27" t="s">
        <v>1965</v>
      </c>
      <c r="T413" s="27"/>
      <c r="U413" s="75"/>
      <c r="V413" s="75"/>
      <c r="W413" s="75"/>
      <c r="X413" s="27"/>
      <c r="Y413" s="28"/>
      <c r="Z413" s="27"/>
    </row>
    <row r="414" spans="1:26" ht="13.5" customHeight="1" x14ac:dyDescent="0.25">
      <c r="A414" s="24">
        <v>43129</v>
      </c>
      <c r="B414" s="24">
        <v>43126</v>
      </c>
      <c r="C414" s="24">
        <v>43119</v>
      </c>
      <c r="D414" s="27" t="s">
        <v>18</v>
      </c>
      <c r="E414" s="27" t="s">
        <v>405</v>
      </c>
      <c r="F414" s="29">
        <v>94750</v>
      </c>
      <c r="G414" s="27" t="s">
        <v>273</v>
      </c>
      <c r="H414" s="27" t="s">
        <v>224</v>
      </c>
      <c r="I414" s="27" t="s">
        <v>469</v>
      </c>
      <c r="J414" s="27">
        <v>28846</v>
      </c>
      <c r="K414" s="25">
        <v>5</v>
      </c>
      <c r="L414" s="27" t="s">
        <v>288</v>
      </c>
      <c r="M414" s="27" t="s">
        <v>1819</v>
      </c>
      <c r="N414" s="27" t="s">
        <v>1820</v>
      </c>
      <c r="O414" s="28">
        <v>128223086</v>
      </c>
      <c r="P414" s="27" t="s">
        <v>285</v>
      </c>
      <c r="Q414" s="27" t="s">
        <v>292</v>
      </c>
      <c r="R414" s="28"/>
      <c r="S414" s="27" t="s">
        <v>1965</v>
      </c>
      <c r="T414" s="27"/>
      <c r="U414" s="75"/>
      <c r="V414" s="75"/>
      <c r="W414" s="75"/>
      <c r="X414" s="27"/>
      <c r="Y414" s="28"/>
      <c r="Z414" s="27"/>
    </row>
    <row r="415" spans="1:26" ht="13.5" customHeight="1" x14ac:dyDescent="0.25">
      <c r="A415" s="24">
        <v>43129</v>
      </c>
      <c r="B415" s="24">
        <v>43127</v>
      </c>
      <c r="C415" s="24">
        <v>43126</v>
      </c>
      <c r="D415" s="27" t="s">
        <v>18</v>
      </c>
      <c r="E415" s="27" t="s">
        <v>405</v>
      </c>
      <c r="F415" s="29">
        <v>15481220000</v>
      </c>
      <c r="G415" s="27" t="s">
        <v>53</v>
      </c>
      <c r="H415" s="27" t="s">
        <v>70</v>
      </c>
      <c r="I415" s="27" t="s">
        <v>468</v>
      </c>
      <c r="J415" s="27">
        <v>29110</v>
      </c>
      <c r="K415" s="25">
        <v>1</v>
      </c>
      <c r="L415" s="27" t="s">
        <v>288</v>
      </c>
      <c r="M415" s="27" t="s">
        <v>1821</v>
      </c>
      <c r="N415" s="27" t="s">
        <v>1822</v>
      </c>
      <c r="O415" s="28">
        <v>128223110</v>
      </c>
      <c r="P415" s="27" t="s">
        <v>285</v>
      </c>
      <c r="Q415" s="27" t="s">
        <v>292</v>
      </c>
      <c r="R415" s="28"/>
      <c r="S415" s="27" t="s">
        <v>1965</v>
      </c>
      <c r="T415" s="27"/>
      <c r="U415" s="75"/>
      <c r="V415" s="75"/>
      <c r="W415" s="75"/>
      <c r="X415" s="27"/>
      <c r="Y415" s="28"/>
      <c r="Z415" s="27"/>
    </row>
    <row r="416" spans="1:26" ht="13.5" customHeight="1" x14ac:dyDescent="0.25">
      <c r="A416" s="24">
        <v>43129</v>
      </c>
      <c r="B416" s="24">
        <v>43127</v>
      </c>
      <c r="C416" s="24">
        <v>43126</v>
      </c>
      <c r="D416" s="27" t="s">
        <v>18</v>
      </c>
      <c r="E416" s="27" t="s">
        <v>352</v>
      </c>
      <c r="F416" s="29">
        <v>1011698</v>
      </c>
      <c r="G416" s="27" t="s">
        <v>1309</v>
      </c>
      <c r="H416" s="27" t="s">
        <v>57</v>
      </c>
      <c r="I416" s="27" t="s">
        <v>1823</v>
      </c>
      <c r="J416" s="27">
        <v>33377</v>
      </c>
      <c r="K416" s="25">
        <v>4</v>
      </c>
      <c r="L416" s="27" t="s">
        <v>288</v>
      </c>
      <c r="M416" s="27" t="s">
        <v>1824</v>
      </c>
      <c r="N416" s="27" t="s">
        <v>1825</v>
      </c>
      <c r="O416" s="28">
        <v>128223146</v>
      </c>
      <c r="P416" s="27" t="s">
        <v>285</v>
      </c>
      <c r="Q416" s="27" t="s">
        <v>292</v>
      </c>
      <c r="R416" s="28"/>
      <c r="S416" s="27" t="s">
        <v>1965</v>
      </c>
      <c r="T416" s="27"/>
      <c r="U416" s="75"/>
      <c r="V416" s="75"/>
      <c r="W416" s="75"/>
      <c r="X416" s="27"/>
      <c r="Y416" s="28"/>
      <c r="Z416" s="27"/>
    </row>
    <row r="417" spans="1:26" ht="13.5" customHeight="1" x14ac:dyDescent="0.25">
      <c r="A417" s="24">
        <v>43129</v>
      </c>
      <c r="B417" s="24">
        <v>43127</v>
      </c>
      <c r="C417" s="24">
        <v>43127</v>
      </c>
      <c r="D417" s="27" t="s">
        <v>18</v>
      </c>
      <c r="E417" s="27" t="s">
        <v>352</v>
      </c>
      <c r="F417" s="29">
        <v>3520470000</v>
      </c>
      <c r="G417" s="27" t="s">
        <v>53</v>
      </c>
      <c r="H417" s="27" t="s">
        <v>123</v>
      </c>
      <c r="I417" s="27" t="s">
        <v>1826</v>
      </c>
      <c r="J417" s="27">
        <v>33418</v>
      </c>
      <c r="K417" s="25">
        <v>2</v>
      </c>
      <c r="L417" s="27" t="s">
        <v>357</v>
      </c>
      <c r="M417" s="27" t="s">
        <v>1827</v>
      </c>
      <c r="N417" s="27" t="s">
        <v>1828</v>
      </c>
      <c r="O417" s="28" t="s">
        <v>1829</v>
      </c>
      <c r="P417" s="27" t="s">
        <v>285</v>
      </c>
      <c r="Q417" s="27" t="s">
        <v>292</v>
      </c>
      <c r="R417" s="28"/>
      <c r="S417" s="27"/>
      <c r="T417" s="27"/>
      <c r="U417" s="75"/>
      <c r="V417" s="75"/>
      <c r="W417" s="75"/>
      <c r="X417" s="27"/>
      <c r="Y417" s="28"/>
      <c r="Z417" s="27"/>
    </row>
    <row r="418" spans="1:26" ht="13.5" customHeight="1" x14ac:dyDescent="0.25">
      <c r="A418" s="24">
        <v>43129</v>
      </c>
      <c r="B418" s="24">
        <v>43127</v>
      </c>
      <c r="C418" s="24">
        <v>43127</v>
      </c>
      <c r="D418" s="27" t="s">
        <v>18</v>
      </c>
      <c r="E418" s="27" t="s">
        <v>352</v>
      </c>
      <c r="F418" s="29">
        <v>3528020000</v>
      </c>
      <c r="G418" s="27" t="s">
        <v>53</v>
      </c>
      <c r="H418" s="27" t="s">
        <v>1830</v>
      </c>
      <c r="I418" s="27" t="s">
        <v>1826</v>
      </c>
      <c r="J418" s="27">
        <v>33418</v>
      </c>
      <c r="K418" s="25">
        <v>2</v>
      </c>
      <c r="L418" s="27" t="s">
        <v>357</v>
      </c>
      <c r="M418" s="27" t="s">
        <v>1827</v>
      </c>
      <c r="N418" s="27" t="s">
        <v>1828</v>
      </c>
      <c r="O418" s="28" t="s">
        <v>1829</v>
      </c>
      <c r="P418" s="27" t="s">
        <v>285</v>
      </c>
      <c r="Q418" s="27" t="s">
        <v>292</v>
      </c>
      <c r="R418" s="28"/>
      <c r="S418" s="27"/>
      <c r="T418" s="27"/>
      <c r="U418" s="75"/>
      <c r="V418" s="75"/>
      <c r="W418" s="75"/>
      <c r="X418" s="27"/>
      <c r="Y418" s="28"/>
      <c r="Z418" s="27"/>
    </row>
    <row r="419" spans="1:26" ht="13.5" customHeight="1" x14ac:dyDescent="0.25">
      <c r="A419" s="24">
        <v>43129</v>
      </c>
      <c r="B419" s="24">
        <v>43127</v>
      </c>
      <c r="C419" s="24">
        <v>43122</v>
      </c>
      <c r="D419" s="27" t="s">
        <v>18</v>
      </c>
      <c r="E419" s="27" t="s">
        <v>378</v>
      </c>
      <c r="F419" s="29">
        <v>31808</v>
      </c>
      <c r="G419" s="27" t="s">
        <v>60</v>
      </c>
      <c r="H419" s="27" t="s">
        <v>28</v>
      </c>
      <c r="I419" s="27" t="s">
        <v>62</v>
      </c>
      <c r="J419" s="27">
        <v>32769</v>
      </c>
      <c r="K419" s="25">
        <v>4</v>
      </c>
      <c r="L419" s="27" t="s">
        <v>357</v>
      </c>
      <c r="M419" s="27" t="s">
        <v>1831</v>
      </c>
      <c r="N419" s="27" t="s">
        <v>1832</v>
      </c>
      <c r="O419" s="28" t="s">
        <v>1969</v>
      </c>
      <c r="P419" s="27" t="s">
        <v>285</v>
      </c>
      <c r="Q419" s="27" t="s">
        <v>292</v>
      </c>
      <c r="R419" s="28"/>
      <c r="S419" s="27" t="s">
        <v>1965</v>
      </c>
      <c r="T419" s="27"/>
      <c r="U419" s="75"/>
      <c r="V419" s="75"/>
      <c r="W419" s="75"/>
      <c r="X419" s="27"/>
      <c r="Y419" s="28"/>
      <c r="Z419" s="27"/>
    </row>
    <row r="420" spans="1:26" ht="13.5" customHeight="1" x14ac:dyDescent="0.25">
      <c r="A420" s="24">
        <v>43129</v>
      </c>
      <c r="B420" s="24">
        <v>43127</v>
      </c>
      <c r="C420" s="24">
        <v>43126</v>
      </c>
      <c r="D420" s="27" t="s">
        <v>18</v>
      </c>
      <c r="E420" s="27" t="s">
        <v>287</v>
      </c>
      <c r="F420" s="29">
        <v>40855</v>
      </c>
      <c r="G420" s="27" t="s">
        <v>92</v>
      </c>
      <c r="H420" s="27" t="s">
        <v>244</v>
      </c>
      <c r="I420" s="27" t="s">
        <v>1161</v>
      </c>
      <c r="J420" s="27">
        <v>39340</v>
      </c>
      <c r="K420" s="25">
        <v>4</v>
      </c>
      <c r="L420" s="27" t="s">
        <v>343</v>
      </c>
      <c r="M420" s="27">
        <v>8640722160</v>
      </c>
      <c r="N420" s="27">
        <v>8640722160</v>
      </c>
      <c r="O420" s="28"/>
      <c r="P420" s="27" t="s">
        <v>285</v>
      </c>
      <c r="Q420" s="27" t="s">
        <v>315</v>
      </c>
      <c r="R420" s="28" t="s">
        <v>542</v>
      </c>
      <c r="S420" s="27"/>
      <c r="T420" s="27"/>
      <c r="U420" s="75"/>
      <c r="V420" s="75"/>
      <c r="W420" s="75"/>
      <c r="X420" s="27"/>
      <c r="Y420" s="28"/>
      <c r="Z420" s="27"/>
    </row>
    <row r="421" spans="1:26" ht="13.5" customHeight="1" x14ac:dyDescent="0.25">
      <c r="A421" s="24">
        <v>43129</v>
      </c>
      <c r="B421" s="24">
        <v>43129</v>
      </c>
      <c r="C421" s="24">
        <v>43117</v>
      </c>
      <c r="D421" s="27" t="s">
        <v>18</v>
      </c>
      <c r="E421" s="27" t="s">
        <v>372</v>
      </c>
      <c r="F421" s="29">
        <v>1011696</v>
      </c>
      <c r="G421" s="27" t="s">
        <v>36</v>
      </c>
      <c r="H421" s="27" t="s">
        <v>157</v>
      </c>
      <c r="I421" s="27" t="s">
        <v>99</v>
      </c>
      <c r="J421" s="27">
        <v>28913</v>
      </c>
      <c r="K421" s="25">
        <v>4</v>
      </c>
      <c r="L421" s="27" t="s">
        <v>288</v>
      </c>
      <c r="M421" s="27" t="s">
        <v>1833</v>
      </c>
      <c r="N421" s="27" t="s">
        <v>1834</v>
      </c>
      <c r="O421" s="28">
        <v>128223200</v>
      </c>
      <c r="P421" s="27" t="s">
        <v>285</v>
      </c>
      <c r="Q421" s="27" t="s">
        <v>292</v>
      </c>
      <c r="R421" s="28"/>
      <c r="S421" s="27" t="s">
        <v>1965</v>
      </c>
      <c r="T421" s="27"/>
      <c r="U421" s="75"/>
      <c r="V421" s="75"/>
      <c r="W421" s="75"/>
      <c r="X421" s="27"/>
      <c r="Y421" s="28"/>
      <c r="Z421" s="27"/>
    </row>
    <row r="422" spans="1:26" ht="13.5" customHeight="1" x14ac:dyDescent="0.25">
      <c r="A422" s="24">
        <v>43129</v>
      </c>
      <c r="B422" s="24">
        <v>43129</v>
      </c>
      <c r="C422" s="24">
        <v>43124</v>
      </c>
      <c r="D422" s="27" t="s">
        <v>18</v>
      </c>
      <c r="E422" s="27" t="s">
        <v>346</v>
      </c>
      <c r="F422" s="29">
        <v>11612</v>
      </c>
      <c r="G422" s="27" t="s">
        <v>92</v>
      </c>
      <c r="H422" s="27" t="s">
        <v>241</v>
      </c>
      <c r="I422" s="27" t="s">
        <v>1835</v>
      </c>
      <c r="J422" s="27">
        <v>42424</v>
      </c>
      <c r="K422" s="25">
        <v>1</v>
      </c>
      <c r="L422" s="27" t="s">
        <v>357</v>
      </c>
      <c r="M422" s="27" t="s">
        <v>1836</v>
      </c>
      <c r="N422" s="27" t="s">
        <v>1837</v>
      </c>
      <c r="O422" s="28" t="s">
        <v>1970</v>
      </c>
      <c r="P422" s="27" t="s">
        <v>285</v>
      </c>
      <c r="Q422" s="27" t="s">
        <v>292</v>
      </c>
      <c r="R422" s="28"/>
      <c r="S422" s="27" t="s">
        <v>1965</v>
      </c>
      <c r="T422" s="27"/>
      <c r="U422" s="75"/>
      <c r="V422" s="75"/>
      <c r="W422" s="75"/>
      <c r="X422" s="27"/>
      <c r="Y422" s="28"/>
      <c r="Z422" s="27"/>
    </row>
    <row r="423" spans="1:26" ht="13.5" customHeight="1" x14ac:dyDescent="0.25">
      <c r="A423" s="24">
        <v>43129</v>
      </c>
      <c r="B423" s="24">
        <v>43129</v>
      </c>
      <c r="C423" s="24">
        <v>43124</v>
      </c>
      <c r="D423" s="27" t="s">
        <v>18</v>
      </c>
      <c r="E423" s="27" t="s">
        <v>346</v>
      </c>
      <c r="F423" s="29">
        <v>11612</v>
      </c>
      <c r="G423" s="27" t="s">
        <v>92</v>
      </c>
      <c r="H423" s="27" t="s">
        <v>241</v>
      </c>
      <c r="I423" s="27" t="s">
        <v>1835</v>
      </c>
      <c r="J423" s="27">
        <v>42424</v>
      </c>
      <c r="K423" s="25">
        <v>1</v>
      </c>
      <c r="L423" s="27" t="s">
        <v>357</v>
      </c>
      <c r="M423" s="27" t="s">
        <v>1838</v>
      </c>
      <c r="N423" s="27" t="s">
        <v>1839</v>
      </c>
      <c r="O423" s="28" t="s">
        <v>1970</v>
      </c>
      <c r="P423" s="27" t="s">
        <v>285</v>
      </c>
      <c r="Q423" s="27" t="s">
        <v>292</v>
      </c>
      <c r="R423" s="28"/>
      <c r="S423" s="27" t="s">
        <v>1965</v>
      </c>
      <c r="T423" s="27"/>
      <c r="U423" s="75"/>
      <c r="V423" s="75"/>
      <c r="W423" s="75"/>
      <c r="X423" s="27"/>
      <c r="Y423" s="28"/>
      <c r="Z423" s="27"/>
    </row>
    <row r="424" spans="1:26" ht="13.5" customHeight="1" x14ac:dyDescent="0.25">
      <c r="A424" s="24">
        <v>43129</v>
      </c>
      <c r="B424" s="24">
        <v>43129</v>
      </c>
      <c r="C424" s="24">
        <v>43118</v>
      </c>
      <c r="D424" s="27" t="s">
        <v>18</v>
      </c>
      <c r="E424" s="27" t="s">
        <v>423</v>
      </c>
      <c r="F424" s="29">
        <v>10769</v>
      </c>
      <c r="G424" s="27" t="s">
        <v>19</v>
      </c>
      <c r="H424" s="27" t="s">
        <v>71</v>
      </c>
      <c r="I424" s="27" t="s">
        <v>1840</v>
      </c>
      <c r="J424" s="27">
        <v>11750</v>
      </c>
      <c r="K424" s="25">
        <v>4</v>
      </c>
      <c r="L424" s="27" t="s">
        <v>367</v>
      </c>
      <c r="M424" s="27">
        <v>201178</v>
      </c>
      <c r="N424" s="27">
        <v>326175650</v>
      </c>
      <c r="O424" s="28"/>
      <c r="P424" s="27" t="s">
        <v>285</v>
      </c>
      <c r="Q424" s="27" t="s">
        <v>289</v>
      </c>
      <c r="R424" s="28" t="s">
        <v>542</v>
      </c>
      <c r="S424" s="27"/>
      <c r="T424" s="27"/>
      <c r="U424" s="75"/>
      <c r="V424" s="75"/>
      <c r="W424" s="75"/>
      <c r="X424" s="27"/>
      <c r="Y424" s="28"/>
      <c r="Z424" s="27"/>
    </row>
    <row r="425" spans="1:26" ht="13.5" customHeight="1" x14ac:dyDescent="0.25">
      <c r="A425" s="24">
        <v>43129</v>
      </c>
      <c r="B425" s="24">
        <v>43129</v>
      </c>
      <c r="C425" s="24">
        <v>43112</v>
      </c>
      <c r="D425" s="27" t="s">
        <v>18</v>
      </c>
      <c r="E425" s="27" t="s">
        <v>380</v>
      </c>
      <c r="F425" s="29">
        <v>227</v>
      </c>
      <c r="G425" s="27" t="s">
        <v>92</v>
      </c>
      <c r="H425" s="27" t="s">
        <v>714</v>
      </c>
      <c r="I425" s="27" t="s">
        <v>1841</v>
      </c>
      <c r="J425" s="27">
        <v>21430</v>
      </c>
      <c r="K425" s="25">
        <v>1</v>
      </c>
      <c r="L425" s="27" t="s">
        <v>357</v>
      </c>
      <c r="M425" s="27" t="s">
        <v>1842</v>
      </c>
      <c r="N425" s="27" t="s">
        <v>1843</v>
      </c>
      <c r="O425" s="28" t="s">
        <v>1971</v>
      </c>
      <c r="P425" s="27" t="s">
        <v>285</v>
      </c>
      <c r="Q425" s="27" t="s">
        <v>295</v>
      </c>
      <c r="R425" s="28" t="s">
        <v>3075</v>
      </c>
      <c r="S425" s="27" t="s">
        <v>1965</v>
      </c>
      <c r="T425" s="27"/>
      <c r="U425" s="75"/>
      <c r="V425" s="75"/>
      <c r="W425" s="75"/>
      <c r="X425" s="27"/>
      <c r="Y425" s="28"/>
      <c r="Z425" s="27"/>
    </row>
    <row r="426" spans="1:26" ht="13.5" customHeight="1" x14ac:dyDescent="0.25">
      <c r="A426" s="24">
        <v>43129</v>
      </c>
      <c r="B426" s="24">
        <v>43129</v>
      </c>
      <c r="C426" s="24">
        <v>43122</v>
      </c>
      <c r="D426" s="27" t="s">
        <v>18</v>
      </c>
      <c r="E426" s="27" t="s">
        <v>397</v>
      </c>
      <c r="F426" s="29">
        <v>91190</v>
      </c>
      <c r="G426" s="27" t="s">
        <v>21</v>
      </c>
      <c r="H426" s="27" t="s">
        <v>69</v>
      </c>
      <c r="I426" s="27" t="s">
        <v>106</v>
      </c>
      <c r="J426" s="27">
        <v>24229</v>
      </c>
      <c r="K426" s="25">
        <v>4</v>
      </c>
      <c r="L426" s="27" t="s">
        <v>288</v>
      </c>
      <c r="M426" s="27" t="s">
        <v>1844</v>
      </c>
      <c r="N426" s="27" t="s">
        <v>1845</v>
      </c>
      <c r="O426" s="28">
        <v>128223204</v>
      </c>
      <c r="P426" s="27" t="s">
        <v>285</v>
      </c>
      <c r="Q426" s="27" t="s">
        <v>292</v>
      </c>
      <c r="R426" s="28"/>
      <c r="S426" s="27" t="s">
        <v>1965</v>
      </c>
      <c r="T426" s="27"/>
      <c r="U426" s="75"/>
      <c r="V426" s="75"/>
      <c r="W426" s="75"/>
      <c r="X426" s="27"/>
      <c r="Y426" s="28"/>
      <c r="Z426" s="27"/>
    </row>
    <row r="427" spans="1:26" ht="13.5" customHeight="1" x14ac:dyDescent="0.25">
      <c r="A427" s="24">
        <v>43129</v>
      </c>
      <c r="B427" s="24">
        <v>43126</v>
      </c>
      <c r="C427" s="24">
        <v>43112</v>
      </c>
      <c r="D427" s="27" t="s">
        <v>665</v>
      </c>
      <c r="E427" s="27" t="s">
        <v>388</v>
      </c>
      <c r="F427" s="29">
        <v>29432</v>
      </c>
      <c r="G427" s="27" t="s">
        <v>39</v>
      </c>
      <c r="H427" s="27" t="s">
        <v>473</v>
      </c>
      <c r="I427" s="27" t="s">
        <v>1846</v>
      </c>
      <c r="J427" s="27">
        <v>34725</v>
      </c>
      <c r="K427" s="25">
        <v>1</v>
      </c>
      <c r="L427" s="27" t="s">
        <v>343</v>
      </c>
      <c r="M427" s="27">
        <v>8780470601</v>
      </c>
      <c r="N427" s="27">
        <v>8780470601</v>
      </c>
      <c r="O427" s="28"/>
      <c r="P427" s="27" t="s">
        <v>285</v>
      </c>
      <c r="Q427" s="27" t="s">
        <v>315</v>
      </c>
      <c r="R427" s="28" t="s">
        <v>542</v>
      </c>
      <c r="S427" s="27"/>
      <c r="T427" s="27"/>
      <c r="U427" s="75"/>
      <c r="V427" s="75"/>
      <c r="W427" s="75"/>
      <c r="X427" s="27"/>
      <c r="Y427" s="28"/>
      <c r="Z427" s="27"/>
    </row>
    <row r="428" spans="1:26" ht="13.5" customHeight="1" x14ac:dyDescent="0.25">
      <c r="A428" s="24">
        <v>43129</v>
      </c>
      <c r="B428" s="24">
        <v>43126</v>
      </c>
      <c r="C428" s="24">
        <v>43108</v>
      </c>
      <c r="D428" s="27" t="s">
        <v>665</v>
      </c>
      <c r="E428" s="27" t="s">
        <v>401</v>
      </c>
      <c r="F428" s="29">
        <v>3450</v>
      </c>
      <c r="G428" s="27" t="s">
        <v>39</v>
      </c>
      <c r="H428" s="27" t="s">
        <v>246</v>
      </c>
      <c r="I428" s="27" t="s">
        <v>1847</v>
      </c>
      <c r="J428" s="27">
        <v>25445</v>
      </c>
      <c r="K428" s="25">
        <v>2</v>
      </c>
      <c r="L428" s="27" t="s">
        <v>343</v>
      </c>
      <c r="M428" s="27">
        <v>8640716117</v>
      </c>
      <c r="N428" s="27">
        <v>8640716117</v>
      </c>
      <c r="O428" s="28"/>
      <c r="P428" s="27" t="s">
        <v>285</v>
      </c>
      <c r="Q428" s="27" t="s">
        <v>315</v>
      </c>
      <c r="R428" s="28" t="s">
        <v>542</v>
      </c>
      <c r="S428" s="27"/>
      <c r="T428" s="27"/>
      <c r="U428" s="75"/>
      <c r="V428" s="75"/>
      <c r="W428" s="75"/>
      <c r="X428" s="27"/>
      <c r="Y428" s="28"/>
      <c r="Z428" s="27"/>
    </row>
    <row r="429" spans="1:26" ht="13.5" customHeight="1" x14ac:dyDescent="0.25">
      <c r="A429" s="24">
        <v>43129</v>
      </c>
      <c r="B429" s="24">
        <v>43126</v>
      </c>
      <c r="C429" s="24">
        <v>43109</v>
      </c>
      <c r="D429" s="27" t="s">
        <v>665</v>
      </c>
      <c r="E429" s="27" t="s">
        <v>375</v>
      </c>
      <c r="F429" s="29">
        <v>87432</v>
      </c>
      <c r="G429" s="27" t="s">
        <v>19</v>
      </c>
      <c r="H429" s="27" t="s">
        <v>47</v>
      </c>
      <c r="I429" s="27" t="s">
        <v>1158</v>
      </c>
      <c r="J429" s="27">
        <v>42084</v>
      </c>
      <c r="K429" s="25">
        <v>1</v>
      </c>
      <c r="L429" s="27" t="s">
        <v>343</v>
      </c>
      <c r="M429" s="27">
        <v>8640716432</v>
      </c>
      <c r="N429" s="27">
        <v>8640716432</v>
      </c>
      <c r="O429" s="28"/>
      <c r="P429" s="27" t="s">
        <v>285</v>
      </c>
      <c r="Q429" s="27" t="s">
        <v>315</v>
      </c>
      <c r="R429" s="28" t="s">
        <v>542</v>
      </c>
      <c r="S429" s="27"/>
      <c r="T429" s="27"/>
      <c r="U429" s="75"/>
      <c r="V429" s="75"/>
      <c r="W429" s="75"/>
      <c r="X429" s="27"/>
      <c r="Y429" s="28"/>
      <c r="Z429" s="27"/>
    </row>
    <row r="430" spans="1:26" ht="13.5" customHeight="1" x14ac:dyDescent="0.25">
      <c r="A430" s="24">
        <v>43129</v>
      </c>
      <c r="B430" s="24">
        <v>43126</v>
      </c>
      <c r="C430" s="24">
        <v>43110</v>
      </c>
      <c r="D430" s="27" t="s">
        <v>665</v>
      </c>
      <c r="E430" s="27" t="s">
        <v>290</v>
      </c>
      <c r="F430" s="29">
        <v>41120</v>
      </c>
      <c r="G430" s="27" t="s">
        <v>19</v>
      </c>
      <c r="H430" s="27" t="s">
        <v>572</v>
      </c>
      <c r="I430" s="27" t="s">
        <v>1840</v>
      </c>
      <c r="J430" s="27">
        <v>39163</v>
      </c>
      <c r="K430" s="25">
        <v>4</v>
      </c>
      <c r="L430" s="27" t="s">
        <v>343</v>
      </c>
      <c r="M430" s="27">
        <v>8640716838</v>
      </c>
      <c r="N430" s="27">
        <v>8640716838</v>
      </c>
      <c r="O430" s="28"/>
      <c r="P430" s="27" t="s">
        <v>285</v>
      </c>
      <c r="Q430" s="27" t="s">
        <v>315</v>
      </c>
      <c r="R430" s="28" t="s">
        <v>542</v>
      </c>
      <c r="S430" s="27"/>
      <c r="T430" s="27"/>
      <c r="U430" s="75"/>
      <c r="V430" s="75"/>
      <c r="W430" s="75"/>
      <c r="X430" s="27"/>
      <c r="Y430" s="28"/>
      <c r="Z430" s="27"/>
    </row>
    <row r="431" spans="1:26" ht="13.5" customHeight="1" x14ac:dyDescent="0.25">
      <c r="A431" s="24">
        <v>43129</v>
      </c>
      <c r="B431" s="24">
        <v>43126</v>
      </c>
      <c r="C431" s="24">
        <v>43111</v>
      </c>
      <c r="D431" s="27" t="s">
        <v>665</v>
      </c>
      <c r="E431" s="27" t="s">
        <v>391</v>
      </c>
      <c r="F431" s="29">
        <v>38853</v>
      </c>
      <c r="G431" s="27" t="s">
        <v>39</v>
      </c>
      <c r="H431" s="27" t="s">
        <v>24</v>
      </c>
      <c r="I431" s="27" t="s">
        <v>1848</v>
      </c>
      <c r="J431" s="27">
        <v>24884</v>
      </c>
      <c r="K431" s="25">
        <v>2</v>
      </c>
      <c r="L431" s="27" t="s">
        <v>343</v>
      </c>
      <c r="M431" s="27">
        <v>8640717394</v>
      </c>
      <c r="N431" s="27">
        <v>8640717394</v>
      </c>
      <c r="O431" s="28"/>
      <c r="P431" s="27" t="s">
        <v>285</v>
      </c>
      <c r="Q431" s="27" t="s">
        <v>315</v>
      </c>
      <c r="R431" s="28" t="s">
        <v>542</v>
      </c>
      <c r="S431" s="27"/>
      <c r="T431" s="27"/>
      <c r="U431" s="75"/>
      <c r="V431" s="75"/>
      <c r="W431" s="75"/>
      <c r="X431" s="27"/>
      <c r="Y431" s="28"/>
      <c r="Z431" s="27"/>
    </row>
    <row r="432" spans="1:26" ht="13.5" customHeight="1" x14ac:dyDescent="0.25">
      <c r="A432" s="24">
        <v>43129</v>
      </c>
      <c r="B432" s="24">
        <v>43126</v>
      </c>
      <c r="C432" s="24">
        <v>43111</v>
      </c>
      <c r="D432" s="27" t="s">
        <v>665</v>
      </c>
      <c r="E432" s="27" t="s">
        <v>290</v>
      </c>
      <c r="F432" s="29">
        <v>7685</v>
      </c>
      <c r="G432" s="27" t="s">
        <v>39</v>
      </c>
      <c r="H432" s="27" t="s">
        <v>640</v>
      </c>
      <c r="I432" s="27" t="s">
        <v>1849</v>
      </c>
      <c r="J432" s="27">
        <v>39238</v>
      </c>
      <c r="K432" s="25">
        <v>2</v>
      </c>
      <c r="L432" s="27" t="s">
        <v>343</v>
      </c>
      <c r="M432" s="27">
        <v>8640717475</v>
      </c>
      <c r="N432" s="27">
        <v>8640717475</v>
      </c>
      <c r="O432" s="28"/>
      <c r="P432" s="27" t="s">
        <v>285</v>
      </c>
      <c r="Q432" s="27" t="s">
        <v>315</v>
      </c>
      <c r="R432" s="28" t="s">
        <v>542</v>
      </c>
      <c r="S432" s="27"/>
      <c r="T432" s="27"/>
      <c r="U432" s="75"/>
      <c r="V432" s="75"/>
      <c r="W432" s="75"/>
      <c r="X432" s="27"/>
      <c r="Y432" s="28"/>
      <c r="Z432" s="27"/>
    </row>
    <row r="433" spans="1:26" ht="13.5" customHeight="1" x14ac:dyDescent="0.25">
      <c r="A433" s="24">
        <v>43129</v>
      </c>
      <c r="B433" s="24">
        <v>43126</v>
      </c>
      <c r="C433" s="24">
        <v>43113</v>
      </c>
      <c r="D433" s="27" t="s">
        <v>665</v>
      </c>
      <c r="E433" s="27" t="s">
        <v>305</v>
      </c>
      <c r="F433" s="29">
        <v>62471</v>
      </c>
      <c r="G433" s="27" t="s">
        <v>19</v>
      </c>
      <c r="H433" s="27" t="s">
        <v>726</v>
      </c>
      <c r="I433" s="27" t="s">
        <v>1850</v>
      </c>
      <c r="J433" s="27">
        <v>39467</v>
      </c>
      <c r="K433" s="25">
        <v>1</v>
      </c>
      <c r="L433" s="27" t="s">
        <v>343</v>
      </c>
      <c r="M433" s="27">
        <v>8630344061</v>
      </c>
      <c r="N433" s="27">
        <v>8630344061</v>
      </c>
      <c r="O433" s="28"/>
      <c r="P433" s="27" t="s">
        <v>285</v>
      </c>
      <c r="Q433" s="27" t="s">
        <v>315</v>
      </c>
      <c r="R433" s="28" t="s">
        <v>542</v>
      </c>
      <c r="S433" s="27"/>
      <c r="T433" s="27"/>
      <c r="U433" s="75"/>
      <c r="V433" s="75"/>
      <c r="W433" s="75"/>
      <c r="X433" s="27"/>
      <c r="Y433" s="28"/>
      <c r="Z433" s="27"/>
    </row>
    <row r="434" spans="1:26" ht="13.5" customHeight="1" x14ac:dyDescent="0.25">
      <c r="A434" s="24">
        <v>43129</v>
      </c>
      <c r="B434" s="24">
        <v>43126</v>
      </c>
      <c r="C434" s="24">
        <v>43120</v>
      </c>
      <c r="D434" s="27" t="s">
        <v>549</v>
      </c>
      <c r="E434" s="27" t="s">
        <v>391</v>
      </c>
      <c r="F434" s="29" t="s">
        <v>1851</v>
      </c>
      <c r="G434" s="27" t="s">
        <v>74</v>
      </c>
      <c r="H434" s="27" t="s">
        <v>54</v>
      </c>
      <c r="I434" s="27" t="s">
        <v>1852</v>
      </c>
      <c r="J434" s="27">
        <v>25161</v>
      </c>
      <c r="K434" s="25">
        <v>4</v>
      </c>
      <c r="L434" s="27" t="s">
        <v>357</v>
      </c>
      <c r="M434" s="27" t="s">
        <v>1853</v>
      </c>
      <c r="N434" s="27" t="s">
        <v>1854</v>
      </c>
      <c r="O434" s="28" t="s">
        <v>1876</v>
      </c>
      <c r="P434" s="27" t="s">
        <v>285</v>
      </c>
      <c r="Q434" s="27" t="s">
        <v>292</v>
      </c>
      <c r="R434" s="28"/>
      <c r="S434" s="27"/>
      <c r="T434" s="27"/>
      <c r="U434" s="75"/>
      <c r="V434" s="75"/>
      <c r="W434" s="75"/>
      <c r="X434" s="27"/>
      <c r="Y434" s="28"/>
      <c r="Z434" s="27"/>
    </row>
    <row r="435" spans="1:26" ht="13.5" customHeight="1" x14ac:dyDescent="0.25">
      <c r="A435" s="24">
        <v>43129</v>
      </c>
      <c r="B435" s="24">
        <v>43126</v>
      </c>
      <c r="C435" s="24">
        <v>43120</v>
      </c>
      <c r="D435" s="27" t="s">
        <v>549</v>
      </c>
      <c r="E435" s="27" t="s">
        <v>375</v>
      </c>
      <c r="F435" s="29">
        <v>1200034478</v>
      </c>
      <c r="G435" s="27" t="s">
        <v>27</v>
      </c>
      <c r="H435" s="27" t="s">
        <v>59</v>
      </c>
      <c r="I435" s="27" t="s">
        <v>203</v>
      </c>
      <c r="J435" s="27">
        <v>42538</v>
      </c>
      <c r="K435" s="25">
        <v>1</v>
      </c>
      <c r="L435" s="27" t="s">
        <v>357</v>
      </c>
      <c r="M435" s="27" t="s">
        <v>1855</v>
      </c>
      <c r="N435" s="27" t="s">
        <v>1856</v>
      </c>
      <c r="O435" s="28" t="s">
        <v>1972</v>
      </c>
      <c r="P435" s="27" t="s">
        <v>285</v>
      </c>
      <c r="Q435" s="27" t="s">
        <v>292</v>
      </c>
      <c r="R435" s="28"/>
      <c r="S435" s="27" t="s">
        <v>1965</v>
      </c>
      <c r="T435" s="27"/>
      <c r="U435" s="75"/>
      <c r="V435" s="75"/>
      <c r="W435" s="75"/>
      <c r="X435" s="27"/>
      <c r="Y435" s="28"/>
      <c r="Z435" s="27"/>
    </row>
    <row r="436" spans="1:26" ht="13.5" customHeight="1" x14ac:dyDescent="0.25">
      <c r="A436" s="24">
        <v>43129</v>
      </c>
      <c r="B436" s="24">
        <v>43126</v>
      </c>
      <c r="C436" s="24">
        <v>43120</v>
      </c>
      <c r="D436" s="27" t="s">
        <v>549</v>
      </c>
      <c r="E436" s="27" t="s">
        <v>360</v>
      </c>
      <c r="F436" s="29">
        <v>28037113</v>
      </c>
      <c r="G436" s="27" t="s">
        <v>56</v>
      </c>
      <c r="H436" s="27" t="s">
        <v>1857</v>
      </c>
      <c r="I436" s="27" t="s">
        <v>639</v>
      </c>
      <c r="J436" s="27">
        <v>26511</v>
      </c>
      <c r="K436" s="25">
        <v>4</v>
      </c>
      <c r="L436" s="27" t="s">
        <v>357</v>
      </c>
      <c r="M436" s="27" t="s">
        <v>1858</v>
      </c>
      <c r="N436" s="27" t="s">
        <v>1859</v>
      </c>
      <c r="O436" s="28" t="s">
        <v>1973</v>
      </c>
      <c r="P436" s="27" t="s">
        <v>285</v>
      </c>
      <c r="Q436" s="27" t="s">
        <v>292</v>
      </c>
      <c r="R436" s="28"/>
      <c r="S436" s="27" t="s">
        <v>1965</v>
      </c>
      <c r="T436" s="27"/>
      <c r="U436" s="75"/>
      <c r="V436" s="75"/>
      <c r="W436" s="75"/>
      <c r="X436" s="27"/>
      <c r="Y436" s="28"/>
      <c r="Z436" s="27"/>
    </row>
    <row r="437" spans="1:26" ht="13.5" customHeight="1" x14ac:dyDescent="0.25">
      <c r="A437" s="24">
        <v>43129</v>
      </c>
      <c r="B437" s="24">
        <v>43126</v>
      </c>
      <c r="C437" s="24">
        <v>43120</v>
      </c>
      <c r="D437" s="27" t="s">
        <v>549</v>
      </c>
      <c r="E437" s="27" t="s">
        <v>360</v>
      </c>
      <c r="F437" s="41" t="s">
        <v>1889</v>
      </c>
      <c r="G437" s="27" t="s">
        <v>34</v>
      </c>
      <c r="H437" s="27" t="s">
        <v>1860</v>
      </c>
      <c r="I437" s="27" t="s">
        <v>444</v>
      </c>
      <c r="J437" s="27">
        <v>26521</v>
      </c>
      <c r="K437" s="25">
        <v>2</v>
      </c>
      <c r="L437" s="27" t="s">
        <v>357</v>
      </c>
      <c r="M437" s="27" t="s">
        <v>1861</v>
      </c>
      <c r="N437" s="27" t="s">
        <v>1862</v>
      </c>
      <c r="O437" s="28" t="s">
        <v>6890</v>
      </c>
      <c r="P437" s="27" t="s">
        <v>285</v>
      </c>
      <c r="Q437" s="27" t="s">
        <v>292</v>
      </c>
      <c r="R437" s="28" t="s">
        <v>6861</v>
      </c>
      <c r="S437" s="27" t="s">
        <v>1965</v>
      </c>
      <c r="T437" s="27"/>
      <c r="U437" s="75"/>
      <c r="V437" s="75"/>
      <c r="W437" s="75"/>
      <c r="X437" s="27"/>
      <c r="Y437" s="28"/>
      <c r="Z437" s="27"/>
    </row>
    <row r="438" spans="1:26" ht="13.5" customHeight="1" x14ac:dyDescent="0.25">
      <c r="A438" s="24">
        <v>43129</v>
      </c>
      <c r="B438" s="24">
        <v>43126</v>
      </c>
      <c r="C438" s="24">
        <v>43120</v>
      </c>
      <c r="D438" s="27" t="s">
        <v>552</v>
      </c>
      <c r="E438" s="27" t="s">
        <v>483</v>
      </c>
      <c r="F438" s="29">
        <v>131674</v>
      </c>
      <c r="G438" s="27" t="s">
        <v>92</v>
      </c>
      <c r="H438" s="27" t="s">
        <v>128</v>
      </c>
      <c r="I438" s="27" t="s">
        <v>792</v>
      </c>
      <c r="J438" s="27">
        <v>26657</v>
      </c>
      <c r="K438" s="25">
        <v>1</v>
      </c>
      <c r="L438" s="27" t="s">
        <v>288</v>
      </c>
      <c r="M438" s="27" t="s">
        <v>1863</v>
      </c>
      <c r="N438" s="27" t="s">
        <v>1864</v>
      </c>
      <c r="O438" s="28">
        <v>128223277</v>
      </c>
      <c r="P438" s="27" t="s">
        <v>285</v>
      </c>
      <c r="Q438" s="27" t="s">
        <v>292</v>
      </c>
      <c r="R438" s="28"/>
      <c r="S438" s="27" t="s">
        <v>1965</v>
      </c>
      <c r="T438" s="27"/>
      <c r="U438" s="75"/>
      <c r="V438" s="75"/>
      <c r="W438" s="75"/>
      <c r="X438" s="27"/>
      <c r="Y438" s="28"/>
      <c r="Z438" s="27"/>
    </row>
    <row r="439" spans="1:26" ht="13.5" customHeight="1" x14ac:dyDescent="0.25">
      <c r="A439" s="24">
        <v>43129</v>
      </c>
      <c r="B439" s="24">
        <v>43126</v>
      </c>
      <c r="C439" s="24">
        <v>43120</v>
      </c>
      <c r="D439" s="27" t="s">
        <v>552</v>
      </c>
      <c r="E439" s="27" t="s">
        <v>428</v>
      </c>
      <c r="F439" s="29" t="s">
        <v>6412</v>
      </c>
      <c r="G439" s="27" t="s">
        <v>19</v>
      </c>
      <c r="H439" s="27" t="s">
        <v>24</v>
      </c>
      <c r="I439" s="27" t="s">
        <v>231</v>
      </c>
      <c r="J439" s="27">
        <v>38309</v>
      </c>
      <c r="K439" s="25">
        <v>1</v>
      </c>
      <c r="L439" s="27" t="s">
        <v>288</v>
      </c>
      <c r="M439" s="27" t="s">
        <v>1865</v>
      </c>
      <c r="N439" s="27" t="s">
        <v>1866</v>
      </c>
      <c r="O439" s="28" t="s">
        <v>6869</v>
      </c>
      <c r="P439" s="27" t="s">
        <v>285</v>
      </c>
      <c r="Q439" s="27" t="s">
        <v>292</v>
      </c>
      <c r="R439" s="28" t="s">
        <v>6861</v>
      </c>
      <c r="S439" s="27" t="s">
        <v>1965</v>
      </c>
      <c r="T439" s="27"/>
      <c r="U439" s="75"/>
      <c r="V439" s="75"/>
      <c r="W439" s="75"/>
      <c r="X439" s="27"/>
      <c r="Y439" s="28"/>
      <c r="Z439" s="27"/>
    </row>
    <row r="440" spans="1:26" ht="13.5" customHeight="1" x14ac:dyDescent="0.25">
      <c r="A440" s="24">
        <v>43129</v>
      </c>
      <c r="B440" s="24">
        <v>43126</v>
      </c>
      <c r="C440" s="24">
        <v>43120</v>
      </c>
      <c r="D440" s="27" t="s">
        <v>552</v>
      </c>
      <c r="E440" s="27" t="s">
        <v>428</v>
      </c>
      <c r="F440" s="29" t="s">
        <v>6581</v>
      </c>
      <c r="G440" s="27" t="s">
        <v>48</v>
      </c>
      <c r="H440" s="27" t="s">
        <v>466</v>
      </c>
      <c r="I440" s="27" t="s">
        <v>578</v>
      </c>
      <c r="J440" s="27">
        <v>38283</v>
      </c>
      <c r="K440" s="25">
        <v>4</v>
      </c>
      <c r="L440" s="27" t="s">
        <v>288</v>
      </c>
      <c r="M440" s="27" t="s">
        <v>1867</v>
      </c>
      <c r="N440" s="27" t="s">
        <v>1868</v>
      </c>
      <c r="O440" s="28" t="s">
        <v>6870</v>
      </c>
      <c r="P440" s="27" t="s">
        <v>285</v>
      </c>
      <c r="Q440" s="27" t="s">
        <v>292</v>
      </c>
      <c r="R440" s="28" t="s">
        <v>6861</v>
      </c>
      <c r="S440" s="27" t="s">
        <v>1965</v>
      </c>
      <c r="T440" s="27"/>
      <c r="U440" s="75"/>
      <c r="V440" s="75"/>
      <c r="W440" s="75"/>
      <c r="X440" s="27"/>
      <c r="Y440" s="28"/>
      <c r="Z440" s="27"/>
    </row>
    <row r="441" spans="1:26" ht="13.5" customHeight="1" x14ac:dyDescent="0.25">
      <c r="A441" s="24">
        <v>43130</v>
      </c>
      <c r="B441" s="24">
        <v>43129</v>
      </c>
      <c r="C441" s="24">
        <v>43125</v>
      </c>
      <c r="D441" s="27" t="s">
        <v>18</v>
      </c>
      <c r="E441" s="27" t="s">
        <v>380</v>
      </c>
      <c r="F441" s="29">
        <v>758065571</v>
      </c>
      <c r="G441" s="27" t="s">
        <v>23</v>
      </c>
      <c r="H441" s="27" t="s">
        <v>109</v>
      </c>
      <c r="I441" s="27" t="s">
        <v>147</v>
      </c>
      <c r="J441" s="27">
        <v>21721</v>
      </c>
      <c r="K441" s="25">
        <v>4</v>
      </c>
      <c r="L441" s="27" t="s">
        <v>288</v>
      </c>
      <c r="M441" s="27" t="s">
        <v>1890</v>
      </c>
      <c r="N441" s="27" t="s">
        <v>1891</v>
      </c>
      <c r="O441" s="28"/>
      <c r="P441" s="27" t="s">
        <v>285</v>
      </c>
      <c r="Q441" s="27" t="s">
        <v>315</v>
      </c>
      <c r="R441" s="28" t="s">
        <v>542</v>
      </c>
      <c r="S441" s="27"/>
      <c r="T441" s="27"/>
      <c r="U441" s="75"/>
      <c r="V441" s="75"/>
      <c r="W441" s="75"/>
      <c r="X441" s="27"/>
      <c r="Y441" s="28"/>
      <c r="Z441" s="27"/>
    </row>
    <row r="442" spans="1:26" ht="13.5" customHeight="1" x14ac:dyDescent="0.25">
      <c r="A442" s="24">
        <v>43130</v>
      </c>
      <c r="B442" s="24">
        <v>43129</v>
      </c>
      <c r="C442" s="24">
        <v>43129</v>
      </c>
      <c r="D442" s="27" t="s">
        <v>18</v>
      </c>
      <c r="E442" s="27" t="s">
        <v>386</v>
      </c>
      <c r="F442" s="29">
        <v>569</v>
      </c>
      <c r="G442" s="27" t="s">
        <v>19</v>
      </c>
      <c r="H442" s="27" t="s">
        <v>199</v>
      </c>
      <c r="I442" s="27" t="s">
        <v>1892</v>
      </c>
      <c r="J442" s="27">
        <v>19449</v>
      </c>
      <c r="K442" s="25">
        <v>4</v>
      </c>
      <c r="L442" s="27" t="s">
        <v>288</v>
      </c>
      <c r="M442" s="27" t="s">
        <v>1893</v>
      </c>
      <c r="N442" s="27" t="s">
        <v>1894</v>
      </c>
      <c r="O442" s="28">
        <v>128319726</v>
      </c>
      <c r="P442" s="27" t="s">
        <v>285</v>
      </c>
      <c r="Q442" s="27" t="s">
        <v>292</v>
      </c>
      <c r="R442" s="28"/>
      <c r="S442" s="27" t="s">
        <v>1991</v>
      </c>
      <c r="T442" s="27"/>
      <c r="U442" s="75"/>
      <c r="V442" s="75"/>
      <c r="W442" s="75"/>
      <c r="X442" s="27"/>
      <c r="Y442" s="28"/>
      <c r="Z442" s="27"/>
    </row>
    <row r="443" spans="1:26" ht="13.5" customHeight="1" x14ac:dyDescent="0.25">
      <c r="A443" s="24">
        <v>43130</v>
      </c>
      <c r="B443" s="24">
        <v>43129</v>
      </c>
      <c r="C443" s="24">
        <v>43124</v>
      </c>
      <c r="D443" s="27" t="s">
        <v>18</v>
      </c>
      <c r="E443" s="27" t="s">
        <v>386</v>
      </c>
      <c r="F443" s="29">
        <v>32377</v>
      </c>
      <c r="G443" s="27" t="s">
        <v>60</v>
      </c>
      <c r="H443" s="27" t="s">
        <v>173</v>
      </c>
      <c r="I443" s="27" t="s">
        <v>67</v>
      </c>
      <c r="J443" s="27">
        <v>19434</v>
      </c>
      <c r="K443" s="25">
        <v>1</v>
      </c>
      <c r="L443" s="27" t="s">
        <v>357</v>
      </c>
      <c r="M443" s="27" t="s">
        <v>1895</v>
      </c>
      <c r="N443" s="27" t="s">
        <v>1896</v>
      </c>
      <c r="O443" s="28" t="s">
        <v>1897</v>
      </c>
      <c r="P443" s="27" t="s">
        <v>285</v>
      </c>
      <c r="Q443" s="27" t="s">
        <v>292</v>
      </c>
      <c r="R443" s="28"/>
      <c r="S443" s="27" t="s">
        <v>1965</v>
      </c>
      <c r="T443" s="27"/>
      <c r="U443" s="75"/>
      <c r="V443" s="75"/>
      <c r="W443" s="75"/>
      <c r="X443" s="27"/>
      <c r="Y443" s="28"/>
      <c r="Z443" s="27"/>
    </row>
    <row r="444" spans="1:26" ht="13.5" customHeight="1" x14ac:dyDescent="0.25">
      <c r="A444" s="24">
        <v>43130</v>
      </c>
      <c r="B444" s="24">
        <v>43129</v>
      </c>
      <c r="C444" s="24">
        <v>43129</v>
      </c>
      <c r="D444" s="27" t="s">
        <v>18</v>
      </c>
      <c r="E444" s="27" t="s">
        <v>362</v>
      </c>
      <c r="F444" s="29">
        <v>2315200</v>
      </c>
      <c r="G444" s="27" t="s">
        <v>32</v>
      </c>
      <c r="H444" s="27" t="s">
        <v>502</v>
      </c>
      <c r="I444" s="27" t="s">
        <v>1898</v>
      </c>
      <c r="J444" s="27">
        <v>22463</v>
      </c>
      <c r="K444" s="25">
        <v>1</v>
      </c>
      <c r="L444" s="27" t="s">
        <v>288</v>
      </c>
      <c r="M444" s="27" t="s">
        <v>1899</v>
      </c>
      <c r="N444" s="27" t="s">
        <v>1900</v>
      </c>
      <c r="O444" s="28">
        <v>128319820</v>
      </c>
      <c r="P444" s="27" t="s">
        <v>285</v>
      </c>
      <c r="Q444" s="27" t="s">
        <v>292</v>
      </c>
      <c r="R444" s="28"/>
      <c r="S444" s="27" t="s">
        <v>1991</v>
      </c>
      <c r="T444" s="27"/>
      <c r="U444" s="75"/>
      <c r="V444" s="75"/>
      <c r="W444" s="75"/>
      <c r="X444" s="27"/>
      <c r="Y444" s="28"/>
      <c r="Z444" s="27"/>
    </row>
    <row r="445" spans="1:26" ht="13.5" customHeight="1" x14ac:dyDescent="0.25">
      <c r="A445" s="24">
        <v>43130</v>
      </c>
      <c r="B445" s="24">
        <v>43129</v>
      </c>
      <c r="C445" s="24">
        <v>43129</v>
      </c>
      <c r="D445" s="27" t="s">
        <v>18</v>
      </c>
      <c r="E445" s="27" t="s">
        <v>313</v>
      </c>
      <c r="F445" s="29">
        <v>2632200</v>
      </c>
      <c r="G445" s="27" t="s">
        <v>32</v>
      </c>
      <c r="H445" s="27" t="s">
        <v>236</v>
      </c>
      <c r="I445" s="27" t="s">
        <v>1901</v>
      </c>
      <c r="J445" s="27">
        <v>25727</v>
      </c>
      <c r="K445" s="25">
        <v>1</v>
      </c>
      <c r="L445" s="27" t="s">
        <v>355</v>
      </c>
      <c r="M445" s="27">
        <v>2583792</v>
      </c>
      <c r="N445" s="27"/>
      <c r="O445" s="28"/>
      <c r="P445" s="27" t="s">
        <v>285</v>
      </c>
      <c r="Q445" s="27" t="s">
        <v>431</v>
      </c>
      <c r="R445" s="28" t="s">
        <v>2972</v>
      </c>
      <c r="S445" s="27"/>
      <c r="T445" s="27"/>
      <c r="U445" s="75"/>
      <c r="V445" s="75"/>
      <c r="W445" s="75"/>
      <c r="X445" s="27"/>
      <c r="Y445" s="28"/>
      <c r="Z445" s="27"/>
    </row>
    <row r="446" spans="1:26" ht="13.5" customHeight="1" x14ac:dyDescent="0.25">
      <c r="A446" s="24">
        <v>43130</v>
      </c>
      <c r="B446" s="24">
        <v>43130</v>
      </c>
      <c r="C446" s="24">
        <v>43127</v>
      </c>
      <c r="D446" s="27" t="s">
        <v>18</v>
      </c>
      <c r="E446" s="27" t="s">
        <v>380</v>
      </c>
      <c r="F446" s="29">
        <v>1200035476</v>
      </c>
      <c r="G446" s="27" t="s">
        <v>27</v>
      </c>
      <c r="H446" s="27" t="s">
        <v>124</v>
      </c>
      <c r="I446" s="27" t="s">
        <v>29</v>
      </c>
      <c r="J446" s="27">
        <v>21785</v>
      </c>
      <c r="K446" s="25">
        <v>2</v>
      </c>
      <c r="L446" s="27" t="s">
        <v>357</v>
      </c>
      <c r="M446" s="27" t="s">
        <v>1902</v>
      </c>
      <c r="N446" s="27" t="s">
        <v>1903</v>
      </c>
      <c r="O446" s="28" t="s">
        <v>1904</v>
      </c>
      <c r="P446" s="27" t="s">
        <v>285</v>
      </c>
      <c r="Q446" s="27" t="s">
        <v>292</v>
      </c>
      <c r="R446" s="28"/>
      <c r="S446" s="27" t="s">
        <v>1965</v>
      </c>
      <c r="T446" s="27"/>
      <c r="U446" s="75"/>
      <c r="V446" s="75"/>
      <c r="W446" s="75"/>
      <c r="X446" s="27"/>
      <c r="Y446" s="28"/>
      <c r="Z446" s="27"/>
    </row>
    <row r="447" spans="1:26" ht="13.5" customHeight="1" x14ac:dyDescent="0.25">
      <c r="A447" s="24">
        <v>43130</v>
      </c>
      <c r="B447" s="24">
        <v>43129</v>
      </c>
      <c r="C447" s="24">
        <v>43120</v>
      </c>
      <c r="D447" s="27" t="s">
        <v>549</v>
      </c>
      <c r="E447" s="27" t="s">
        <v>368</v>
      </c>
      <c r="F447" s="29">
        <v>147620</v>
      </c>
      <c r="G447" s="27" t="s">
        <v>25</v>
      </c>
      <c r="H447" s="27" t="s">
        <v>201</v>
      </c>
      <c r="I447" s="27" t="s">
        <v>187</v>
      </c>
      <c r="J447" s="27">
        <v>27735</v>
      </c>
      <c r="K447" s="25">
        <v>2</v>
      </c>
      <c r="L447" s="27" t="s">
        <v>357</v>
      </c>
      <c r="M447" s="27" t="s">
        <v>1905</v>
      </c>
      <c r="N447" s="27" t="s">
        <v>1906</v>
      </c>
      <c r="O447" s="28" t="s">
        <v>1907</v>
      </c>
      <c r="P447" s="27" t="s">
        <v>285</v>
      </c>
      <c r="Q447" s="27" t="s">
        <v>292</v>
      </c>
      <c r="R447" s="28"/>
      <c r="S447" s="27" t="s">
        <v>1965</v>
      </c>
      <c r="T447" s="27"/>
      <c r="U447" s="75"/>
      <c r="V447" s="75"/>
      <c r="W447" s="75"/>
      <c r="X447" s="27"/>
      <c r="Y447" s="28"/>
      <c r="Z447" s="27"/>
    </row>
    <row r="448" spans="1:26" ht="13.5" customHeight="1" x14ac:dyDescent="0.25">
      <c r="A448" s="24">
        <v>43130</v>
      </c>
      <c r="B448" s="24">
        <v>43129</v>
      </c>
      <c r="C448" s="24">
        <v>43122</v>
      </c>
      <c r="D448" s="27" t="s">
        <v>549</v>
      </c>
      <c r="E448" s="27" t="s">
        <v>319</v>
      </c>
      <c r="F448" s="29">
        <v>93210</v>
      </c>
      <c r="G448" s="27" t="s">
        <v>60</v>
      </c>
      <c r="H448" s="27" t="s">
        <v>61</v>
      </c>
      <c r="I448" s="27" t="s">
        <v>1908</v>
      </c>
      <c r="J448" s="27">
        <v>27182</v>
      </c>
      <c r="K448" s="25">
        <v>1</v>
      </c>
      <c r="L448" s="27" t="s">
        <v>357</v>
      </c>
      <c r="M448" s="27" t="s">
        <v>1909</v>
      </c>
      <c r="N448" s="27" t="s">
        <v>1910</v>
      </c>
      <c r="O448" s="28"/>
      <c r="P448" s="27" t="s">
        <v>285</v>
      </c>
      <c r="Q448" s="27" t="s">
        <v>295</v>
      </c>
      <c r="R448" s="28" t="s">
        <v>1911</v>
      </c>
      <c r="S448" s="27"/>
      <c r="T448" s="27"/>
      <c r="U448" s="75"/>
      <c r="V448" s="75"/>
      <c r="W448" s="75"/>
      <c r="X448" s="27"/>
      <c r="Y448" s="28"/>
      <c r="Z448" s="27"/>
    </row>
    <row r="449" spans="1:26" ht="13.5" customHeight="1" x14ac:dyDescent="0.25">
      <c r="A449" s="24">
        <v>43130</v>
      </c>
      <c r="B449" s="24">
        <v>43129</v>
      </c>
      <c r="C449" s="24">
        <v>43122</v>
      </c>
      <c r="D449" s="27" t="s">
        <v>549</v>
      </c>
      <c r="E449" s="27" t="s">
        <v>358</v>
      </c>
      <c r="F449" s="29">
        <v>1011341</v>
      </c>
      <c r="G449" s="27" t="s">
        <v>36</v>
      </c>
      <c r="H449" s="27" t="s">
        <v>1912</v>
      </c>
      <c r="I449" s="27" t="s">
        <v>1913</v>
      </c>
      <c r="J449" s="27">
        <v>31119</v>
      </c>
      <c r="K449" s="25">
        <v>2</v>
      </c>
      <c r="L449" s="27" t="s">
        <v>357</v>
      </c>
      <c r="M449" s="27" t="s">
        <v>1914</v>
      </c>
      <c r="N449" s="27" t="s">
        <v>1915</v>
      </c>
      <c r="O449" s="28" t="s">
        <v>1916</v>
      </c>
      <c r="P449" s="27" t="s">
        <v>285</v>
      </c>
      <c r="Q449" s="27" t="s">
        <v>292</v>
      </c>
      <c r="R449" s="28"/>
      <c r="S449" s="27" t="s">
        <v>1965</v>
      </c>
      <c r="T449" s="27"/>
      <c r="U449" s="75"/>
      <c r="V449" s="75"/>
      <c r="W449" s="75"/>
      <c r="X449" s="27"/>
      <c r="Y449" s="28"/>
      <c r="Z449" s="27"/>
    </row>
    <row r="450" spans="1:26" ht="13.5" customHeight="1" x14ac:dyDescent="0.25">
      <c r="A450" s="24">
        <v>43130</v>
      </c>
      <c r="B450" s="24">
        <v>43129</v>
      </c>
      <c r="C450" s="24">
        <v>43119</v>
      </c>
      <c r="D450" s="27" t="s">
        <v>549</v>
      </c>
      <c r="E450" s="27" t="s">
        <v>413</v>
      </c>
      <c r="F450" s="29">
        <v>66105</v>
      </c>
      <c r="G450" s="27" t="s">
        <v>118</v>
      </c>
      <c r="H450" s="27" t="s">
        <v>128</v>
      </c>
      <c r="I450" s="27" t="s">
        <v>1917</v>
      </c>
      <c r="J450" s="27">
        <v>19547</v>
      </c>
      <c r="K450" s="25">
        <v>1</v>
      </c>
      <c r="L450" s="27" t="s">
        <v>357</v>
      </c>
      <c r="M450" s="27" t="s">
        <v>1918</v>
      </c>
      <c r="N450" s="27" t="s">
        <v>1919</v>
      </c>
      <c r="O450" s="28" t="s">
        <v>1920</v>
      </c>
      <c r="P450" s="27" t="s">
        <v>285</v>
      </c>
      <c r="Q450" s="27" t="s">
        <v>292</v>
      </c>
      <c r="R450" s="28"/>
      <c r="S450" s="27" t="s">
        <v>1965</v>
      </c>
      <c r="T450" s="27"/>
      <c r="U450" s="75"/>
      <c r="V450" s="75"/>
      <c r="W450" s="75"/>
      <c r="X450" s="27"/>
      <c r="Y450" s="28"/>
      <c r="Z450" s="27"/>
    </row>
    <row r="451" spans="1:26" ht="13.5" customHeight="1" x14ac:dyDescent="0.25">
      <c r="A451" s="24">
        <v>43130</v>
      </c>
      <c r="B451" s="24">
        <v>43130</v>
      </c>
      <c r="C451" s="24">
        <v>43123</v>
      </c>
      <c r="D451" s="27" t="s">
        <v>549</v>
      </c>
      <c r="E451" s="27" t="s">
        <v>483</v>
      </c>
      <c r="F451" s="29">
        <v>108180</v>
      </c>
      <c r="G451" s="27" t="s">
        <v>92</v>
      </c>
      <c r="H451" s="27" t="s">
        <v>68</v>
      </c>
      <c r="I451" s="27" t="s">
        <v>1922</v>
      </c>
      <c r="J451" s="27">
        <v>26714</v>
      </c>
      <c r="K451" s="25">
        <v>2</v>
      </c>
      <c r="L451" s="27" t="s">
        <v>357</v>
      </c>
      <c r="M451" s="27" t="s">
        <v>1923</v>
      </c>
      <c r="N451" s="27" t="s">
        <v>1924</v>
      </c>
      <c r="O451" s="28" t="s">
        <v>1925</v>
      </c>
      <c r="P451" s="27" t="s">
        <v>285</v>
      </c>
      <c r="Q451" s="27" t="s">
        <v>292</v>
      </c>
      <c r="R451" s="28"/>
      <c r="S451" s="27" t="s">
        <v>1965</v>
      </c>
      <c r="T451" s="27"/>
      <c r="U451" s="75"/>
      <c r="V451" s="75"/>
      <c r="W451" s="75"/>
      <c r="X451" s="27"/>
      <c r="Y451" s="28"/>
      <c r="Z451" s="27"/>
    </row>
    <row r="452" spans="1:26" ht="13.5" customHeight="1" x14ac:dyDescent="0.25">
      <c r="A452" s="24">
        <v>43130</v>
      </c>
      <c r="B452" s="24">
        <v>43130</v>
      </c>
      <c r="C452" s="24">
        <v>43123</v>
      </c>
      <c r="D452" s="27" t="s">
        <v>549</v>
      </c>
      <c r="E452" s="27" t="s">
        <v>430</v>
      </c>
      <c r="F452" s="29">
        <v>15501020000</v>
      </c>
      <c r="G452" s="27" t="s">
        <v>53</v>
      </c>
      <c r="H452" s="27" t="s">
        <v>70</v>
      </c>
      <c r="I452" s="27" t="s">
        <v>1926</v>
      </c>
      <c r="J452" s="27">
        <v>22961</v>
      </c>
      <c r="K452" s="25">
        <v>1</v>
      </c>
      <c r="L452" s="27" t="s">
        <v>357</v>
      </c>
      <c r="M452" s="27" t="s">
        <v>1927</v>
      </c>
      <c r="N452" s="27" t="s">
        <v>1928</v>
      </c>
      <c r="O452" s="28" t="s">
        <v>1929</v>
      </c>
      <c r="P452" s="27" t="s">
        <v>285</v>
      </c>
      <c r="Q452" s="27" t="s">
        <v>292</v>
      </c>
      <c r="R452" s="28"/>
      <c r="S452" s="27" t="s">
        <v>1965</v>
      </c>
      <c r="T452" s="27"/>
      <c r="U452" s="75"/>
      <c r="V452" s="75"/>
      <c r="W452" s="75"/>
      <c r="X452" s="27"/>
      <c r="Y452" s="28"/>
      <c r="Z452" s="27"/>
    </row>
    <row r="453" spans="1:26" ht="13.5" customHeight="1" x14ac:dyDescent="0.25">
      <c r="A453" s="24">
        <v>43130</v>
      </c>
      <c r="B453" s="24">
        <v>43130</v>
      </c>
      <c r="C453" s="24">
        <v>43123</v>
      </c>
      <c r="D453" s="27" t="s">
        <v>549</v>
      </c>
      <c r="E453" s="27" t="s">
        <v>316</v>
      </c>
      <c r="F453" s="29">
        <v>2183143</v>
      </c>
      <c r="G453" s="27" t="s">
        <v>30</v>
      </c>
      <c r="H453" s="27" t="s">
        <v>101</v>
      </c>
      <c r="I453" s="27" t="s">
        <v>114</v>
      </c>
      <c r="J453" s="27">
        <v>30659</v>
      </c>
      <c r="K453" s="25">
        <v>2</v>
      </c>
      <c r="L453" s="27" t="s">
        <v>357</v>
      </c>
      <c r="M453" s="27" t="s">
        <v>1930</v>
      </c>
      <c r="N453" s="27" t="s">
        <v>1931</v>
      </c>
      <c r="O453" s="28" t="s">
        <v>1932</v>
      </c>
      <c r="P453" s="27" t="s">
        <v>285</v>
      </c>
      <c r="Q453" s="27" t="s">
        <v>292</v>
      </c>
      <c r="R453" s="28"/>
      <c r="S453" s="27" t="s">
        <v>1965</v>
      </c>
      <c r="T453" s="27"/>
      <c r="U453" s="75"/>
      <c r="V453" s="75"/>
      <c r="W453" s="75"/>
      <c r="X453" s="27"/>
      <c r="Y453" s="28"/>
      <c r="Z453" s="27"/>
    </row>
    <row r="454" spans="1:26" ht="13.5" customHeight="1" x14ac:dyDescent="0.25">
      <c r="A454" s="24">
        <v>43130</v>
      </c>
      <c r="B454" s="24">
        <v>43129</v>
      </c>
      <c r="C454" s="24">
        <v>43122</v>
      </c>
      <c r="D454" s="27" t="s">
        <v>552</v>
      </c>
      <c r="E454" s="27" t="s">
        <v>313</v>
      </c>
      <c r="F454" s="29">
        <v>1014973</v>
      </c>
      <c r="G454" s="27" t="s">
        <v>36</v>
      </c>
      <c r="H454" s="27" t="s">
        <v>52</v>
      </c>
      <c r="I454" s="27" t="s">
        <v>1933</v>
      </c>
      <c r="J454" s="27">
        <v>25463</v>
      </c>
      <c r="K454" s="25">
        <v>1</v>
      </c>
      <c r="L454" s="27" t="s">
        <v>288</v>
      </c>
      <c r="M454" s="27" t="s">
        <v>1934</v>
      </c>
      <c r="N454" s="27" t="s">
        <v>1935</v>
      </c>
      <c r="O454" s="28">
        <v>128319938</v>
      </c>
      <c r="P454" s="27" t="s">
        <v>285</v>
      </c>
      <c r="Q454" s="27" t="s">
        <v>292</v>
      </c>
      <c r="R454" s="28"/>
      <c r="S454" s="27" t="s">
        <v>1991</v>
      </c>
      <c r="T454" s="27"/>
      <c r="U454" s="75"/>
      <c r="V454" s="75"/>
      <c r="W454" s="75"/>
      <c r="X454" s="27"/>
      <c r="Y454" s="28"/>
      <c r="Z454" s="27"/>
    </row>
    <row r="455" spans="1:26" ht="13.5" customHeight="1" x14ac:dyDescent="0.25">
      <c r="A455" s="24">
        <v>43130</v>
      </c>
      <c r="B455" s="24">
        <v>43129</v>
      </c>
      <c r="C455" s="24">
        <v>43122</v>
      </c>
      <c r="D455" s="27" t="s">
        <v>552</v>
      </c>
      <c r="E455" s="27" t="s">
        <v>328</v>
      </c>
      <c r="F455" s="29">
        <v>94555</v>
      </c>
      <c r="G455" s="27" t="s">
        <v>39</v>
      </c>
      <c r="H455" s="27" t="s">
        <v>473</v>
      </c>
      <c r="I455" s="27" t="s">
        <v>884</v>
      </c>
      <c r="J455" s="27">
        <v>18657</v>
      </c>
      <c r="K455" s="25">
        <v>4</v>
      </c>
      <c r="L455" s="27" t="s">
        <v>288</v>
      </c>
      <c r="M455" s="27" t="s">
        <v>1936</v>
      </c>
      <c r="N455" s="27" t="s">
        <v>1937</v>
      </c>
      <c r="O455" s="28">
        <v>128319968</v>
      </c>
      <c r="P455" s="27" t="s">
        <v>285</v>
      </c>
      <c r="Q455" s="27" t="s">
        <v>292</v>
      </c>
      <c r="R455" s="28"/>
      <c r="S455" s="27" t="s">
        <v>1991</v>
      </c>
      <c r="T455" s="27"/>
      <c r="U455" s="75"/>
      <c r="V455" s="75"/>
      <c r="W455" s="75"/>
      <c r="X455" s="27"/>
      <c r="Y455" s="28"/>
      <c r="Z455" s="27"/>
    </row>
    <row r="456" spans="1:26" ht="13.5" customHeight="1" x14ac:dyDescent="0.25">
      <c r="A456" s="24">
        <v>43130</v>
      </c>
      <c r="B456" s="24">
        <v>43129</v>
      </c>
      <c r="C456" s="24">
        <v>43122</v>
      </c>
      <c r="D456" s="27" t="s">
        <v>552</v>
      </c>
      <c r="E456" s="27" t="s">
        <v>331</v>
      </c>
      <c r="F456" s="29" t="s">
        <v>538</v>
      </c>
      <c r="G456" s="27" t="s">
        <v>74</v>
      </c>
      <c r="H456" s="27" t="s">
        <v>95</v>
      </c>
      <c r="I456" s="27" t="s">
        <v>76</v>
      </c>
      <c r="J456" s="27">
        <v>32541</v>
      </c>
      <c r="K456" s="25">
        <v>2</v>
      </c>
      <c r="L456" s="27" t="s">
        <v>288</v>
      </c>
      <c r="M456" s="27" t="s">
        <v>1938</v>
      </c>
      <c r="N456" s="27" t="s">
        <v>1990</v>
      </c>
      <c r="O456" s="28">
        <v>128329064</v>
      </c>
      <c r="P456" s="27" t="s">
        <v>285</v>
      </c>
      <c r="Q456" s="27" t="s">
        <v>292</v>
      </c>
      <c r="R456" s="28"/>
      <c r="S456" s="27" t="s">
        <v>1991</v>
      </c>
      <c r="T456" s="27"/>
      <c r="U456" s="75"/>
      <c r="V456" s="75"/>
      <c r="W456" s="75"/>
      <c r="X456" s="27"/>
      <c r="Y456" s="28"/>
      <c r="Z456" s="27"/>
    </row>
    <row r="457" spans="1:26" ht="13.5" customHeight="1" x14ac:dyDescent="0.25">
      <c r="A457" s="24">
        <v>43130</v>
      </c>
      <c r="B457" s="24">
        <v>43129</v>
      </c>
      <c r="C457" s="24">
        <v>43122</v>
      </c>
      <c r="D457" s="27" t="s">
        <v>552</v>
      </c>
      <c r="E457" s="27" t="s">
        <v>366</v>
      </c>
      <c r="F457" s="29">
        <v>1014507</v>
      </c>
      <c r="G457" s="27" t="s">
        <v>36</v>
      </c>
      <c r="H457" s="27" t="s">
        <v>61</v>
      </c>
      <c r="I457" s="27" t="s">
        <v>107</v>
      </c>
      <c r="J457" s="27">
        <v>42126</v>
      </c>
      <c r="K457" s="25">
        <v>2</v>
      </c>
      <c r="L457" s="27" t="s">
        <v>288</v>
      </c>
      <c r="M457" s="27" t="s">
        <v>1939</v>
      </c>
      <c r="N457" s="27" t="s">
        <v>1940</v>
      </c>
      <c r="O457" s="28">
        <v>128320397</v>
      </c>
      <c r="P457" s="27" t="s">
        <v>285</v>
      </c>
      <c r="Q457" s="27" t="s">
        <v>292</v>
      </c>
      <c r="R457" s="28"/>
      <c r="S457" s="27" t="s">
        <v>1991</v>
      </c>
      <c r="T457" s="27"/>
      <c r="U457" s="75"/>
      <c r="V457" s="75"/>
      <c r="W457" s="75"/>
      <c r="X457" s="27"/>
      <c r="Y457" s="28"/>
      <c r="Z457" s="27"/>
    </row>
    <row r="458" spans="1:26" ht="13.5" customHeight="1" x14ac:dyDescent="0.25">
      <c r="A458" s="24">
        <v>43130</v>
      </c>
      <c r="B458" s="24">
        <v>43129</v>
      </c>
      <c r="C458" s="24">
        <v>43122</v>
      </c>
      <c r="D458" s="27" t="s">
        <v>552</v>
      </c>
      <c r="E458" s="27" t="s">
        <v>366</v>
      </c>
      <c r="F458" s="29">
        <v>1014507</v>
      </c>
      <c r="G458" s="27" t="s">
        <v>36</v>
      </c>
      <c r="H458" s="27" t="s">
        <v>61</v>
      </c>
      <c r="I458" s="27" t="s">
        <v>107</v>
      </c>
      <c r="J458" s="27">
        <v>42126</v>
      </c>
      <c r="K458" s="25">
        <v>2</v>
      </c>
      <c r="L458" s="27" t="s">
        <v>288</v>
      </c>
      <c r="M458" s="27" t="s">
        <v>1939</v>
      </c>
      <c r="N458" s="27" t="s">
        <v>1940</v>
      </c>
      <c r="O458" s="28">
        <v>128320397</v>
      </c>
      <c r="P458" s="27" t="s">
        <v>285</v>
      </c>
      <c r="Q458" s="27" t="s">
        <v>292</v>
      </c>
      <c r="R458" s="28"/>
      <c r="S458" s="27" t="s">
        <v>1991</v>
      </c>
      <c r="T458" s="27"/>
      <c r="U458" s="75"/>
      <c r="V458" s="75"/>
      <c r="W458" s="75"/>
      <c r="X458" s="27"/>
      <c r="Y458" s="28"/>
      <c r="Z458" s="27"/>
    </row>
    <row r="459" spans="1:26" ht="13.5" customHeight="1" x14ac:dyDescent="0.25">
      <c r="A459" s="24">
        <v>43130</v>
      </c>
      <c r="B459" s="24">
        <v>43129</v>
      </c>
      <c r="C459" s="24">
        <v>43122</v>
      </c>
      <c r="D459" s="27" t="s">
        <v>552</v>
      </c>
      <c r="E459" s="27" t="s">
        <v>370</v>
      </c>
      <c r="F459" s="29">
        <v>183102217</v>
      </c>
      <c r="G459" s="27" t="s">
        <v>23</v>
      </c>
      <c r="H459" s="27" t="s">
        <v>109</v>
      </c>
      <c r="I459" s="27" t="s">
        <v>133</v>
      </c>
      <c r="J459" s="27">
        <v>24321</v>
      </c>
      <c r="K459" s="25">
        <v>4</v>
      </c>
      <c r="L459" s="27" t="s">
        <v>288</v>
      </c>
      <c r="M459" s="27" t="s">
        <v>1941</v>
      </c>
      <c r="N459" s="27" t="s">
        <v>1942</v>
      </c>
      <c r="O459" s="28"/>
      <c r="P459" s="27" t="s">
        <v>285</v>
      </c>
      <c r="Q459" s="27" t="s">
        <v>315</v>
      </c>
      <c r="R459" s="28" t="s">
        <v>542</v>
      </c>
      <c r="S459" s="27"/>
      <c r="T459" s="27"/>
      <c r="U459" s="75"/>
      <c r="V459" s="75"/>
      <c r="W459" s="75"/>
      <c r="X459" s="27"/>
      <c r="Y459" s="28"/>
      <c r="Z459" s="27"/>
    </row>
    <row r="460" spans="1:26" ht="13.5" customHeight="1" x14ac:dyDescent="0.25">
      <c r="A460" s="24">
        <v>43130</v>
      </c>
      <c r="B460" s="24">
        <v>43130</v>
      </c>
      <c r="C460" s="24">
        <v>43122</v>
      </c>
      <c r="D460" s="27" t="s">
        <v>552</v>
      </c>
      <c r="E460" s="27" t="s">
        <v>388</v>
      </c>
      <c r="F460" s="29">
        <v>28294100</v>
      </c>
      <c r="G460" s="27" t="s">
        <v>56</v>
      </c>
      <c r="H460" s="27" t="s">
        <v>71</v>
      </c>
      <c r="I460" s="27" t="s">
        <v>190</v>
      </c>
      <c r="J460" s="27">
        <v>35194</v>
      </c>
      <c r="K460" s="25">
        <v>4</v>
      </c>
      <c r="L460" s="27" t="s">
        <v>288</v>
      </c>
      <c r="M460" s="27" t="s">
        <v>1945</v>
      </c>
      <c r="N460" s="27" t="s">
        <v>1946</v>
      </c>
      <c r="O460" s="28">
        <v>128320541</v>
      </c>
      <c r="P460" s="27" t="s">
        <v>285</v>
      </c>
      <c r="Q460" s="27" t="s">
        <v>292</v>
      </c>
      <c r="R460" s="28"/>
      <c r="S460" s="27" t="s">
        <v>1991</v>
      </c>
      <c r="T460" s="27"/>
      <c r="U460" s="75"/>
      <c r="V460" s="75"/>
      <c r="W460" s="75"/>
      <c r="X460" s="27"/>
      <c r="Y460" s="28"/>
      <c r="Z460" s="27"/>
    </row>
    <row r="461" spans="1:26" ht="13.5" customHeight="1" x14ac:dyDescent="0.25">
      <c r="A461" s="24">
        <v>43130</v>
      </c>
      <c r="B461" s="24">
        <v>43130</v>
      </c>
      <c r="C461" s="24">
        <v>43122</v>
      </c>
      <c r="D461" s="27" t="s">
        <v>552</v>
      </c>
      <c r="E461" s="27" t="s">
        <v>389</v>
      </c>
      <c r="F461" s="29">
        <v>92603</v>
      </c>
      <c r="G461" s="27" t="s">
        <v>21</v>
      </c>
      <c r="H461" s="27" t="s">
        <v>167</v>
      </c>
      <c r="I461" s="27" t="s">
        <v>22</v>
      </c>
      <c r="J461" s="27">
        <v>27205</v>
      </c>
      <c r="K461" s="25">
        <v>2</v>
      </c>
      <c r="L461" s="27" t="s">
        <v>288</v>
      </c>
      <c r="M461" s="27" t="s">
        <v>1947</v>
      </c>
      <c r="N461" s="27" t="s">
        <v>1948</v>
      </c>
      <c r="O461" s="28">
        <v>128320570</v>
      </c>
      <c r="P461" s="27" t="s">
        <v>285</v>
      </c>
      <c r="Q461" s="27" t="s">
        <v>295</v>
      </c>
      <c r="R461" s="28" t="s">
        <v>2811</v>
      </c>
      <c r="S461" s="27" t="s">
        <v>1991</v>
      </c>
      <c r="T461" s="27"/>
      <c r="U461" s="75"/>
      <c r="V461" s="75"/>
      <c r="W461" s="75"/>
      <c r="X461" s="27"/>
      <c r="Y461" s="28"/>
      <c r="Z461" s="27"/>
    </row>
    <row r="462" spans="1:26" ht="13.5" customHeight="1" x14ac:dyDescent="0.25">
      <c r="A462" s="24">
        <v>43130</v>
      </c>
      <c r="B462" s="24">
        <v>43130</v>
      </c>
      <c r="C462" s="24">
        <v>43122</v>
      </c>
      <c r="D462" s="27" t="s">
        <v>552</v>
      </c>
      <c r="E462" s="27" t="s">
        <v>398</v>
      </c>
      <c r="F462" s="29">
        <v>93682</v>
      </c>
      <c r="G462" s="27" t="s">
        <v>21</v>
      </c>
      <c r="H462" s="27" t="s">
        <v>120</v>
      </c>
      <c r="I462" s="27" t="s">
        <v>79</v>
      </c>
      <c r="J462" s="27">
        <v>23409</v>
      </c>
      <c r="K462" s="25">
        <v>4</v>
      </c>
      <c r="L462" s="27" t="s">
        <v>288</v>
      </c>
      <c r="M462" s="27" t="s">
        <v>1949</v>
      </c>
      <c r="N462" s="27" t="s">
        <v>1950</v>
      </c>
      <c r="O462" s="28">
        <v>128320701</v>
      </c>
      <c r="P462" s="27" t="s">
        <v>285</v>
      </c>
      <c r="Q462" s="27" t="s">
        <v>292</v>
      </c>
      <c r="R462" s="28"/>
      <c r="S462" s="27" t="s">
        <v>1991</v>
      </c>
      <c r="T462" s="27"/>
      <c r="U462" s="75"/>
      <c r="V462" s="75"/>
      <c r="W462" s="75"/>
      <c r="X462" s="27"/>
      <c r="Y462" s="28"/>
      <c r="Z462" s="27"/>
    </row>
    <row r="463" spans="1:26" ht="13.5" customHeight="1" x14ac:dyDescent="0.25">
      <c r="A463" s="24">
        <v>43130</v>
      </c>
      <c r="B463" s="24">
        <v>43130</v>
      </c>
      <c r="C463" s="24">
        <v>43122</v>
      </c>
      <c r="D463" s="27" t="s">
        <v>552</v>
      </c>
      <c r="E463" s="27" t="s">
        <v>408</v>
      </c>
      <c r="F463" s="29">
        <v>1011696</v>
      </c>
      <c r="G463" s="27" t="s">
        <v>36</v>
      </c>
      <c r="H463" s="27" t="s">
        <v>157</v>
      </c>
      <c r="I463" s="27" t="s">
        <v>99</v>
      </c>
      <c r="J463" s="27">
        <v>21211</v>
      </c>
      <c r="K463" s="25">
        <v>4</v>
      </c>
      <c r="L463" s="27" t="s">
        <v>288</v>
      </c>
      <c r="M463" s="27" t="s">
        <v>1951</v>
      </c>
      <c r="N463" s="27" t="s">
        <v>1952</v>
      </c>
      <c r="O463" s="28">
        <v>128320752</v>
      </c>
      <c r="P463" s="27" t="s">
        <v>285</v>
      </c>
      <c r="Q463" s="27" t="s">
        <v>295</v>
      </c>
      <c r="R463" s="28" t="s">
        <v>3065</v>
      </c>
      <c r="S463" s="27" t="s">
        <v>1991</v>
      </c>
      <c r="T463" s="27"/>
      <c r="U463" s="75"/>
      <c r="V463" s="75"/>
      <c r="W463" s="75"/>
      <c r="X463" s="27"/>
      <c r="Y463" s="28"/>
      <c r="Z463" s="27"/>
    </row>
    <row r="464" spans="1:26" ht="13.5" customHeight="1" x14ac:dyDescent="0.25">
      <c r="A464" s="24">
        <v>43130</v>
      </c>
      <c r="B464" s="24">
        <v>43130</v>
      </c>
      <c r="C464" s="24">
        <v>43122</v>
      </c>
      <c r="D464" s="27" t="s">
        <v>552</v>
      </c>
      <c r="E464" s="27" t="s">
        <v>417</v>
      </c>
      <c r="F464" s="29">
        <v>1991</v>
      </c>
      <c r="G464" s="27" t="s">
        <v>19</v>
      </c>
      <c r="H464" s="27" t="s">
        <v>70</v>
      </c>
      <c r="I464" s="27" t="s">
        <v>1953</v>
      </c>
      <c r="J464" s="27">
        <v>23617</v>
      </c>
      <c r="K464" s="25">
        <v>1</v>
      </c>
      <c r="L464" s="27" t="s">
        <v>288</v>
      </c>
      <c r="M464" s="27" t="s">
        <v>1954</v>
      </c>
      <c r="N464" s="27" t="s">
        <v>1955</v>
      </c>
      <c r="O464" s="28">
        <v>128320841</v>
      </c>
      <c r="P464" s="27" t="s">
        <v>285</v>
      </c>
      <c r="Q464" s="27" t="s">
        <v>292</v>
      </c>
      <c r="R464" s="28"/>
      <c r="S464" s="27" t="s">
        <v>1991</v>
      </c>
      <c r="T464" s="27"/>
      <c r="U464" s="75"/>
      <c r="V464" s="75"/>
      <c r="W464" s="75"/>
      <c r="X464" s="27"/>
      <c r="Y464" s="28"/>
      <c r="Z464" s="27"/>
    </row>
    <row r="465" spans="1:26" ht="13.5" customHeight="1" x14ac:dyDescent="0.25">
      <c r="A465" s="24">
        <v>43130</v>
      </c>
      <c r="B465" s="24">
        <v>43130</v>
      </c>
      <c r="C465" s="24">
        <v>43122</v>
      </c>
      <c r="D465" s="27" t="s">
        <v>552</v>
      </c>
      <c r="E465" s="27" t="s">
        <v>420</v>
      </c>
      <c r="F465" s="29">
        <v>254450</v>
      </c>
      <c r="G465" s="27" t="s">
        <v>25</v>
      </c>
      <c r="H465" s="27" t="s">
        <v>194</v>
      </c>
      <c r="I465" s="27" t="s">
        <v>129</v>
      </c>
      <c r="J465" s="27">
        <v>9593</v>
      </c>
      <c r="K465" s="25">
        <v>4</v>
      </c>
      <c r="L465" s="27" t="s">
        <v>288</v>
      </c>
      <c r="M465" s="27" t="s">
        <v>1956</v>
      </c>
      <c r="N465" s="27" t="s">
        <v>1957</v>
      </c>
      <c r="O465" s="28">
        <v>128320883</v>
      </c>
      <c r="P465" s="27" t="s">
        <v>285</v>
      </c>
      <c r="Q465" s="27" t="s">
        <v>292</v>
      </c>
      <c r="R465" s="28"/>
      <c r="S465" s="27" t="s">
        <v>1991</v>
      </c>
      <c r="T465" s="27"/>
      <c r="U465" s="75"/>
      <c r="V465" s="75"/>
      <c r="W465" s="75"/>
      <c r="X465" s="27"/>
      <c r="Y465" s="28"/>
      <c r="Z465" s="27"/>
    </row>
    <row r="466" spans="1:26" ht="13.5" customHeight="1" x14ac:dyDescent="0.25">
      <c r="A466" s="24">
        <v>43130</v>
      </c>
      <c r="B466" s="24">
        <v>43130</v>
      </c>
      <c r="C466" s="24">
        <v>43122</v>
      </c>
      <c r="D466" s="27" t="s">
        <v>552</v>
      </c>
      <c r="E466" s="27" t="s">
        <v>430</v>
      </c>
      <c r="F466" s="29">
        <v>8807</v>
      </c>
      <c r="G466" s="27" t="s">
        <v>105</v>
      </c>
      <c r="H466" s="27" t="s">
        <v>111</v>
      </c>
      <c r="I466" s="27" t="s">
        <v>801</v>
      </c>
      <c r="J466" s="27">
        <v>22926</v>
      </c>
      <c r="K466" s="25">
        <v>4</v>
      </c>
      <c r="L466" s="27" t="s">
        <v>288</v>
      </c>
      <c r="M466" s="27" t="s">
        <v>1958</v>
      </c>
      <c r="N466" s="27" t="s">
        <v>1959</v>
      </c>
      <c r="O466" s="28">
        <v>128321078</v>
      </c>
      <c r="P466" s="27" t="s">
        <v>285</v>
      </c>
      <c r="Q466" s="27" t="s">
        <v>292</v>
      </c>
      <c r="R466" s="28"/>
      <c r="S466" s="27" t="s">
        <v>1991</v>
      </c>
      <c r="T466" s="27"/>
      <c r="U466" s="75"/>
      <c r="V466" s="75"/>
      <c r="W466" s="75"/>
      <c r="X466" s="27"/>
      <c r="Y466" s="28"/>
      <c r="Z466" s="27"/>
    </row>
    <row r="467" spans="1:26" ht="13.5" customHeight="1" x14ac:dyDescent="0.25">
      <c r="A467" s="24">
        <v>43130</v>
      </c>
      <c r="B467" s="24">
        <v>43130</v>
      </c>
      <c r="C467" s="24">
        <v>43122</v>
      </c>
      <c r="D467" s="27" t="s">
        <v>552</v>
      </c>
      <c r="E467" s="27" t="s">
        <v>429</v>
      </c>
      <c r="F467" s="29">
        <v>732401500</v>
      </c>
      <c r="G467" s="27" t="s">
        <v>23</v>
      </c>
      <c r="H467" s="27" t="s">
        <v>59</v>
      </c>
      <c r="I467" s="27" t="s">
        <v>453</v>
      </c>
      <c r="J467" s="27">
        <v>22826</v>
      </c>
      <c r="K467" s="25">
        <v>4</v>
      </c>
      <c r="L467" s="27" t="s">
        <v>288</v>
      </c>
      <c r="M467" s="27" t="s">
        <v>1960</v>
      </c>
      <c r="N467" s="27" t="s">
        <v>1961</v>
      </c>
      <c r="O467" s="28"/>
      <c r="P467" s="27" t="s">
        <v>285</v>
      </c>
      <c r="Q467" s="27" t="s">
        <v>315</v>
      </c>
      <c r="R467" s="28" t="s">
        <v>542</v>
      </c>
      <c r="S467" s="27"/>
      <c r="T467" s="27"/>
      <c r="U467" s="75"/>
      <c r="V467" s="75"/>
      <c r="W467" s="75"/>
      <c r="X467" s="27"/>
      <c r="Y467" s="28"/>
      <c r="Z467" s="27"/>
    </row>
    <row r="468" spans="1:26" ht="13.5" customHeight="1" x14ac:dyDescent="0.25">
      <c r="A468" s="24">
        <v>43130</v>
      </c>
      <c r="B468" s="24">
        <v>43129</v>
      </c>
      <c r="C468" s="24">
        <v>43124</v>
      </c>
      <c r="D468" s="27" t="s">
        <v>1419</v>
      </c>
      <c r="E468" s="27" t="s">
        <v>360</v>
      </c>
      <c r="F468" s="29" t="s">
        <v>537</v>
      </c>
      <c r="G468" s="27" t="s">
        <v>535</v>
      </c>
      <c r="H468" s="27" t="s">
        <v>537</v>
      </c>
      <c r="I468" s="27" t="s">
        <v>536</v>
      </c>
      <c r="J468" s="27">
        <v>26591</v>
      </c>
      <c r="K468" s="25">
        <v>2</v>
      </c>
      <c r="L468" s="27" t="s">
        <v>288</v>
      </c>
      <c r="M468" s="27" t="s">
        <v>1962</v>
      </c>
      <c r="N468" s="27" t="s">
        <v>1963</v>
      </c>
      <c r="O468" s="28">
        <v>128321172</v>
      </c>
      <c r="P468" s="27" t="s">
        <v>285</v>
      </c>
      <c r="Q468" s="27" t="s">
        <v>292</v>
      </c>
      <c r="R468" s="28"/>
      <c r="S468" s="27" t="s">
        <v>1991</v>
      </c>
      <c r="T468" s="27"/>
      <c r="U468" s="75"/>
      <c r="V468" s="75"/>
      <c r="W468" s="75"/>
      <c r="X468" s="27"/>
      <c r="Y468" s="28"/>
      <c r="Z468" s="27"/>
    </row>
    <row r="469" spans="1:26" ht="13.5" customHeight="1" x14ac:dyDescent="0.25">
      <c r="A469" s="24">
        <v>43130</v>
      </c>
      <c r="B469" s="24">
        <v>43130</v>
      </c>
      <c r="C469" s="24">
        <v>43122</v>
      </c>
      <c r="D469" s="27" t="s">
        <v>1419</v>
      </c>
      <c r="E469" s="27" t="s">
        <v>370</v>
      </c>
      <c r="F469" s="29">
        <v>17764</v>
      </c>
      <c r="G469" s="27" t="s">
        <v>39</v>
      </c>
      <c r="H469" s="27" t="s">
        <v>1964</v>
      </c>
      <c r="I469" s="27" t="s">
        <v>1161</v>
      </c>
      <c r="J469" s="27">
        <v>24282</v>
      </c>
      <c r="K469" s="25">
        <v>1</v>
      </c>
      <c r="L469" s="27" t="s">
        <v>343</v>
      </c>
      <c r="M469" s="27">
        <v>8920258016</v>
      </c>
      <c r="N469" s="27">
        <v>8920258016</v>
      </c>
      <c r="O469" s="28"/>
      <c r="P469" s="27" t="s">
        <v>285</v>
      </c>
      <c r="Q469" s="27" t="s">
        <v>315</v>
      </c>
      <c r="R469" s="28" t="s">
        <v>542</v>
      </c>
      <c r="S469" s="27"/>
      <c r="T469" s="27"/>
      <c r="U469" s="75"/>
      <c r="V469" s="75"/>
      <c r="W469" s="75"/>
      <c r="X469" s="27"/>
      <c r="Y469" s="28"/>
      <c r="Z469" s="27"/>
    </row>
    <row r="470" spans="1:26" ht="13.5" customHeight="1" x14ac:dyDescent="0.25">
      <c r="A470" s="24">
        <v>43131</v>
      </c>
      <c r="B470" s="24">
        <v>43129</v>
      </c>
      <c r="C470" s="24">
        <v>43129</v>
      </c>
      <c r="D470" s="27" t="s">
        <v>18</v>
      </c>
      <c r="E470" s="27" t="s">
        <v>424</v>
      </c>
      <c r="F470" s="29">
        <v>15500210000</v>
      </c>
      <c r="G470" s="27" t="s">
        <v>53</v>
      </c>
      <c r="H470" s="27" t="s">
        <v>473</v>
      </c>
      <c r="I470" s="27" t="s">
        <v>1994</v>
      </c>
      <c r="J470" s="27">
        <v>6188</v>
      </c>
      <c r="K470" s="25">
        <v>2</v>
      </c>
      <c r="L470" s="27" t="s">
        <v>357</v>
      </c>
      <c r="M470" s="27" t="s">
        <v>1995</v>
      </c>
      <c r="N470" s="27" t="s">
        <v>1996</v>
      </c>
      <c r="O470" s="28" t="s">
        <v>2051</v>
      </c>
      <c r="P470" s="27" t="s">
        <v>285</v>
      </c>
      <c r="Q470" s="27" t="s">
        <v>292</v>
      </c>
      <c r="R470" s="28"/>
      <c r="S470" s="27" t="s">
        <v>2046</v>
      </c>
      <c r="T470" s="27"/>
      <c r="U470" s="75"/>
      <c r="V470" s="75"/>
      <c r="W470" s="75"/>
      <c r="X470" s="27"/>
      <c r="Y470" s="28"/>
      <c r="Z470" s="27"/>
    </row>
    <row r="471" spans="1:26" ht="13.5" customHeight="1" x14ac:dyDescent="0.25">
      <c r="A471" s="24">
        <v>43131</v>
      </c>
      <c r="B471" s="24">
        <v>43129</v>
      </c>
      <c r="C471" s="24">
        <v>43129</v>
      </c>
      <c r="D471" s="27" t="s">
        <v>18</v>
      </c>
      <c r="E471" s="27" t="s">
        <v>424</v>
      </c>
      <c r="F471" s="29">
        <v>15498290000</v>
      </c>
      <c r="G471" s="27" t="s">
        <v>53</v>
      </c>
      <c r="H471" s="27" t="s">
        <v>88</v>
      </c>
      <c r="I471" s="27" t="s">
        <v>1997</v>
      </c>
      <c r="J471" s="27">
        <v>6188</v>
      </c>
      <c r="K471" s="25">
        <v>2</v>
      </c>
      <c r="L471" s="27" t="s">
        <v>357</v>
      </c>
      <c r="M471" s="27" t="s">
        <v>1995</v>
      </c>
      <c r="N471" s="27" t="s">
        <v>1996</v>
      </c>
      <c r="O471" s="28" t="s">
        <v>2051</v>
      </c>
      <c r="P471" s="27" t="s">
        <v>285</v>
      </c>
      <c r="Q471" s="27" t="s">
        <v>292</v>
      </c>
      <c r="R471" s="28"/>
      <c r="S471" s="27" t="s">
        <v>2046</v>
      </c>
      <c r="T471" s="27"/>
      <c r="U471" s="75"/>
      <c r="V471" s="75"/>
      <c r="W471" s="75"/>
      <c r="X471" s="27"/>
      <c r="Y471" s="28"/>
      <c r="Z471" s="27"/>
    </row>
    <row r="472" spans="1:26" ht="13.5" customHeight="1" x14ac:dyDescent="0.25">
      <c r="A472" s="24">
        <v>43131</v>
      </c>
      <c r="B472" s="24">
        <v>43129</v>
      </c>
      <c r="C472" s="24">
        <v>43122</v>
      </c>
      <c r="D472" s="27" t="s">
        <v>18</v>
      </c>
      <c r="E472" s="27" t="s">
        <v>352</v>
      </c>
      <c r="F472" s="29">
        <v>2169653</v>
      </c>
      <c r="G472" s="27" t="s">
        <v>30</v>
      </c>
      <c r="H472" s="27" t="s">
        <v>128</v>
      </c>
      <c r="I472" s="27" t="s">
        <v>1998</v>
      </c>
      <c r="J472" s="27">
        <v>33214</v>
      </c>
      <c r="K472" s="25">
        <v>1</v>
      </c>
      <c r="L472" s="27" t="s">
        <v>367</v>
      </c>
      <c r="M472" s="27">
        <v>33214</v>
      </c>
      <c r="N472" s="27">
        <v>326176343</v>
      </c>
      <c r="O472" s="28"/>
      <c r="P472" s="27" t="s">
        <v>285</v>
      </c>
      <c r="Q472" s="27" t="s">
        <v>289</v>
      </c>
      <c r="R472" s="28" t="s">
        <v>542</v>
      </c>
      <c r="S472" s="27"/>
      <c r="T472" s="27"/>
      <c r="U472" s="75"/>
      <c r="V472" s="75"/>
      <c r="W472" s="75"/>
      <c r="X472" s="27"/>
      <c r="Y472" s="28"/>
      <c r="Z472" s="27"/>
    </row>
    <row r="473" spans="1:26" ht="13.5" customHeight="1" x14ac:dyDescent="0.25">
      <c r="A473" s="24">
        <v>43131</v>
      </c>
      <c r="B473" s="24">
        <v>43129</v>
      </c>
      <c r="C473" s="24">
        <v>43130</v>
      </c>
      <c r="D473" s="27" t="s">
        <v>18</v>
      </c>
      <c r="E473" s="27" t="s">
        <v>397</v>
      </c>
      <c r="F473" s="29">
        <v>1021396</v>
      </c>
      <c r="G473" s="27" t="s">
        <v>36</v>
      </c>
      <c r="H473" s="27" t="s">
        <v>232</v>
      </c>
      <c r="I473" s="27" t="s">
        <v>1999</v>
      </c>
      <c r="J473" s="27">
        <v>24441</v>
      </c>
      <c r="K473" s="25">
        <v>4</v>
      </c>
      <c r="L473" s="27" t="s">
        <v>357</v>
      </c>
      <c r="M473" s="27" t="s">
        <v>2000</v>
      </c>
      <c r="N473" s="27" t="s">
        <v>2001</v>
      </c>
      <c r="O473" s="28" t="s">
        <v>2048</v>
      </c>
      <c r="P473" s="27" t="s">
        <v>285</v>
      </c>
      <c r="Q473" s="27" t="s">
        <v>292</v>
      </c>
      <c r="R473" s="28"/>
      <c r="S473" s="27" t="s">
        <v>2046</v>
      </c>
      <c r="T473" s="27"/>
      <c r="U473" s="75"/>
      <c r="V473" s="75"/>
      <c r="W473" s="75"/>
      <c r="X473" s="27"/>
      <c r="Y473" s="28"/>
      <c r="Z473" s="27"/>
    </row>
    <row r="474" spans="1:26" ht="13.5" customHeight="1" x14ac:dyDescent="0.25">
      <c r="A474" s="24">
        <v>43131</v>
      </c>
      <c r="B474" s="24">
        <v>43129</v>
      </c>
      <c r="C474" s="24">
        <v>43130</v>
      </c>
      <c r="D474" s="27" t="s">
        <v>18</v>
      </c>
      <c r="E474" s="27" t="s">
        <v>424</v>
      </c>
      <c r="F474" s="29" t="s">
        <v>2002</v>
      </c>
      <c r="G474" s="27" t="s">
        <v>38</v>
      </c>
      <c r="H474" s="27" t="s">
        <v>37</v>
      </c>
      <c r="I474" s="27" t="s">
        <v>2003</v>
      </c>
      <c r="J474" s="27">
        <v>6194</v>
      </c>
      <c r="K474" s="25">
        <v>2</v>
      </c>
      <c r="L474" s="27" t="s">
        <v>367</v>
      </c>
      <c r="M474" s="27">
        <v>203988</v>
      </c>
      <c r="N474" s="27">
        <v>326178195</v>
      </c>
      <c r="O474" s="28"/>
      <c r="P474" s="27" t="s">
        <v>285</v>
      </c>
      <c r="Q474" s="27" t="s">
        <v>289</v>
      </c>
      <c r="R474" s="28" t="s">
        <v>542</v>
      </c>
      <c r="S474" s="27"/>
      <c r="T474" s="27"/>
      <c r="U474" s="75"/>
      <c r="V474" s="75"/>
      <c r="W474" s="75"/>
      <c r="X474" s="27"/>
      <c r="Y474" s="28"/>
      <c r="Z474" s="27"/>
    </row>
    <row r="475" spans="1:26" ht="13.5" customHeight="1" x14ac:dyDescent="0.25">
      <c r="A475" s="24">
        <v>43131</v>
      </c>
      <c r="B475" s="24">
        <v>43129</v>
      </c>
      <c r="C475" s="24">
        <v>43122</v>
      </c>
      <c r="D475" s="27" t="s">
        <v>18</v>
      </c>
      <c r="E475" s="27" t="s">
        <v>352</v>
      </c>
      <c r="F475" s="29">
        <v>147610</v>
      </c>
      <c r="G475" s="27" t="s">
        <v>25</v>
      </c>
      <c r="H475" s="27" t="s">
        <v>124</v>
      </c>
      <c r="I475" s="27" t="s">
        <v>187</v>
      </c>
      <c r="J475" s="27">
        <v>33187</v>
      </c>
      <c r="K475" s="25">
        <v>2</v>
      </c>
      <c r="L475" s="27" t="s">
        <v>357</v>
      </c>
      <c r="M475" s="27" t="s">
        <v>2004</v>
      </c>
      <c r="N475" s="27" t="s">
        <v>2005</v>
      </c>
      <c r="O475" s="28" t="s">
        <v>2346</v>
      </c>
      <c r="P475" s="27" t="s">
        <v>285</v>
      </c>
      <c r="Q475" s="27" t="s">
        <v>292</v>
      </c>
      <c r="R475" s="28"/>
      <c r="S475" s="27" t="s">
        <v>2386</v>
      </c>
      <c r="T475" s="27"/>
      <c r="U475" s="75"/>
      <c r="V475" s="75"/>
      <c r="W475" s="75"/>
      <c r="X475" s="27"/>
      <c r="Y475" s="28"/>
      <c r="Z475" s="27"/>
    </row>
    <row r="476" spans="1:26" ht="13.5" customHeight="1" x14ac:dyDescent="0.25">
      <c r="A476" s="24">
        <v>43131</v>
      </c>
      <c r="B476" s="24">
        <v>43129</v>
      </c>
      <c r="C476" s="24">
        <v>43113</v>
      </c>
      <c r="D476" s="27" t="s">
        <v>18</v>
      </c>
      <c r="E476" s="27" t="s">
        <v>313</v>
      </c>
      <c r="F476" s="29">
        <v>2175593</v>
      </c>
      <c r="G476" s="27" t="s">
        <v>30</v>
      </c>
      <c r="H476" s="27" t="s">
        <v>128</v>
      </c>
      <c r="I476" s="27" t="s">
        <v>254</v>
      </c>
      <c r="J476" s="27">
        <v>25712</v>
      </c>
      <c r="K476" s="25">
        <v>4</v>
      </c>
      <c r="L476" s="27" t="s">
        <v>357</v>
      </c>
      <c r="M476" s="27" t="s">
        <v>2006</v>
      </c>
      <c r="N476" s="27" t="s">
        <v>2007</v>
      </c>
      <c r="O476" s="28" t="s">
        <v>2052</v>
      </c>
      <c r="P476" s="27" t="s">
        <v>285</v>
      </c>
      <c r="Q476" s="27" t="s">
        <v>292</v>
      </c>
      <c r="R476" s="28"/>
      <c r="S476" s="27" t="s">
        <v>2046</v>
      </c>
      <c r="T476" s="27"/>
      <c r="U476" s="75"/>
      <c r="V476" s="75"/>
      <c r="W476" s="75"/>
      <c r="X476" s="27"/>
      <c r="Y476" s="28"/>
      <c r="Z476" s="27"/>
    </row>
    <row r="477" spans="1:26" ht="13.5" customHeight="1" x14ac:dyDescent="0.25">
      <c r="A477" s="24">
        <v>43131</v>
      </c>
      <c r="B477" s="24">
        <v>43131</v>
      </c>
      <c r="C477" s="24">
        <v>43123</v>
      </c>
      <c r="D477" s="27" t="s">
        <v>18</v>
      </c>
      <c r="E477" s="27" t="s">
        <v>352</v>
      </c>
      <c r="F477" s="29" t="s">
        <v>6360</v>
      </c>
      <c r="G477" s="27" t="s">
        <v>56</v>
      </c>
      <c r="H477" s="27" t="s">
        <v>70</v>
      </c>
      <c r="I477" s="27" t="s">
        <v>190</v>
      </c>
      <c r="J477" s="27">
        <v>33236</v>
      </c>
      <c r="K477" s="25">
        <v>4</v>
      </c>
      <c r="L477" s="27" t="s">
        <v>355</v>
      </c>
      <c r="M477" s="27"/>
      <c r="N477" s="27"/>
      <c r="O477" s="28">
        <v>49517</v>
      </c>
      <c r="P477" s="27" t="s">
        <v>285</v>
      </c>
      <c r="Q477" s="27" t="s">
        <v>292</v>
      </c>
      <c r="R477" s="28" t="s">
        <v>6426</v>
      </c>
      <c r="S477" s="27" t="s">
        <v>2046</v>
      </c>
      <c r="T477" s="27"/>
      <c r="U477" s="75"/>
      <c r="V477" s="75"/>
      <c r="W477" s="75"/>
      <c r="X477" s="27"/>
      <c r="Y477" s="28"/>
      <c r="Z477" s="27"/>
    </row>
    <row r="478" spans="1:26" ht="13.5" customHeight="1" x14ac:dyDescent="0.25">
      <c r="A478" s="24">
        <v>43131</v>
      </c>
      <c r="B478" s="24">
        <v>43129</v>
      </c>
      <c r="C478" s="24">
        <v>43124</v>
      </c>
      <c r="D478" s="27" t="s">
        <v>549</v>
      </c>
      <c r="E478" s="27" t="s">
        <v>296</v>
      </c>
      <c r="F478" s="29">
        <v>15498030000</v>
      </c>
      <c r="G478" s="27" t="s">
        <v>48</v>
      </c>
      <c r="H478" s="27" t="s">
        <v>151</v>
      </c>
      <c r="I478" s="27" t="s">
        <v>454</v>
      </c>
      <c r="J478" s="27">
        <v>52249</v>
      </c>
      <c r="K478" s="25">
        <v>4</v>
      </c>
      <c r="L478" s="27" t="s">
        <v>357</v>
      </c>
      <c r="M478" s="27" t="s">
        <v>2008</v>
      </c>
      <c r="N478" s="27" t="s">
        <v>2009</v>
      </c>
      <c r="O478" s="28" t="s">
        <v>2347</v>
      </c>
      <c r="P478" s="27" t="s">
        <v>285</v>
      </c>
      <c r="Q478" s="27" t="s">
        <v>292</v>
      </c>
      <c r="R478" s="28"/>
      <c r="S478" s="27" t="s">
        <v>2232</v>
      </c>
      <c r="T478" s="27"/>
      <c r="U478" s="75"/>
      <c r="V478" s="75"/>
      <c r="W478" s="75"/>
      <c r="X478" s="27"/>
      <c r="Y478" s="28"/>
      <c r="Z478" s="27"/>
    </row>
    <row r="479" spans="1:26" ht="13.5" customHeight="1" x14ac:dyDescent="0.25">
      <c r="A479" s="24">
        <v>43131</v>
      </c>
      <c r="B479" s="24">
        <v>43129</v>
      </c>
      <c r="C479" s="24">
        <v>43124</v>
      </c>
      <c r="D479" s="27" t="s">
        <v>549</v>
      </c>
      <c r="E479" s="27" t="s">
        <v>338</v>
      </c>
      <c r="F479" s="29" t="s">
        <v>6347</v>
      </c>
      <c r="G479" s="27" t="s">
        <v>25</v>
      </c>
      <c r="H479" s="27" t="s">
        <v>157</v>
      </c>
      <c r="I479" s="27" t="s">
        <v>187</v>
      </c>
      <c r="J479" s="27">
        <v>31836</v>
      </c>
      <c r="K479" s="25">
        <v>4</v>
      </c>
      <c r="L479" s="27" t="s">
        <v>357</v>
      </c>
      <c r="M479" s="27" t="s">
        <v>2010</v>
      </c>
      <c r="N479" s="27" t="s">
        <v>2011</v>
      </c>
      <c r="O479" s="28" t="s">
        <v>7931</v>
      </c>
      <c r="P479" s="27" t="s">
        <v>285</v>
      </c>
      <c r="Q479" s="27" t="s">
        <v>292</v>
      </c>
      <c r="R479" s="28" t="s">
        <v>7932</v>
      </c>
      <c r="S479" s="27" t="s">
        <v>2046</v>
      </c>
      <c r="T479" s="27"/>
      <c r="U479" s="75"/>
      <c r="V479" s="75"/>
      <c r="W479" s="75"/>
      <c r="X479" s="27"/>
      <c r="Y479" s="28"/>
      <c r="Z479" s="27"/>
    </row>
    <row r="480" spans="1:26" ht="13.5" customHeight="1" x14ac:dyDescent="0.25">
      <c r="A480" s="24">
        <v>43131</v>
      </c>
      <c r="B480" s="24">
        <v>43129</v>
      </c>
      <c r="C480" s="24">
        <v>43124</v>
      </c>
      <c r="D480" s="27" t="s">
        <v>549</v>
      </c>
      <c r="E480" s="27" t="s">
        <v>360</v>
      </c>
      <c r="F480" s="29">
        <v>1200036493</v>
      </c>
      <c r="G480" s="27" t="s">
        <v>27</v>
      </c>
      <c r="H480" s="27" t="s">
        <v>167</v>
      </c>
      <c r="I480" s="27" t="s">
        <v>203</v>
      </c>
      <c r="J480" s="27">
        <v>26588</v>
      </c>
      <c r="K480" s="25">
        <v>1</v>
      </c>
      <c r="L480" s="27" t="s">
        <v>357</v>
      </c>
      <c r="M480" s="27" t="s">
        <v>2012</v>
      </c>
      <c r="N480" s="27" t="s">
        <v>2013</v>
      </c>
      <c r="O480" s="28" t="s">
        <v>2050</v>
      </c>
      <c r="P480" s="27" t="s">
        <v>285</v>
      </c>
      <c r="Q480" s="27" t="s">
        <v>292</v>
      </c>
      <c r="R480" s="28"/>
      <c r="S480" s="27" t="s">
        <v>2046</v>
      </c>
      <c r="T480" s="27"/>
      <c r="U480" s="75"/>
      <c r="V480" s="75"/>
      <c r="W480" s="75"/>
      <c r="X480" s="27"/>
      <c r="Y480" s="28"/>
      <c r="Z480" s="27"/>
    </row>
    <row r="481" spans="1:26" ht="13.5" customHeight="1" x14ac:dyDescent="0.25">
      <c r="A481" s="24">
        <v>43131</v>
      </c>
      <c r="B481" s="24">
        <v>43129</v>
      </c>
      <c r="C481" s="24">
        <v>43124</v>
      </c>
      <c r="D481" s="27" t="s">
        <v>549</v>
      </c>
      <c r="E481" s="27" t="s">
        <v>370</v>
      </c>
      <c r="F481" s="29">
        <v>2170273</v>
      </c>
      <c r="G481" s="27" t="s">
        <v>30</v>
      </c>
      <c r="H481" s="27" t="s">
        <v>28</v>
      </c>
      <c r="I481" s="27" t="s">
        <v>459</v>
      </c>
      <c r="J481" s="27">
        <v>24390</v>
      </c>
      <c r="K481" s="25">
        <v>4</v>
      </c>
      <c r="L481" s="27" t="s">
        <v>357</v>
      </c>
      <c r="M481" s="27" t="s">
        <v>2014</v>
      </c>
      <c r="N481" s="27" t="s">
        <v>2015</v>
      </c>
      <c r="O481" s="28" t="s">
        <v>2047</v>
      </c>
      <c r="P481" s="27" t="s">
        <v>285</v>
      </c>
      <c r="Q481" s="27" t="s">
        <v>295</v>
      </c>
      <c r="R481" s="28" t="s">
        <v>3077</v>
      </c>
      <c r="S481" s="27" t="s">
        <v>2046</v>
      </c>
      <c r="T481" s="27"/>
      <c r="U481" s="75"/>
      <c r="V481" s="75"/>
      <c r="W481" s="75"/>
      <c r="X481" s="27"/>
      <c r="Y481" s="28"/>
      <c r="Z481" s="27"/>
    </row>
    <row r="482" spans="1:26" ht="13.5" customHeight="1" x14ac:dyDescent="0.25">
      <c r="A482" s="24">
        <v>43131</v>
      </c>
      <c r="B482" s="24">
        <v>43131</v>
      </c>
      <c r="C482" s="24">
        <v>43126</v>
      </c>
      <c r="D482" s="27" t="s">
        <v>549</v>
      </c>
      <c r="E482" s="27" t="s">
        <v>346</v>
      </c>
      <c r="F482" s="29">
        <v>2185533</v>
      </c>
      <c r="G482" s="27" t="s">
        <v>30</v>
      </c>
      <c r="H482" s="27" t="s">
        <v>88</v>
      </c>
      <c r="I482" s="27" t="s">
        <v>2016</v>
      </c>
      <c r="J482" s="27">
        <v>42536</v>
      </c>
      <c r="K482" s="25">
        <v>4</v>
      </c>
      <c r="L482" s="27" t="s">
        <v>357</v>
      </c>
      <c r="M482" s="27" t="s">
        <v>2017</v>
      </c>
      <c r="N482" s="27" t="s">
        <v>2018</v>
      </c>
      <c r="O482" s="28" t="s">
        <v>2049</v>
      </c>
      <c r="P482" s="27" t="s">
        <v>285</v>
      </c>
      <c r="Q482" s="27" t="s">
        <v>292</v>
      </c>
      <c r="R482" s="28"/>
      <c r="S482" s="27" t="s">
        <v>2046</v>
      </c>
      <c r="T482" s="27"/>
      <c r="U482" s="75"/>
      <c r="V482" s="75"/>
      <c r="W482" s="75"/>
      <c r="X482" s="27"/>
      <c r="Y482" s="28"/>
      <c r="Z482" s="27"/>
    </row>
    <row r="483" spans="1:26" ht="13.5" customHeight="1" x14ac:dyDescent="0.25">
      <c r="A483" s="24">
        <v>43131</v>
      </c>
      <c r="B483" s="24">
        <v>43129</v>
      </c>
      <c r="C483" s="24">
        <v>43123</v>
      </c>
      <c r="D483" s="27" t="s">
        <v>552</v>
      </c>
      <c r="E483" s="27" t="s">
        <v>354</v>
      </c>
      <c r="F483" s="29">
        <v>3233</v>
      </c>
      <c r="G483" s="27" t="s">
        <v>92</v>
      </c>
      <c r="H483" s="27" t="s">
        <v>61</v>
      </c>
      <c r="I483" s="27" t="s">
        <v>93</v>
      </c>
      <c r="J483" s="27">
        <v>29925</v>
      </c>
      <c r="K483" s="25">
        <v>2</v>
      </c>
      <c r="L483" s="27" t="s">
        <v>288</v>
      </c>
      <c r="M483" s="27" t="s">
        <v>2019</v>
      </c>
      <c r="N483" s="27" t="s">
        <v>2020</v>
      </c>
      <c r="O483" s="28">
        <v>128416423</v>
      </c>
      <c r="P483" s="27" t="s">
        <v>285</v>
      </c>
      <c r="Q483" s="27" t="s">
        <v>295</v>
      </c>
      <c r="R483" s="28" t="s">
        <v>3078</v>
      </c>
      <c r="S483" s="27" t="s">
        <v>2182</v>
      </c>
      <c r="T483" s="27"/>
      <c r="U483" s="75"/>
      <c r="V483" s="75"/>
      <c r="W483" s="75"/>
      <c r="X483" s="27"/>
      <c r="Y483" s="28"/>
      <c r="Z483" s="27"/>
    </row>
    <row r="484" spans="1:26" ht="13.5" customHeight="1" x14ac:dyDescent="0.25">
      <c r="A484" s="24">
        <v>43131</v>
      </c>
      <c r="B484" s="24">
        <v>43129</v>
      </c>
      <c r="C484" s="24">
        <v>43123</v>
      </c>
      <c r="D484" s="27" t="s">
        <v>552</v>
      </c>
      <c r="E484" s="27" t="s">
        <v>376</v>
      </c>
      <c r="F484" s="29" t="s">
        <v>2021</v>
      </c>
      <c r="G484" s="27" t="s">
        <v>223</v>
      </c>
      <c r="H484" s="27" t="s">
        <v>2022</v>
      </c>
      <c r="I484" s="27" t="s">
        <v>2023</v>
      </c>
      <c r="J484" s="27">
        <v>24333</v>
      </c>
      <c r="K484" s="25">
        <v>2</v>
      </c>
      <c r="L484" s="27" t="s">
        <v>288</v>
      </c>
      <c r="M484" s="27" t="s">
        <v>2024</v>
      </c>
      <c r="N484" s="27" t="s">
        <v>2025</v>
      </c>
      <c r="O484" s="28">
        <v>128416429</v>
      </c>
      <c r="P484" s="27" t="s">
        <v>285</v>
      </c>
      <c r="Q484" s="27" t="s">
        <v>292</v>
      </c>
      <c r="R484" s="28"/>
      <c r="S484" s="27" t="s">
        <v>2182</v>
      </c>
      <c r="T484" s="27"/>
      <c r="U484" s="75"/>
      <c r="V484" s="75"/>
      <c r="W484" s="75"/>
      <c r="X484" s="27"/>
      <c r="Y484" s="28"/>
      <c r="Z484" s="27"/>
    </row>
    <row r="485" spans="1:26" ht="13.5" customHeight="1" x14ac:dyDescent="0.25">
      <c r="A485" s="24">
        <v>43131</v>
      </c>
      <c r="B485" s="24">
        <v>43129</v>
      </c>
      <c r="C485" s="24">
        <v>43123</v>
      </c>
      <c r="D485" s="27" t="s">
        <v>552</v>
      </c>
      <c r="E485" s="27" t="s">
        <v>379</v>
      </c>
      <c r="F485" s="29">
        <v>1006103</v>
      </c>
      <c r="G485" s="27" t="s">
        <v>36</v>
      </c>
      <c r="H485" s="27" t="s">
        <v>54</v>
      </c>
      <c r="I485" s="27" t="s">
        <v>2026</v>
      </c>
      <c r="J485" s="27">
        <v>24524</v>
      </c>
      <c r="K485" s="25">
        <v>2</v>
      </c>
      <c r="L485" s="27" t="s">
        <v>288</v>
      </c>
      <c r="M485" s="27" t="s">
        <v>2027</v>
      </c>
      <c r="N485" s="27" t="s">
        <v>2028</v>
      </c>
      <c r="O485" s="28">
        <v>128416457</v>
      </c>
      <c r="P485" s="27" t="s">
        <v>285</v>
      </c>
      <c r="Q485" s="27" t="s">
        <v>292</v>
      </c>
      <c r="R485" s="28"/>
      <c r="S485" s="27" t="s">
        <v>2182</v>
      </c>
      <c r="T485" s="27"/>
      <c r="U485" s="75"/>
      <c r="V485" s="75"/>
      <c r="W485" s="75"/>
      <c r="X485" s="27"/>
      <c r="Y485" s="28"/>
      <c r="Z485" s="27"/>
    </row>
    <row r="486" spans="1:26" ht="13.5" customHeight="1" x14ac:dyDescent="0.25">
      <c r="A486" s="24">
        <v>43131</v>
      </c>
      <c r="B486" s="24">
        <v>43129</v>
      </c>
      <c r="C486" s="24">
        <v>43123</v>
      </c>
      <c r="D486" s="27" t="s">
        <v>552</v>
      </c>
      <c r="E486" s="27" t="s">
        <v>385</v>
      </c>
      <c r="F486" s="29">
        <v>58509</v>
      </c>
      <c r="G486" s="27" t="s">
        <v>39</v>
      </c>
      <c r="H486" s="27" t="s">
        <v>169</v>
      </c>
      <c r="I486" s="27" t="s">
        <v>2029</v>
      </c>
      <c r="J486" s="27">
        <v>28215</v>
      </c>
      <c r="K486" s="25">
        <v>7</v>
      </c>
      <c r="L486" s="27" t="s">
        <v>288</v>
      </c>
      <c r="M486" s="27" t="s">
        <v>2030</v>
      </c>
      <c r="N486" s="27" t="s">
        <v>2031</v>
      </c>
      <c r="O486" s="28">
        <v>128416461</v>
      </c>
      <c r="P486" s="27" t="s">
        <v>285</v>
      </c>
      <c r="Q486" s="27" t="s">
        <v>292</v>
      </c>
      <c r="R486" s="28"/>
      <c r="S486" s="27" t="s">
        <v>2182</v>
      </c>
      <c r="T486" s="27"/>
      <c r="U486" s="75"/>
      <c r="V486" s="75"/>
      <c r="W486" s="75"/>
      <c r="X486" s="27"/>
      <c r="Y486" s="28"/>
      <c r="Z486" s="27"/>
    </row>
    <row r="487" spans="1:26" ht="13.5" customHeight="1" x14ac:dyDescent="0.25">
      <c r="A487" s="24">
        <v>43131</v>
      </c>
      <c r="B487" s="24">
        <v>43129</v>
      </c>
      <c r="C487" s="24">
        <v>43123</v>
      </c>
      <c r="D487" s="27" t="s">
        <v>552</v>
      </c>
      <c r="E487" s="27" t="s">
        <v>336</v>
      </c>
      <c r="F487" s="29">
        <v>217100</v>
      </c>
      <c r="G487" s="27" t="s">
        <v>41</v>
      </c>
      <c r="H487" s="27" t="s">
        <v>26</v>
      </c>
      <c r="I487" s="27" t="s">
        <v>1023</v>
      </c>
      <c r="J487" s="27">
        <v>29911</v>
      </c>
      <c r="K487" s="25">
        <v>1</v>
      </c>
      <c r="L487" s="27" t="s">
        <v>288</v>
      </c>
      <c r="M487" s="27" t="s">
        <v>2032</v>
      </c>
      <c r="N487" s="27" t="s">
        <v>2033</v>
      </c>
      <c r="O487" s="28">
        <v>128416499</v>
      </c>
      <c r="P487" s="27" t="s">
        <v>285</v>
      </c>
      <c r="Q487" s="27" t="s">
        <v>295</v>
      </c>
      <c r="R487" s="28" t="s">
        <v>2620</v>
      </c>
      <c r="S487" s="27" t="s">
        <v>2182</v>
      </c>
      <c r="T487" s="27"/>
      <c r="U487" s="75"/>
      <c r="V487" s="75"/>
      <c r="W487" s="75"/>
      <c r="X487" s="27"/>
      <c r="Y487" s="28"/>
      <c r="Z487" s="27"/>
    </row>
    <row r="488" spans="1:26" ht="13.5" customHeight="1" x14ac:dyDescent="0.25">
      <c r="A488" s="24">
        <v>43131</v>
      </c>
      <c r="B488" s="24">
        <v>43129</v>
      </c>
      <c r="C488" s="24">
        <v>43123</v>
      </c>
      <c r="D488" s="27" t="s">
        <v>552</v>
      </c>
      <c r="E488" s="27" t="s">
        <v>336</v>
      </c>
      <c r="F488" s="29">
        <v>217100</v>
      </c>
      <c r="G488" s="27" t="s">
        <v>41</v>
      </c>
      <c r="H488" s="27" t="s">
        <v>26</v>
      </c>
      <c r="I488" s="27" t="s">
        <v>1023</v>
      </c>
      <c r="J488" s="27">
        <v>29911</v>
      </c>
      <c r="K488" s="25">
        <v>3</v>
      </c>
      <c r="L488" s="27" t="s">
        <v>288</v>
      </c>
      <c r="M488" s="27" t="s">
        <v>2032</v>
      </c>
      <c r="N488" s="27" t="s">
        <v>2034</v>
      </c>
      <c r="O488" s="28">
        <v>128416510</v>
      </c>
      <c r="P488" s="27" t="s">
        <v>285</v>
      </c>
      <c r="Q488" s="27" t="s">
        <v>295</v>
      </c>
      <c r="R488" s="28" t="s">
        <v>2620</v>
      </c>
      <c r="S488" s="27" t="s">
        <v>2182</v>
      </c>
      <c r="T488" s="27"/>
      <c r="U488" s="75"/>
      <c r="V488" s="75"/>
      <c r="W488" s="75"/>
      <c r="X488" s="27"/>
      <c r="Y488" s="28"/>
      <c r="Z488" s="27"/>
    </row>
    <row r="489" spans="1:26" ht="13.5" customHeight="1" x14ac:dyDescent="0.25">
      <c r="A489" s="24">
        <v>43131</v>
      </c>
      <c r="B489" s="24">
        <v>43131</v>
      </c>
      <c r="C489" s="24">
        <v>43123</v>
      </c>
      <c r="D489" s="27" t="s">
        <v>552</v>
      </c>
      <c r="E489" s="27" t="s">
        <v>388</v>
      </c>
      <c r="F489" s="29">
        <v>1010991</v>
      </c>
      <c r="G489" s="27" t="s">
        <v>36</v>
      </c>
      <c r="H489" s="27" t="s">
        <v>224</v>
      </c>
      <c r="I489" s="27" t="s">
        <v>99</v>
      </c>
      <c r="J489" s="27">
        <v>35212</v>
      </c>
      <c r="K489" s="25">
        <v>1</v>
      </c>
      <c r="L489" s="27" t="s">
        <v>288</v>
      </c>
      <c r="M489" s="27" t="s">
        <v>2035</v>
      </c>
      <c r="N489" s="27" t="s">
        <v>2036</v>
      </c>
      <c r="O489" s="28">
        <v>128416372</v>
      </c>
      <c r="P489" s="27" t="s">
        <v>285</v>
      </c>
      <c r="Q489" s="27" t="s">
        <v>292</v>
      </c>
      <c r="R489" s="28"/>
      <c r="S489" s="27" t="s">
        <v>2182</v>
      </c>
      <c r="T489" s="27"/>
      <c r="U489" s="75"/>
      <c r="V489" s="75"/>
      <c r="W489" s="75"/>
      <c r="X489" s="27"/>
      <c r="Y489" s="28"/>
      <c r="Z489" s="27"/>
    </row>
    <row r="490" spans="1:26" ht="13.5" customHeight="1" x14ac:dyDescent="0.25">
      <c r="A490" s="24">
        <v>43131</v>
      </c>
      <c r="B490" s="24">
        <v>43131</v>
      </c>
      <c r="C490" s="24">
        <v>43123</v>
      </c>
      <c r="D490" s="27" t="s">
        <v>552</v>
      </c>
      <c r="E490" s="27" t="s">
        <v>406</v>
      </c>
      <c r="F490" s="29">
        <v>90000019348</v>
      </c>
      <c r="G490" s="27" t="s">
        <v>77</v>
      </c>
      <c r="H490" s="27" t="s">
        <v>57</v>
      </c>
      <c r="I490" s="27" t="s">
        <v>491</v>
      </c>
      <c r="J490" s="27">
        <v>25518</v>
      </c>
      <c r="K490" s="25">
        <v>3</v>
      </c>
      <c r="L490" s="27" t="s">
        <v>288</v>
      </c>
      <c r="M490" s="27" t="s">
        <v>2039</v>
      </c>
      <c r="N490" s="27" t="s">
        <v>2040</v>
      </c>
      <c r="O490" s="28">
        <v>128416611</v>
      </c>
      <c r="P490" s="27" t="s">
        <v>285</v>
      </c>
      <c r="Q490" s="27" t="s">
        <v>292</v>
      </c>
      <c r="R490" s="28"/>
      <c r="S490" s="27" t="s">
        <v>2182</v>
      </c>
      <c r="T490" s="27"/>
      <c r="U490" s="75"/>
      <c r="V490" s="75"/>
      <c r="W490" s="75"/>
      <c r="X490" s="27"/>
      <c r="Y490" s="28"/>
      <c r="Z490" s="27"/>
    </row>
    <row r="491" spans="1:26" ht="13.5" customHeight="1" x14ac:dyDescent="0.25">
      <c r="A491" s="24">
        <v>43131</v>
      </c>
      <c r="B491" s="24">
        <v>43131</v>
      </c>
      <c r="C491" s="24">
        <v>43123</v>
      </c>
      <c r="D491" s="27" t="s">
        <v>552</v>
      </c>
      <c r="E491" s="27" t="s">
        <v>429</v>
      </c>
      <c r="F491" s="29" t="s">
        <v>6414</v>
      </c>
      <c r="G491" s="27" t="s">
        <v>77</v>
      </c>
      <c r="H491" s="27" t="s">
        <v>2041</v>
      </c>
      <c r="I491" s="27" t="s">
        <v>481</v>
      </c>
      <c r="J491" s="27">
        <v>22861</v>
      </c>
      <c r="K491" s="25">
        <v>1</v>
      </c>
      <c r="L491" s="27" t="s">
        <v>288</v>
      </c>
      <c r="M491" s="27" t="s">
        <v>2042</v>
      </c>
      <c r="N491" s="27" t="s">
        <v>2043</v>
      </c>
      <c r="O491" s="28">
        <v>128416680</v>
      </c>
      <c r="P491" s="27" t="s">
        <v>285</v>
      </c>
      <c r="Q491" s="27" t="s">
        <v>295</v>
      </c>
      <c r="R491" s="28" t="s">
        <v>8160</v>
      </c>
      <c r="S491" s="27" t="s">
        <v>2182</v>
      </c>
      <c r="T491" s="27"/>
      <c r="U491" s="75"/>
      <c r="V491" s="75"/>
      <c r="W491" s="75"/>
      <c r="X491" s="27"/>
      <c r="Y491" s="28"/>
      <c r="Z491" s="27"/>
    </row>
    <row r="492" spans="1:26" ht="13.5" customHeight="1" x14ac:dyDescent="0.25">
      <c r="A492" s="24">
        <v>43131</v>
      </c>
      <c r="B492" s="24">
        <v>43131</v>
      </c>
      <c r="C492" s="24">
        <v>43123</v>
      </c>
      <c r="D492" s="27" t="s">
        <v>552</v>
      </c>
      <c r="E492" s="27" t="s">
        <v>430</v>
      </c>
      <c r="F492" s="29">
        <v>3640</v>
      </c>
      <c r="G492" s="27" t="s">
        <v>19</v>
      </c>
      <c r="H492" s="27" t="s">
        <v>198</v>
      </c>
      <c r="I492" s="27" t="s">
        <v>271</v>
      </c>
      <c r="J492" s="27">
        <v>22833</v>
      </c>
      <c r="K492" s="25">
        <v>4</v>
      </c>
      <c r="L492" s="27" t="s">
        <v>288</v>
      </c>
      <c r="M492" s="27" t="s">
        <v>2044</v>
      </c>
      <c r="N492" s="27" t="s">
        <v>2045</v>
      </c>
      <c r="O492" s="28">
        <v>128416711</v>
      </c>
      <c r="P492" s="27" t="s">
        <v>285</v>
      </c>
      <c r="Q492" s="27" t="s">
        <v>292</v>
      </c>
      <c r="R492" s="28"/>
      <c r="S492" s="27" t="s">
        <v>2182</v>
      </c>
      <c r="T492" s="27"/>
      <c r="U492" s="75"/>
      <c r="V492" s="75"/>
      <c r="W492" s="75"/>
      <c r="X492" s="27"/>
      <c r="Y492" s="28"/>
      <c r="Z492" s="27"/>
    </row>
    <row r="493" spans="1:26" ht="13.5" customHeight="1" x14ac:dyDescent="0.25">
      <c r="A493" s="24">
        <v>43132</v>
      </c>
      <c r="B493" s="24">
        <v>43131</v>
      </c>
      <c r="C493" s="24">
        <v>43130</v>
      </c>
      <c r="D493" s="27" t="s">
        <v>18</v>
      </c>
      <c r="E493" s="27" t="s">
        <v>383</v>
      </c>
      <c r="F493" s="29">
        <v>15493790000</v>
      </c>
      <c r="G493" s="27" t="s">
        <v>53</v>
      </c>
      <c r="H493" s="27" t="s">
        <v>141</v>
      </c>
      <c r="I493" s="27" t="s">
        <v>2053</v>
      </c>
      <c r="J493" s="27">
        <v>25744</v>
      </c>
      <c r="K493" s="25">
        <v>4</v>
      </c>
      <c r="L493" s="27" t="s">
        <v>288</v>
      </c>
      <c r="M493" s="27" t="s">
        <v>2054</v>
      </c>
      <c r="N493" s="27" t="s">
        <v>2137</v>
      </c>
      <c r="O493" s="28">
        <v>128409907</v>
      </c>
      <c r="P493" s="27" t="s">
        <v>285</v>
      </c>
      <c r="Q493" s="27" t="s">
        <v>292</v>
      </c>
      <c r="R493" s="28"/>
      <c r="S493" s="27" t="s">
        <v>2046</v>
      </c>
      <c r="T493" s="27"/>
      <c r="U493" s="75"/>
      <c r="V493" s="75"/>
      <c r="W493" s="75"/>
      <c r="X493" s="27"/>
      <c r="Y493" s="28"/>
      <c r="Z493" s="27"/>
    </row>
    <row r="494" spans="1:26" ht="13.5" customHeight="1" x14ac:dyDescent="0.25">
      <c r="A494" s="24">
        <v>43132</v>
      </c>
      <c r="B494" s="24">
        <v>43131</v>
      </c>
      <c r="C494" s="24">
        <v>43129</v>
      </c>
      <c r="D494" s="27" t="s">
        <v>18</v>
      </c>
      <c r="E494" s="27" t="s">
        <v>313</v>
      </c>
      <c r="F494" s="29">
        <v>2639800</v>
      </c>
      <c r="G494" s="27" t="s">
        <v>32</v>
      </c>
      <c r="H494" s="27" t="s">
        <v>141</v>
      </c>
      <c r="I494" s="27" t="s">
        <v>2055</v>
      </c>
      <c r="J494" s="27">
        <v>25726</v>
      </c>
      <c r="K494" s="25">
        <v>1</v>
      </c>
      <c r="L494" s="27" t="s">
        <v>288</v>
      </c>
      <c r="M494" s="27" t="s">
        <v>2138</v>
      </c>
      <c r="N494" s="27" t="s">
        <v>2056</v>
      </c>
      <c r="O494" s="28">
        <v>128410169</v>
      </c>
      <c r="P494" s="27" t="s">
        <v>285</v>
      </c>
      <c r="Q494" s="27" t="s">
        <v>292</v>
      </c>
      <c r="R494" s="28"/>
      <c r="S494" s="27" t="s">
        <v>2046</v>
      </c>
      <c r="T494" s="27"/>
      <c r="U494" s="75"/>
      <c r="V494" s="75"/>
      <c r="W494" s="75"/>
      <c r="X494" s="27"/>
      <c r="Y494" s="28"/>
      <c r="Z494" s="27"/>
    </row>
    <row r="495" spans="1:26" ht="13.5" customHeight="1" x14ac:dyDescent="0.25">
      <c r="A495" s="24">
        <v>43132</v>
      </c>
      <c r="B495" s="24">
        <v>43131</v>
      </c>
      <c r="C495" s="24">
        <v>43116</v>
      </c>
      <c r="D495" s="27" t="s">
        <v>18</v>
      </c>
      <c r="E495" s="27" t="s">
        <v>419</v>
      </c>
      <c r="F495" s="29" t="s">
        <v>6409</v>
      </c>
      <c r="G495" s="27" t="s">
        <v>164</v>
      </c>
      <c r="H495" s="27" t="s">
        <v>2057</v>
      </c>
      <c r="I495" s="27" t="s">
        <v>2058</v>
      </c>
      <c r="J495" s="27">
        <v>16534</v>
      </c>
      <c r="K495" s="25">
        <v>2</v>
      </c>
      <c r="L495" s="27" t="s">
        <v>309</v>
      </c>
      <c r="M495" s="27"/>
      <c r="N495" s="27"/>
      <c r="O495" s="28" t="s">
        <v>2291</v>
      </c>
      <c r="P495" s="27" t="s">
        <v>285</v>
      </c>
      <c r="Q495" s="27" t="s">
        <v>333</v>
      </c>
      <c r="R495" s="28" t="s">
        <v>9041</v>
      </c>
      <c r="S495" s="27" t="s">
        <v>2232</v>
      </c>
      <c r="T495" s="27"/>
      <c r="U495" s="75"/>
      <c r="V495" s="75"/>
      <c r="W495" s="75"/>
      <c r="X495" s="27"/>
      <c r="Y495" s="28"/>
      <c r="Z495" s="27"/>
    </row>
    <row r="496" spans="1:26" ht="13.5" customHeight="1" x14ac:dyDescent="0.25">
      <c r="A496" s="24">
        <v>43132</v>
      </c>
      <c r="B496" s="24">
        <v>43131</v>
      </c>
      <c r="C496" s="24">
        <v>43125</v>
      </c>
      <c r="D496" s="27" t="s">
        <v>18</v>
      </c>
      <c r="E496" s="27" t="s">
        <v>419</v>
      </c>
      <c r="F496" s="29">
        <v>92615</v>
      </c>
      <c r="G496" s="27" t="s">
        <v>21</v>
      </c>
      <c r="H496" s="27" t="s">
        <v>168</v>
      </c>
      <c r="I496" s="27" t="s">
        <v>21</v>
      </c>
      <c r="J496" s="27">
        <v>16646</v>
      </c>
      <c r="K496" s="25">
        <v>4</v>
      </c>
      <c r="L496" s="27" t="s">
        <v>288</v>
      </c>
      <c r="M496" s="27" t="s">
        <v>2059</v>
      </c>
      <c r="N496" s="27" t="s">
        <v>2139</v>
      </c>
      <c r="O496" s="28">
        <v>128410259</v>
      </c>
      <c r="P496" s="27" t="s">
        <v>285</v>
      </c>
      <c r="Q496" s="27" t="s">
        <v>292</v>
      </c>
      <c r="R496" s="28"/>
      <c r="S496" s="27" t="s">
        <v>2046</v>
      </c>
      <c r="T496" s="27"/>
      <c r="U496" s="75"/>
      <c r="V496" s="75"/>
      <c r="W496" s="75"/>
      <c r="X496" s="27"/>
      <c r="Y496" s="28"/>
      <c r="Z496" s="27"/>
    </row>
    <row r="497" spans="1:26" ht="13.5" customHeight="1" x14ac:dyDescent="0.25">
      <c r="A497" s="24">
        <v>43132</v>
      </c>
      <c r="B497" s="24">
        <v>43132</v>
      </c>
      <c r="C497" s="24">
        <v>43130</v>
      </c>
      <c r="D497" s="27" t="s">
        <v>18</v>
      </c>
      <c r="E497" s="27" t="s">
        <v>378</v>
      </c>
      <c r="F497" s="29">
        <v>28622343</v>
      </c>
      <c r="G497" s="27" t="s">
        <v>56</v>
      </c>
      <c r="H497" s="27" t="s">
        <v>104</v>
      </c>
      <c r="I497" s="27" t="s">
        <v>2133</v>
      </c>
      <c r="J497" s="27">
        <v>33039</v>
      </c>
      <c r="K497" s="25">
        <v>4</v>
      </c>
      <c r="L497" s="27" t="s">
        <v>357</v>
      </c>
      <c r="M497" s="27" t="s">
        <v>2132</v>
      </c>
      <c r="N497" s="27" t="s">
        <v>2134</v>
      </c>
      <c r="O497" s="28" t="s">
        <v>2183</v>
      </c>
      <c r="P497" s="27" t="s">
        <v>285</v>
      </c>
      <c r="Q497" s="27" t="s">
        <v>292</v>
      </c>
      <c r="R497" s="28"/>
      <c r="S497" s="27"/>
      <c r="T497" s="27"/>
      <c r="U497" s="75"/>
      <c r="V497" s="75"/>
      <c r="W497" s="75"/>
      <c r="X497" s="27"/>
      <c r="Y497" s="28"/>
      <c r="Z497" s="27"/>
    </row>
    <row r="498" spans="1:26" ht="13.5" customHeight="1" x14ac:dyDescent="0.25">
      <c r="A498" s="24">
        <v>43132</v>
      </c>
      <c r="B498" s="24">
        <v>43131</v>
      </c>
      <c r="C498" s="24">
        <v>43131</v>
      </c>
      <c r="D498" s="27" t="s">
        <v>552</v>
      </c>
      <c r="E498" s="27" t="s">
        <v>290</v>
      </c>
      <c r="F498" s="29">
        <v>15485310000</v>
      </c>
      <c r="G498" s="27" t="s">
        <v>48</v>
      </c>
      <c r="H498" s="27" t="s">
        <v>55</v>
      </c>
      <c r="I498" s="27" t="s">
        <v>2062</v>
      </c>
      <c r="J498" s="27">
        <v>39733</v>
      </c>
      <c r="K498" s="25">
        <v>4</v>
      </c>
      <c r="L498" s="27" t="s">
        <v>288</v>
      </c>
      <c r="M498" s="27" t="s">
        <v>2061</v>
      </c>
      <c r="N498" s="27" t="s">
        <v>2060</v>
      </c>
      <c r="O498" s="28">
        <v>128470552</v>
      </c>
      <c r="P498" s="27" t="s">
        <v>285</v>
      </c>
      <c r="Q498" s="27" t="s">
        <v>295</v>
      </c>
      <c r="R498" s="28" t="s">
        <v>6243</v>
      </c>
      <c r="S498" s="27" t="s">
        <v>2182</v>
      </c>
      <c r="T498" s="27"/>
      <c r="U498" s="75"/>
      <c r="V498" s="75"/>
      <c r="W498" s="75"/>
      <c r="X498" s="27"/>
      <c r="Y498" s="28"/>
      <c r="Z498" s="27"/>
    </row>
    <row r="499" spans="1:26" ht="13.5" customHeight="1" x14ac:dyDescent="0.25">
      <c r="A499" s="24">
        <v>43132</v>
      </c>
      <c r="B499" s="24">
        <v>43131</v>
      </c>
      <c r="C499" s="24">
        <v>43124</v>
      </c>
      <c r="D499" s="27" t="s">
        <v>552</v>
      </c>
      <c r="E499" s="27" t="s">
        <v>346</v>
      </c>
      <c r="F499" s="29">
        <v>1014503</v>
      </c>
      <c r="G499" s="27" t="s">
        <v>36</v>
      </c>
      <c r="H499" s="27" t="s">
        <v>128</v>
      </c>
      <c r="I499" s="27" t="s">
        <v>107</v>
      </c>
      <c r="J499" s="27">
        <v>42440</v>
      </c>
      <c r="K499" s="25">
        <v>2</v>
      </c>
      <c r="L499" s="27" t="s">
        <v>288</v>
      </c>
      <c r="M499" s="27" t="s">
        <v>2083</v>
      </c>
      <c r="N499" s="27" t="s">
        <v>2082</v>
      </c>
      <c r="O499" s="28">
        <v>128410399</v>
      </c>
      <c r="P499" s="27" t="s">
        <v>285</v>
      </c>
      <c r="Q499" s="27" t="s">
        <v>292</v>
      </c>
      <c r="R499" s="28"/>
      <c r="S499" s="27" t="s">
        <v>2046</v>
      </c>
      <c r="T499" s="27"/>
      <c r="U499" s="75"/>
      <c r="V499" s="75"/>
      <c r="W499" s="75"/>
      <c r="X499" s="27"/>
      <c r="Y499" s="28"/>
      <c r="Z499" s="27"/>
    </row>
    <row r="500" spans="1:26" ht="13.5" customHeight="1" x14ac:dyDescent="0.25">
      <c r="A500" s="24">
        <v>43132</v>
      </c>
      <c r="B500" s="24">
        <v>43131</v>
      </c>
      <c r="C500" s="24">
        <v>43124</v>
      </c>
      <c r="D500" s="27" t="s">
        <v>552</v>
      </c>
      <c r="E500" s="27" t="s">
        <v>354</v>
      </c>
      <c r="F500" s="29">
        <v>2179753</v>
      </c>
      <c r="G500" s="27" t="s">
        <v>30</v>
      </c>
      <c r="H500" s="27" t="s">
        <v>47</v>
      </c>
      <c r="I500" s="27" t="s">
        <v>73</v>
      </c>
      <c r="J500" s="27">
        <v>29982</v>
      </c>
      <c r="K500" s="25">
        <v>4</v>
      </c>
      <c r="L500" s="27" t="s">
        <v>288</v>
      </c>
      <c r="M500" s="27" t="s">
        <v>2085</v>
      </c>
      <c r="N500" s="27" t="s">
        <v>2084</v>
      </c>
      <c r="O500" s="28">
        <v>128410444</v>
      </c>
      <c r="P500" s="27" t="s">
        <v>285</v>
      </c>
      <c r="Q500" s="27" t="s">
        <v>295</v>
      </c>
      <c r="R500" s="28" t="s">
        <v>3079</v>
      </c>
      <c r="S500" s="27" t="s">
        <v>2046</v>
      </c>
      <c r="T500" s="27"/>
      <c r="U500" s="75"/>
      <c r="V500" s="75"/>
      <c r="W500" s="75"/>
      <c r="X500" s="27"/>
      <c r="Y500" s="28"/>
      <c r="Z500" s="27"/>
    </row>
    <row r="501" spans="1:26" ht="13.5" customHeight="1" x14ac:dyDescent="0.25">
      <c r="A501" s="24">
        <v>43132</v>
      </c>
      <c r="B501" s="24">
        <v>43131</v>
      </c>
      <c r="C501" s="24">
        <v>43124</v>
      </c>
      <c r="D501" s="27" t="s">
        <v>552</v>
      </c>
      <c r="E501" s="27" t="s">
        <v>360</v>
      </c>
      <c r="F501" s="29">
        <v>86203</v>
      </c>
      <c r="G501" s="27" t="s">
        <v>21</v>
      </c>
      <c r="H501" s="27" t="s">
        <v>508</v>
      </c>
      <c r="I501" s="27" t="s">
        <v>2088</v>
      </c>
      <c r="J501" s="27">
        <v>26591</v>
      </c>
      <c r="K501" s="25">
        <v>2</v>
      </c>
      <c r="L501" s="27" t="s">
        <v>288</v>
      </c>
      <c r="M501" s="27" t="s">
        <v>2087</v>
      </c>
      <c r="N501" s="27" t="s">
        <v>2086</v>
      </c>
      <c r="O501" s="28">
        <v>128410619</v>
      </c>
      <c r="P501" s="27" t="s">
        <v>285</v>
      </c>
      <c r="Q501" s="27" t="s">
        <v>292</v>
      </c>
      <c r="R501" s="28"/>
      <c r="S501" s="27" t="s">
        <v>2046</v>
      </c>
      <c r="T501" s="27"/>
      <c r="U501" s="75"/>
      <c r="V501" s="75"/>
      <c r="W501" s="75"/>
      <c r="X501" s="27"/>
      <c r="Y501" s="28"/>
      <c r="Z501" s="27"/>
    </row>
    <row r="502" spans="1:26" ht="13.5" customHeight="1" x14ac:dyDescent="0.25">
      <c r="A502" s="24">
        <v>43132</v>
      </c>
      <c r="B502" s="24">
        <v>43131</v>
      </c>
      <c r="C502" s="24">
        <v>43124</v>
      </c>
      <c r="D502" s="27" t="s">
        <v>552</v>
      </c>
      <c r="E502" s="27" t="s">
        <v>362</v>
      </c>
      <c r="F502" s="29">
        <v>91994</v>
      </c>
      <c r="G502" s="27" t="s">
        <v>273</v>
      </c>
      <c r="H502" s="27" t="s">
        <v>127</v>
      </c>
      <c r="I502" s="27" t="s">
        <v>2090</v>
      </c>
      <c r="J502" s="27">
        <v>22363</v>
      </c>
      <c r="K502" s="25">
        <v>1</v>
      </c>
      <c r="L502" s="27" t="s">
        <v>288</v>
      </c>
      <c r="M502" s="27" t="s">
        <v>2089</v>
      </c>
      <c r="N502" s="27" t="s">
        <v>2140</v>
      </c>
      <c r="O502" s="28">
        <v>128410924</v>
      </c>
      <c r="P502" s="27" t="s">
        <v>285</v>
      </c>
      <c r="Q502" s="27" t="s">
        <v>292</v>
      </c>
      <c r="R502" s="28"/>
      <c r="S502" s="27" t="s">
        <v>2046</v>
      </c>
      <c r="T502" s="27"/>
      <c r="U502" s="75"/>
      <c r="V502" s="75"/>
      <c r="W502" s="75"/>
      <c r="X502" s="27"/>
      <c r="Y502" s="28"/>
      <c r="Z502" s="27"/>
    </row>
    <row r="503" spans="1:26" ht="13.5" customHeight="1" x14ac:dyDescent="0.25">
      <c r="A503" s="24">
        <v>43132</v>
      </c>
      <c r="B503" s="24">
        <v>43132</v>
      </c>
      <c r="C503" s="24">
        <v>43124</v>
      </c>
      <c r="D503" s="27" t="s">
        <v>552</v>
      </c>
      <c r="E503" s="27" t="s">
        <v>375</v>
      </c>
      <c r="F503" s="29">
        <v>8280</v>
      </c>
      <c r="G503" s="27" t="s">
        <v>105</v>
      </c>
      <c r="H503" s="27" t="s">
        <v>228</v>
      </c>
      <c r="I503" s="27" t="s">
        <v>106</v>
      </c>
      <c r="J503" s="27">
        <v>42939</v>
      </c>
      <c r="K503" s="25">
        <v>2</v>
      </c>
      <c r="L503" s="27" t="s">
        <v>288</v>
      </c>
      <c r="M503" s="27" t="s">
        <v>2096</v>
      </c>
      <c r="N503" s="27" t="s">
        <v>2095</v>
      </c>
      <c r="O503" s="28">
        <v>128410992</v>
      </c>
      <c r="P503" s="27" t="s">
        <v>285</v>
      </c>
      <c r="Q503" s="27" t="s">
        <v>292</v>
      </c>
      <c r="R503" s="28"/>
      <c r="S503" s="27" t="s">
        <v>2046</v>
      </c>
      <c r="T503" s="27"/>
      <c r="U503" s="75"/>
      <c r="V503" s="75"/>
      <c r="W503" s="75"/>
      <c r="X503" s="27"/>
      <c r="Y503" s="28"/>
      <c r="Z503" s="27"/>
    </row>
    <row r="504" spans="1:26" ht="13.5" customHeight="1" x14ac:dyDescent="0.25">
      <c r="A504" s="24">
        <v>43132</v>
      </c>
      <c r="B504" s="24">
        <v>43132</v>
      </c>
      <c r="C504" s="24">
        <v>43124</v>
      </c>
      <c r="D504" s="27" t="s">
        <v>552</v>
      </c>
      <c r="E504" s="27" t="s">
        <v>376</v>
      </c>
      <c r="F504" s="29" t="s">
        <v>560</v>
      </c>
      <c r="G504" s="27" t="s">
        <v>223</v>
      </c>
      <c r="H504" s="27" t="s">
        <v>562</v>
      </c>
      <c r="I504" s="27" t="s">
        <v>563</v>
      </c>
      <c r="J504" s="27">
        <v>24333</v>
      </c>
      <c r="K504" s="25">
        <v>2</v>
      </c>
      <c r="L504" s="27" t="s">
        <v>288</v>
      </c>
      <c r="M504" s="27" t="s">
        <v>2100</v>
      </c>
      <c r="N504" s="27" t="s">
        <v>2099</v>
      </c>
      <c r="O504" s="28">
        <v>128411466</v>
      </c>
      <c r="P504" s="27" t="s">
        <v>285</v>
      </c>
      <c r="Q504" s="27" t="s">
        <v>292</v>
      </c>
      <c r="R504" s="28"/>
      <c r="S504" s="27" t="s">
        <v>2046</v>
      </c>
      <c r="T504" s="27"/>
      <c r="U504" s="75"/>
      <c r="V504" s="75"/>
      <c r="W504" s="75"/>
      <c r="X504" s="27"/>
      <c r="Y504" s="28"/>
      <c r="Z504" s="27"/>
    </row>
    <row r="505" spans="1:26" ht="13.5" customHeight="1" x14ac:dyDescent="0.25">
      <c r="A505" s="24">
        <v>43132</v>
      </c>
      <c r="B505" s="24">
        <v>43132</v>
      </c>
      <c r="C505" s="24">
        <v>43124</v>
      </c>
      <c r="D505" s="27" t="s">
        <v>552</v>
      </c>
      <c r="E505" s="27" t="s">
        <v>407</v>
      </c>
      <c r="F505" s="29">
        <v>15474600000</v>
      </c>
      <c r="G505" s="27" t="s">
        <v>48</v>
      </c>
      <c r="H505" s="27" t="s">
        <v>63</v>
      </c>
      <c r="I505" s="27" t="s">
        <v>270</v>
      </c>
      <c r="J505" s="27">
        <v>29854</v>
      </c>
      <c r="K505" s="25">
        <v>1</v>
      </c>
      <c r="L505" s="27" t="s">
        <v>288</v>
      </c>
      <c r="M505" s="27" t="s">
        <v>2105</v>
      </c>
      <c r="N505" s="27" t="s">
        <v>2104</v>
      </c>
      <c r="O505" s="28">
        <v>128411602</v>
      </c>
      <c r="P505" s="27" t="s">
        <v>285</v>
      </c>
      <c r="Q505" s="27" t="s">
        <v>292</v>
      </c>
      <c r="R505" s="28"/>
      <c r="S505" s="27" t="s">
        <v>2046</v>
      </c>
      <c r="T505" s="27"/>
      <c r="U505" s="75"/>
      <c r="V505" s="75"/>
      <c r="W505" s="75"/>
      <c r="X505" s="27"/>
      <c r="Y505" s="28"/>
      <c r="Z505" s="27"/>
    </row>
    <row r="506" spans="1:26" ht="13.5" customHeight="1" x14ac:dyDescent="0.25">
      <c r="A506" s="24">
        <v>43132</v>
      </c>
      <c r="B506" s="24">
        <v>43132</v>
      </c>
      <c r="C506" s="24">
        <v>43124</v>
      </c>
      <c r="D506" s="27" t="s">
        <v>552</v>
      </c>
      <c r="E506" s="27" t="s">
        <v>407</v>
      </c>
      <c r="F506" s="29">
        <v>201280</v>
      </c>
      <c r="G506" s="27" t="s">
        <v>25</v>
      </c>
      <c r="H506" s="27" t="s">
        <v>2109</v>
      </c>
      <c r="I506" s="27" t="s">
        <v>2108</v>
      </c>
      <c r="J506" s="27">
        <v>29734</v>
      </c>
      <c r="K506" s="25">
        <v>1</v>
      </c>
      <c r="L506" s="27" t="s">
        <v>288</v>
      </c>
      <c r="M506" s="27" t="s">
        <v>2107</v>
      </c>
      <c r="N506" s="27" t="s">
        <v>2106</v>
      </c>
      <c r="O506" s="28">
        <v>128470644</v>
      </c>
      <c r="P506" s="27" t="s">
        <v>285</v>
      </c>
      <c r="Q506" s="27" t="s">
        <v>295</v>
      </c>
      <c r="R506" s="28" t="s">
        <v>2417</v>
      </c>
      <c r="S506" s="27" t="s">
        <v>2182</v>
      </c>
      <c r="T506" s="27"/>
      <c r="U506" s="75"/>
      <c r="V506" s="75"/>
      <c r="W506" s="75"/>
      <c r="X506" s="27"/>
      <c r="Y506" s="28"/>
      <c r="Z506" s="27"/>
    </row>
    <row r="507" spans="1:26" ht="13.5" customHeight="1" x14ac:dyDescent="0.25">
      <c r="A507" s="24">
        <v>43132</v>
      </c>
      <c r="B507" s="24">
        <v>43132</v>
      </c>
      <c r="C507" s="24">
        <v>43124</v>
      </c>
      <c r="D507" s="27" t="s">
        <v>552</v>
      </c>
      <c r="E507" s="27" t="s">
        <v>534</v>
      </c>
      <c r="F507" s="29">
        <v>1011011</v>
      </c>
      <c r="G507" s="27" t="s">
        <v>36</v>
      </c>
      <c r="H507" s="27" t="s">
        <v>206</v>
      </c>
      <c r="I507" s="27" t="s">
        <v>99</v>
      </c>
      <c r="J507" s="27">
        <v>4490</v>
      </c>
      <c r="K507" s="25">
        <v>4</v>
      </c>
      <c r="L507" s="27" t="s">
        <v>288</v>
      </c>
      <c r="M507" s="27" t="s">
        <v>2111</v>
      </c>
      <c r="N507" s="27" t="s">
        <v>2110</v>
      </c>
      <c r="O507" s="28">
        <v>128411754</v>
      </c>
      <c r="P507" s="27" t="s">
        <v>285</v>
      </c>
      <c r="Q507" s="27" t="s">
        <v>292</v>
      </c>
      <c r="R507" s="28"/>
      <c r="S507" s="27" t="s">
        <v>2046</v>
      </c>
      <c r="T507" s="27"/>
      <c r="U507" s="75"/>
      <c r="V507" s="75"/>
      <c r="W507" s="75"/>
      <c r="X507" s="27"/>
      <c r="Y507" s="28"/>
      <c r="Z507" s="27"/>
    </row>
    <row r="508" spans="1:26" ht="13.5" customHeight="1" x14ac:dyDescent="0.25">
      <c r="A508" s="24">
        <v>43132</v>
      </c>
      <c r="B508" s="24">
        <v>43131</v>
      </c>
      <c r="C508" s="24">
        <v>43125</v>
      </c>
      <c r="D508" s="27" t="s">
        <v>549</v>
      </c>
      <c r="E508" s="27" t="s">
        <v>328</v>
      </c>
      <c r="F508" s="29">
        <v>1015269</v>
      </c>
      <c r="G508" s="27" t="s">
        <v>36</v>
      </c>
      <c r="H508" s="27" t="s">
        <v>248</v>
      </c>
      <c r="I508" s="27" t="s">
        <v>2065</v>
      </c>
      <c r="J508" s="27">
        <v>18718</v>
      </c>
      <c r="K508" s="25">
        <v>4</v>
      </c>
      <c r="L508" s="27" t="s">
        <v>357</v>
      </c>
      <c r="M508" s="27" t="s">
        <v>2064</v>
      </c>
      <c r="N508" s="27" t="s">
        <v>2063</v>
      </c>
      <c r="O508" s="28" t="s">
        <v>2348</v>
      </c>
      <c r="P508" s="27" t="s">
        <v>285</v>
      </c>
      <c r="Q508" s="27" t="s">
        <v>292</v>
      </c>
      <c r="R508" s="28"/>
      <c r="S508" s="27" t="s">
        <v>2232</v>
      </c>
      <c r="T508" s="27"/>
      <c r="U508" s="75"/>
      <c r="V508" s="75"/>
      <c r="W508" s="75"/>
      <c r="X508" s="27"/>
      <c r="Y508" s="28"/>
      <c r="Z508" s="27"/>
    </row>
    <row r="509" spans="1:26" ht="13.5" customHeight="1" x14ac:dyDescent="0.25">
      <c r="A509" s="24">
        <v>43132</v>
      </c>
      <c r="B509" s="24">
        <v>43131</v>
      </c>
      <c r="C509" s="24">
        <v>43125</v>
      </c>
      <c r="D509" s="27" t="s">
        <v>549</v>
      </c>
      <c r="E509" s="27" t="s">
        <v>364</v>
      </c>
      <c r="F509" s="29">
        <v>254350</v>
      </c>
      <c r="G509" s="27" t="s">
        <v>25</v>
      </c>
      <c r="H509" s="27" t="s">
        <v>90</v>
      </c>
      <c r="I509" s="27" t="s">
        <v>2068</v>
      </c>
      <c r="J509" s="27">
        <v>25619</v>
      </c>
      <c r="K509" s="25">
        <v>1</v>
      </c>
      <c r="L509" s="27" t="s">
        <v>357</v>
      </c>
      <c r="M509" s="27" t="s">
        <v>2067</v>
      </c>
      <c r="N509" s="27" t="s">
        <v>2066</v>
      </c>
      <c r="O509" s="28" t="s">
        <v>2349</v>
      </c>
      <c r="P509" s="27" t="s">
        <v>285</v>
      </c>
      <c r="Q509" s="27" t="s">
        <v>292</v>
      </c>
      <c r="R509" s="28"/>
      <c r="S509" s="27" t="s">
        <v>2232</v>
      </c>
      <c r="T509" s="27"/>
      <c r="U509" s="75"/>
      <c r="V509" s="75"/>
      <c r="W509" s="75"/>
      <c r="X509" s="27"/>
      <c r="Y509" s="28"/>
      <c r="Z509" s="27"/>
    </row>
    <row r="510" spans="1:26" ht="13.5" customHeight="1" x14ac:dyDescent="0.25">
      <c r="A510" s="24">
        <v>43132</v>
      </c>
      <c r="B510" s="24">
        <v>43131</v>
      </c>
      <c r="C510" s="24">
        <v>43125</v>
      </c>
      <c r="D510" s="27" t="s">
        <v>549</v>
      </c>
      <c r="E510" s="27" t="s">
        <v>362</v>
      </c>
      <c r="F510" s="41" t="s">
        <v>2070</v>
      </c>
      <c r="G510" s="27" t="s">
        <v>34</v>
      </c>
      <c r="H510" s="27" t="s">
        <v>769</v>
      </c>
      <c r="I510" s="27" t="s">
        <v>559</v>
      </c>
      <c r="J510" s="27">
        <v>22377</v>
      </c>
      <c r="K510" s="25">
        <v>1</v>
      </c>
      <c r="L510" s="27" t="s">
        <v>357</v>
      </c>
      <c r="M510" s="27" t="s">
        <v>2071</v>
      </c>
      <c r="N510" s="27" t="s">
        <v>2069</v>
      </c>
      <c r="O510" s="28" t="s">
        <v>2350</v>
      </c>
      <c r="P510" s="27" t="s">
        <v>285</v>
      </c>
      <c r="Q510" s="27" t="s">
        <v>292</v>
      </c>
      <c r="R510" s="28" t="s">
        <v>6426</v>
      </c>
      <c r="S510" s="27" t="s">
        <v>2232</v>
      </c>
      <c r="T510" s="27"/>
      <c r="U510" s="75"/>
      <c r="V510" s="75"/>
      <c r="W510" s="75"/>
      <c r="X510" s="27"/>
      <c r="Y510" s="28"/>
      <c r="Z510" s="27"/>
    </row>
    <row r="511" spans="1:26" ht="13.5" customHeight="1" x14ac:dyDescent="0.25">
      <c r="A511" s="24">
        <v>43132</v>
      </c>
      <c r="B511" s="24">
        <v>43131</v>
      </c>
      <c r="C511" s="24">
        <v>43125</v>
      </c>
      <c r="D511" s="27" t="s">
        <v>549</v>
      </c>
      <c r="E511" s="27" t="s">
        <v>391</v>
      </c>
      <c r="F511" s="41" t="s">
        <v>2073</v>
      </c>
      <c r="G511" s="27" t="s">
        <v>34</v>
      </c>
      <c r="H511" s="27" t="s">
        <v>194</v>
      </c>
      <c r="I511" s="27" t="s">
        <v>185</v>
      </c>
      <c r="J511" s="27">
        <v>25308</v>
      </c>
      <c r="K511" s="25">
        <v>1</v>
      </c>
      <c r="L511" s="27" t="s">
        <v>357</v>
      </c>
      <c r="M511" s="27" t="s">
        <v>2074</v>
      </c>
      <c r="N511" s="27" t="s">
        <v>2072</v>
      </c>
      <c r="O511" s="28" t="s">
        <v>2421</v>
      </c>
      <c r="P511" s="27" t="s">
        <v>285</v>
      </c>
      <c r="Q511" s="27" t="s">
        <v>292</v>
      </c>
      <c r="R511" s="28"/>
      <c r="S511" s="27"/>
      <c r="T511" s="27"/>
      <c r="U511" s="75"/>
      <c r="V511" s="75"/>
      <c r="W511" s="75"/>
      <c r="X511" s="27"/>
      <c r="Y511" s="28"/>
      <c r="Z511" s="27"/>
    </row>
    <row r="512" spans="1:26" ht="13.5" customHeight="1" x14ac:dyDescent="0.25">
      <c r="A512" s="24">
        <v>43132</v>
      </c>
      <c r="B512" s="24">
        <v>43132</v>
      </c>
      <c r="C512" s="24">
        <v>43126</v>
      </c>
      <c r="D512" s="27" t="s">
        <v>549</v>
      </c>
      <c r="E512" s="27" t="s">
        <v>328</v>
      </c>
      <c r="F512" s="29" t="s">
        <v>6343</v>
      </c>
      <c r="G512" s="27" t="s">
        <v>27</v>
      </c>
      <c r="H512" s="27" t="s">
        <v>28</v>
      </c>
      <c r="I512" s="27" t="s">
        <v>203</v>
      </c>
      <c r="J512" s="27">
        <v>18740</v>
      </c>
      <c r="K512" s="25">
        <v>4</v>
      </c>
      <c r="L512" s="27" t="s">
        <v>357</v>
      </c>
      <c r="M512" s="27" t="s">
        <v>2098</v>
      </c>
      <c r="N512" s="27" t="s">
        <v>2097</v>
      </c>
      <c r="O512" s="28" t="s">
        <v>2351</v>
      </c>
      <c r="P512" s="27" t="s">
        <v>285</v>
      </c>
      <c r="Q512" s="27" t="s">
        <v>295</v>
      </c>
      <c r="R512" s="28" t="s">
        <v>7546</v>
      </c>
      <c r="S512" s="27" t="s">
        <v>2232</v>
      </c>
      <c r="T512" s="27"/>
      <c r="U512" s="75"/>
      <c r="V512" s="75"/>
      <c r="W512" s="75"/>
      <c r="X512" s="27"/>
      <c r="Y512" s="28"/>
      <c r="Z512" s="27"/>
    </row>
    <row r="513" spans="1:26" ht="13.5" customHeight="1" x14ac:dyDescent="0.25">
      <c r="A513" s="24">
        <v>43132</v>
      </c>
      <c r="B513" s="24">
        <v>43132</v>
      </c>
      <c r="C513" s="24">
        <v>43126</v>
      </c>
      <c r="D513" s="27" t="s">
        <v>549</v>
      </c>
      <c r="E513" s="27" t="s">
        <v>354</v>
      </c>
      <c r="F513" s="29">
        <v>2959</v>
      </c>
      <c r="G513" s="27" t="s">
        <v>92</v>
      </c>
      <c r="H513" s="27" t="s">
        <v>1413</v>
      </c>
      <c r="I513" s="27" t="s">
        <v>2114</v>
      </c>
      <c r="J513" s="27">
        <v>30074</v>
      </c>
      <c r="K513" s="25">
        <v>1</v>
      </c>
      <c r="L513" s="27" t="s">
        <v>357</v>
      </c>
      <c r="M513" s="27" t="s">
        <v>2113</v>
      </c>
      <c r="N513" s="27" t="s">
        <v>2112</v>
      </c>
      <c r="O513" s="28" t="s">
        <v>2141</v>
      </c>
      <c r="P513" s="27" t="s">
        <v>285</v>
      </c>
      <c r="Q513" s="27" t="s">
        <v>292</v>
      </c>
      <c r="R513" s="28"/>
      <c r="S513" s="27" t="s">
        <v>2046</v>
      </c>
      <c r="T513" s="27"/>
      <c r="U513" s="75"/>
      <c r="V513" s="75"/>
      <c r="W513" s="75"/>
      <c r="X513" s="27"/>
      <c r="Y513" s="28"/>
      <c r="Z513" s="27"/>
    </row>
    <row r="514" spans="1:26" ht="13.5" customHeight="1" x14ac:dyDescent="0.25">
      <c r="A514" s="24">
        <v>43132</v>
      </c>
      <c r="B514" s="24">
        <v>43132</v>
      </c>
      <c r="C514" s="24">
        <v>43126</v>
      </c>
      <c r="D514" s="27" t="s">
        <v>549</v>
      </c>
      <c r="E514" s="27" t="s">
        <v>354</v>
      </c>
      <c r="F514" s="29" t="s">
        <v>2118</v>
      </c>
      <c r="G514" s="27" t="s">
        <v>220</v>
      </c>
      <c r="H514" s="27" t="s">
        <v>26</v>
      </c>
      <c r="I514" s="27" t="s">
        <v>2117</v>
      </c>
      <c r="J514" s="27">
        <v>30071</v>
      </c>
      <c r="K514" s="25">
        <v>1</v>
      </c>
      <c r="L514" s="27" t="s">
        <v>357</v>
      </c>
      <c r="M514" s="27" t="s">
        <v>2116</v>
      </c>
      <c r="N514" s="27" t="s">
        <v>2115</v>
      </c>
      <c r="O514" s="28" t="s">
        <v>2141</v>
      </c>
      <c r="P514" s="27" t="s">
        <v>285</v>
      </c>
      <c r="Q514" s="27" t="s">
        <v>292</v>
      </c>
      <c r="R514" s="28"/>
      <c r="S514" s="27" t="s">
        <v>2046</v>
      </c>
      <c r="T514" s="27"/>
      <c r="U514" s="75"/>
      <c r="V514" s="75"/>
      <c r="W514" s="75"/>
      <c r="X514" s="27"/>
      <c r="Y514" s="28"/>
      <c r="Z514" s="27"/>
    </row>
    <row r="515" spans="1:26" ht="13.5" customHeight="1" x14ac:dyDescent="0.25">
      <c r="A515" s="24">
        <v>43132</v>
      </c>
      <c r="B515" s="24">
        <v>43132</v>
      </c>
      <c r="C515" s="24">
        <v>43126</v>
      </c>
      <c r="D515" s="27" t="s">
        <v>549</v>
      </c>
      <c r="E515" s="27" t="s">
        <v>370</v>
      </c>
      <c r="F515" s="29">
        <v>1200018389</v>
      </c>
      <c r="G515" s="27" t="s">
        <v>27</v>
      </c>
      <c r="H515" s="27" t="s">
        <v>117</v>
      </c>
      <c r="I515" s="27" t="s">
        <v>163</v>
      </c>
      <c r="J515" s="27">
        <v>24447</v>
      </c>
      <c r="K515" s="25">
        <v>2</v>
      </c>
      <c r="L515" s="27" t="s">
        <v>357</v>
      </c>
      <c r="M515" s="27" t="s">
        <v>2120</v>
      </c>
      <c r="N515" s="27" t="s">
        <v>2119</v>
      </c>
      <c r="O515" s="28" t="s">
        <v>2142</v>
      </c>
      <c r="P515" s="27" t="s">
        <v>285</v>
      </c>
      <c r="Q515" s="27" t="s">
        <v>292</v>
      </c>
      <c r="R515" s="28"/>
      <c r="S515" s="27" t="s">
        <v>2046</v>
      </c>
      <c r="T515" s="27"/>
      <c r="U515" s="75"/>
      <c r="V515" s="75"/>
      <c r="W515" s="75"/>
      <c r="X515" s="27"/>
      <c r="Y515" s="28"/>
      <c r="Z515" s="27"/>
    </row>
    <row r="516" spans="1:26" ht="13.5" customHeight="1" x14ac:dyDescent="0.25">
      <c r="A516" s="24">
        <v>43132</v>
      </c>
      <c r="B516" s="24">
        <v>43132</v>
      </c>
      <c r="C516" s="24">
        <v>43126</v>
      </c>
      <c r="D516" s="27" t="s">
        <v>549</v>
      </c>
      <c r="E516" s="27" t="s">
        <v>382</v>
      </c>
      <c r="F516" s="29">
        <v>28030114</v>
      </c>
      <c r="G516" s="27" t="s">
        <v>56</v>
      </c>
      <c r="H516" s="27" t="s">
        <v>121</v>
      </c>
      <c r="I516" s="27" t="s">
        <v>668</v>
      </c>
      <c r="J516" s="27">
        <v>19958</v>
      </c>
      <c r="K516" s="25">
        <v>2</v>
      </c>
      <c r="L516" s="27" t="s">
        <v>357</v>
      </c>
      <c r="M516" s="27" t="s">
        <v>2136</v>
      </c>
      <c r="N516" s="27" t="s">
        <v>2135</v>
      </c>
      <c r="O516" s="28" t="s">
        <v>2184</v>
      </c>
      <c r="P516" s="27" t="s">
        <v>285</v>
      </c>
      <c r="Q516" s="27" t="s">
        <v>295</v>
      </c>
      <c r="R516" s="28" t="s">
        <v>3074</v>
      </c>
      <c r="S516" s="27" t="s">
        <v>2186</v>
      </c>
      <c r="T516" s="27"/>
      <c r="U516" s="75"/>
      <c r="V516" s="75"/>
      <c r="W516" s="75"/>
      <c r="X516" s="27"/>
      <c r="Y516" s="28"/>
      <c r="Z516" s="27"/>
    </row>
    <row r="517" spans="1:26" ht="13.5" customHeight="1" x14ac:dyDescent="0.25">
      <c r="A517" s="24">
        <v>43132</v>
      </c>
      <c r="B517" s="24">
        <v>43132</v>
      </c>
      <c r="C517" s="24">
        <v>43126</v>
      </c>
      <c r="D517" s="27" t="s">
        <v>549</v>
      </c>
      <c r="E517" s="27" t="s">
        <v>428</v>
      </c>
      <c r="F517" s="29">
        <v>1011698</v>
      </c>
      <c r="G517" s="27" t="s">
        <v>36</v>
      </c>
      <c r="H517" s="27" t="s">
        <v>57</v>
      </c>
      <c r="I517" s="27" t="s">
        <v>45</v>
      </c>
      <c r="J517" s="27">
        <v>38534</v>
      </c>
      <c r="K517" s="25">
        <v>2</v>
      </c>
      <c r="L517" s="27" t="s">
        <v>357</v>
      </c>
      <c r="M517" s="27" t="s">
        <v>2122</v>
      </c>
      <c r="N517" s="27" t="s">
        <v>2121</v>
      </c>
      <c r="O517" s="28" t="s">
        <v>2185</v>
      </c>
      <c r="P517" s="27" t="s">
        <v>285</v>
      </c>
      <c r="Q517" s="27" t="s">
        <v>295</v>
      </c>
      <c r="R517" s="28" t="s">
        <v>2414</v>
      </c>
      <c r="S517" s="27" t="s">
        <v>2186</v>
      </c>
      <c r="T517" s="27"/>
      <c r="U517" s="75"/>
      <c r="V517" s="75"/>
      <c r="W517" s="75"/>
      <c r="X517" s="27"/>
      <c r="Y517" s="28"/>
      <c r="Z517" s="27"/>
    </row>
    <row r="518" spans="1:26" ht="13.5" customHeight="1" x14ac:dyDescent="0.25">
      <c r="A518" s="24">
        <v>43132</v>
      </c>
      <c r="B518" s="24">
        <v>43132</v>
      </c>
      <c r="C518" s="24">
        <v>43129</v>
      </c>
      <c r="D518" s="27" t="s">
        <v>553</v>
      </c>
      <c r="E518" s="27" t="s">
        <v>390</v>
      </c>
      <c r="F518" s="29">
        <v>1957400</v>
      </c>
      <c r="G518" s="27" t="s">
        <v>32</v>
      </c>
      <c r="H518" s="27" t="s">
        <v>123</v>
      </c>
      <c r="I518" s="27" t="s">
        <v>1531</v>
      </c>
      <c r="J518" s="27">
        <v>18913</v>
      </c>
      <c r="K518" s="25">
        <v>2</v>
      </c>
      <c r="L518" s="27" t="s">
        <v>288</v>
      </c>
      <c r="M518" s="27" t="s">
        <v>2124</v>
      </c>
      <c r="N518" s="27" t="s">
        <v>2123</v>
      </c>
      <c r="O518" s="28">
        <v>128411886</v>
      </c>
      <c r="P518" s="27" t="s">
        <v>285</v>
      </c>
      <c r="Q518" s="27" t="s">
        <v>292</v>
      </c>
      <c r="R518" s="28"/>
      <c r="S518" s="27" t="s">
        <v>2046</v>
      </c>
      <c r="T518" s="27"/>
      <c r="U518" s="75"/>
      <c r="V518" s="75"/>
      <c r="W518" s="75"/>
      <c r="X518" s="27"/>
      <c r="Y518" s="28"/>
      <c r="Z518" s="27"/>
    </row>
    <row r="519" spans="1:26" ht="13.5" customHeight="1" x14ac:dyDescent="0.25">
      <c r="A519" s="24">
        <v>43132</v>
      </c>
      <c r="B519" s="24">
        <v>43131</v>
      </c>
      <c r="C519" s="24">
        <v>43124</v>
      </c>
      <c r="D519" s="27" t="s">
        <v>665</v>
      </c>
      <c r="E519" s="27" t="s">
        <v>417</v>
      </c>
      <c r="F519" s="29">
        <v>40321</v>
      </c>
      <c r="G519" s="27" t="s">
        <v>19</v>
      </c>
      <c r="H519" s="27" t="s">
        <v>2075</v>
      </c>
      <c r="I519" s="27" t="s">
        <v>2076</v>
      </c>
      <c r="J519" s="27">
        <v>23491</v>
      </c>
      <c r="K519" s="25">
        <v>2</v>
      </c>
      <c r="L519" s="27" t="s">
        <v>343</v>
      </c>
      <c r="M519" s="27">
        <v>8920257797</v>
      </c>
      <c r="N519" s="27">
        <v>8920257797</v>
      </c>
      <c r="O519" s="28"/>
      <c r="P519" s="27" t="s">
        <v>285</v>
      </c>
      <c r="Q519" s="27" t="s">
        <v>315</v>
      </c>
      <c r="R519" s="28" t="s">
        <v>542</v>
      </c>
      <c r="S519" s="27"/>
      <c r="T519" s="27"/>
      <c r="U519" s="75"/>
      <c r="V519" s="75"/>
      <c r="W519" s="75"/>
      <c r="X519" s="27"/>
      <c r="Y519" s="28"/>
      <c r="Z519" s="27"/>
    </row>
    <row r="520" spans="1:26" ht="13.5" customHeight="1" x14ac:dyDescent="0.25">
      <c r="A520" s="24">
        <v>43132</v>
      </c>
      <c r="B520" s="24">
        <v>43131</v>
      </c>
      <c r="C520" s="24">
        <v>43124</v>
      </c>
      <c r="D520" s="27" t="s">
        <v>665</v>
      </c>
      <c r="E520" s="27" t="s">
        <v>418</v>
      </c>
      <c r="F520" s="29">
        <v>68045</v>
      </c>
      <c r="G520" s="27" t="s">
        <v>39</v>
      </c>
      <c r="H520" s="27" t="s">
        <v>1743</v>
      </c>
      <c r="I520" s="27" t="s">
        <v>2077</v>
      </c>
      <c r="J520" s="27">
        <v>16839</v>
      </c>
      <c r="K520" s="25">
        <v>4</v>
      </c>
      <c r="L520" s="27" t="s">
        <v>343</v>
      </c>
      <c r="M520" s="27">
        <v>8920258054</v>
      </c>
      <c r="N520" s="27">
        <v>8920258054</v>
      </c>
      <c r="O520" s="28"/>
      <c r="P520" s="27" t="s">
        <v>285</v>
      </c>
      <c r="Q520" s="27" t="s">
        <v>315</v>
      </c>
      <c r="R520" s="28" t="s">
        <v>542</v>
      </c>
      <c r="S520" s="27"/>
      <c r="T520" s="27"/>
      <c r="U520" s="75"/>
      <c r="V520" s="75"/>
      <c r="W520" s="75"/>
      <c r="X520" s="27"/>
      <c r="Y520" s="28"/>
      <c r="Z520" s="27"/>
    </row>
    <row r="521" spans="1:26" ht="13.5" customHeight="1" x14ac:dyDescent="0.25">
      <c r="A521" s="24">
        <v>43132</v>
      </c>
      <c r="B521" s="24">
        <v>43131</v>
      </c>
      <c r="C521" s="24">
        <v>43125</v>
      </c>
      <c r="D521" s="27" t="s">
        <v>665</v>
      </c>
      <c r="E521" s="27" t="s">
        <v>366</v>
      </c>
      <c r="F521" s="29">
        <v>8300</v>
      </c>
      <c r="G521" s="27" t="s">
        <v>19</v>
      </c>
      <c r="H521" s="27" t="s">
        <v>543</v>
      </c>
      <c r="I521" s="27" t="s">
        <v>1768</v>
      </c>
      <c r="J521" s="27">
        <v>42247</v>
      </c>
      <c r="K521" s="25">
        <v>4</v>
      </c>
      <c r="L521" s="27" t="s">
        <v>343</v>
      </c>
      <c r="M521" s="27">
        <v>8630345702</v>
      </c>
      <c r="N521" s="27">
        <v>8630345702</v>
      </c>
      <c r="O521" s="28"/>
      <c r="P521" s="27" t="s">
        <v>285</v>
      </c>
      <c r="Q521" s="27" t="s">
        <v>315</v>
      </c>
      <c r="R521" s="28" t="s">
        <v>542</v>
      </c>
      <c r="S521" s="27"/>
      <c r="T521" s="27"/>
      <c r="U521" s="75"/>
      <c r="V521" s="75"/>
      <c r="W521" s="75"/>
      <c r="X521" s="27"/>
      <c r="Y521" s="28"/>
      <c r="Z521" s="27"/>
    </row>
    <row r="522" spans="1:26" ht="13.5" customHeight="1" x14ac:dyDescent="0.25">
      <c r="A522" s="24">
        <v>43132</v>
      </c>
      <c r="B522" s="24">
        <v>43131</v>
      </c>
      <c r="C522" s="24">
        <v>43124</v>
      </c>
      <c r="D522" s="27" t="s">
        <v>665</v>
      </c>
      <c r="E522" s="27" t="s">
        <v>378</v>
      </c>
      <c r="F522" s="29">
        <v>6472</v>
      </c>
      <c r="G522" s="27" t="s">
        <v>19</v>
      </c>
      <c r="H522" s="27" t="s">
        <v>137</v>
      </c>
      <c r="I522" s="27" t="s">
        <v>1158</v>
      </c>
      <c r="J522" s="27">
        <v>32840</v>
      </c>
      <c r="K522" s="25">
        <v>4</v>
      </c>
      <c r="L522" s="27" t="s">
        <v>343</v>
      </c>
      <c r="M522" s="27">
        <v>8780472644</v>
      </c>
      <c r="N522" s="27">
        <v>8780472644</v>
      </c>
      <c r="O522" s="28"/>
      <c r="P522" s="27" t="s">
        <v>285</v>
      </c>
      <c r="Q522" s="27" t="s">
        <v>315</v>
      </c>
      <c r="R522" s="28" t="s">
        <v>542</v>
      </c>
      <c r="S522" s="27"/>
      <c r="T522" s="27"/>
      <c r="U522" s="75"/>
      <c r="V522" s="75"/>
      <c r="W522" s="75"/>
      <c r="X522" s="27"/>
      <c r="Y522" s="28"/>
      <c r="Z522" s="27"/>
    </row>
    <row r="523" spans="1:26" ht="13.5" customHeight="1" x14ac:dyDescent="0.25">
      <c r="A523" s="24">
        <v>43132</v>
      </c>
      <c r="B523" s="24">
        <v>43132</v>
      </c>
      <c r="C523" s="24">
        <v>43123</v>
      </c>
      <c r="D523" s="27" t="s">
        <v>665</v>
      </c>
      <c r="E523" s="27" t="s">
        <v>322</v>
      </c>
      <c r="F523" s="29">
        <v>66582</v>
      </c>
      <c r="G523" s="27" t="s">
        <v>39</v>
      </c>
      <c r="H523" s="27" t="s">
        <v>59</v>
      </c>
      <c r="I523" s="27" t="s">
        <v>2101</v>
      </c>
      <c r="J523" s="27">
        <v>23724</v>
      </c>
      <c r="K523" s="25">
        <v>4</v>
      </c>
      <c r="L523" s="27" t="s">
        <v>343</v>
      </c>
      <c r="M523" s="27">
        <v>8630340968</v>
      </c>
      <c r="N523" s="27">
        <v>8630340968</v>
      </c>
      <c r="O523" s="28"/>
      <c r="P523" s="27" t="s">
        <v>285</v>
      </c>
      <c r="Q523" s="27" t="s">
        <v>315</v>
      </c>
      <c r="R523" s="28" t="s">
        <v>542</v>
      </c>
      <c r="S523" s="27"/>
      <c r="T523" s="27"/>
      <c r="U523" s="75"/>
      <c r="V523" s="75"/>
      <c r="W523" s="75"/>
      <c r="X523" s="27"/>
      <c r="Y523" s="28"/>
      <c r="Z523" s="27"/>
    </row>
    <row r="524" spans="1:26" ht="13.5" customHeight="1" x14ac:dyDescent="0.25">
      <c r="A524" s="24">
        <v>43132</v>
      </c>
      <c r="B524" s="24">
        <v>43132</v>
      </c>
      <c r="C524" s="24">
        <v>43441</v>
      </c>
      <c r="D524" s="27" t="s">
        <v>665</v>
      </c>
      <c r="E524" s="27" t="s">
        <v>401</v>
      </c>
      <c r="F524" s="29">
        <v>3364</v>
      </c>
      <c r="G524" s="27" t="s">
        <v>19</v>
      </c>
      <c r="H524" s="27" t="s">
        <v>70</v>
      </c>
      <c r="I524" s="27" t="s">
        <v>594</v>
      </c>
      <c r="J524" s="27">
        <v>24603</v>
      </c>
      <c r="K524" s="25">
        <v>1</v>
      </c>
      <c r="L524" s="27" t="s">
        <v>343</v>
      </c>
      <c r="M524" s="27">
        <v>8640707650</v>
      </c>
      <c r="N524" s="27">
        <v>8640707650</v>
      </c>
      <c r="O524" s="28"/>
      <c r="P524" s="27" t="s">
        <v>285</v>
      </c>
      <c r="Q524" s="27" t="s">
        <v>315</v>
      </c>
      <c r="R524" s="28" t="s">
        <v>542</v>
      </c>
      <c r="S524" s="27"/>
      <c r="T524" s="27"/>
      <c r="U524" s="75"/>
      <c r="V524" s="75"/>
      <c r="W524" s="75"/>
      <c r="X524" s="27"/>
      <c r="Y524" s="28"/>
      <c r="Z524" s="27"/>
    </row>
    <row r="525" spans="1:26" ht="13.5" customHeight="1" x14ac:dyDescent="0.25">
      <c r="A525" s="24">
        <v>43132</v>
      </c>
      <c r="B525" s="24">
        <v>43132</v>
      </c>
      <c r="C525" s="24">
        <v>43447</v>
      </c>
      <c r="D525" s="27" t="s">
        <v>665</v>
      </c>
      <c r="E525" s="27" t="s">
        <v>401</v>
      </c>
      <c r="F525" s="29">
        <v>41120</v>
      </c>
      <c r="G525" s="27" t="s">
        <v>19</v>
      </c>
      <c r="H525" s="27" t="s">
        <v>572</v>
      </c>
      <c r="I525" s="27" t="s">
        <v>65</v>
      </c>
      <c r="J525" s="27">
        <v>24777</v>
      </c>
      <c r="K525" s="25">
        <v>4</v>
      </c>
      <c r="L525" s="27" t="s">
        <v>343</v>
      </c>
      <c r="M525" s="27">
        <v>8640709067</v>
      </c>
      <c r="N525" s="27">
        <v>8640709067</v>
      </c>
      <c r="O525" s="28"/>
      <c r="P525" s="27" t="s">
        <v>285</v>
      </c>
      <c r="Q525" s="27" t="s">
        <v>315</v>
      </c>
      <c r="R525" s="28" t="s">
        <v>542</v>
      </c>
      <c r="S525" s="27"/>
      <c r="T525" s="27"/>
      <c r="U525" s="75"/>
      <c r="V525" s="75"/>
      <c r="W525" s="75"/>
      <c r="X525" s="27"/>
      <c r="Y525" s="28"/>
      <c r="Z525" s="27"/>
    </row>
    <row r="526" spans="1:26" ht="13.5" customHeight="1" x14ac:dyDescent="0.25">
      <c r="A526" s="24">
        <v>43132</v>
      </c>
      <c r="B526" s="24">
        <v>43132</v>
      </c>
      <c r="C526" s="24">
        <v>43460</v>
      </c>
      <c r="D526" s="27" t="s">
        <v>665</v>
      </c>
      <c r="E526" s="27" t="s">
        <v>338</v>
      </c>
      <c r="F526" s="29">
        <v>59625</v>
      </c>
      <c r="G526" s="27" t="s">
        <v>19</v>
      </c>
      <c r="H526" s="27" t="s">
        <v>2130</v>
      </c>
      <c r="I526" s="27" t="s">
        <v>2129</v>
      </c>
      <c r="J526" s="27">
        <v>30669</v>
      </c>
      <c r="K526" s="25">
        <v>2</v>
      </c>
      <c r="L526" s="27" t="s">
        <v>343</v>
      </c>
      <c r="M526" s="27">
        <v>8640712033</v>
      </c>
      <c r="N526" s="27">
        <v>8640712033</v>
      </c>
      <c r="O526" s="28"/>
      <c r="P526" s="27" t="s">
        <v>285</v>
      </c>
      <c r="Q526" s="27" t="s">
        <v>315</v>
      </c>
      <c r="R526" s="28" t="s">
        <v>542</v>
      </c>
      <c r="S526" s="27"/>
      <c r="T526" s="27"/>
      <c r="U526" s="75"/>
      <c r="V526" s="75"/>
      <c r="W526" s="75"/>
      <c r="X526" s="27"/>
      <c r="Y526" s="28"/>
      <c r="Z526" s="27"/>
    </row>
    <row r="527" spans="1:26" ht="13.5" customHeight="1" x14ac:dyDescent="0.25">
      <c r="A527" s="24">
        <v>43132</v>
      </c>
      <c r="B527" s="24">
        <v>43132</v>
      </c>
      <c r="C527" s="24">
        <v>43460</v>
      </c>
      <c r="D527" s="27" t="s">
        <v>665</v>
      </c>
      <c r="E527" s="27" t="s">
        <v>346</v>
      </c>
      <c r="F527" s="29">
        <v>43030</v>
      </c>
      <c r="G527" s="27" t="s">
        <v>19</v>
      </c>
      <c r="H527" s="27" t="s">
        <v>167</v>
      </c>
      <c r="I527" s="27" t="s">
        <v>594</v>
      </c>
      <c r="J527" s="27">
        <v>41174</v>
      </c>
      <c r="K527" s="25">
        <v>4</v>
      </c>
      <c r="L527" s="27" t="s">
        <v>343</v>
      </c>
      <c r="M527" s="27">
        <v>8780467004</v>
      </c>
      <c r="N527" s="27">
        <v>8780467004</v>
      </c>
      <c r="O527" s="28"/>
      <c r="P527" s="27" t="s">
        <v>285</v>
      </c>
      <c r="Q527" s="27" t="s">
        <v>315</v>
      </c>
      <c r="R527" s="28" t="s">
        <v>542</v>
      </c>
      <c r="S527" s="27"/>
      <c r="T527" s="27"/>
      <c r="U527" s="75"/>
      <c r="V527" s="75"/>
      <c r="W527" s="75"/>
      <c r="X527" s="27"/>
      <c r="Y527" s="28"/>
      <c r="Z527" s="27"/>
    </row>
    <row r="528" spans="1:26" ht="13.5" customHeight="1" x14ac:dyDescent="0.25">
      <c r="A528" s="24">
        <v>43132</v>
      </c>
      <c r="B528" s="24">
        <v>43132</v>
      </c>
      <c r="C528" s="24">
        <v>43463</v>
      </c>
      <c r="D528" s="27" t="s">
        <v>665</v>
      </c>
      <c r="E528" s="27" t="s">
        <v>336</v>
      </c>
      <c r="F528" s="29">
        <v>20209</v>
      </c>
      <c r="G528" s="27" t="s">
        <v>19</v>
      </c>
      <c r="H528" s="27" t="s">
        <v>66</v>
      </c>
      <c r="I528" s="27" t="s">
        <v>2131</v>
      </c>
      <c r="J528" s="27">
        <v>29193</v>
      </c>
      <c r="K528" s="25">
        <v>2</v>
      </c>
      <c r="L528" s="27" t="s">
        <v>343</v>
      </c>
      <c r="M528" s="27">
        <v>8640713124</v>
      </c>
      <c r="N528" s="27">
        <v>8640713124</v>
      </c>
      <c r="O528" s="28"/>
      <c r="P528" s="27" t="s">
        <v>285</v>
      </c>
      <c r="Q528" s="27" t="s">
        <v>315</v>
      </c>
      <c r="R528" s="28" t="s">
        <v>542</v>
      </c>
      <c r="S528" s="27"/>
      <c r="T528" s="27"/>
      <c r="U528" s="75"/>
      <c r="V528" s="75"/>
      <c r="W528" s="75"/>
      <c r="X528" s="27"/>
      <c r="Y528" s="28"/>
      <c r="Z528" s="27"/>
    </row>
    <row r="529" spans="1:26" ht="13.5" customHeight="1" x14ac:dyDescent="0.25">
      <c r="A529" s="24">
        <v>43132</v>
      </c>
      <c r="B529" s="24">
        <v>43132</v>
      </c>
      <c r="C529" s="24">
        <v>43129</v>
      </c>
      <c r="D529" s="27" t="s">
        <v>539</v>
      </c>
      <c r="E529" s="27" t="s">
        <v>354</v>
      </c>
      <c r="F529" s="29" t="s">
        <v>6365</v>
      </c>
      <c r="G529" s="27" t="s">
        <v>210</v>
      </c>
      <c r="H529" s="27" t="s">
        <v>2094</v>
      </c>
      <c r="I529" s="27" t="s">
        <v>2093</v>
      </c>
      <c r="J529" s="27">
        <v>30082</v>
      </c>
      <c r="K529" s="25">
        <v>2</v>
      </c>
      <c r="L529" s="27" t="s">
        <v>288</v>
      </c>
      <c r="M529" s="27" t="s">
        <v>2092</v>
      </c>
      <c r="N529" s="27" t="s">
        <v>2091</v>
      </c>
      <c r="O529" s="28" t="s">
        <v>7936</v>
      </c>
      <c r="P529" s="27" t="s">
        <v>285</v>
      </c>
      <c r="Q529" s="27" t="s">
        <v>292</v>
      </c>
      <c r="R529" s="28" t="s">
        <v>7937</v>
      </c>
      <c r="S529" s="27" t="s">
        <v>2046</v>
      </c>
      <c r="T529" s="27"/>
      <c r="U529" s="75"/>
      <c r="V529" s="75"/>
      <c r="W529" s="75"/>
      <c r="X529" s="27"/>
      <c r="Y529" s="28"/>
      <c r="Z529" s="27"/>
    </row>
    <row r="530" spans="1:26" ht="13.5" customHeight="1" x14ac:dyDescent="0.25">
      <c r="A530" s="24">
        <v>43132</v>
      </c>
      <c r="B530" s="24">
        <v>43132</v>
      </c>
      <c r="C530" s="24">
        <v>43129</v>
      </c>
      <c r="D530" s="27" t="s">
        <v>539</v>
      </c>
      <c r="E530" s="27" t="s">
        <v>416</v>
      </c>
      <c r="F530" s="29">
        <v>8739</v>
      </c>
      <c r="G530" s="27" t="s">
        <v>105</v>
      </c>
      <c r="H530" s="27" t="s">
        <v>119</v>
      </c>
      <c r="I530" s="27" t="s">
        <v>801</v>
      </c>
      <c r="J530" s="27">
        <v>19335</v>
      </c>
      <c r="K530" s="25">
        <v>2</v>
      </c>
      <c r="L530" s="27" t="s">
        <v>288</v>
      </c>
      <c r="M530" s="27" t="s">
        <v>2126</v>
      </c>
      <c r="N530" s="27" t="s">
        <v>2125</v>
      </c>
      <c r="O530" s="28">
        <v>128411896</v>
      </c>
      <c r="P530" s="27" t="s">
        <v>285</v>
      </c>
      <c r="Q530" s="27" t="s">
        <v>292</v>
      </c>
      <c r="R530" s="28"/>
      <c r="S530" s="27" t="s">
        <v>2046</v>
      </c>
      <c r="T530" s="27"/>
      <c r="U530" s="75"/>
      <c r="V530" s="75"/>
      <c r="W530" s="75"/>
      <c r="X530" s="27"/>
      <c r="Y530" s="28"/>
      <c r="Z530" s="27"/>
    </row>
    <row r="531" spans="1:26" ht="13.5" customHeight="1" x14ac:dyDescent="0.25">
      <c r="A531" s="24">
        <v>43132</v>
      </c>
      <c r="B531" s="24">
        <v>43132</v>
      </c>
      <c r="C531" s="24">
        <v>43129</v>
      </c>
      <c r="D531" s="27" t="s">
        <v>539</v>
      </c>
      <c r="E531" s="27" t="s">
        <v>423</v>
      </c>
      <c r="F531" s="29" t="s">
        <v>2127</v>
      </c>
      <c r="G531" s="27" t="s">
        <v>38</v>
      </c>
      <c r="H531" s="27" t="s">
        <v>120</v>
      </c>
      <c r="I531" s="27" t="s">
        <v>2128</v>
      </c>
      <c r="J531" s="27">
        <v>12059</v>
      </c>
      <c r="K531" s="25">
        <v>2</v>
      </c>
      <c r="L531" s="27" t="s">
        <v>367</v>
      </c>
      <c r="M531" s="27">
        <v>203501</v>
      </c>
      <c r="N531" s="27">
        <v>326177748</v>
      </c>
      <c r="O531" s="28"/>
      <c r="P531" s="27" t="s">
        <v>285</v>
      </c>
      <c r="Q531" s="27" t="s">
        <v>289</v>
      </c>
      <c r="R531" s="28" t="s">
        <v>542</v>
      </c>
      <c r="S531" s="27"/>
      <c r="T531" s="27"/>
      <c r="U531" s="75"/>
      <c r="V531" s="75"/>
      <c r="W531" s="75"/>
      <c r="X531" s="27"/>
      <c r="Y531" s="28"/>
      <c r="Z531" s="27"/>
    </row>
    <row r="532" spans="1:26" ht="13.5" customHeight="1" x14ac:dyDescent="0.25">
      <c r="A532" s="24">
        <v>43133</v>
      </c>
      <c r="B532" s="24">
        <v>43132</v>
      </c>
      <c r="C532" s="24">
        <v>43131</v>
      </c>
      <c r="D532" s="27" t="s">
        <v>18</v>
      </c>
      <c r="E532" s="27" t="s">
        <v>352</v>
      </c>
      <c r="F532" s="29">
        <v>1014536</v>
      </c>
      <c r="G532" s="27" t="s">
        <v>36</v>
      </c>
      <c r="H532" s="27" t="s">
        <v>125</v>
      </c>
      <c r="I532" s="27" t="s">
        <v>107</v>
      </c>
      <c r="J532" s="27">
        <v>33538</v>
      </c>
      <c r="K532" s="25">
        <v>4</v>
      </c>
      <c r="L532" s="27" t="s">
        <v>288</v>
      </c>
      <c r="M532" s="27" t="s">
        <v>2144</v>
      </c>
      <c r="N532" s="27" t="s">
        <v>2143</v>
      </c>
      <c r="O532" s="28">
        <v>128469441</v>
      </c>
      <c r="P532" s="27" t="s">
        <v>285</v>
      </c>
      <c r="Q532" s="27" t="s">
        <v>292</v>
      </c>
      <c r="R532" s="28"/>
      <c r="S532" s="27" t="s">
        <v>2182</v>
      </c>
      <c r="T532" s="27"/>
      <c r="U532" s="75"/>
      <c r="V532" s="75"/>
      <c r="W532" s="75"/>
      <c r="X532" s="27"/>
      <c r="Y532" s="28"/>
      <c r="Z532" s="27"/>
    </row>
    <row r="533" spans="1:26" ht="13.5" customHeight="1" x14ac:dyDescent="0.25">
      <c r="A533" s="24">
        <v>43133</v>
      </c>
      <c r="B533" s="24">
        <v>43133</v>
      </c>
      <c r="C533" s="24">
        <v>43126</v>
      </c>
      <c r="D533" s="27" t="s">
        <v>18</v>
      </c>
      <c r="E533" s="27" t="s">
        <v>313</v>
      </c>
      <c r="F533" s="29">
        <v>2182543</v>
      </c>
      <c r="G533" s="27" t="s">
        <v>30</v>
      </c>
      <c r="H533" s="27" t="s">
        <v>171</v>
      </c>
      <c r="I533" s="27" t="s">
        <v>603</v>
      </c>
      <c r="J533" s="27">
        <v>25679</v>
      </c>
      <c r="K533" s="25">
        <v>2</v>
      </c>
      <c r="L533" s="27" t="s">
        <v>288</v>
      </c>
      <c r="M533" s="27" t="s">
        <v>2176</v>
      </c>
      <c r="N533" s="27" t="s">
        <v>2173</v>
      </c>
      <c r="O533" s="28">
        <v>128469639</v>
      </c>
      <c r="P533" s="27" t="s">
        <v>285</v>
      </c>
      <c r="Q533" s="27" t="s">
        <v>292</v>
      </c>
      <c r="R533" s="28"/>
      <c r="S533" s="27" t="s">
        <v>2182</v>
      </c>
      <c r="T533" s="27"/>
      <c r="U533" s="75"/>
      <c r="V533" s="75"/>
      <c r="W533" s="75"/>
      <c r="X533" s="27"/>
      <c r="Y533" s="28"/>
      <c r="Z533" s="27"/>
    </row>
    <row r="534" spans="1:26" ht="13.5" customHeight="1" x14ac:dyDescent="0.25">
      <c r="A534" s="24">
        <v>43133</v>
      </c>
      <c r="B534" s="24">
        <v>43133</v>
      </c>
      <c r="C534" s="24">
        <v>43119</v>
      </c>
      <c r="D534" s="27" t="s">
        <v>18</v>
      </c>
      <c r="E534" s="27" t="s">
        <v>380</v>
      </c>
      <c r="F534" s="29">
        <v>90000008299</v>
      </c>
      <c r="G534" s="27" t="s">
        <v>77</v>
      </c>
      <c r="H534" s="27" t="s">
        <v>132</v>
      </c>
      <c r="I534" s="27" t="s">
        <v>2174</v>
      </c>
      <c r="J534" s="27">
        <v>21574</v>
      </c>
      <c r="K534" s="25">
        <v>2</v>
      </c>
      <c r="L534" s="27" t="s">
        <v>288</v>
      </c>
      <c r="M534" s="27" t="s">
        <v>2175</v>
      </c>
      <c r="N534" s="27" t="s">
        <v>2177</v>
      </c>
      <c r="O534" s="28">
        <v>128469738</v>
      </c>
      <c r="P534" s="27" t="s">
        <v>285</v>
      </c>
      <c r="Q534" s="27" t="s">
        <v>292</v>
      </c>
      <c r="R534" s="28"/>
      <c r="S534" s="27" t="s">
        <v>2182</v>
      </c>
      <c r="T534" s="27"/>
      <c r="U534" s="75"/>
      <c r="V534" s="75"/>
      <c r="W534" s="75"/>
      <c r="X534" s="27"/>
      <c r="Y534" s="28"/>
      <c r="Z534" s="27"/>
    </row>
    <row r="535" spans="1:26" ht="13.5" customHeight="1" x14ac:dyDescent="0.25">
      <c r="A535" s="24">
        <v>43133</v>
      </c>
      <c r="B535" s="24">
        <v>43132</v>
      </c>
      <c r="C535" s="24">
        <v>43131</v>
      </c>
      <c r="D535" s="27" t="s">
        <v>552</v>
      </c>
      <c r="E535" s="27" t="s">
        <v>287</v>
      </c>
      <c r="F535" s="29">
        <v>312008027</v>
      </c>
      <c r="G535" s="27" t="s">
        <v>23</v>
      </c>
      <c r="H535" s="27" t="s">
        <v>54</v>
      </c>
      <c r="I535" s="27" t="s">
        <v>804</v>
      </c>
      <c r="J535" s="27">
        <v>39307</v>
      </c>
      <c r="K535" s="25">
        <v>1</v>
      </c>
      <c r="L535" s="27" t="s">
        <v>288</v>
      </c>
      <c r="M535" s="27" t="s">
        <v>2178</v>
      </c>
      <c r="N535" s="27" t="s">
        <v>2179</v>
      </c>
      <c r="O535" s="28"/>
      <c r="P535" s="27" t="s">
        <v>285</v>
      </c>
      <c r="Q535" s="27" t="s">
        <v>315</v>
      </c>
      <c r="R535" s="28" t="s">
        <v>542</v>
      </c>
      <c r="S535" s="27"/>
      <c r="T535" s="27"/>
      <c r="U535" s="75"/>
      <c r="V535" s="75"/>
      <c r="W535" s="75"/>
      <c r="X535" s="27"/>
      <c r="Y535" s="28"/>
      <c r="Z535" s="27"/>
    </row>
    <row r="536" spans="1:26" ht="13.5" customHeight="1" x14ac:dyDescent="0.25">
      <c r="A536" s="24">
        <v>43133</v>
      </c>
      <c r="B536" s="24">
        <v>43132</v>
      </c>
      <c r="C536" s="24">
        <v>43125</v>
      </c>
      <c r="D536" s="27" t="s">
        <v>552</v>
      </c>
      <c r="E536" s="27" t="s">
        <v>338</v>
      </c>
      <c r="F536" s="29">
        <v>1015285</v>
      </c>
      <c r="G536" s="27" t="s">
        <v>36</v>
      </c>
      <c r="H536" s="27" t="s">
        <v>265</v>
      </c>
      <c r="I536" s="27" t="s">
        <v>276</v>
      </c>
      <c r="J536" s="27">
        <v>31868</v>
      </c>
      <c r="K536" s="25">
        <v>4</v>
      </c>
      <c r="L536" s="27" t="s">
        <v>288</v>
      </c>
      <c r="M536" s="27" t="s">
        <v>2146</v>
      </c>
      <c r="N536" s="27" t="s">
        <v>2145</v>
      </c>
      <c r="O536" s="28">
        <v>128469747</v>
      </c>
      <c r="P536" s="27" t="s">
        <v>285</v>
      </c>
      <c r="Q536" s="27" t="s">
        <v>292</v>
      </c>
      <c r="R536" s="28"/>
      <c r="S536" s="27" t="s">
        <v>2182</v>
      </c>
      <c r="T536" s="27"/>
      <c r="U536" s="75"/>
      <c r="V536" s="75"/>
      <c r="W536" s="75"/>
      <c r="X536" s="27"/>
      <c r="Y536" s="28"/>
      <c r="Z536" s="27"/>
    </row>
    <row r="537" spans="1:26" ht="13.5" customHeight="1" x14ac:dyDescent="0.25">
      <c r="A537" s="24">
        <v>43133</v>
      </c>
      <c r="B537" s="24">
        <v>43132</v>
      </c>
      <c r="C537" s="24">
        <v>43125</v>
      </c>
      <c r="D537" s="27" t="s">
        <v>552</v>
      </c>
      <c r="E537" s="27" t="s">
        <v>338</v>
      </c>
      <c r="F537" s="29">
        <v>91612</v>
      </c>
      <c r="G537" s="27" t="s">
        <v>21</v>
      </c>
      <c r="H537" s="27" t="s">
        <v>234</v>
      </c>
      <c r="I537" s="27" t="s">
        <v>868</v>
      </c>
      <c r="J537" s="27">
        <v>31820</v>
      </c>
      <c r="K537" s="25">
        <v>6</v>
      </c>
      <c r="L537" s="27" t="s">
        <v>288</v>
      </c>
      <c r="M537" s="27" t="s">
        <v>2148</v>
      </c>
      <c r="N537" s="27" t="s">
        <v>2147</v>
      </c>
      <c r="O537" s="28">
        <v>128469756</v>
      </c>
      <c r="P537" s="27" t="s">
        <v>285</v>
      </c>
      <c r="Q537" s="27" t="s">
        <v>295</v>
      </c>
      <c r="R537" s="28" t="s">
        <v>2622</v>
      </c>
      <c r="S537" s="27" t="s">
        <v>2182</v>
      </c>
      <c r="T537" s="27"/>
      <c r="U537" s="75"/>
      <c r="V537" s="75"/>
      <c r="W537" s="75"/>
      <c r="X537" s="27"/>
      <c r="Y537" s="28"/>
      <c r="Z537" s="27"/>
    </row>
    <row r="538" spans="1:26" ht="13.5" customHeight="1" x14ac:dyDescent="0.25">
      <c r="A538" s="24">
        <v>43133</v>
      </c>
      <c r="B538" s="24">
        <v>43132</v>
      </c>
      <c r="C538" s="24">
        <v>43125</v>
      </c>
      <c r="D538" s="27" t="s">
        <v>552</v>
      </c>
      <c r="E538" s="27" t="s">
        <v>344</v>
      </c>
      <c r="F538" s="29">
        <v>98559</v>
      </c>
      <c r="G538" s="27" t="s">
        <v>39</v>
      </c>
      <c r="H538" s="27" t="s">
        <v>151</v>
      </c>
      <c r="I538" s="27" t="s">
        <v>182</v>
      </c>
      <c r="J538" s="27">
        <v>29039</v>
      </c>
      <c r="K538" s="25">
        <v>2</v>
      </c>
      <c r="L538" s="27" t="s">
        <v>288</v>
      </c>
      <c r="M538" s="27" t="s">
        <v>2150</v>
      </c>
      <c r="N538" s="27" t="s">
        <v>2149</v>
      </c>
      <c r="O538" s="28">
        <v>128469944</v>
      </c>
      <c r="P538" s="27" t="s">
        <v>285</v>
      </c>
      <c r="Q538" s="27" t="s">
        <v>292</v>
      </c>
      <c r="R538" s="28"/>
      <c r="S538" s="27" t="s">
        <v>2182</v>
      </c>
      <c r="T538" s="27"/>
      <c r="U538" s="75"/>
      <c r="V538" s="75"/>
      <c r="W538" s="75"/>
      <c r="X538" s="27"/>
      <c r="Y538" s="28"/>
      <c r="Z538" s="27"/>
    </row>
    <row r="539" spans="1:26" ht="13.5" customHeight="1" x14ac:dyDescent="0.25">
      <c r="A539" s="24">
        <v>43133</v>
      </c>
      <c r="B539" s="24">
        <v>43132</v>
      </c>
      <c r="C539" s="24">
        <v>43125</v>
      </c>
      <c r="D539" s="27" t="s">
        <v>552</v>
      </c>
      <c r="E539" s="27" t="s">
        <v>375</v>
      </c>
      <c r="F539" s="29">
        <v>104388357</v>
      </c>
      <c r="G539" s="27" t="s">
        <v>23</v>
      </c>
      <c r="H539" s="27" t="s">
        <v>145</v>
      </c>
      <c r="I539" s="27" t="s">
        <v>773</v>
      </c>
      <c r="J539" s="27">
        <v>42962</v>
      </c>
      <c r="K539" s="25">
        <v>4</v>
      </c>
      <c r="L539" s="27" t="s">
        <v>288</v>
      </c>
      <c r="M539" s="27" t="s">
        <v>2152</v>
      </c>
      <c r="N539" s="27" t="s">
        <v>2151</v>
      </c>
      <c r="O539" s="28"/>
      <c r="P539" s="27" t="s">
        <v>285</v>
      </c>
      <c r="Q539" s="27" t="s">
        <v>315</v>
      </c>
      <c r="R539" s="28" t="s">
        <v>542</v>
      </c>
      <c r="S539" s="27"/>
      <c r="T539" s="27"/>
      <c r="U539" s="75"/>
      <c r="V539" s="75"/>
      <c r="W539" s="75"/>
      <c r="X539" s="27"/>
      <c r="Y539" s="28"/>
      <c r="Z539" s="27"/>
    </row>
    <row r="540" spans="1:26" ht="13.5" customHeight="1" x14ac:dyDescent="0.25">
      <c r="A540" s="24">
        <v>43133</v>
      </c>
      <c r="B540" s="24">
        <v>43132</v>
      </c>
      <c r="C540" s="24">
        <v>43125</v>
      </c>
      <c r="D540" s="27" t="s">
        <v>552</v>
      </c>
      <c r="E540" s="27" t="s">
        <v>376</v>
      </c>
      <c r="F540" s="29" t="s">
        <v>6372</v>
      </c>
      <c r="G540" s="27" t="s">
        <v>92</v>
      </c>
      <c r="H540" s="27" t="s">
        <v>95</v>
      </c>
      <c r="I540" s="27" t="s">
        <v>93</v>
      </c>
      <c r="J540" s="27">
        <v>24385</v>
      </c>
      <c r="K540" s="25">
        <v>1</v>
      </c>
      <c r="L540" s="27" t="s">
        <v>288</v>
      </c>
      <c r="M540" s="27" t="s">
        <v>2154</v>
      </c>
      <c r="N540" s="27" t="s">
        <v>2153</v>
      </c>
      <c r="O540" s="28" t="s">
        <v>6862</v>
      </c>
      <c r="P540" s="27" t="s">
        <v>285</v>
      </c>
      <c r="Q540" s="27" t="s">
        <v>292</v>
      </c>
      <c r="R540" s="28" t="s">
        <v>6861</v>
      </c>
      <c r="S540" s="27" t="s">
        <v>2182</v>
      </c>
      <c r="T540" s="27"/>
      <c r="U540" s="75"/>
      <c r="V540" s="75"/>
      <c r="W540" s="75"/>
      <c r="X540" s="27"/>
      <c r="Y540" s="28"/>
      <c r="Z540" s="27"/>
    </row>
    <row r="541" spans="1:26" ht="13.5" customHeight="1" x14ac:dyDescent="0.25">
      <c r="A541" s="24">
        <v>43133</v>
      </c>
      <c r="B541" s="24">
        <v>43132</v>
      </c>
      <c r="C541" s="24">
        <v>43125</v>
      </c>
      <c r="D541" s="27" t="s">
        <v>552</v>
      </c>
      <c r="E541" s="27" t="s">
        <v>376</v>
      </c>
      <c r="F541" s="29" t="s">
        <v>6373</v>
      </c>
      <c r="G541" s="27" t="s">
        <v>21</v>
      </c>
      <c r="H541" s="27" t="s">
        <v>61</v>
      </c>
      <c r="I541" s="27" t="s">
        <v>79</v>
      </c>
      <c r="J541" s="27">
        <v>24373</v>
      </c>
      <c r="K541" s="25">
        <v>4</v>
      </c>
      <c r="L541" s="27" t="s">
        <v>288</v>
      </c>
      <c r="M541" s="27" t="s">
        <v>2156</v>
      </c>
      <c r="N541" s="27" t="s">
        <v>2155</v>
      </c>
      <c r="O541" s="28" t="s">
        <v>6864</v>
      </c>
      <c r="P541" s="27" t="s">
        <v>285</v>
      </c>
      <c r="Q541" s="27" t="s">
        <v>292</v>
      </c>
      <c r="R541" s="28" t="s">
        <v>6861</v>
      </c>
      <c r="S541" s="27" t="s">
        <v>2182</v>
      </c>
      <c r="T541" s="27"/>
      <c r="U541" s="75"/>
      <c r="V541" s="75"/>
      <c r="W541" s="75"/>
      <c r="X541" s="27"/>
      <c r="Y541" s="28"/>
      <c r="Z541" s="27"/>
    </row>
    <row r="542" spans="1:26" ht="13.5" customHeight="1" x14ac:dyDescent="0.25">
      <c r="A542" s="24">
        <v>43133</v>
      </c>
      <c r="B542" s="24">
        <v>43132</v>
      </c>
      <c r="C542" s="24">
        <v>43125</v>
      </c>
      <c r="D542" s="27" t="s">
        <v>552</v>
      </c>
      <c r="E542" s="27" t="s">
        <v>395</v>
      </c>
      <c r="F542" s="29">
        <v>217130</v>
      </c>
      <c r="G542" s="27" t="s">
        <v>41</v>
      </c>
      <c r="H542" s="27" t="s">
        <v>226</v>
      </c>
      <c r="I542" s="27" t="s">
        <v>1023</v>
      </c>
      <c r="J542" s="27">
        <v>19808</v>
      </c>
      <c r="K542" s="25">
        <v>1</v>
      </c>
      <c r="L542" s="27" t="s">
        <v>288</v>
      </c>
      <c r="M542" s="27" t="s">
        <v>2158</v>
      </c>
      <c r="N542" s="27" t="s">
        <v>2157</v>
      </c>
      <c r="O542" s="28">
        <v>128470134</v>
      </c>
      <c r="P542" s="27" t="s">
        <v>285</v>
      </c>
      <c r="Q542" s="27" t="s">
        <v>292</v>
      </c>
      <c r="R542" s="28"/>
      <c r="S542" s="27" t="s">
        <v>2182</v>
      </c>
      <c r="T542" s="27"/>
      <c r="U542" s="75"/>
      <c r="V542" s="75"/>
      <c r="W542" s="75"/>
      <c r="X542" s="27"/>
      <c r="Y542" s="28"/>
      <c r="Z542" s="27"/>
    </row>
    <row r="543" spans="1:26" ht="13.5" customHeight="1" x14ac:dyDescent="0.25">
      <c r="A543" s="24">
        <v>43133</v>
      </c>
      <c r="B543" s="24">
        <v>43132</v>
      </c>
      <c r="C543" s="24">
        <v>43125</v>
      </c>
      <c r="D543" s="27" t="s">
        <v>552</v>
      </c>
      <c r="E543" s="27" t="s">
        <v>395</v>
      </c>
      <c r="F543" s="29">
        <v>217130</v>
      </c>
      <c r="G543" s="27" t="s">
        <v>41</v>
      </c>
      <c r="H543" s="27" t="s">
        <v>226</v>
      </c>
      <c r="I543" s="27" t="s">
        <v>1023</v>
      </c>
      <c r="J543" s="27">
        <v>19808</v>
      </c>
      <c r="K543" s="25">
        <v>3</v>
      </c>
      <c r="L543" s="27" t="s">
        <v>288</v>
      </c>
      <c r="M543" s="27" t="s">
        <v>2158</v>
      </c>
      <c r="N543" s="27" t="s">
        <v>2157</v>
      </c>
      <c r="O543" s="28">
        <v>128470135</v>
      </c>
      <c r="P543" s="27" t="s">
        <v>285</v>
      </c>
      <c r="Q543" s="27" t="s">
        <v>292</v>
      </c>
      <c r="R543" s="28"/>
      <c r="S543" s="27" t="s">
        <v>2182</v>
      </c>
      <c r="T543" s="27"/>
      <c r="U543" s="75"/>
      <c r="V543" s="75"/>
      <c r="W543" s="75"/>
      <c r="X543" s="27"/>
      <c r="Y543" s="28"/>
      <c r="Z543" s="27"/>
    </row>
    <row r="544" spans="1:26" ht="13.5" customHeight="1" x14ac:dyDescent="0.25">
      <c r="A544" s="24">
        <v>43133</v>
      </c>
      <c r="B544" s="24">
        <v>43132</v>
      </c>
      <c r="C544" s="24">
        <v>43125</v>
      </c>
      <c r="D544" s="27" t="s">
        <v>552</v>
      </c>
      <c r="E544" s="27" t="s">
        <v>402</v>
      </c>
      <c r="F544" s="29">
        <v>92586</v>
      </c>
      <c r="G544" s="27" t="s">
        <v>21</v>
      </c>
      <c r="H544" s="27" t="s">
        <v>184</v>
      </c>
      <c r="I544" s="27" t="s">
        <v>22</v>
      </c>
      <c r="J544" s="27">
        <v>92586</v>
      </c>
      <c r="K544" s="25">
        <v>2</v>
      </c>
      <c r="L544" s="27" t="s">
        <v>288</v>
      </c>
      <c r="M544" s="27" t="s">
        <v>2163</v>
      </c>
      <c r="N544" s="27" t="s">
        <v>2180</v>
      </c>
      <c r="O544" s="28">
        <v>128470232</v>
      </c>
      <c r="P544" s="27" t="s">
        <v>285</v>
      </c>
      <c r="Q544" s="27" t="s">
        <v>292</v>
      </c>
      <c r="R544" s="28"/>
      <c r="S544" s="27" t="s">
        <v>2182</v>
      </c>
      <c r="T544" s="27"/>
      <c r="U544" s="75"/>
      <c r="V544" s="75"/>
      <c r="W544" s="75"/>
      <c r="X544" s="27"/>
      <c r="Y544" s="28"/>
      <c r="Z544" s="27"/>
    </row>
    <row r="545" spans="1:26" ht="13.5" customHeight="1" x14ac:dyDescent="0.25">
      <c r="A545" s="24">
        <v>43133</v>
      </c>
      <c r="B545" s="24">
        <v>43132</v>
      </c>
      <c r="C545" s="24">
        <v>43125</v>
      </c>
      <c r="D545" s="27" t="s">
        <v>552</v>
      </c>
      <c r="E545" s="27" t="s">
        <v>423</v>
      </c>
      <c r="F545" s="29">
        <v>211070</v>
      </c>
      <c r="G545" s="27" t="s">
        <v>41</v>
      </c>
      <c r="H545" s="27" t="s">
        <v>88</v>
      </c>
      <c r="I545" s="27" t="s">
        <v>255</v>
      </c>
      <c r="J545" s="27">
        <v>11956</v>
      </c>
      <c r="K545" s="25">
        <v>2</v>
      </c>
      <c r="L545" s="27" t="s">
        <v>288</v>
      </c>
      <c r="M545" s="27" t="s">
        <v>2165</v>
      </c>
      <c r="N545" s="27" t="s">
        <v>2164</v>
      </c>
      <c r="O545" s="28">
        <v>128470340</v>
      </c>
      <c r="P545" s="27" t="s">
        <v>285</v>
      </c>
      <c r="Q545" s="27" t="s">
        <v>292</v>
      </c>
      <c r="R545" s="28"/>
      <c r="S545" s="27" t="s">
        <v>2182</v>
      </c>
      <c r="T545" s="27"/>
      <c r="U545" s="75"/>
      <c r="V545" s="75"/>
      <c r="W545" s="75"/>
      <c r="X545" s="27"/>
      <c r="Y545" s="28"/>
      <c r="Z545" s="27"/>
    </row>
    <row r="546" spans="1:26" ht="13.5" customHeight="1" x14ac:dyDescent="0.25">
      <c r="A546" s="24">
        <v>43133</v>
      </c>
      <c r="B546" s="24">
        <v>43132</v>
      </c>
      <c r="C546" s="24">
        <v>43125</v>
      </c>
      <c r="D546" s="27" t="s">
        <v>552</v>
      </c>
      <c r="E546" s="27" t="s">
        <v>534</v>
      </c>
      <c r="F546" s="29">
        <v>1011003</v>
      </c>
      <c r="G546" s="27" t="s">
        <v>36</v>
      </c>
      <c r="H546" s="27" t="s">
        <v>47</v>
      </c>
      <c r="I546" s="27" t="s">
        <v>99</v>
      </c>
      <c r="J546" s="27">
        <v>4490</v>
      </c>
      <c r="K546" s="25">
        <v>4</v>
      </c>
      <c r="L546" s="27" t="s">
        <v>288</v>
      </c>
      <c r="M546" s="27" t="s">
        <v>2166</v>
      </c>
      <c r="N546" s="27" t="s">
        <v>2181</v>
      </c>
      <c r="O546" s="28">
        <v>128470253</v>
      </c>
      <c r="P546" s="27" t="s">
        <v>285</v>
      </c>
      <c r="Q546" s="27" t="s">
        <v>292</v>
      </c>
      <c r="R546" s="28"/>
      <c r="S546" s="27" t="s">
        <v>2182</v>
      </c>
      <c r="T546" s="27"/>
      <c r="U546" s="75"/>
      <c r="V546" s="75"/>
      <c r="W546" s="75"/>
      <c r="X546" s="27"/>
      <c r="Y546" s="28"/>
      <c r="Z546" s="27"/>
    </row>
    <row r="547" spans="1:26" ht="13.5" customHeight="1" x14ac:dyDescent="0.25">
      <c r="A547" s="24">
        <v>43133</v>
      </c>
      <c r="B547" s="24">
        <v>43133</v>
      </c>
      <c r="C547" s="24">
        <v>43126</v>
      </c>
      <c r="D547" s="27" t="s">
        <v>552</v>
      </c>
      <c r="E547" s="27" t="s">
        <v>322</v>
      </c>
      <c r="F547" s="29">
        <v>413403329</v>
      </c>
      <c r="G547" s="27" t="s">
        <v>23</v>
      </c>
      <c r="H547" s="27" t="s">
        <v>104</v>
      </c>
      <c r="I547" s="27" t="s">
        <v>138</v>
      </c>
      <c r="J547" s="27">
        <v>24533</v>
      </c>
      <c r="K547" s="25">
        <v>4</v>
      </c>
      <c r="L547" s="27" t="s">
        <v>288</v>
      </c>
      <c r="M547" s="27" t="s">
        <v>2168</v>
      </c>
      <c r="N547" s="27" t="s">
        <v>2167</v>
      </c>
      <c r="O547" s="28"/>
      <c r="P547" s="27" t="s">
        <v>285</v>
      </c>
      <c r="Q547" s="27" t="s">
        <v>315</v>
      </c>
      <c r="R547" s="28" t="s">
        <v>542</v>
      </c>
      <c r="S547" s="27"/>
      <c r="T547" s="27"/>
      <c r="U547" s="75"/>
      <c r="V547" s="75"/>
      <c r="W547" s="75"/>
      <c r="X547" s="27"/>
      <c r="Y547" s="28"/>
      <c r="Z547" s="27"/>
    </row>
    <row r="548" spans="1:26" ht="13.5" customHeight="1" x14ac:dyDescent="0.25">
      <c r="A548" s="24">
        <v>43133</v>
      </c>
      <c r="B548" s="24">
        <v>43133</v>
      </c>
      <c r="C548" s="24">
        <v>43126</v>
      </c>
      <c r="D548" s="27" t="s">
        <v>552</v>
      </c>
      <c r="E548" s="27" t="s">
        <v>354</v>
      </c>
      <c r="F548" s="29">
        <v>92604</v>
      </c>
      <c r="G548" s="27" t="s">
        <v>21</v>
      </c>
      <c r="H548" s="27" t="s">
        <v>47</v>
      </c>
      <c r="I548" s="27" t="s">
        <v>22</v>
      </c>
      <c r="J548" s="27">
        <v>30048</v>
      </c>
      <c r="K548" s="25">
        <v>4</v>
      </c>
      <c r="L548" s="27" t="s">
        <v>288</v>
      </c>
      <c r="M548" s="27" t="s">
        <v>2170</v>
      </c>
      <c r="N548" s="27" t="s">
        <v>2169</v>
      </c>
      <c r="O548" s="28">
        <v>128470487</v>
      </c>
      <c r="P548" s="27" t="s">
        <v>285</v>
      </c>
      <c r="Q548" s="27" t="s">
        <v>292</v>
      </c>
      <c r="R548" s="28"/>
      <c r="S548" s="27" t="s">
        <v>2182</v>
      </c>
      <c r="T548" s="27"/>
      <c r="U548" s="75"/>
      <c r="V548" s="75"/>
      <c r="W548" s="75"/>
      <c r="X548" s="27"/>
      <c r="Y548" s="28"/>
      <c r="Z548" s="27"/>
    </row>
    <row r="549" spans="1:26" ht="13.5" customHeight="1" x14ac:dyDescent="0.25">
      <c r="A549" s="24">
        <v>43133</v>
      </c>
      <c r="B549" s="24">
        <v>43133</v>
      </c>
      <c r="C549" s="24">
        <v>43126</v>
      </c>
      <c r="D549" s="27" t="s">
        <v>552</v>
      </c>
      <c r="E549" s="27" t="s">
        <v>354</v>
      </c>
      <c r="F549" s="29" t="s">
        <v>6653</v>
      </c>
      <c r="G549" s="27" t="s">
        <v>92</v>
      </c>
      <c r="H549" s="27" t="s">
        <v>1186</v>
      </c>
      <c r="I549" s="27" t="s">
        <v>1227</v>
      </c>
      <c r="J549" s="27">
        <v>30042</v>
      </c>
      <c r="K549" s="25">
        <v>1</v>
      </c>
      <c r="L549" s="27" t="s">
        <v>288</v>
      </c>
      <c r="M549" s="27" t="s">
        <v>2172</v>
      </c>
      <c r="N549" s="27" t="s">
        <v>2171</v>
      </c>
      <c r="O549" s="28">
        <v>128470487</v>
      </c>
      <c r="P549" s="27" t="s">
        <v>285</v>
      </c>
      <c r="Q549" s="27" t="s">
        <v>292</v>
      </c>
      <c r="R549" s="28"/>
      <c r="S549" s="27" t="s">
        <v>2182</v>
      </c>
      <c r="T549" s="27"/>
      <c r="U549" s="75"/>
      <c r="V549" s="75"/>
      <c r="W549" s="75"/>
      <c r="X549" s="27"/>
      <c r="Y549" s="28"/>
      <c r="Z549" s="27"/>
    </row>
    <row r="550" spans="1:26" ht="13.5" customHeight="1" x14ac:dyDescent="0.25">
      <c r="A550" s="24">
        <v>43133</v>
      </c>
      <c r="B550" s="24">
        <v>43132</v>
      </c>
      <c r="C550" s="24">
        <v>43127</v>
      </c>
      <c r="D550" s="27" t="s">
        <v>549</v>
      </c>
      <c r="E550" s="27" t="s">
        <v>360</v>
      </c>
      <c r="F550" s="29">
        <v>1014525</v>
      </c>
      <c r="G550" s="27" t="s">
        <v>36</v>
      </c>
      <c r="H550" s="27" t="s">
        <v>2161</v>
      </c>
      <c r="I550" s="27" t="s">
        <v>2160</v>
      </c>
      <c r="J550" s="27">
        <v>26666</v>
      </c>
      <c r="K550" s="25">
        <v>2</v>
      </c>
      <c r="L550" s="27" t="s">
        <v>357</v>
      </c>
      <c r="M550" s="27" t="s">
        <v>2162</v>
      </c>
      <c r="N550" s="27" t="s">
        <v>2159</v>
      </c>
      <c r="O550" s="28" t="s">
        <v>2507</v>
      </c>
      <c r="P550" s="27" t="s">
        <v>285</v>
      </c>
      <c r="Q550" s="27" t="s">
        <v>292</v>
      </c>
      <c r="R550" s="28"/>
      <c r="S550" s="27" t="s">
        <v>2508</v>
      </c>
      <c r="T550" s="27"/>
      <c r="U550" s="75"/>
      <c r="V550" s="75"/>
      <c r="W550" s="75"/>
      <c r="X550" s="27"/>
      <c r="Y550" s="28"/>
      <c r="Z550" s="27"/>
    </row>
    <row r="551" spans="1:26" ht="13.5" customHeight="1" x14ac:dyDescent="0.25">
      <c r="A551" s="24">
        <v>43136</v>
      </c>
      <c r="B551" s="24">
        <v>43133</v>
      </c>
      <c r="C551" s="24">
        <v>43130</v>
      </c>
      <c r="D551" s="27" t="s">
        <v>18</v>
      </c>
      <c r="E551" s="27" t="s">
        <v>372</v>
      </c>
      <c r="F551" s="29">
        <v>23460</v>
      </c>
      <c r="G551" s="27" t="s">
        <v>19</v>
      </c>
      <c r="H551" s="27" t="s">
        <v>141</v>
      </c>
      <c r="I551" s="27" t="s">
        <v>2228</v>
      </c>
      <c r="J551" s="27">
        <v>29344</v>
      </c>
      <c r="K551" s="25">
        <v>2</v>
      </c>
      <c r="L551" s="27" t="s">
        <v>343</v>
      </c>
      <c r="M551" s="27">
        <v>8630346350</v>
      </c>
      <c r="N551" s="27">
        <v>8630346350</v>
      </c>
      <c r="O551" s="28"/>
      <c r="P551" s="27" t="s">
        <v>285</v>
      </c>
      <c r="Q551" s="27" t="s">
        <v>315</v>
      </c>
      <c r="R551" s="28" t="s">
        <v>542</v>
      </c>
      <c r="S551" s="27"/>
      <c r="T551" s="27"/>
      <c r="U551" s="75"/>
      <c r="V551" s="75"/>
      <c r="W551" s="75"/>
      <c r="X551" s="27"/>
      <c r="Y551" s="28"/>
      <c r="Z551" s="27"/>
    </row>
    <row r="552" spans="1:26" ht="13.5" customHeight="1" x14ac:dyDescent="0.25">
      <c r="A552" s="24">
        <v>43136</v>
      </c>
      <c r="B552" s="24">
        <v>43133</v>
      </c>
      <c r="C552" s="24">
        <v>43125</v>
      </c>
      <c r="D552" s="27" t="s">
        <v>18</v>
      </c>
      <c r="E552" s="27" t="s">
        <v>393</v>
      </c>
      <c r="F552" s="29">
        <v>6419</v>
      </c>
      <c r="G552" s="27" t="s">
        <v>105</v>
      </c>
      <c r="H552" s="27" t="s">
        <v>26</v>
      </c>
      <c r="I552" s="27" t="s">
        <v>2229</v>
      </c>
      <c r="J552" s="27">
        <v>13864</v>
      </c>
      <c r="K552" s="25">
        <v>2</v>
      </c>
      <c r="L552" s="27" t="s">
        <v>288</v>
      </c>
      <c r="M552" s="27" t="s">
        <v>2230</v>
      </c>
      <c r="N552" s="27" t="s">
        <v>2231</v>
      </c>
      <c r="O552" s="28">
        <v>128567269</v>
      </c>
      <c r="P552" s="27" t="s">
        <v>285</v>
      </c>
      <c r="Q552" s="27" t="s">
        <v>292</v>
      </c>
      <c r="R552" s="28"/>
      <c r="S552" s="27" t="s">
        <v>2232</v>
      </c>
      <c r="T552" s="27"/>
      <c r="U552" s="75"/>
      <c r="V552" s="75"/>
      <c r="W552" s="75"/>
      <c r="X552" s="27"/>
      <c r="Y552" s="28"/>
      <c r="Z552" s="27"/>
    </row>
    <row r="553" spans="1:26" ht="13.5" customHeight="1" x14ac:dyDescent="0.25">
      <c r="A553" s="24">
        <v>43136</v>
      </c>
      <c r="B553" s="24">
        <v>43133</v>
      </c>
      <c r="C553" s="24">
        <v>43131</v>
      </c>
      <c r="D553" s="27" t="s">
        <v>18</v>
      </c>
      <c r="E553" s="27" t="s">
        <v>352</v>
      </c>
      <c r="F553" s="29">
        <v>362080</v>
      </c>
      <c r="G553" s="27" t="s">
        <v>25</v>
      </c>
      <c r="H553" s="27" t="s">
        <v>131</v>
      </c>
      <c r="I553" s="27" t="s">
        <v>2233</v>
      </c>
      <c r="J553" s="27">
        <v>33576</v>
      </c>
      <c r="K553" s="25">
        <v>4</v>
      </c>
      <c r="L553" s="27" t="s">
        <v>367</v>
      </c>
      <c r="M553" s="27">
        <v>204484</v>
      </c>
      <c r="N553" s="27">
        <v>326178646</v>
      </c>
      <c r="O553" s="28"/>
      <c r="P553" s="27" t="s">
        <v>285</v>
      </c>
      <c r="Q553" s="27" t="s">
        <v>289</v>
      </c>
      <c r="R553" s="28" t="s">
        <v>542</v>
      </c>
      <c r="S553" s="27"/>
      <c r="T553" s="27"/>
      <c r="U553" s="75"/>
      <c r="V553" s="75"/>
      <c r="W553" s="75"/>
      <c r="X553" s="27"/>
      <c r="Y553" s="28"/>
      <c r="Z553" s="27"/>
    </row>
    <row r="554" spans="1:26" ht="13.5" customHeight="1" x14ac:dyDescent="0.25">
      <c r="A554" s="24">
        <v>43136</v>
      </c>
      <c r="B554" s="24">
        <v>43134</v>
      </c>
      <c r="C554" s="24">
        <v>43133</v>
      </c>
      <c r="D554" s="27" t="s">
        <v>18</v>
      </c>
      <c r="E554" s="27" t="s">
        <v>564</v>
      </c>
      <c r="F554" s="29">
        <v>2205453</v>
      </c>
      <c r="G554" s="27" t="s">
        <v>30</v>
      </c>
      <c r="H554" s="27" t="s">
        <v>78</v>
      </c>
      <c r="I554" s="27" t="s">
        <v>2234</v>
      </c>
      <c r="J554" s="27">
        <v>1237</v>
      </c>
      <c r="K554" s="25">
        <v>4</v>
      </c>
      <c r="L554" s="27" t="s">
        <v>357</v>
      </c>
      <c r="M554" s="27" t="s">
        <v>2235</v>
      </c>
      <c r="N554" s="27" t="s">
        <v>2236</v>
      </c>
      <c r="O554" s="28" t="s">
        <v>2237</v>
      </c>
      <c r="P554" s="27" t="s">
        <v>285</v>
      </c>
      <c r="Q554" s="27" t="s">
        <v>292</v>
      </c>
      <c r="R554" s="28"/>
      <c r="S554" s="27"/>
      <c r="T554" s="27"/>
      <c r="U554" s="75"/>
      <c r="V554" s="75"/>
      <c r="W554" s="75"/>
      <c r="X554" s="27"/>
      <c r="Y554" s="28"/>
      <c r="Z554" s="27"/>
    </row>
    <row r="555" spans="1:26" ht="13.5" customHeight="1" x14ac:dyDescent="0.25">
      <c r="A555" s="24">
        <v>43136</v>
      </c>
      <c r="B555" s="24">
        <v>43134</v>
      </c>
      <c r="C555" s="24">
        <v>43131</v>
      </c>
      <c r="D555" s="27" t="s">
        <v>18</v>
      </c>
      <c r="E555" s="27" t="s">
        <v>397</v>
      </c>
      <c r="F555" s="29" t="s">
        <v>6396</v>
      </c>
      <c r="G555" s="27" t="s">
        <v>36</v>
      </c>
      <c r="H555" s="27" t="s">
        <v>201</v>
      </c>
      <c r="I555" s="27" t="s">
        <v>512</v>
      </c>
      <c r="J555" s="27">
        <v>24500</v>
      </c>
      <c r="K555" s="25">
        <v>2</v>
      </c>
      <c r="L555" s="27" t="s">
        <v>317</v>
      </c>
      <c r="M555" s="27">
        <v>68318</v>
      </c>
      <c r="N555" s="27">
        <v>381058416</v>
      </c>
      <c r="O555" s="28">
        <v>68632</v>
      </c>
      <c r="P555" s="27" t="s">
        <v>285</v>
      </c>
      <c r="Q555" s="27" t="s">
        <v>292</v>
      </c>
      <c r="R555" s="28" t="s">
        <v>6426</v>
      </c>
      <c r="S555" s="27" t="s">
        <v>2232</v>
      </c>
      <c r="T555" s="27"/>
      <c r="U555" s="75"/>
      <c r="V555" s="75"/>
      <c r="W555" s="75"/>
      <c r="X555" s="27"/>
      <c r="Y555" s="28"/>
      <c r="Z555" s="27"/>
    </row>
    <row r="556" spans="1:26" ht="13.5" customHeight="1" x14ac:dyDescent="0.25">
      <c r="A556" s="24">
        <v>43136</v>
      </c>
      <c r="B556" s="24">
        <v>43134</v>
      </c>
      <c r="C556" s="24">
        <v>43127</v>
      </c>
      <c r="D556" s="27" t="s">
        <v>18</v>
      </c>
      <c r="E556" s="27" t="s">
        <v>397</v>
      </c>
      <c r="F556" s="29" t="s">
        <v>6397</v>
      </c>
      <c r="G556" s="27" t="s">
        <v>25</v>
      </c>
      <c r="H556" s="27" t="s">
        <v>194</v>
      </c>
      <c r="I556" s="27" t="s">
        <v>2238</v>
      </c>
      <c r="J556" s="27">
        <v>24387</v>
      </c>
      <c r="K556" s="25">
        <v>1</v>
      </c>
      <c r="L556" s="27" t="s">
        <v>317</v>
      </c>
      <c r="M556" s="27">
        <v>67993</v>
      </c>
      <c r="N556" s="27">
        <v>381058142</v>
      </c>
      <c r="O556" s="28">
        <v>68632</v>
      </c>
      <c r="P556" s="27" t="s">
        <v>285</v>
      </c>
      <c r="Q556" s="27" t="s">
        <v>292</v>
      </c>
      <c r="R556" s="28" t="s">
        <v>6426</v>
      </c>
      <c r="S556" s="27" t="s">
        <v>2232</v>
      </c>
      <c r="T556" s="27"/>
      <c r="U556" s="75"/>
      <c r="V556" s="75"/>
      <c r="W556" s="75"/>
      <c r="X556" s="27"/>
      <c r="Y556" s="28"/>
      <c r="Z556" s="27"/>
    </row>
    <row r="557" spans="1:26" ht="13.5" customHeight="1" x14ac:dyDescent="0.25">
      <c r="A557" s="24">
        <v>43136</v>
      </c>
      <c r="B557" s="24">
        <v>43134</v>
      </c>
      <c r="C557" s="24">
        <v>43133</v>
      </c>
      <c r="D557" s="27" t="s">
        <v>18</v>
      </c>
      <c r="E557" s="27" t="s">
        <v>380</v>
      </c>
      <c r="F557" s="29">
        <v>1997600</v>
      </c>
      <c r="G557" s="27" t="s">
        <v>32</v>
      </c>
      <c r="H557" s="27" t="s">
        <v>740</v>
      </c>
      <c r="I557" s="27" t="s">
        <v>233</v>
      </c>
      <c r="J557" s="27">
        <v>21946</v>
      </c>
      <c r="K557" s="25">
        <v>2</v>
      </c>
      <c r="L557" s="27" t="s">
        <v>355</v>
      </c>
      <c r="M557" s="27"/>
      <c r="N557" s="27"/>
      <c r="O557" s="28"/>
      <c r="P557" s="27" t="s">
        <v>285</v>
      </c>
      <c r="Q557" s="27" t="s">
        <v>431</v>
      </c>
      <c r="R557" s="28" t="s">
        <v>2972</v>
      </c>
      <c r="S557" s="27"/>
      <c r="T557" s="27"/>
      <c r="U557" s="75"/>
      <c r="V557" s="75"/>
      <c r="W557" s="75"/>
      <c r="X557" s="27"/>
      <c r="Y557" s="28"/>
      <c r="Z557" s="27"/>
    </row>
    <row r="558" spans="1:26" ht="13.5" customHeight="1" x14ac:dyDescent="0.25">
      <c r="A558" s="24">
        <v>43136</v>
      </c>
      <c r="B558" s="24">
        <v>43134</v>
      </c>
      <c r="C558" s="24">
        <v>43134</v>
      </c>
      <c r="D558" s="27" t="s">
        <v>18</v>
      </c>
      <c r="E558" s="27" t="s">
        <v>296</v>
      </c>
      <c r="F558" s="29">
        <v>247600</v>
      </c>
      <c r="G558" s="27" t="s">
        <v>25</v>
      </c>
      <c r="H558" s="27" t="s">
        <v>249</v>
      </c>
      <c r="I558" s="27" t="s">
        <v>2239</v>
      </c>
      <c r="J558" s="27">
        <v>52800</v>
      </c>
      <c r="K558" s="25">
        <v>2</v>
      </c>
      <c r="L558" s="27" t="s">
        <v>357</v>
      </c>
      <c r="M558" s="27" t="s">
        <v>2240</v>
      </c>
      <c r="N558" s="27" t="s">
        <v>2241</v>
      </c>
      <c r="O558" s="28" t="s">
        <v>2352</v>
      </c>
      <c r="P558" s="27" t="s">
        <v>285</v>
      </c>
      <c r="Q558" s="27" t="s">
        <v>292</v>
      </c>
      <c r="R558" s="28"/>
      <c r="S558" s="27" t="s">
        <v>2232</v>
      </c>
      <c r="T558" s="27"/>
      <c r="U558" s="75"/>
      <c r="V558" s="75"/>
      <c r="W558" s="75"/>
      <c r="X558" s="27"/>
      <c r="Y558" s="28"/>
      <c r="Z558" s="27"/>
    </row>
    <row r="559" spans="1:26" ht="13.5" customHeight="1" x14ac:dyDescent="0.25">
      <c r="A559" s="24">
        <v>43136</v>
      </c>
      <c r="B559" s="24">
        <v>43134</v>
      </c>
      <c r="C559" s="24">
        <v>43134</v>
      </c>
      <c r="D559" s="27" t="s">
        <v>18</v>
      </c>
      <c r="E559" s="27" t="s">
        <v>296</v>
      </c>
      <c r="F559" s="29">
        <v>247250</v>
      </c>
      <c r="G559" s="27" t="s">
        <v>25</v>
      </c>
      <c r="H559" s="27" t="s">
        <v>487</v>
      </c>
      <c r="I559" s="27" t="s">
        <v>2239</v>
      </c>
      <c r="J559" s="27">
        <v>52800</v>
      </c>
      <c r="K559" s="25">
        <v>2</v>
      </c>
      <c r="L559" s="27" t="s">
        <v>357</v>
      </c>
      <c r="M559" s="27" t="s">
        <v>2240</v>
      </c>
      <c r="N559" s="27" t="s">
        <v>2241</v>
      </c>
      <c r="O559" s="28" t="s">
        <v>2352</v>
      </c>
      <c r="P559" s="27" t="s">
        <v>285</v>
      </c>
      <c r="Q559" s="27" t="s">
        <v>292</v>
      </c>
      <c r="R559" s="28"/>
      <c r="S559" s="27" t="s">
        <v>2232</v>
      </c>
      <c r="T559" s="27"/>
      <c r="U559" s="75"/>
      <c r="V559" s="75"/>
      <c r="W559" s="75"/>
      <c r="X559" s="27"/>
      <c r="Y559" s="28"/>
      <c r="Z559" s="27"/>
    </row>
    <row r="560" spans="1:26" ht="13.5" customHeight="1" x14ac:dyDescent="0.25">
      <c r="A560" s="24">
        <v>43136</v>
      </c>
      <c r="B560" s="24">
        <v>43134</v>
      </c>
      <c r="C560" s="24">
        <v>43131</v>
      </c>
      <c r="D560" s="27" t="s">
        <v>2245</v>
      </c>
      <c r="E560" s="27" t="s">
        <v>354</v>
      </c>
      <c r="F560" s="29">
        <v>1010983</v>
      </c>
      <c r="G560" s="27" t="s">
        <v>36</v>
      </c>
      <c r="H560" s="27" t="s">
        <v>2246</v>
      </c>
      <c r="I560" s="27" t="s">
        <v>99</v>
      </c>
      <c r="J560" s="27">
        <v>29864</v>
      </c>
      <c r="K560" s="25">
        <v>2</v>
      </c>
      <c r="L560" s="27" t="s">
        <v>288</v>
      </c>
      <c r="M560" s="27" t="s">
        <v>2247</v>
      </c>
      <c r="N560" s="27" t="s">
        <v>2248</v>
      </c>
      <c r="O560" s="28">
        <v>128567328</v>
      </c>
      <c r="P560" s="27" t="s">
        <v>285</v>
      </c>
      <c r="Q560" s="27" t="s">
        <v>295</v>
      </c>
      <c r="R560" s="28" t="s">
        <v>2633</v>
      </c>
      <c r="S560" s="27"/>
      <c r="T560" s="27"/>
      <c r="U560" s="75"/>
      <c r="V560" s="75"/>
      <c r="W560" s="75"/>
      <c r="X560" s="27"/>
      <c r="Y560" s="28"/>
      <c r="Z560" s="27"/>
    </row>
    <row r="561" spans="1:26" ht="13.5" customHeight="1" x14ac:dyDescent="0.25">
      <c r="A561" s="24">
        <v>43136</v>
      </c>
      <c r="B561" s="24">
        <v>43134</v>
      </c>
      <c r="C561" s="24">
        <v>43131</v>
      </c>
      <c r="D561" s="27" t="s">
        <v>2245</v>
      </c>
      <c r="E561" s="27" t="s">
        <v>354</v>
      </c>
      <c r="F561" s="29">
        <v>1010983</v>
      </c>
      <c r="G561" s="27" t="s">
        <v>36</v>
      </c>
      <c r="H561" s="27" t="s">
        <v>2246</v>
      </c>
      <c r="I561" s="27" t="s">
        <v>99</v>
      </c>
      <c r="J561" s="27">
        <v>29864</v>
      </c>
      <c r="K561" s="25">
        <v>2</v>
      </c>
      <c r="L561" s="27" t="s">
        <v>288</v>
      </c>
      <c r="M561" s="27" t="s">
        <v>2247</v>
      </c>
      <c r="N561" s="27" t="s">
        <v>2248</v>
      </c>
      <c r="O561" s="28">
        <v>128567328</v>
      </c>
      <c r="P561" s="27" t="s">
        <v>285</v>
      </c>
      <c r="Q561" s="27" t="s">
        <v>292</v>
      </c>
      <c r="R561" s="28"/>
      <c r="S561" s="27" t="s">
        <v>2232</v>
      </c>
      <c r="T561" s="27"/>
      <c r="U561" s="75"/>
      <c r="V561" s="75"/>
      <c r="W561" s="75"/>
      <c r="X561" s="27"/>
      <c r="Y561" s="28"/>
      <c r="Z561" s="27"/>
    </row>
    <row r="562" spans="1:26" ht="13.5" customHeight="1" x14ac:dyDescent="0.25">
      <c r="A562" s="24">
        <v>43136</v>
      </c>
      <c r="B562" s="24">
        <v>43134</v>
      </c>
      <c r="C562" s="24">
        <v>43126</v>
      </c>
      <c r="D562" s="27" t="s">
        <v>552</v>
      </c>
      <c r="E562" s="27" t="s">
        <v>378</v>
      </c>
      <c r="F562" s="29">
        <v>91190</v>
      </c>
      <c r="G562" s="27" t="s">
        <v>21</v>
      </c>
      <c r="H562" s="27" t="s">
        <v>69</v>
      </c>
      <c r="I562" s="27" t="s">
        <v>179</v>
      </c>
      <c r="J562" s="27">
        <v>32929</v>
      </c>
      <c r="K562" s="25">
        <v>4</v>
      </c>
      <c r="L562" s="27" t="s">
        <v>288</v>
      </c>
      <c r="M562" s="27" t="s">
        <v>2249</v>
      </c>
      <c r="N562" s="27" t="s">
        <v>2250</v>
      </c>
      <c r="O562" s="28">
        <v>128567236</v>
      </c>
      <c r="P562" s="27" t="s">
        <v>285</v>
      </c>
      <c r="Q562" s="27" t="s">
        <v>292</v>
      </c>
      <c r="R562" s="28"/>
      <c r="S562" s="27" t="s">
        <v>2232</v>
      </c>
      <c r="T562" s="27"/>
      <c r="U562" s="75"/>
      <c r="V562" s="75"/>
      <c r="W562" s="75"/>
      <c r="X562" s="27"/>
      <c r="Y562" s="28"/>
      <c r="Z562" s="27"/>
    </row>
    <row r="563" spans="1:26" ht="13.5" customHeight="1" x14ac:dyDescent="0.25">
      <c r="A563" s="24">
        <v>43136</v>
      </c>
      <c r="B563" s="24">
        <v>43134</v>
      </c>
      <c r="C563" s="24">
        <v>43126</v>
      </c>
      <c r="D563" s="27" t="s">
        <v>552</v>
      </c>
      <c r="E563" s="27" t="s">
        <v>428</v>
      </c>
      <c r="F563" s="29">
        <v>1011698</v>
      </c>
      <c r="G563" s="27" t="s">
        <v>36</v>
      </c>
      <c r="H563" s="27" t="s">
        <v>57</v>
      </c>
      <c r="I563" s="27" t="s">
        <v>45</v>
      </c>
      <c r="J563" s="27">
        <v>38534</v>
      </c>
      <c r="K563" s="25">
        <v>2</v>
      </c>
      <c r="L563" s="27" t="s">
        <v>288</v>
      </c>
      <c r="M563" s="27" t="s">
        <v>2251</v>
      </c>
      <c r="N563" s="27" t="s">
        <v>2252</v>
      </c>
      <c r="O563" s="28">
        <v>128567312</v>
      </c>
      <c r="P563" s="27" t="s">
        <v>285</v>
      </c>
      <c r="Q563" s="27" t="s">
        <v>295</v>
      </c>
      <c r="R563" s="28" t="s">
        <v>2414</v>
      </c>
      <c r="S563" s="27" t="s">
        <v>2232</v>
      </c>
      <c r="T563" s="27"/>
      <c r="U563" s="75"/>
      <c r="V563" s="75"/>
      <c r="W563" s="75"/>
      <c r="X563" s="27"/>
      <c r="Y563" s="28"/>
      <c r="Z563" s="27"/>
    </row>
    <row r="564" spans="1:26" ht="13.5" customHeight="1" x14ac:dyDescent="0.25">
      <c r="A564" s="24">
        <v>43136</v>
      </c>
      <c r="B564" s="24">
        <v>43134</v>
      </c>
      <c r="C564" s="24">
        <v>43129</v>
      </c>
      <c r="D564" s="27" t="s">
        <v>552</v>
      </c>
      <c r="E564" s="27" t="s">
        <v>319</v>
      </c>
      <c r="F564" s="29">
        <v>706536492</v>
      </c>
      <c r="G564" s="27" t="s">
        <v>23</v>
      </c>
      <c r="H564" s="27" t="s">
        <v>167</v>
      </c>
      <c r="I564" s="27" t="s">
        <v>2253</v>
      </c>
      <c r="J564" s="27">
        <v>27344</v>
      </c>
      <c r="K564" s="25">
        <v>1</v>
      </c>
      <c r="L564" s="27" t="s">
        <v>288</v>
      </c>
      <c r="M564" s="27" t="s">
        <v>2254</v>
      </c>
      <c r="N564" s="27" t="s">
        <v>2255</v>
      </c>
      <c r="O564" s="28"/>
      <c r="P564" s="27" t="s">
        <v>285</v>
      </c>
      <c r="Q564" s="27" t="s">
        <v>315</v>
      </c>
      <c r="R564" s="28" t="s">
        <v>542</v>
      </c>
      <c r="S564" s="27"/>
      <c r="T564" s="27"/>
      <c r="U564" s="75"/>
      <c r="V564" s="75"/>
      <c r="W564" s="75"/>
      <c r="X564" s="27"/>
      <c r="Y564" s="28"/>
      <c r="Z564" s="27"/>
    </row>
    <row r="565" spans="1:26" ht="13.5" customHeight="1" x14ac:dyDescent="0.25">
      <c r="A565" s="24">
        <v>43136</v>
      </c>
      <c r="B565" s="24">
        <v>43134</v>
      </c>
      <c r="C565" s="24">
        <v>43129</v>
      </c>
      <c r="D565" s="27" t="s">
        <v>552</v>
      </c>
      <c r="E565" s="27" t="s">
        <v>319</v>
      </c>
      <c r="F565" s="29" t="s">
        <v>284</v>
      </c>
      <c r="G565" s="27" t="s">
        <v>74</v>
      </c>
      <c r="H565" s="27" t="s">
        <v>88</v>
      </c>
      <c r="I565" s="27" t="s">
        <v>76</v>
      </c>
      <c r="J565" s="27">
        <v>27341</v>
      </c>
      <c r="K565" s="25">
        <v>4</v>
      </c>
      <c r="L565" s="27" t="s">
        <v>288</v>
      </c>
      <c r="M565" s="27" t="s">
        <v>2256</v>
      </c>
      <c r="N565" s="27" t="s">
        <v>2257</v>
      </c>
      <c r="O565" s="28">
        <v>128567316</v>
      </c>
      <c r="P565" s="27" t="s">
        <v>285</v>
      </c>
      <c r="Q565" s="27" t="s">
        <v>292</v>
      </c>
      <c r="R565" s="28"/>
      <c r="S565" s="27" t="s">
        <v>2232</v>
      </c>
      <c r="T565" s="27"/>
      <c r="U565" s="75"/>
      <c r="V565" s="75"/>
      <c r="W565" s="75"/>
      <c r="X565" s="27"/>
      <c r="Y565" s="28"/>
      <c r="Z565" s="27"/>
    </row>
    <row r="566" spans="1:26" ht="13.5" customHeight="1" x14ac:dyDescent="0.25">
      <c r="A566" s="24">
        <v>43136</v>
      </c>
      <c r="B566" s="24">
        <v>43134</v>
      </c>
      <c r="C566" s="24">
        <v>43129</v>
      </c>
      <c r="D566" s="27" t="s">
        <v>552</v>
      </c>
      <c r="E566" s="27" t="s">
        <v>328</v>
      </c>
      <c r="F566" s="29">
        <v>1011007</v>
      </c>
      <c r="G566" s="27" t="s">
        <v>36</v>
      </c>
      <c r="H566" s="27" t="s">
        <v>124</v>
      </c>
      <c r="I566" s="27" t="s">
        <v>99</v>
      </c>
      <c r="J566" s="27">
        <v>18776</v>
      </c>
      <c r="K566" s="25">
        <v>2</v>
      </c>
      <c r="L566" s="27" t="s">
        <v>288</v>
      </c>
      <c r="M566" s="27" t="s">
        <v>2258</v>
      </c>
      <c r="N566" s="27" t="s">
        <v>2259</v>
      </c>
      <c r="O566" s="28">
        <v>128567678</v>
      </c>
      <c r="P566" s="27" t="s">
        <v>285</v>
      </c>
      <c r="Q566" s="27" t="s">
        <v>292</v>
      </c>
      <c r="R566" s="28"/>
      <c r="S566" s="27" t="s">
        <v>2232</v>
      </c>
      <c r="T566" s="27"/>
      <c r="U566" s="75"/>
      <c r="V566" s="75"/>
      <c r="W566" s="75"/>
      <c r="X566" s="27"/>
      <c r="Y566" s="28"/>
      <c r="Z566" s="27"/>
    </row>
    <row r="567" spans="1:26" ht="13.5" customHeight="1" x14ac:dyDescent="0.25">
      <c r="A567" s="24">
        <v>43136</v>
      </c>
      <c r="B567" s="24">
        <v>43134</v>
      </c>
      <c r="C567" s="24">
        <v>43129</v>
      </c>
      <c r="D567" s="27" t="s">
        <v>552</v>
      </c>
      <c r="E567" s="27" t="s">
        <v>328</v>
      </c>
      <c r="F567" s="41">
        <v>1011007</v>
      </c>
      <c r="G567" s="27" t="s">
        <v>36</v>
      </c>
      <c r="H567" s="27" t="s">
        <v>124</v>
      </c>
      <c r="I567" s="27" t="s">
        <v>99</v>
      </c>
      <c r="J567" s="27">
        <v>18776</v>
      </c>
      <c r="K567" s="25">
        <v>2</v>
      </c>
      <c r="L567" s="27" t="s">
        <v>288</v>
      </c>
      <c r="M567" s="27" t="s">
        <v>2258</v>
      </c>
      <c r="N567" s="27" t="s">
        <v>2260</v>
      </c>
      <c r="O567" s="28">
        <v>128567624</v>
      </c>
      <c r="P567" s="27" t="s">
        <v>285</v>
      </c>
      <c r="Q567" s="27" t="s">
        <v>292</v>
      </c>
      <c r="R567" s="28"/>
      <c r="S567" s="27" t="s">
        <v>2232</v>
      </c>
      <c r="T567" s="27"/>
      <c r="U567" s="75"/>
      <c r="V567" s="75"/>
      <c r="W567" s="75"/>
      <c r="X567" s="27"/>
      <c r="Y567" s="28"/>
      <c r="Z567" s="27"/>
    </row>
    <row r="568" spans="1:26" ht="13.5" customHeight="1" x14ac:dyDescent="0.25">
      <c r="A568" s="24">
        <v>43136</v>
      </c>
      <c r="B568" s="24">
        <v>43134</v>
      </c>
      <c r="C568" s="24">
        <v>43129</v>
      </c>
      <c r="D568" s="27" t="s">
        <v>552</v>
      </c>
      <c r="E568" s="27" t="s">
        <v>346</v>
      </c>
      <c r="F568" s="29" t="s">
        <v>2261</v>
      </c>
      <c r="G568" s="27" t="s">
        <v>74</v>
      </c>
      <c r="H568" s="27" t="s">
        <v>150</v>
      </c>
      <c r="I568" s="27" t="s">
        <v>193</v>
      </c>
      <c r="J568" s="27">
        <v>42665</v>
      </c>
      <c r="K568" s="25">
        <v>2</v>
      </c>
      <c r="L568" s="27" t="s">
        <v>288</v>
      </c>
      <c r="M568" s="27" t="s">
        <v>2262</v>
      </c>
      <c r="N568" s="27" t="s">
        <v>2263</v>
      </c>
      <c r="O568" s="28">
        <v>128567736</v>
      </c>
      <c r="P568" s="27" t="s">
        <v>285</v>
      </c>
      <c r="Q568" s="27" t="s">
        <v>292</v>
      </c>
      <c r="R568" s="28"/>
      <c r="S568" s="27" t="s">
        <v>2232</v>
      </c>
      <c r="T568" s="27"/>
      <c r="U568" s="75"/>
      <c r="V568" s="75"/>
      <c r="W568" s="75"/>
      <c r="X568" s="27"/>
      <c r="Y568" s="28"/>
      <c r="Z568" s="27"/>
    </row>
    <row r="569" spans="1:26" ht="13.5" customHeight="1" x14ac:dyDescent="0.25">
      <c r="A569" s="24">
        <v>43136</v>
      </c>
      <c r="B569" s="24">
        <v>43134</v>
      </c>
      <c r="C569" s="24">
        <v>43129</v>
      </c>
      <c r="D569" s="27" t="s">
        <v>552</v>
      </c>
      <c r="E569" s="27" t="s">
        <v>399</v>
      </c>
      <c r="F569" s="29">
        <v>1013983</v>
      </c>
      <c r="G569" s="27" t="s">
        <v>36</v>
      </c>
      <c r="H569" s="27" t="s">
        <v>47</v>
      </c>
      <c r="I569" s="27" t="s">
        <v>189</v>
      </c>
      <c r="J569" s="27">
        <v>33915</v>
      </c>
      <c r="K569" s="25">
        <v>4</v>
      </c>
      <c r="L569" s="27" t="s">
        <v>288</v>
      </c>
      <c r="M569" s="27" t="s">
        <v>2264</v>
      </c>
      <c r="N569" s="27" t="s">
        <v>2265</v>
      </c>
      <c r="O569" s="28">
        <v>128567838</v>
      </c>
      <c r="P569" s="27" t="s">
        <v>285</v>
      </c>
      <c r="Q569" s="27" t="s">
        <v>292</v>
      </c>
      <c r="R569" s="28"/>
      <c r="S569" s="27" t="s">
        <v>2232</v>
      </c>
      <c r="T569" s="27"/>
      <c r="U569" s="75"/>
      <c r="V569" s="75"/>
      <c r="W569" s="75"/>
      <c r="X569" s="27"/>
      <c r="Y569" s="28"/>
      <c r="Z569" s="27"/>
    </row>
    <row r="570" spans="1:26" ht="13.5" customHeight="1" x14ac:dyDescent="0.25">
      <c r="A570" s="24">
        <v>43136</v>
      </c>
      <c r="B570" s="24">
        <v>43134</v>
      </c>
      <c r="C570" s="24">
        <v>43129</v>
      </c>
      <c r="D570" s="27" t="s">
        <v>552</v>
      </c>
      <c r="E570" s="27" t="s">
        <v>399</v>
      </c>
      <c r="F570" s="29" t="s">
        <v>6398</v>
      </c>
      <c r="G570" s="27" t="s">
        <v>39</v>
      </c>
      <c r="H570" s="27" t="s">
        <v>26</v>
      </c>
      <c r="I570" s="27" t="s">
        <v>148</v>
      </c>
      <c r="J570" s="27">
        <v>33893</v>
      </c>
      <c r="K570" s="25">
        <v>1</v>
      </c>
      <c r="L570" s="27" t="s">
        <v>288</v>
      </c>
      <c r="M570" s="27" t="s">
        <v>2266</v>
      </c>
      <c r="N570" s="27" t="s">
        <v>2267</v>
      </c>
      <c r="O570" s="28">
        <v>128567841</v>
      </c>
      <c r="P570" s="27" t="s">
        <v>285</v>
      </c>
      <c r="Q570" s="27" t="s">
        <v>333</v>
      </c>
      <c r="R570" s="28" t="s">
        <v>6887</v>
      </c>
      <c r="S570" s="27" t="s">
        <v>2232</v>
      </c>
      <c r="T570" s="27"/>
      <c r="U570" s="75"/>
      <c r="V570" s="75"/>
      <c r="W570" s="75"/>
      <c r="X570" s="27"/>
      <c r="Y570" s="28"/>
      <c r="Z570" s="27"/>
    </row>
    <row r="571" spans="1:26" ht="13.5" customHeight="1" x14ac:dyDescent="0.25">
      <c r="A571" s="24">
        <v>43136</v>
      </c>
      <c r="B571" s="24">
        <v>43134</v>
      </c>
      <c r="C571" s="24">
        <v>43129</v>
      </c>
      <c r="D571" s="27" t="s">
        <v>549</v>
      </c>
      <c r="E571" s="27" t="s">
        <v>391</v>
      </c>
      <c r="F571" s="29" t="s">
        <v>2268</v>
      </c>
      <c r="G571" s="27" t="s">
        <v>2269</v>
      </c>
      <c r="H571" s="27" t="s">
        <v>261</v>
      </c>
      <c r="I571" s="27" t="s">
        <v>2270</v>
      </c>
      <c r="J571" s="27">
        <v>25388</v>
      </c>
      <c r="K571" s="25">
        <v>4</v>
      </c>
      <c r="L571" s="27" t="s">
        <v>357</v>
      </c>
      <c r="M571" s="27" t="s">
        <v>2271</v>
      </c>
      <c r="N571" s="27" t="s">
        <v>2272</v>
      </c>
      <c r="O571" s="28" t="s">
        <v>2421</v>
      </c>
      <c r="P571" s="27" t="s">
        <v>285</v>
      </c>
      <c r="Q571" s="27" t="s">
        <v>292</v>
      </c>
      <c r="R571" s="28"/>
      <c r="S571" s="27"/>
      <c r="T571" s="27"/>
      <c r="U571" s="75"/>
      <c r="V571" s="75"/>
      <c r="W571" s="75"/>
      <c r="X571" s="27"/>
      <c r="Y571" s="28"/>
      <c r="Z571" s="27"/>
    </row>
    <row r="572" spans="1:26" ht="13.5" customHeight="1" x14ac:dyDescent="0.25">
      <c r="A572" s="24">
        <v>43136</v>
      </c>
      <c r="B572" s="24">
        <v>43134</v>
      </c>
      <c r="C572" s="24">
        <v>43116</v>
      </c>
      <c r="D572" s="27" t="s">
        <v>549</v>
      </c>
      <c r="E572" s="27" t="s">
        <v>325</v>
      </c>
      <c r="F572" s="29" t="s">
        <v>2273</v>
      </c>
      <c r="G572" s="27" t="s">
        <v>220</v>
      </c>
      <c r="H572" s="27" t="s">
        <v>234</v>
      </c>
      <c r="I572" s="27" t="s">
        <v>2274</v>
      </c>
      <c r="J572" s="27">
        <v>21368</v>
      </c>
      <c r="K572" s="25">
        <v>5</v>
      </c>
      <c r="L572" s="27" t="s">
        <v>357</v>
      </c>
      <c r="M572" s="27" t="s">
        <v>2275</v>
      </c>
      <c r="N572" s="27" t="s">
        <v>2276</v>
      </c>
      <c r="O572" s="28" t="s">
        <v>2277</v>
      </c>
      <c r="P572" s="27" t="s">
        <v>285</v>
      </c>
      <c r="Q572" s="27" t="s">
        <v>292</v>
      </c>
      <c r="R572" s="28"/>
      <c r="S572" s="27"/>
      <c r="T572" s="27"/>
      <c r="U572" s="75"/>
      <c r="V572" s="75"/>
      <c r="W572" s="75"/>
      <c r="X572" s="27"/>
      <c r="Y572" s="28"/>
      <c r="Z572" s="27"/>
    </row>
    <row r="573" spans="1:26" ht="13.5" customHeight="1" x14ac:dyDescent="0.25">
      <c r="A573" s="24">
        <v>43136</v>
      </c>
      <c r="B573" s="24">
        <v>43134</v>
      </c>
      <c r="C573" s="24">
        <v>43116</v>
      </c>
      <c r="D573" s="27" t="s">
        <v>549</v>
      </c>
      <c r="E573" s="27" t="s">
        <v>325</v>
      </c>
      <c r="F573" s="29" t="s">
        <v>2273</v>
      </c>
      <c r="G573" s="27" t="s">
        <v>220</v>
      </c>
      <c r="H573" s="27" t="s">
        <v>234</v>
      </c>
      <c r="I573" s="27" t="s">
        <v>2274</v>
      </c>
      <c r="J573" s="27">
        <v>21368</v>
      </c>
      <c r="K573" s="25">
        <v>1</v>
      </c>
      <c r="L573" s="27" t="s">
        <v>357</v>
      </c>
      <c r="M573" s="27" t="s">
        <v>2275</v>
      </c>
      <c r="N573" s="27" t="s">
        <v>2276</v>
      </c>
      <c r="O573" s="28" t="s">
        <v>2277</v>
      </c>
      <c r="P573" s="27" t="s">
        <v>285</v>
      </c>
      <c r="Q573" s="27" t="s">
        <v>292</v>
      </c>
      <c r="R573" s="28"/>
      <c r="S573" s="27" t="s">
        <v>2232</v>
      </c>
      <c r="T573" s="27"/>
      <c r="U573" s="75"/>
      <c r="V573" s="75"/>
      <c r="W573" s="75"/>
      <c r="X573" s="27"/>
      <c r="Y573" s="28"/>
      <c r="Z573" s="27"/>
    </row>
    <row r="574" spans="1:26" ht="13.5" customHeight="1" x14ac:dyDescent="0.25">
      <c r="A574" s="24">
        <v>43136</v>
      </c>
      <c r="B574" s="24">
        <v>43134</v>
      </c>
      <c r="C574" s="24">
        <v>43127</v>
      </c>
      <c r="D574" s="27" t="s">
        <v>539</v>
      </c>
      <c r="E574" s="27" t="s">
        <v>313</v>
      </c>
      <c r="F574" s="29">
        <v>2048900</v>
      </c>
      <c r="G574" s="27" t="s">
        <v>32</v>
      </c>
      <c r="H574" s="27" t="s">
        <v>141</v>
      </c>
      <c r="I574" s="27" t="s">
        <v>215</v>
      </c>
      <c r="J574" s="27">
        <v>25704</v>
      </c>
      <c r="K574" s="25">
        <v>1</v>
      </c>
      <c r="L574" s="27" t="s">
        <v>288</v>
      </c>
      <c r="M574" s="27" t="s">
        <v>2278</v>
      </c>
      <c r="N574" s="27" t="s">
        <v>2279</v>
      </c>
      <c r="O574" s="28">
        <v>128567980</v>
      </c>
      <c r="P574" s="27" t="s">
        <v>285</v>
      </c>
      <c r="Q574" s="27" t="s">
        <v>292</v>
      </c>
      <c r="R574" s="28"/>
      <c r="S574" s="27" t="s">
        <v>2232</v>
      </c>
      <c r="T574" s="27"/>
      <c r="U574" s="75"/>
      <c r="V574" s="75"/>
      <c r="W574" s="75"/>
      <c r="Y574" s="28"/>
      <c r="Z574" s="27"/>
    </row>
    <row r="575" spans="1:26" ht="13.5" customHeight="1" x14ac:dyDescent="0.25">
      <c r="A575" s="24">
        <v>43136</v>
      </c>
      <c r="B575" s="24">
        <v>43134</v>
      </c>
      <c r="C575" s="24">
        <v>43126</v>
      </c>
      <c r="D575" s="27" t="s">
        <v>539</v>
      </c>
      <c r="E575" s="27" t="s">
        <v>319</v>
      </c>
      <c r="F575" s="29">
        <v>748108572</v>
      </c>
      <c r="G575" s="27" t="s">
        <v>23</v>
      </c>
      <c r="H575" s="27" t="s">
        <v>149</v>
      </c>
      <c r="I575" s="27" t="s">
        <v>147</v>
      </c>
      <c r="J575" s="27">
        <v>27314</v>
      </c>
      <c r="K575" s="25">
        <v>1</v>
      </c>
      <c r="L575" s="27" t="s">
        <v>288</v>
      </c>
      <c r="M575" s="27" t="s">
        <v>2280</v>
      </c>
      <c r="N575" s="27" t="s">
        <v>2281</v>
      </c>
      <c r="O575" s="28"/>
      <c r="P575" s="27" t="s">
        <v>285</v>
      </c>
      <c r="Q575" s="27" t="s">
        <v>315</v>
      </c>
      <c r="R575" s="28" t="s">
        <v>542</v>
      </c>
      <c r="S575" s="27"/>
      <c r="T575" s="27"/>
      <c r="U575" s="75"/>
      <c r="V575" s="75"/>
      <c r="W575" s="75"/>
      <c r="X575" s="27"/>
      <c r="Y575" s="28"/>
      <c r="Z575" s="27"/>
    </row>
    <row r="576" spans="1:26" ht="13.5" customHeight="1" x14ac:dyDescent="0.25">
      <c r="A576" s="24">
        <v>43136</v>
      </c>
      <c r="B576" s="24">
        <v>43134</v>
      </c>
      <c r="C576" s="24">
        <v>43127</v>
      </c>
      <c r="D576" s="27" t="s">
        <v>539</v>
      </c>
      <c r="E576" s="27" t="s">
        <v>396</v>
      </c>
      <c r="F576" s="29" t="s">
        <v>6394</v>
      </c>
      <c r="G576" s="27" t="s">
        <v>41</v>
      </c>
      <c r="H576" s="27" t="s">
        <v>2284</v>
      </c>
      <c r="I576" s="27" t="s">
        <v>42</v>
      </c>
      <c r="J576" s="27">
        <v>15257</v>
      </c>
      <c r="K576" s="25">
        <v>2</v>
      </c>
      <c r="L576" s="27" t="s">
        <v>288</v>
      </c>
      <c r="M576" s="27" t="s">
        <v>2285</v>
      </c>
      <c r="N576" s="27" t="s">
        <v>2286</v>
      </c>
      <c r="O576" s="28">
        <v>128567855</v>
      </c>
      <c r="P576" s="27" t="s">
        <v>285</v>
      </c>
      <c r="Q576" s="10" t="s">
        <v>289</v>
      </c>
      <c r="R576" s="28" t="s">
        <v>542</v>
      </c>
      <c r="S576" s="27" t="s">
        <v>2232</v>
      </c>
      <c r="T576" s="27"/>
      <c r="U576" s="75"/>
      <c r="V576" s="75"/>
      <c r="W576" s="75"/>
      <c r="X576" s="27"/>
      <c r="Y576" s="28"/>
      <c r="Z576" s="27"/>
    </row>
    <row r="577" spans="1:26" ht="13.5" customHeight="1" x14ac:dyDescent="0.25">
      <c r="A577" s="24">
        <v>43136</v>
      </c>
      <c r="B577" s="24">
        <v>43134</v>
      </c>
      <c r="C577" s="24">
        <v>43127</v>
      </c>
      <c r="D577" s="27" t="s">
        <v>539</v>
      </c>
      <c r="E577" s="27" t="s">
        <v>423</v>
      </c>
      <c r="F577" s="29">
        <v>15481220000</v>
      </c>
      <c r="G577" s="27" t="s">
        <v>53</v>
      </c>
      <c r="H577" s="27" t="s">
        <v>70</v>
      </c>
      <c r="I577" s="27" t="s">
        <v>468</v>
      </c>
      <c r="J577" s="27">
        <v>12040</v>
      </c>
      <c r="K577" s="25">
        <v>2</v>
      </c>
      <c r="L577" s="27" t="s">
        <v>288</v>
      </c>
      <c r="M577" s="27" t="s">
        <v>2287</v>
      </c>
      <c r="N577" s="27" t="s">
        <v>2288</v>
      </c>
      <c r="O577" s="28">
        <v>128568116</v>
      </c>
      <c r="P577" s="27" t="s">
        <v>285</v>
      </c>
      <c r="Q577" s="27" t="s">
        <v>292</v>
      </c>
      <c r="R577" s="28"/>
      <c r="S577" s="27" t="s">
        <v>2232</v>
      </c>
      <c r="T577" s="27"/>
      <c r="U577" s="75"/>
      <c r="V577" s="75"/>
      <c r="W577" s="75"/>
      <c r="X577" s="27"/>
      <c r="Y577" s="28"/>
      <c r="Z577" s="27"/>
    </row>
    <row r="578" spans="1:26" ht="13.5" customHeight="1" x14ac:dyDescent="0.25">
      <c r="A578" s="24">
        <v>43136</v>
      </c>
      <c r="B578" s="24">
        <v>43134</v>
      </c>
      <c r="C578" s="24">
        <v>43130</v>
      </c>
      <c r="D578" s="27" t="s">
        <v>553</v>
      </c>
      <c r="E578" s="27" t="s">
        <v>400</v>
      </c>
      <c r="F578" s="29">
        <v>215400</v>
      </c>
      <c r="G578" s="27" t="s">
        <v>41</v>
      </c>
      <c r="H578" s="27" t="s">
        <v>2289</v>
      </c>
      <c r="I578" s="27" t="s">
        <v>2290</v>
      </c>
      <c r="J578" s="27">
        <v>21929</v>
      </c>
      <c r="K578" s="25">
        <v>4</v>
      </c>
      <c r="L578" s="27" t="s">
        <v>335</v>
      </c>
      <c r="M578" s="27">
        <v>9021283507</v>
      </c>
      <c r="N578" s="27">
        <v>9021283507</v>
      </c>
      <c r="O578" s="28">
        <v>5360</v>
      </c>
      <c r="P578" s="27" t="s">
        <v>285</v>
      </c>
      <c r="Q578" s="27" t="s">
        <v>295</v>
      </c>
      <c r="R578" s="28" t="s">
        <v>2808</v>
      </c>
      <c r="S578" s="27" t="s">
        <v>2353</v>
      </c>
      <c r="T578" s="27"/>
      <c r="U578" s="75"/>
      <c r="V578" s="75"/>
      <c r="W578" s="75"/>
      <c r="X578" s="27"/>
      <c r="Y578" s="28"/>
      <c r="Z578" s="27"/>
    </row>
    <row r="579" spans="1:26" ht="13.5" customHeight="1" x14ac:dyDescent="0.25">
      <c r="A579" s="24">
        <v>43137</v>
      </c>
      <c r="B579" s="24">
        <v>43136</v>
      </c>
      <c r="C579" s="24">
        <v>43131</v>
      </c>
      <c r="D579" s="27" t="s">
        <v>18</v>
      </c>
      <c r="E579" s="27" t="s">
        <v>334</v>
      </c>
      <c r="F579" s="29">
        <v>3640</v>
      </c>
      <c r="G579" s="27" t="s">
        <v>19</v>
      </c>
      <c r="H579" s="27" t="s">
        <v>198</v>
      </c>
      <c r="I579" s="27" t="s">
        <v>271</v>
      </c>
      <c r="J579" s="27">
        <v>30620</v>
      </c>
      <c r="K579" s="25">
        <v>4</v>
      </c>
      <c r="L579" s="27" t="s">
        <v>288</v>
      </c>
      <c r="M579" s="27" t="s">
        <v>2305</v>
      </c>
      <c r="N579" s="27" t="s">
        <v>2306</v>
      </c>
      <c r="O579" s="28">
        <v>128666836</v>
      </c>
      <c r="P579" s="27" t="s">
        <v>285</v>
      </c>
      <c r="Q579" s="27" t="s">
        <v>295</v>
      </c>
      <c r="R579" s="28" t="s">
        <v>2619</v>
      </c>
      <c r="S579" s="27" t="s">
        <v>2353</v>
      </c>
      <c r="T579" s="27"/>
      <c r="U579" s="75"/>
      <c r="V579" s="75"/>
      <c r="W579" s="75"/>
      <c r="X579" s="27"/>
      <c r="Y579" s="28"/>
      <c r="Z579" s="27"/>
    </row>
    <row r="580" spans="1:26" ht="13.5" customHeight="1" x14ac:dyDescent="0.25">
      <c r="A580" s="24">
        <v>43137</v>
      </c>
      <c r="B580" s="24">
        <v>43136</v>
      </c>
      <c r="C580" s="24">
        <v>43133</v>
      </c>
      <c r="D580" s="27" t="s">
        <v>18</v>
      </c>
      <c r="E580" s="27" t="s">
        <v>405</v>
      </c>
      <c r="F580" s="29" t="s">
        <v>6405</v>
      </c>
      <c r="G580" s="27" t="s">
        <v>41</v>
      </c>
      <c r="H580" s="27" t="s">
        <v>2307</v>
      </c>
      <c r="I580" s="27" t="s">
        <v>255</v>
      </c>
      <c r="J580" s="27">
        <v>29301</v>
      </c>
      <c r="K580" s="25">
        <v>1</v>
      </c>
      <c r="L580" s="27" t="s">
        <v>288</v>
      </c>
      <c r="M580" s="27" t="s">
        <v>2308</v>
      </c>
      <c r="N580" s="27" t="s">
        <v>2310</v>
      </c>
      <c r="O580" s="28">
        <v>128667067</v>
      </c>
      <c r="P580" s="27" t="s">
        <v>285</v>
      </c>
      <c r="Q580" s="27" t="s">
        <v>292</v>
      </c>
      <c r="R580" s="28"/>
      <c r="S580" s="27" t="s">
        <v>2353</v>
      </c>
      <c r="T580" s="27"/>
      <c r="U580" s="75"/>
      <c r="V580" s="75"/>
      <c r="W580" s="75"/>
      <c r="X580" s="27"/>
      <c r="Y580" s="28"/>
      <c r="Z580" s="27"/>
    </row>
    <row r="581" spans="1:26" ht="13.5" customHeight="1" x14ac:dyDescent="0.25">
      <c r="A581" s="24">
        <v>43137</v>
      </c>
      <c r="B581" s="24">
        <v>43137</v>
      </c>
      <c r="C581" s="24">
        <v>43133</v>
      </c>
      <c r="D581" s="27" t="s">
        <v>18</v>
      </c>
      <c r="E581" s="27" t="s">
        <v>405</v>
      </c>
      <c r="F581" s="29">
        <v>211130</v>
      </c>
      <c r="G581" s="27" t="s">
        <v>41</v>
      </c>
      <c r="H581" s="27" t="s">
        <v>24</v>
      </c>
      <c r="I581" s="27" t="s">
        <v>255</v>
      </c>
      <c r="J581" s="27">
        <v>29301</v>
      </c>
      <c r="K581" s="25">
        <v>1</v>
      </c>
      <c r="L581" s="27" t="s">
        <v>288</v>
      </c>
      <c r="M581" s="27" t="s">
        <v>2308</v>
      </c>
      <c r="N581" s="27" t="s">
        <v>2310</v>
      </c>
      <c r="O581" s="28">
        <v>128667804</v>
      </c>
      <c r="P581" s="27" t="s">
        <v>285</v>
      </c>
      <c r="Q581" s="27" t="s">
        <v>292</v>
      </c>
      <c r="R581" s="28"/>
      <c r="S581" s="27" t="s">
        <v>2353</v>
      </c>
      <c r="T581" s="27"/>
      <c r="U581" s="75"/>
      <c r="V581" s="75"/>
      <c r="W581" s="75"/>
      <c r="X581" s="27"/>
      <c r="Y581" s="28"/>
      <c r="Z581" s="27"/>
    </row>
    <row r="582" spans="1:26" ht="13.5" customHeight="1" x14ac:dyDescent="0.25">
      <c r="A582" s="24">
        <v>43137</v>
      </c>
      <c r="B582" s="24">
        <v>43137</v>
      </c>
      <c r="C582" s="24">
        <v>43136</v>
      </c>
      <c r="D582" s="27" t="s">
        <v>18</v>
      </c>
      <c r="E582" s="27" t="s">
        <v>397</v>
      </c>
      <c r="F582" s="29">
        <v>2175593</v>
      </c>
      <c r="G582" s="27" t="s">
        <v>30</v>
      </c>
      <c r="H582" s="27" t="s">
        <v>128</v>
      </c>
      <c r="I582" s="27" t="s">
        <v>254</v>
      </c>
      <c r="J582" s="27">
        <v>24556</v>
      </c>
      <c r="K582" s="25">
        <v>4</v>
      </c>
      <c r="L582" s="27" t="s">
        <v>288</v>
      </c>
      <c r="M582" s="27" t="s">
        <v>2311</v>
      </c>
      <c r="N582" s="27" t="s">
        <v>2312</v>
      </c>
      <c r="O582" s="28">
        <v>128667847</v>
      </c>
      <c r="P582" s="27" t="s">
        <v>285</v>
      </c>
      <c r="Q582" s="27" t="s">
        <v>295</v>
      </c>
      <c r="R582" s="28" t="s">
        <v>6271</v>
      </c>
      <c r="S582" s="27" t="s">
        <v>2353</v>
      </c>
      <c r="T582" s="27"/>
      <c r="U582" s="75"/>
      <c r="V582" s="75"/>
      <c r="W582" s="75"/>
      <c r="X582" s="27"/>
      <c r="Y582" s="16"/>
      <c r="Z582" s="27"/>
    </row>
    <row r="583" spans="1:26" ht="13.5" customHeight="1" x14ac:dyDescent="0.25">
      <c r="A583" s="24">
        <v>43137</v>
      </c>
      <c r="B583" s="24">
        <v>43137</v>
      </c>
      <c r="C583" s="24">
        <v>43130</v>
      </c>
      <c r="D583" s="27" t="s">
        <v>552</v>
      </c>
      <c r="E583" s="27" t="s">
        <v>293</v>
      </c>
      <c r="F583" s="29">
        <v>109056366</v>
      </c>
      <c r="G583" s="27" t="s">
        <v>23</v>
      </c>
      <c r="H583" s="27" t="s">
        <v>24</v>
      </c>
      <c r="I583" s="27" t="s">
        <v>89</v>
      </c>
      <c r="J583" s="27">
        <v>29793</v>
      </c>
      <c r="K583" s="25">
        <v>1</v>
      </c>
      <c r="L583" s="27" t="s">
        <v>288</v>
      </c>
      <c r="M583" s="27" t="s">
        <v>2313</v>
      </c>
      <c r="N583" s="27" t="s">
        <v>2314</v>
      </c>
      <c r="O583" s="28"/>
      <c r="P583" s="27" t="s">
        <v>285</v>
      </c>
      <c r="Q583" s="27" t="s">
        <v>315</v>
      </c>
      <c r="R583" s="28" t="s">
        <v>542</v>
      </c>
      <c r="S583" s="27"/>
      <c r="T583" s="27"/>
      <c r="U583" s="75"/>
      <c r="V583" s="75"/>
      <c r="W583" s="75"/>
      <c r="X583" s="27"/>
      <c r="Y583" s="28"/>
      <c r="Z583" s="27"/>
    </row>
    <row r="584" spans="1:26" ht="13.5" customHeight="1" x14ac:dyDescent="0.25">
      <c r="A584" s="24">
        <v>43137</v>
      </c>
      <c r="B584" s="24">
        <v>43137</v>
      </c>
      <c r="C584" s="24">
        <v>43130</v>
      </c>
      <c r="D584" s="27" t="s">
        <v>552</v>
      </c>
      <c r="E584" s="27" t="s">
        <v>344</v>
      </c>
      <c r="F584" s="29" t="s">
        <v>2315</v>
      </c>
      <c r="G584" s="27" t="s">
        <v>74</v>
      </c>
      <c r="H584" s="27" t="s">
        <v>194</v>
      </c>
      <c r="I584" s="27" t="s">
        <v>259</v>
      </c>
      <c r="J584" s="27">
        <v>29190</v>
      </c>
      <c r="K584" s="25">
        <v>1</v>
      </c>
      <c r="L584" s="27" t="s">
        <v>288</v>
      </c>
      <c r="M584" s="27" t="s">
        <v>2316</v>
      </c>
      <c r="N584" s="27" t="s">
        <v>2317</v>
      </c>
      <c r="O584" s="28">
        <v>128668208</v>
      </c>
      <c r="P584" s="27" t="s">
        <v>285</v>
      </c>
      <c r="Q584" s="27" t="s">
        <v>292</v>
      </c>
      <c r="R584" s="16"/>
      <c r="S584" s="27" t="s">
        <v>2353</v>
      </c>
      <c r="T584" s="27"/>
      <c r="U584" s="75"/>
      <c r="V584" s="75"/>
      <c r="W584" s="75"/>
      <c r="X584" s="27"/>
      <c r="Y584" s="28"/>
      <c r="Z584" s="27"/>
    </row>
    <row r="585" spans="1:26" ht="13.5" customHeight="1" x14ac:dyDescent="0.25">
      <c r="A585" s="24">
        <v>43137</v>
      </c>
      <c r="B585" s="24">
        <v>43136</v>
      </c>
      <c r="C585" s="24">
        <v>43130</v>
      </c>
      <c r="D585" s="27" t="s">
        <v>552</v>
      </c>
      <c r="E585" s="27" t="s">
        <v>344</v>
      </c>
      <c r="F585" s="29" t="s">
        <v>2318</v>
      </c>
      <c r="G585" s="27" t="s">
        <v>74</v>
      </c>
      <c r="H585" s="27" t="s">
        <v>188</v>
      </c>
      <c r="I585" s="27" t="s">
        <v>259</v>
      </c>
      <c r="J585" s="27">
        <v>29190</v>
      </c>
      <c r="K585" s="25">
        <v>1</v>
      </c>
      <c r="L585" s="27" t="s">
        <v>288</v>
      </c>
      <c r="M585" s="27" t="s">
        <v>2316</v>
      </c>
      <c r="N585" s="27" t="s">
        <v>2317</v>
      </c>
      <c r="O585" s="28">
        <v>128668207</v>
      </c>
      <c r="P585" s="27" t="s">
        <v>285</v>
      </c>
      <c r="Q585" s="27" t="s">
        <v>292</v>
      </c>
      <c r="R585" s="28"/>
      <c r="S585" s="27" t="s">
        <v>2353</v>
      </c>
      <c r="T585" s="27"/>
      <c r="U585" s="75"/>
      <c r="V585" s="75"/>
      <c r="W585" s="75"/>
      <c r="X585" s="27"/>
      <c r="Y585" s="28"/>
      <c r="Z585" s="27"/>
    </row>
    <row r="586" spans="1:26" ht="13.5" customHeight="1" x14ac:dyDescent="0.25">
      <c r="A586" s="24">
        <v>43137</v>
      </c>
      <c r="B586" s="24">
        <v>43136</v>
      </c>
      <c r="C586" s="24">
        <v>43130</v>
      </c>
      <c r="D586" s="27" t="s">
        <v>552</v>
      </c>
      <c r="E586" s="27" t="s">
        <v>360</v>
      </c>
      <c r="F586" s="29">
        <v>211110</v>
      </c>
      <c r="G586" s="27" t="s">
        <v>41</v>
      </c>
      <c r="H586" s="27" t="s">
        <v>461</v>
      </c>
      <c r="I586" s="27" t="s">
        <v>255</v>
      </c>
      <c r="J586" s="27">
        <v>26748</v>
      </c>
      <c r="K586" s="25">
        <v>4</v>
      </c>
      <c r="L586" s="27" t="s">
        <v>288</v>
      </c>
      <c r="M586" s="27" t="s">
        <v>2319</v>
      </c>
      <c r="N586" s="27" t="s">
        <v>2320</v>
      </c>
      <c r="O586" s="28">
        <v>128668275</v>
      </c>
      <c r="P586" s="27" t="s">
        <v>285</v>
      </c>
      <c r="Q586" s="27" t="s">
        <v>292</v>
      </c>
      <c r="R586" s="28"/>
      <c r="S586" s="27" t="s">
        <v>2353</v>
      </c>
      <c r="T586" s="27"/>
      <c r="U586" s="75"/>
      <c r="V586" s="75"/>
      <c r="W586" s="75"/>
      <c r="X586" s="27"/>
      <c r="Y586" s="28"/>
      <c r="Z586" s="27"/>
    </row>
    <row r="587" spans="1:26" ht="13.5" customHeight="1" x14ac:dyDescent="0.25">
      <c r="A587" s="24">
        <v>43137</v>
      </c>
      <c r="B587" s="24">
        <v>43136</v>
      </c>
      <c r="C587" s="24">
        <v>43130</v>
      </c>
      <c r="D587" s="27" t="s">
        <v>552</v>
      </c>
      <c r="E587" s="27" t="s">
        <v>368</v>
      </c>
      <c r="F587" s="29">
        <v>732401500</v>
      </c>
      <c r="G587" s="27" t="s">
        <v>23</v>
      </c>
      <c r="H587" s="27" t="s">
        <v>59</v>
      </c>
      <c r="I587" s="27" t="s">
        <v>453</v>
      </c>
      <c r="J587" s="27">
        <v>28103</v>
      </c>
      <c r="K587" s="25">
        <v>4</v>
      </c>
      <c r="L587" s="27" t="s">
        <v>288</v>
      </c>
      <c r="M587" s="27" t="s">
        <v>2321</v>
      </c>
      <c r="N587" s="27" t="s">
        <v>2322</v>
      </c>
      <c r="O587" s="28"/>
      <c r="P587" s="27" t="s">
        <v>285</v>
      </c>
      <c r="Q587" s="27" t="s">
        <v>315</v>
      </c>
      <c r="R587" s="28" t="s">
        <v>542</v>
      </c>
      <c r="S587" s="27"/>
      <c r="T587" s="27"/>
      <c r="U587" s="75"/>
      <c r="V587" s="75"/>
      <c r="W587" s="75"/>
      <c r="Y587" s="28"/>
      <c r="Z587" s="27"/>
    </row>
    <row r="588" spans="1:26" ht="13.5" customHeight="1" x14ac:dyDescent="0.25">
      <c r="A588" s="24">
        <v>43137</v>
      </c>
      <c r="B588" s="24">
        <v>43137</v>
      </c>
      <c r="C588" s="24">
        <v>43130</v>
      </c>
      <c r="D588" s="27" t="s">
        <v>552</v>
      </c>
      <c r="E588" s="27" t="s">
        <v>376</v>
      </c>
      <c r="F588" s="29" t="s">
        <v>6372</v>
      </c>
      <c r="G588" s="27" t="s">
        <v>92</v>
      </c>
      <c r="H588" s="27" t="s">
        <v>95</v>
      </c>
      <c r="I588" s="27" t="s">
        <v>93</v>
      </c>
      <c r="J588" s="27">
        <v>24500</v>
      </c>
      <c r="K588" s="25">
        <v>1</v>
      </c>
      <c r="L588" s="27" t="s">
        <v>288</v>
      </c>
      <c r="M588" s="27" t="s">
        <v>2323</v>
      </c>
      <c r="N588" s="27" t="s">
        <v>2324</v>
      </c>
      <c r="O588" s="28" t="s">
        <v>6863</v>
      </c>
      <c r="P588" s="27" t="s">
        <v>285</v>
      </c>
      <c r="Q588" s="27" t="s">
        <v>292</v>
      </c>
      <c r="R588" s="28" t="s">
        <v>6861</v>
      </c>
      <c r="S588" s="27" t="s">
        <v>2353</v>
      </c>
      <c r="T588" s="27"/>
      <c r="U588" s="75"/>
      <c r="V588" s="75"/>
      <c r="W588" s="75"/>
      <c r="X588" s="27"/>
      <c r="Y588" s="28"/>
      <c r="Z588" s="27"/>
    </row>
    <row r="589" spans="1:26" ht="13.5" customHeight="1" x14ac:dyDescent="0.25">
      <c r="A589" s="24">
        <v>43137</v>
      </c>
      <c r="B589" s="24">
        <v>43137</v>
      </c>
      <c r="C589" s="24">
        <v>43130</v>
      </c>
      <c r="D589" s="27" t="s">
        <v>552</v>
      </c>
      <c r="E589" s="27" t="s">
        <v>396</v>
      </c>
      <c r="F589" s="29" t="s">
        <v>6395</v>
      </c>
      <c r="G589" s="27" t="s">
        <v>48</v>
      </c>
      <c r="H589" s="27" t="s">
        <v>184</v>
      </c>
      <c r="I589" s="27" t="s">
        <v>250</v>
      </c>
      <c r="J589" s="27">
        <v>15306</v>
      </c>
      <c r="K589" s="25">
        <v>2</v>
      </c>
      <c r="L589" s="27" t="s">
        <v>288</v>
      </c>
      <c r="M589" s="27" t="s">
        <v>2325</v>
      </c>
      <c r="N589" s="27" t="s">
        <v>2326</v>
      </c>
      <c r="O589" s="28">
        <v>128668412</v>
      </c>
      <c r="P589" s="27" t="s">
        <v>285</v>
      </c>
      <c r="Q589" s="10" t="s">
        <v>289</v>
      </c>
      <c r="R589" s="28" t="s">
        <v>542</v>
      </c>
      <c r="S589" s="27" t="s">
        <v>2353</v>
      </c>
      <c r="T589" s="27"/>
      <c r="U589" s="75"/>
      <c r="V589" s="75"/>
      <c r="W589" s="75"/>
      <c r="X589" s="27"/>
      <c r="Y589" s="28"/>
      <c r="Z589" s="27"/>
    </row>
    <row r="590" spans="1:26" ht="13.5" customHeight="1" x14ac:dyDescent="0.25">
      <c r="A590" s="24">
        <v>43137</v>
      </c>
      <c r="B590" s="24">
        <v>43137</v>
      </c>
      <c r="C590" s="24">
        <v>43130</v>
      </c>
      <c r="D590" s="27" t="s">
        <v>552</v>
      </c>
      <c r="E590" s="27" t="s">
        <v>400</v>
      </c>
      <c r="F590" s="29" t="s">
        <v>6400</v>
      </c>
      <c r="G590" s="27" t="s">
        <v>56</v>
      </c>
      <c r="H590" s="27" t="s">
        <v>236</v>
      </c>
      <c r="I590" s="27" t="s">
        <v>208</v>
      </c>
      <c r="J590" s="27">
        <v>21957</v>
      </c>
      <c r="K590" s="25">
        <v>2</v>
      </c>
      <c r="L590" s="27" t="s">
        <v>288</v>
      </c>
      <c r="M590" s="27" t="s">
        <v>2327</v>
      </c>
      <c r="N590" s="27" t="s">
        <v>2328</v>
      </c>
      <c r="O590" s="28">
        <v>128668756</v>
      </c>
      <c r="P590" s="27" t="s">
        <v>285</v>
      </c>
      <c r="Q590" s="27" t="s">
        <v>295</v>
      </c>
      <c r="R590" s="28" t="s">
        <v>6886</v>
      </c>
      <c r="S590" s="27" t="s">
        <v>2353</v>
      </c>
      <c r="T590" s="27"/>
      <c r="U590" s="75"/>
      <c r="V590" s="75"/>
      <c r="W590" s="75"/>
      <c r="X590" s="27"/>
      <c r="Y590" s="28"/>
      <c r="Z590" s="27"/>
    </row>
    <row r="591" spans="1:26" ht="13.5" customHeight="1" x14ac:dyDescent="0.25">
      <c r="A591" s="24">
        <v>43137</v>
      </c>
      <c r="B591" s="24">
        <v>43137</v>
      </c>
      <c r="C591" s="24">
        <v>43130</v>
      </c>
      <c r="D591" s="27" t="s">
        <v>552</v>
      </c>
      <c r="E591" s="27" t="s">
        <v>408</v>
      </c>
      <c r="F591" s="29" t="s">
        <v>6407</v>
      </c>
      <c r="G591" s="27" t="s">
        <v>30</v>
      </c>
      <c r="H591" s="27" t="s">
        <v>171</v>
      </c>
      <c r="I591" s="27" t="s">
        <v>73</v>
      </c>
      <c r="J591" s="27">
        <v>21332</v>
      </c>
      <c r="K591" s="25">
        <v>4</v>
      </c>
      <c r="L591" s="27" t="s">
        <v>288</v>
      </c>
      <c r="M591" s="27" t="s">
        <v>2329</v>
      </c>
      <c r="N591" s="27" t="s">
        <v>2330</v>
      </c>
      <c r="O591" s="28" t="s">
        <v>6868</v>
      </c>
      <c r="P591" s="27" t="s">
        <v>285</v>
      </c>
      <c r="Q591" s="27" t="s">
        <v>292</v>
      </c>
      <c r="R591" s="28" t="s">
        <v>6861</v>
      </c>
      <c r="S591" s="27" t="s">
        <v>2353</v>
      </c>
      <c r="T591" s="27"/>
      <c r="U591" s="75"/>
      <c r="V591" s="75"/>
      <c r="W591" s="75"/>
      <c r="X591" s="27"/>
      <c r="Y591" s="28"/>
      <c r="Z591" s="27"/>
    </row>
    <row r="592" spans="1:26" ht="13.5" customHeight="1" x14ac:dyDescent="0.25">
      <c r="A592" s="24">
        <v>43137</v>
      </c>
      <c r="B592" s="24">
        <v>43137</v>
      </c>
      <c r="C592" s="24">
        <v>43130</v>
      </c>
      <c r="D592" s="27" t="s">
        <v>552</v>
      </c>
      <c r="E592" s="27" t="s">
        <v>411</v>
      </c>
      <c r="F592" s="29">
        <v>2183163</v>
      </c>
      <c r="G592" s="27" t="s">
        <v>30</v>
      </c>
      <c r="H592" s="27" t="s">
        <v>100</v>
      </c>
      <c r="I592" s="27" t="s">
        <v>73</v>
      </c>
      <c r="J592" s="27">
        <v>25361</v>
      </c>
      <c r="K592" s="25">
        <v>2</v>
      </c>
      <c r="L592" s="27" t="s">
        <v>288</v>
      </c>
      <c r="M592" s="27" t="s">
        <v>2331</v>
      </c>
      <c r="N592" s="27" t="s">
        <v>2332</v>
      </c>
      <c r="O592" s="28">
        <v>128669304</v>
      </c>
      <c r="P592" s="27" t="s">
        <v>285</v>
      </c>
      <c r="Q592" s="27" t="s">
        <v>292</v>
      </c>
      <c r="R592" s="28"/>
      <c r="S592" s="27" t="s">
        <v>2353</v>
      </c>
      <c r="T592" s="27"/>
      <c r="U592" s="75"/>
      <c r="V592" s="75"/>
      <c r="W592" s="75"/>
      <c r="X592" s="27"/>
      <c r="Y592" s="28"/>
      <c r="Z592" s="27"/>
    </row>
    <row r="593" spans="1:26" ht="13.5" customHeight="1" x14ac:dyDescent="0.25">
      <c r="A593" s="24">
        <v>43137</v>
      </c>
      <c r="B593" s="24">
        <v>43137</v>
      </c>
      <c r="C593" s="24">
        <v>43130</v>
      </c>
      <c r="D593" s="27" t="s">
        <v>552</v>
      </c>
      <c r="E593" s="27" t="s">
        <v>413</v>
      </c>
      <c r="F593" s="29" t="s">
        <v>463</v>
      </c>
      <c r="G593" s="27" t="s">
        <v>74</v>
      </c>
      <c r="H593" s="27" t="s">
        <v>155</v>
      </c>
      <c r="I593" s="27" t="s">
        <v>464</v>
      </c>
      <c r="J593" s="27">
        <v>19900</v>
      </c>
      <c r="K593" s="25">
        <v>2</v>
      </c>
      <c r="L593" s="27" t="s">
        <v>288</v>
      </c>
      <c r="M593" s="27" t="s">
        <v>2333</v>
      </c>
      <c r="N593" s="27" t="s">
        <v>2334</v>
      </c>
      <c r="O593" s="28">
        <v>128669441</v>
      </c>
      <c r="P593" s="27" t="s">
        <v>285</v>
      </c>
      <c r="Q593" s="27" t="s">
        <v>292</v>
      </c>
      <c r="R593" s="28"/>
      <c r="S593" s="27" t="s">
        <v>2353</v>
      </c>
      <c r="T593" s="27"/>
      <c r="U593" s="75"/>
      <c r="V593" s="75"/>
      <c r="W593" s="75"/>
      <c r="X593" s="27"/>
      <c r="Y593" s="28"/>
      <c r="Z593" s="27"/>
    </row>
    <row r="594" spans="1:26" ht="13.5" customHeight="1" x14ac:dyDescent="0.25">
      <c r="A594" s="24">
        <v>43137</v>
      </c>
      <c r="B594" s="24">
        <v>43137</v>
      </c>
      <c r="C594" s="24">
        <v>43130</v>
      </c>
      <c r="D594" s="27" t="s">
        <v>552</v>
      </c>
      <c r="E594" s="27" t="s">
        <v>425</v>
      </c>
      <c r="F594" s="29">
        <v>2648100</v>
      </c>
      <c r="G594" s="27" t="s">
        <v>32</v>
      </c>
      <c r="H594" s="27" t="s">
        <v>123</v>
      </c>
      <c r="I594" s="27" t="s">
        <v>86</v>
      </c>
      <c r="J594" s="27">
        <v>7445</v>
      </c>
      <c r="K594" s="25">
        <v>2</v>
      </c>
      <c r="L594" s="27" t="s">
        <v>288</v>
      </c>
      <c r="M594" s="27" t="s">
        <v>2335</v>
      </c>
      <c r="N594" s="27" t="s">
        <v>2336</v>
      </c>
      <c r="O594" s="28">
        <v>128669452</v>
      </c>
      <c r="P594" s="27" t="s">
        <v>285</v>
      </c>
      <c r="Q594" s="27" t="s">
        <v>292</v>
      </c>
      <c r="R594" s="28"/>
      <c r="S594" s="27" t="s">
        <v>2353</v>
      </c>
      <c r="T594" s="27"/>
      <c r="U594" s="75"/>
      <c r="V594" s="75"/>
      <c r="W594" s="75"/>
      <c r="X594" s="27"/>
      <c r="Y594" s="28"/>
      <c r="Z594" s="27"/>
    </row>
    <row r="595" spans="1:26" ht="13.5" customHeight="1" x14ac:dyDescent="0.25">
      <c r="A595" s="24">
        <v>43137</v>
      </c>
      <c r="B595" s="24">
        <v>43137</v>
      </c>
      <c r="C595" s="24">
        <v>43130</v>
      </c>
      <c r="D595" s="27" t="s">
        <v>552</v>
      </c>
      <c r="E595" s="27" t="s">
        <v>425</v>
      </c>
      <c r="F595" s="29">
        <v>2648000</v>
      </c>
      <c r="G595" s="27" t="s">
        <v>32</v>
      </c>
      <c r="H595" s="27" t="s">
        <v>75</v>
      </c>
      <c r="I595" s="27" t="s">
        <v>86</v>
      </c>
      <c r="J595" s="27">
        <v>7445</v>
      </c>
      <c r="K595" s="25">
        <v>2</v>
      </c>
      <c r="L595" s="27" t="s">
        <v>288</v>
      </c>
      <c r="M595" s="27" t="s">
        <v>2335</v>
      </c>
      <c r="N595" s="27" t="s">
        <v>2336</v>
      </c>
      <c r="O595" s="28">
        <v>128669453</v>
      </c>
      <c r="P595" s="27" t="s">
        <v>285</v>
      </c>
      <c r="Q595" s="27" t="s">
        <v>295</v>
      </c>
      <c r="R595" s="28" t="s">
        <v>2415</v>
      </c>
      <c r="S595" s="27" t="s">
        <v>2353</v>
      </c>
      <c r="T595" s="27"/>
      <c r="U595" s="75"/>
      <c r="V595" s="75"/>
      <c r="W595" s="75"/>
      <c r="X595" s="27"/>
      <c r="Y595" s="28"/>
      <c r="Z595" s="27"/>
    </row>
    <row r="596" spans="1:26" ht="13.5" customHeight="1" x14ac:dyDescent="0.25">
      <c r="A596" s="24">
        <v>43137</v>
      </c>
      <c r="B596" s="24">
        <v>43137</v>
      </c>
      <c r="C596" s="24">
        <v>43130</v>
      </c>
      <c r="D596" s="27" t="s">
        <v>552</v>
      </c>
      <c r="E596" s="27" t="s">
        <v>429</v>
      </c>
      <c r="F596" s="29" t="s">
        <v>6631</v>
      </c>
      <c r="G596" s="27" t="s">
        <v>56</v>
      </c>
      <c r="H596" s="27" t="s">
        <v>101</v>
      </c>
      <c r="I596" s="27" t="s">
        <v>190</v>
      </c>
      <c r="J596" s="27">
        <v>23007</v>
      </c>
      <c r="K596" s="25">
        <v>2</v>
      </c>
      <c r="L596" s="27" t="s">
        <v>288</v>
      </c>
      <c r="M596" s="27" t="s">
        <v>2337</v>
      </c>
      <c r="N596" s="27" t="s">
        <v>2338</v>
      </c>
      <c r="O596" s="28">
        <v>128669613</v>
      </c>
      <c r="P596" s="27" t="s">
        <v>285</v>
      </c>
      <c r="Q596" s="27" t="s">
        <v>292</v>
      </c>
      <c r="R596" s="28"/>
      <c r="S596" s="27" t="s">
        <v>2353</v>
      </c>
      <c r="T596" s="27"/>
      <c r="U596" s="75"/>
      <c r="V596" s="75"/>
      <c r="W596" s="75"/>
      <c r="X596" s="27"/>
      <c r="Y596" s="26"/>
      <c r="Z596" s="27"/>
    </row>
    <row r="597" spans="1:26" ht="13.5" customHeight="1" x14ac:dyDescent="0.25">
      <c r="A597" s="24">
        <v>43137</v>
      </c>
      <c r="B597" s="24">
        <v>43137</v>
      </c>
      <c r="C597" s="24">
        <v>43116</v>
      </c>
      <c r="D597" s="27" t="s">
        <v>552</v>
      </c>
      <c r="E597" s="27" t="s">
        <v>311</v>
      </c>
      <c r="F597" s="29">
        <v>15474590000</v>
      </c>
      <c r="G597" s="27" t="s">
        <v>48</v>
      </c>
      <c r="H597" s="27" t="s">
        <v>170</v>
      </c>
      <c r="I597" s="27" t="s">
        <v>270</v>
      </c>
      <c r="J597" s="27">
        <v>29528</v>
      </c>
      <c r="K597" s="25">
        <v>1</v>
      </c>
      <c r="L597" s="27" t="s">
        <v>288</v>
      </c>
      <c r="M597" s="27" t="s">
        <v>2339</v>
      </c>
      <c r="N597" s="27" t="s">
        <v>2340</v>
      </c>
      <c r="O597" s="28"/>
      <c r="P597" s="27" t="s">
        <v>285</v>
      </c>
      <c r="Q597" s="27" t="s">
        <v>307</v>
      </c>
      <c r="R597" s="28" t="s">
        <v>542</v>
      </c>
      <c r="S597" s="27"/>
      <c r="T597" s="27"/>
      <c r="U597" s="75"/>
      <c r="V597" s="75"/>
      <c r="W597" s="75"/>
      <c r="X597" s="27"/>
      <c r="Y597" s="28"/>
      <c r="Z597" s="27"/>
    </row>
    <row r="598" spans="1:26" ht="13.5" customHeight="1" x14ac:dyDescent="0.25">
      <c r="A598" s="24">
        <v>43137</v>
      </c>
      <c r="B598" s="24">
        <v>43137</v>
      </c>
      <c r="C598" s="24">
        <v>43129</v>
      </c>
      <c r="D598" s="27" t="s">
        <v>552</v>
      </c>
      <c r="E598" s="27" t="s">
        <v>356</v>
      </c>
      <c r="F598" s="29">
        <v>15500320000</v>
      </c>
      <c r="G598" s="27" t="s">
        <v>53</v>
      </c>
      <c r="H598" s="27" t="s">
        <v>2341</v>
      </c>
      <c r="I598" s="27" t="s">
        <v>227</v>
      </c>
      <c r="J598" s="27">
        <v>26887</v>
      </c>
      <c r="K598" s="25">
        <v>2</v>
      </c>
      <c r="L598" s="27" t="s">
        <v>288</v>
      </c>
      <c r="M598" s="27" t="s">
        <v>2342</v>
      </c>
      <c r="N598" s="27" t="s">
        <v>2343</v>
      </c>
      <c r="O598" s="28">
        <v>128670026</v>
      </c>
      <c r="P598" s="27" t="s">
        <v>285</v>
      </c>
      <c r="Q598" s="27" t="s">
        <v>292</v>
      </c>
      <c r="R598" s="26"/>
      <c r="S598" s="27" t="s">
        <v>2353</v>
      </c>
      <c r="T598" s="27"/>
      <c r="U598" s="75"/>
      <c r="V598" s="75"/>
      <c r="W598" s="75"/>
      <c r="X598" s="27"/>
      <c r="Y598" s="28"/>
      <c r="Z598" s="27"/>
    </row>
    <row r="599" spans="1:26" ht="13.5" customHeight="1" x14ac:dyDescent="0.25">
      <c r="A599" s="24">
        <v>43137</v>
      </c>
      <c r="B599" s="24">
        <v>43137</v>
      </c>
      <c r="C599" s="24">
        <v>43130</v>
      </c>
      <c r="D599" s="27" t="s">
        <v>549</v>
      </c>
      <c r="E599" s="27" t="s">
        <v>391</v>
      </c>
      <c r="F599" s="29">
        <v>1010997</v>
      </c>
      <c r="G599" s="27" t="s">
        <v>36</v>
      </c>
      <c r="H599" s="27" t="s">
        <v>28</v>
      </c>
      <c r="I599" s="27" t="s">
        <v>45</v>
      </c>
      <c r="J599" s="27">
        <v>25441</v>
      </c>
      <c r="K599" s="25">
        <v>4</v>
      </c>
      <c r="L599" s="27" t="s">
        <v>357</v>
      </c>
      <c r="M599" s="27" t="s">
        <v>2344</v>
      </c>
      <c r="N599" s="27" t="s">
        <v>2345</v>
      </c>
      <c r="O599" s="28" t="s">
        <v>2421</v>
      </c>
      <c r="P599" s="27" t="s">
        <v>285</v>
      </c>
      <c r="Q599" s="27" t="s">
        <v>292</v>
      </c>
      <c r="R599" s="28"/>
      <c r="S599" s="27"/>
      <c r="T599" s="27"/>
      <c r="U599" s="75"/>
      <c r="V599" s="75"/>
      <c r="W599" s="75"/>
      <c r="X599" s="27"/>
      <c r="Y599" s="26"/>
      <c r="Z599" s="27"/>
    </row>
    <row r="600" spans="1:26" ht="13.5" customHeight="1" x14ac:dyDescent="0.25">
      <c r="A600" s="24">
        <v>43138</v>
      </c>
      <c r="B600" s="24">
        <v>43138</v>
      </c>
      <c r="C600" s="24">
        <v>43137</v>
      </c>
      <c r="D600" s="27" t="s">
        <v>18</v>
      </c>
      <c r="E600" s="27" t="s">
        <v>290</v>
      </c>
      <c r="F600" s="29">
        <v>11674</v>
      </c>
      <c r="G600" s="27" t="s">
        <v>19</v>
      </c>
      <c r="H600" s="27" t="s">
        <v>119</v>
      </c>
      <c r="I600" s="27" t="s">
        <v>593</v>
      </c>
      <c r="J600" s="27">
        <v>40222</v>
      </c>
      <c r="K600" s="25">
        <v>1</v>
      </c>
      <c r="L600" s="27" t="s">
        <v>288</v>
      </c>
      <c r="M600" s="27" t="s">
        <v>2361</v>
      </c>
      <c r="N600" s="27" t="s">
        <v>2362</v>
      </c>
      <c r="O600" s="28">
        <v>128923924</v>
      </c>
      <c r="P600" s="27" t="s">
        <v>285</v>
      </c>
      <c r="Q600" s="27" t="s">
        <v>295</v>
      </c>
      <c r="R600" s="28" t="s">
        <v>6244</v>
      </c>
      <c r="S600" s="27" t="s">
        <v>2547</v>
      </c>
      <c r="T600" s="27"/>
      <c r="U600" s="75"/>
      <c r="V600" s="75"/>
      <c r="W600" s="75"/>
      <c r="X600" s="27"/>
      <c r="Y600" s="28"/>
      <c r="Z600" s="27"/>
    </row>
    <row r="601" spans="1:26" ht="13.5" customHeight="1" x14ac:dyDescent="0.25">
      <c r="A601" s="24">
        <v>43138</v>
      </c>
      <c r="B601" s="24">
        <v>43138</v>
      </c>
      <c r="C601" s="24">
        <v>43131</v>
      </c>
      <c r="D601" s="27" t="s">
        <v>18</v>
      </c>
      <c r="E601" s="27" t="s">
        <v>417</v>
      </c>
      <c r="F601" s="29">
        <v>1007623</v>
      </c>
      <c r="G601" s="27" t="s">
        <v>36</v>
      </c>
      <c r="H601" s="27" t="s">
        <v>128</v>
      </c>
      <c r="I601" s="27" t="s">
        <v>279</v>
      </c>
      <c r="J601" s="27">
        <v>23997</v>
      </c>
      <c r="K601" s="25">
        <v>2</v>
      </c>
      <c r="L601" s="27" t="s">
        <v>367</v>
      </c>
      <c r="M601" s="27">
        <v>204342</v>
      </c>
      <c r="N601" s="27">
        <v>326178513</v>
      </c>
      <c r="O601" s="28"/>
      <c r="P601" s="27" t="s">
        <v>285</v>
      </c>
      <c r="Q601" s="27" t="s">
        <v>289</v>
      </c>
      <c r="R601" s="26" t="s">
        <v>542</v>
      </c>
      <c r="S601" s="27"/>
      <c r="T601" s="27"/>
      <c r="U601" s="75"/>
      <c r="V601" s="75"/>
      <c r="W601" s="75"/>
      <c r="X601" s="27"/>
      <c r="Y601" s="28"/>
      <c r="Z601" s="27"/>
    </row>
    <row r="602" spans="1:26" ht="13.5" customHeight="1" x14ac:dyDescent="0.25">
      <c r="A602" s="24">
        <v>43138</v>
      </c>
      <c r="B602" s="24">
        <v>43138</v>
      </c>
      <c r="C602" s="24">
        <v>43133</v>
      </c>
      <c r="D602" s="27" t="s">
        <v>18</v>
      </c>
      <c r="E602" s="27" t="s">
        <v>380</v>
      </c>
      <c r="F602" s="29">
        <v>109064366</v>
      </c>
      <c r="G602" s="27" t="s">
        <v>23</v>
      </c>
      <c r="H602" s="27" t="s">
        <v>153</v>
      </c>
      <c r="I602" s="27" t="s">
        <v>2363</v>
      </c>
      <c r="J602" s="27">
        <v>21929</v>
      </c>
      <c r="K602" s="25">
        <v>4</v>
      </c>
      <c r="L602" s="27" t="s">
        <v>288</v>
      </c>
      <c r="M602" s="27" t="s">
        <v>2364</v>
      </c>
      <c r="N602" s="27" t="s">
        <v>2365</v>
      </c>
      <c r="O602" s="28"/>
      <c r="P602" s="27" t="s">
        <v>285</v>
      </c>
      <c r="Q602" s="27" t="s">
        <v>315</v>
      </c>
      <c r="R602" s="28" t="s">
        <v>542</v>
      </c>
      <c r="S602" s="27"/>
      <c r="T602" s="27"/>
      <c r="U602" s="75"/>
      <c r="V602" s="75"/>
      <c r="W602" s="75"/>
      <c r="X602" s="27"/>
      <c r="Y602" s="28"/>
      <c r="Z602" s="27"/>
    </row>
    <row r="603" spans="1:26" ht="13.5" customHeight="1" x14ac:dyDescent="0.25">
      <c r="A603" s="24">
        <v>43138</v>
      </c>
      <c r="B603" s="24">
        <v>43138</v>
      </c>
      <c r="C603" s="24">
        <v>43137</v>
      </c>
      <c r="D603" s="27" t="s">
        <v>18</v>
      </c>
      <c r="E603" s="27" t="s">
        <v>380</v>
      </c>
      <c r="F603" s="29">
        <v>254090</v>
      </c>
      <c r="G603" s="27" t="s">
        <v>25</v>
      </c>
      <c r="H603" s="27" t="s">
        <v>37</v>
      </c>
      <c r="I603" s="27" t="s">
        <v>2366</v>
      </c>
      <c r="J603" s="27">
        <v>22048</v>
      </c>
      <c r="K603" s="25">
        <v>4</v>
      </c>
      <c r="L603" s="27" t="s">
        <v>357</v>
      </c>
      <c r="M603" s="27" t="s">
        <v>2367</v>
      </c>
      <c r="N603" s="27" t="s">
        <v>2368</v>
      </c>
      <c r="O603" s="28" t="s">
        <v>2509</v>
      </c>
      <c r="P603" s="27" t="s">
        <v>285</v>
      </c>
      <c r="Q603" s="27" t="s">
        <v>292</v>
      </c>
      <c r="R603" s="28"/>
      <c r="S603" s="27" t="s">
        <v>2510</v>
      </c>
      <c r="T603" s="27"/>
      <c r="U603" s="75"/>
      <c r="V603" s="75"/>
      <c r="W603" s="75"/>
      <c r="X603" s="27"/>
      <c r="Y603" s="28"/>
      <c r="Z603" s="27"/>
    </row>
    <row r="604" spans="1:26" ht="13.5" customHeight="1" x14ac:dyDescent="0.25">
      <c r="A604" s="24">
        <v>43138</v>
      </c>
      <c r="B604" s="24">
        <v>43138</v>
      </c>
      <c r="C604" s="24">
        <v>43130</v>
      </c>
      <c r="D604" s="27" t="s">
        <v>665</v>
      </c>
      <c r="E604" s="27" t="s">
        <v>366</v>
      </c>
      <c r="F604" s="29">
        <v>13835</v>
      </c>
      <c r="G604" s="27" t="s">
        <v>19</v>
      </c>
      <c r="H604" s="27" t="s">
        <v>152</v>
      </c>
      <c r="I604" s="27" t="s">
        <v>2369</v>
      </c>
      <c r="J604" s="27">
        <v>42416</v>
      </c>
      <c r="K604" s="25">
        <v>2</v>
      </c>
      <c r="L604" s="27" t="s">
        <v>343</v>
      </c>
      <c r="M604" s="27">
        <v>8630346455</v>
      </c>
      <c r="N604" s="27">
        <v>8630346455</v>
      </c>
      <c r="O604" s="28"/>
      <c r="P604" s="27" t="s">
        <v>285</v>
      </c>
      <c r="Q604" s="27" t="s">
        <v>315</v>
      </c>
      <c r="R604" s="28" t="s">
        <v>542</v>
      </c>
      <c r="S604" s="27"/>
      <c r="T604" s="27"/>
      <c r="U604" s="75"/>
      <c r="V604" s="75"/>
      <c r="W604" s="75"/>
      <c r="X604" s="27"/>
      <c r="Y604" s="28"/>
      <c r="Z604" s="27"/>
    </row>
    <row r="605" spans="1:26" ht="13.5" customHeight="1" x14ac:dyDescent="0.25">
      <c r="A605" s="24">
        <v>43138</v>
      </c>
      <c r="B605" s="24">
        <v>43138</v>
      </c>
      <c r="C605" s="24">
        <v>43130</v>
      </c>
      <c r="D605" s="27" t="s">
        <v>665</v>
      </c>
      <c r="E605" s="27" t="s">
        <v>370</v>
      </c>
      <c r="F605" s="29">
        <v>66582</v>
      </c>
      <c r="G605" s="27" t="s">
        <v>39</v>
      </c>
      <c r="H605" s="27" t="s">
        <v>59</v>
      </c>
      <c r="I605" s="27" t="s">
        <v>2101</v>
      </c>
      <c r="J605" s="27">
        <v>24540</v>
      </c>
      <c r="K605" s="25">
        <v>2</v>
      </c>
      <c r="L605" s="27" t="s">
        <v>343</v>
      </c>
      <c r="M605" s="27">
        <v>8920258793</v>
      </c>
      <c r="N605" s="27">
        <v>8920258793</v>
      </c>
      <c r="O605" s="28"/>
      <c r="P605" s="27" t="s">
        <v>285</v>
      </c>
      <c r="Q605" s="27" t="s">
        <v>315</v>
      </c>
      <c r="R605" s="28" t="s">
        <v>542</v>
      </c>
      <c r="S605" s="27"/>
      <c r="T605" s="27"/>
      <c r="U605" s="75"/>
      <c r="V605" s="75"/>
      <c r="W605" s="75"/>
      <c r="X605" s="27"/>
      <c r="Y605" s="28"/>
      <c r="Z605" s="27"/>
    </row>
    <row r="606" spans="1:26" ht="13.5" customHeight="1" x14ac:dyDescent="0.25">
      <c r="A606" s="24">
        <v>43138</v>
      </c>
      <c r="B606" s="24">
        <v>43138</v>
      </c>
      <c r="C606" s="24">
        <v>43131</v>
      </c>
      <c r="D606" s="27" t="s">
        <v>552</v>
      </c>
      <c r="E606" s="27" t="s">
        <v>322</v>
      </c>
      <c r="F606" s="29">
        <v>4504710000</v>
      </c>
      <c r="G606" s="27" t="s">
        <v>48</v>
      </c>
      <c r="H606" s="27" t="s">
        <v>78</v>
      </c>
      <c r="I606" s="27" t="s">
        <v>578</v>
      </c>
      <c r="J606" s="27">
        <v>24652</v>
      </c>
      <c r="K606" s="25">
        <v>2</v>
      </c>
      <c r="L606" s="27" t="s">
        <v>288</v>
      </c>
      <c r="M606" s="27" t="s">
        <v>2370</v>
      </c>
      <c r="N606" s="27" t="s">
        <v>2371</v>
      </c>
      <c r="O606" s="28">
        <v>128884121</v>
      </c>
      <c r="P606" s="27" t="s">
        <v>285</v>
      </c>
      <c r="Q606" s="27" t="s">
        <v>295</v>
      </c>
      <c r="R606" s="28" t="s">
        <v>2618</v>
      </c>
      <c r="S606" s="27" t="s">
        <v>2547</v>
      </c>
      <c r="T606" s="27"/>
      <c r="U606" s="75"/>
      <c r="V606" s="75"/>
      <c r="W606" s="75"/>
      <c r="X606" s="27"/>
      <c r="Y606" s="28"/>
      <c r="Z606" s="27"/>
    </row>
    <row r="607" spans="1:26" ht="13.5" customHeight="1" x14ac:dyDescent="0.25">
      <c r="A607" s="24">
        <v>43138</v>
      </c>
      <c r="B607" s="24">
        <v>43138</v>
      </c>
      <c r="C607" s="24">
        <v>43131</v>
      </c>
      <c r="D607" s="27" t="s">
        <v>552</v>
      </c>
      <c r="E607" s="27" t="s">
        <v>338</v>
      </c>
      <c r="F607" s="29">
        <v>5012</v>
      </c>
      <c r="G607" s="27" t="s">
        <v>39</v>
      </c>
      <c r="H607" s="27" t="s">
        <v>47</v>
      </c>
      <c r="I607" s="27" t="s">
        <v>182</v>
      </c>
      <c r="J607" s="27">
        <v>32109</v>
      </c>
      <c r="K607" s="25">
        <v>2</v>
      </c>
      <c r="L607" s="27" t="s">
        <v>288</v>
      </c>
      <c r="M607" s="27" t="s">
        <v>2372</v>
      </c>
      <c r="N607" s="27" t="s">
        <v>2373</v>
      </c>
      <c r="O607" s="28">
        <v>128884201</v>
      </c>
      <c r="P607" s="27" t="s">
        <v>285</v>
      </c>
      <c r="Q607" s="27" t="s">
        <v>295</v>
      </c>
      <c r="R607" s="28" t="s">
        <v>2621</v>
      </c>
      <c r="S607" s="27" t="s">
        <v>2547</v>
      </c>
      <c r="T607" s="27"/>
      <c r="U607" s="75"/>
      <c r="V607" s="75"/>
      <c r="W607" s="75"/>
      <c r="X607" s="27"/>
      <c r="Y607" s="28"/>
      <c r="Z607" s="27"/>
    </row>
    <row r="608" spans="1:26" ht="13.5" customHeight="1" x14ac:dyDescent="0.25">
      <c r="A608" s="24">
        <v>43138</v>
      </c>
      <c r="B608" s="24">
        <v>43138</v>
      </c>
      <c r="C608" s="24">
        <v>43131</v>
      </c>
      <c r="D608" s="27" t="s">
        <v>552</v>
      </c>
      <c r="E608" s="27" t="s">
        <v>360</v>
      </c>
      <c r="F608" s="29" t="s">
        <v>6650</v>
      </c>
      <c r="G608" s="27" t="s">
        <v>56</v>
      </c>
      <c r="H608" s="27" t="s">
        <v>26</v>
      </c>
      <c r="I608" s="27" t="s">
        <v>2374</v>
      </c>
      <c r="J608" s="27">
        <v>26766</v>
      </c>
      <c r="K608" s="25">
        <v>4</v>
      </c>
      <c r="L608" s="27" t="s">
        <v>288</v>
      </c>
      <c r="M608" s="27" t="s">
        <v>2375</v>
      </c>
      <c r="N608" s="27" t="s">
        <v>2376</v>
      </c>
      <c r="O608" s="28">
        <v>128884355</v>
      </c>
      <c r="P608" s="27" t="s">
        <v>285</v>
      </c>
      <c r="Q608" s="27" t="s">
        <v>292</v>
      </c>
      <c r="R608" s="28"/>
      <c r="S608" s="27" t="s">
        <v>2547</v>
      </c>
      <c r="T608" s="27"/>
      <c r="U608" s="75"/>
      <c r="V608" s="75"/>
      <c r="W608" s="75"/>
      <c r="X608" s="27"/>
      <c r="Y608" s="26"/>
      <c r="Z608" s="27"/>
    </row>
    <row r="609" spans="1:26" ht="13.5" customHeight="1" x14ac:dyDescent="0.25">
      <c r="A609" s="24">
        <v>43138</v>
      </c>
      <c r="B609" s="24">
        <v>43138</v>
      </c>
      <c r="C609" s="24">
        <v>43131</v>
      </c>
      <c r="D609" s="27" t="s">
        <v>552</v>
      </c>
      <c r="E609" s="27" t="s">
        <v>388</v>
      </c>
      <c r="F609" s="29">
        <v>15498060000</v>
      </c>
      <c r="G609" s="27" t="s">
        <v>48</v>
      </c>
      <c r="H609" s="27" t="s">
        <v>28</v>
      </c>
      <c r="I609" s="27" t="s">
        <v>250</v>
      </c>
      <c r="J609" s="27">
        <v>35568</v>
      </c>
      <c r="K609" s="25">
        <v>4</v>
      </c>
      <c r="L609" s="27" t="s">
        <v>288</v>
      </c>
      <c r="M609" s="27" t="s">
        <v>2377</v>
      </c>
      <c r="N609" s="27" t="s">
        <v>2378</v>
      </c>
      <c r="O609" s="28">
        <v>128884462</v>
      </c>
      <c r="P609" s="27" t="s">
        <v>285</v>
      </c>
      <c r="Q609" s="27" t="s">
        <v>295</v>
      </c>
      <c r="R609" s="28" t="s">
        <v>2812</v>
      </c>
      <c r="S609" s="27" t="s">
        <v>2547</v>
      </c>
      <c r="T609" s="27"/>
      <c r="U609" s="75"/>
      <c r="V609" s="75"/>
      <c r="W609" s="75"/>
      <c r="X609" s="27"/>
      <c r="Y609" s="28"/>
      <c r="Z609" s="27"/>
    </row>
    <row r="610" spans="1:26" ht="13.5" customHeight="1" x14ac:dyDescent="0.25">
      <c r="A610" s="24">
        <v>43138</v>
      </c>
      <c r="B610" s="24">
        <v>43138</v>
      </c>
      <c r="C610" s="24">
        <v>43131</v>
      </c>
      <c r="D610" s="27" t="s">
        <v>552</v>
      </c>
      <c r="E610" s="27" t="s">
        <v>408</v>
      </c>
      <c r="F610" s="29">
        <v>1014503</v>
      </c>
      <c r="G610" s="27" t="s">
        <v>36</v>
      </c>
      <c r="H610" s="27" t="s">
        <v>128</v>
      </c>
      <c r="I610" s="27" t="s">
        <v>107</v>
      </c>
      <c r="J610" s="27">
        <v>21352</v>
      </c>
      <c r="K610" s="25">
        <v>4</v>
      </c>
      <c r="L610" s="27" t="s">
        <v>288</v>
      </c>
      <c r="M610" s="27" t="s">
        <v>2379</v>
      </c>
      <c r="N610" s="27" t="s">
        <v>2380</v>
      </c>
      <c r="O610" s="28">
        <v>128884573</v>
      </c>
      <c r="P610" s="27" t="s">
        <v>285</v>
      </c>
      <c r="Q610" s="27" t="s">
        <v>292</v>
      </c>
      <c r="R610" s="26"/>
      <c r="S610" s="27" t="s">
        <v>2547</v>
      </c>
      <c r="T610" s="27"/>
      <c r="U610" s="75"/>
      <c r="V610" s="75"/>
      <c r="W610" s="75"/>
      <c r="X610" s="27"/>
      <c r="Y610" s="28"/>
      <c r="Z610" s="27"/>
    </row>
    <row r="611" spans="1:26" ht="13.5" customHeight="1" x14ac:dyDescent="0.25">
      <c r="A611" s="24">
        <v>43138</v>
      </c>
      <c r="B611" s="24">
        <v>43138</v>
      </c>
      <c r="C611" s="24">
        <v>43134</v>
      </c>
      <c r="D611" s="27" t="s">
        <v>2245</v>
      </c>
      <c r="E611" s="27" t="s">
        <v>564</v>
      </c>
      <c r="F611" s="41">
        <v>1011006</v>
      </c>
      <c r="G611" s="27" t="s">
        <v>36</v>
      </c>
      <c r="H611" s="27" t="s">
        <v>104</v>
      </c>
      <c r="I611" s="27" t="s">
        <v>99</v>
      </c>
      <c r="J611" s="27">
        <v>1244</v>
      </c>
      <c r="K611" s="25">
        <v>2</v>
      </c>
      <c r="L611" s="27" t="s">
        <v>288</v>
      </c>
      <c r="M611" s="27" t="s">
        <v>2381</v>
      </c>
      <c r="N611" s="27" t="s">
        <v>2382</v>
      </c>
      <c r="O611" s="28">
        <v>128884625</v>
      </c>
      <c r="P611" s="27" t="s">
        <v>285</v>
      </c>
      <c r="Q611" s="27" t="s">
        <v>292</v>
      </c>
      <c r="R611" s="28"/>
      <c r="S611" s="27" t="s">
        <v>2547</v>
      </c>
      <c r="T611" s="27"/>
      <c r="U611" s="75"/>
      <c r="V611" s="75"/>
      <c r="W611" s="75"/>
      <c r="X611" s="27"/>
      <c r="Y611" s="26"/>
      <c r="Z611" s="27"/>
    </row>
    <row r="612" spans="1:26" ht="13.5" customHeight="1" x14ac:dyDescent="0.25">
      <c r="A612" s="24">
        <v>43138</v>
      </c>
      <c r="B612" s="24">
        <v>43138</v>
      </c>
      <c r="C612" s="24">
        <v>43131</v>
      </c>
      <c r="D612" s="27" t="s">
        <v>549</v>
      </c>
      <c r="E612" s="27" t="s">
        <v>384</v>
      </c>
      <c r="F612" s="29">
        <v>2169393</v>
      </c>
      <c r="G612" s="27" t="s">
        <v>30</v>
      </c>
      <c r="H612" s="27" t="s">
        <v>46</v>
      </c>
      <c r="I612" s="27" t="s">
        <v>2234</v>
      </c>
      <c r="J612" s="27">
        <v>27226</v>
      </c>
      <c r="K612" s="25">
        <v>4</v>
      </c>
      <c r="L612" s="27" t="s">
        <v>357</v>
      </c>
      <c r="M612" s="27" t="s">
        <v>2383</v>
      </c>
      <c r="N612" s="27" t="s">
        <v>2384</v>
      </c>
      <c r="O612" s="28" t="s">
        <v>2385</v>
      </c>
      <c r="P612" s="27" t="s">
        <v>285</v>
      </c>
      <c r="Q612" s="27" t="s">
        <v>292</v>
      </c>
      <c r="R612" s="28"/>
      <c r="S612" s="27" t="s">
        <v>2386</v>
      </c>
      <c r="T612" s="27"/>
      <c r="U612" s="75"/>
      <c r="V612" s="75"/>
      <c r="W612" s="75"/>
      <c r="X612" s="27"/>
      <c r="Y612" s="26"/>
      <c r="Z612" s="27"/>
    </row>
    <row r="613" spans="1:26" ht="13.5" customHeight="1" x14ac:dyDescent="0.25">
      <c r="A613" s="24">
        <v>43138</v>
      </c>
      <c r="B613" s="24">
        <v>43138</v>
      </c>
      <c r="C613" s="24">
        <v>43132</v>
      </c>
      <c r="D613" s="27" t="s">
        <v>549</v>
      </c>
      <c r="E613" s="27" t="s">
        <v>308</v>
      </c>
      <c r="F613" s="41" t="s">
        <v>2387</v>
      </c>
      <c r="G613" s="27" t="s">
        <v>143</v>
      </c>
      <c r="H613" s="27" t="s">
        <v>2388</v>
      </c>
      <c r="I613" s="27" t="s">
        <v>2389</v>
      </c>
      <c r="J613" s="27">
        <v>44335</v>
      </c>
      <c r="K613" s="25">
        <v>4</v>
      </c>
      <c r="L613" s="27" t="s">
        <v>357</v>
      </c>
      <c r="M613" s="27" t="s">
        <v>2390</v>
      </c>
      <c r="N613" s="27" t="s">
        <v>2391</v>
      </c>
      <c r="O613" s="28" t="s">
        <v>2392</v>
      </c>
      <c r="P613" s="27" t="s">
        <v>285</v>
      </c>
      <c r="Q613" s="27" t="s">
        <v>292</v>
      </c>
      <c r="R613" s="26"/>
      <c r="S613" s="27" t="s">
        <v>2386</v>
      </c>
      <c r="T613" s="27"/>
      <c r="U613" s="75"/>
      <c r="V613" s="75"/>
      <c r="W613" s="75"/>
      <c r="X613" s="27"/>
      <c r="Y613" s="26"/>
      <c r="Z613" s="27"/>
    </row>
    <row r="614" spans="1:26" ht="13.5" customHeight="1" x14ac:dyDescent="0.25">
      <c r="A614" s="24">
        <v>43138</v>
      </c>
      <c r="B614" s="24">
        <v>43138</v>
      </c>
      <c r="C614" s="24">
        <v>43132</v>
      </c>
      <c r="D614" s="27" t="s">
        <v>549</v>
      </c>
      <c r="E614" s="27" t="s">
        <v>348</v>
      </c>
      <c r="F614" s="29" t="s">
        <v>2393</v>
      </c>
      <c r="G614" s="27" t="s">
        <v>74</v>
      </c>
      <c r="H614" s="27" t="s">
        <v>46</v>
      </c>
      <c r="I614" s="27" t="s">
        <v>2394</v>
      </c>
      <c r="J614" s="27">
        <v>29869</v>
      </c>
      <c r="K614" s="25">
        <v>4</v>
      </c>
      <c r="L614" s="27" t="s">
        <v>357</v>
      </c>
      <c r="M614" s="27" t="s">
        <v>2395</v>
      </c>
      <c r="N614" s="27" t="s">
        <v>2396</v>
      </c>
      <c r="O614" s="28" t="s">
        <v>2511</v>
      </c>
      <c r="P614" s="27" t="s">
        <v>285</v>
      </c>
      <c r="Q614" s="27" t="s">
        <v>292</v>
      </c>
      <c r="R614" s="26"/>
      <c r="S614" s="27" t="s">
        <v>2510</v>
      </c>
      <c r="T614" s="27"/>
      <c r="U614" s="75"/>
      <c r="V614" s="75"/>
      <c r="W614" s="75"/>
      <c r="X614" s="27"/>
      <c r="Y614" s="28"/>
      <c r="Z614" s="27"/>
    </row>
    <row r="615" spans="1:26" ht="13.5" customHeight="1" x14ac:dyDescent="0.25">
      <c r="A615" s="24">
        <v>43138</v>
      </c>
      <c r="B615" s="24">
        <v>43138</v>
      </c>
      <c r="C615" s="24">
        <v>43132</v>
      </c>
      <c r="D615" s="27" t="s">
        <v>549</v>
      </c>
      <c r="E615" s="27" t="s">
        <v>388</v>
      </c>
      <c r="F615" s="29">
        <v>1200000075</v>
      </c>
      <c r="G615" s="27" t="s">
        <v>27</v>
      </c>
      <c r="H615" s="27" t="s">
        <v>81</v>
      </c>
      <c r="I615" s="27" t="s">
        <v>163</v>
      </c>
      <c r="J615" s="27">
        <v>35653</v>
      </c>
      <c r="K615" s="25">
        <v>2</v>
      </c>
      <c r="L615" s="27" t="s">
        <v>357</v>
      </c>
      <c r="M615" s="27" t="s">
        <v>2397</v>
      </c>
      <c r="N615" s="27" t="s">
        <v>2398</v>
      </c>
      <c r="O615" s="28" t="s">
        <v>2399</v>
      </c>
      <c r="P615" s="27" t="s">
        <v>285</v>
      </c>
      <c r="Q615" s="27" t="s">
        <v>295</v>
      </c>
      <c r="R615" s="26" t="s">
        <v>6268</v>
      </c>
      <c r="S615" s="27" t="s">
        <v>2386</v>
      </c>
      <c r="T615" s="27"/>
      <c r="U615" s="75"/>
      <c r="V615" s="75"/>
      <c r="W615" s="75"/>
      <c r="X615" s="27"/>
      <c r="Y615" s="28"/>
      <c r="Z615" s="27"/>
    </row>
    <row r="616" spans="1:26" ht="13.5" customHeight="1" x14ac:dyDescent="0.25">
      <c r="A616" s="24">
        <v>43138</v>
      </c>
      <c r="B616" s="24">
        <v>43138</v>
      </c>
      <c r="C616" s="24">
        <v>43132</v>
      </c>
      <c r="D616" s="27" t="s">
        <v>549</v>
      </c>
      <c r="E616" s="27" t="s">
        <v>388</v>
      </c>
      <c r="F616" s="41" t="s">
        <v>2634</v>
      </c>
      <c r="G616" s="27" t="s">
        <v>34</v>
      </c>
      <c r="H616" s="27" t="s">
        <v>117</v>
      </c>
      <c r="I616" s="27" t="s">
        <v>444</v>
      </c>
      <c r="J616" s="27">
        <v>35642</v>
      </c>
      <c r="K616" s="25">
        <v>2</v>
      </c>
      <c r="L616" s="27" t="s">
        <v>357</v>
      </c>
      <c r="M616" s="27" t="s">
        <v>2400</v>
      </c>
      <c r="N616" s="27" t="s">
        <v>2401</v>
      </c>
      <c r="O616" s="28" t="s">
        <v>2399</v>
      </c>
      <c r="P616" s="27" t="s">
        <v>285</v>
      </c>
      <c r="Q616" s="27" t="s">
        <v>292</v>
      </c>
      <c r="R616" s="28"/>
      <c r="S616" s="27" t="s">
        <v>2386</v>
      </c>
      <c r="T616" s="27"/>
      <c r="U616" s="75"/>
      <c r="V616" s="75"/>
      <c r="W616" s="75"/>
      <c r="X616" s="27"/>
      <c r="Y616" s="46"/>
      <c r="Z616" s="27"/>
    </row>
    <row r="617" spans="1:26" ht="13.5" customHeight="1" x14ac:dyDescent="0.25">
      <c r="A617" s="24">
        <v>43138</v>
      </c>
      <c r="B617" s="24">
        <v>43138</v>
      </c>
      <c r="C617" s="24">
        <v>43132</v>
      </c>
      <c r="D617" s="27" t="s">
        <v>549</v>
      </c>
      <c r="E617" s="27" t="s">
        <v>391</v>
      </c>
      <c r="F617" s="29">
        <v>28294805</v>
      </c>
      <c r="G617" s="27" t="s">
        <v>56</v>
      </c>
      <c r="H617" s="27" t="s">
        <v>144</v>
      </c>
      <c r="I617" s="27" t="s">
        <v>58</v>
      </c>
      <c r="J617" s="27">
        <v>25487</v>
      </c>
      <c r="K617" s="25">
        <v>1</v>
      </c>
      <c r="L617" s="27" t="s">
        <v>357</v>
      </c>
      <c r="M617" s="27" t="s">
        <v>2402</v>
      </c>
      <c r="N617" s="27" t="s">
        <v>2403</v>
      </c>
      <c r="O617" s="28" t="s">
        <v>2404</v>
      </c>
      <c r="P617" s="27" t="s">
        <v>285</v>
      </c>
      <c r="Q617" s="27" t="s">
        <v>292</v>
      </c>
      <c r="R617" s="28"/>
      <c r="S617" s="27" t="s">
        <v>2386</v>
      </c>
      <c r="T617" s="27"/>
      <c r="U617" s="75"/>
      <c r="V617" s="75"/>
      <c r="W617" s="75"/>
      <c r="X617" s="27"/>
      <c r="Y617" s="26"/>
      <c r="Z617" s="27"/>
    </row>
    <row r="618" spans="1:26" ht="13.5" customHeight="1" x14ac:dyDescent="0.25">
      <c r="A618" s="24">
        <v>43139</v>
      </c>
      <c r="B618" s="24">
        <v>43138</v>
      </c>
      <c r="C618" s="24">
        <v>43137</v>
      </c>
      <c r="D618" s="27" t="s">
        <v>18</v>
      </c>
      <c r="E618" s="27" t="s">
        <v>352</v>
      </c>
      <c r="F618" s="29" t="s">
        <v>6361</v>
      </c>
      <c r="G618" s="27" t="s">
        <v>53</v>
      </c>
      <c r="H618" s="27" t="s">
        <v>487</v>
      </c>
      <c r="I618" s="27" t="s">
        <v>2424</v>
      </c>
      <c r="J618" s="27">
        <v>33767</v>
      </c>
      <c r="K618" s="25">
        <v>1</v>
      </c>
      <c r="L618" s="27" t="s">
        <v>288</v>
      </c>
      <c r="M618" s="27" t="s">
        <v>2425</v>
      </c>
      <c r="N618" s="27" t="s">
        <v>2426</v>
      </c>
      <c r="O618" s="28" t="s">
        <v>6860</v>
      </c>
      <c r="P618" s="27" t="s">
        <v>285</v>
      </c>
      <c r="Q618" s="27" t="s">
        <v>292</v>
      </c>
      <c r="R618" s="46" t="s">
        <v>6861</v>
      </c>
      <c r="S618" s="27" t="s">
        <v>2510</v>
      </c>
      <c r="T618" s="27"/>
      <c r="U618" s="75"/>
      <c r="V618" s="75"/>
      <c r="W618" s="75"/>
      <c r="X618" s="27"/>
      <c r="Y618" s="26"/>
      <c r="Z618" s="27"/>
    </row>
    <row r="619" spans="1:26" ht="13.5" customHeight="1" x14ac:dyDescent="0.25">
      <c r="A619" s="24">
        <v>43139</v>
      </c>
      <c r="B619" s="24">
        <v>43138</v>
      </c>
      <c r="C619" s="24">
        <v>43138</v>
      </c>
      <c r="D619" s="27" t="s">
        <v>18</v>
      </c>
      <c r="E619" s="27" t="s">
        <v>380</v>
      </c>
      <c r="F619" s="29">
        <v>15499750000</v>
      </c>
      <c r="G619" s="27" t="s">
        <v>53</v>
      </c>
      <c r="H619" s="27" t="s">
        <v>81</v>
      </c>
      <c r="I619" s="27" t="s">
        <v>2427</v>
      </c>
      <c r="J619" s="27">
        <v>22053</v>
      </c>
      <c r="K619" s="25">
        <v>4</v>
      </c>
      <c r="L619" s="27" t="s">
        <v>357</v>
      </c>
      <c r="M619" s="27" t="s">
        <v>2428</v>
      </c>
      <c r="N619" s="27" t="s">
        <v>2429</v>
      </c>
      <c r="O619" s="28" t="s">
        <v>2512</v>
      </c>
      <c r="P619" s="27" t="s">
        <v>285</v>
      </c>
      <c r="Q619" s="27" t="s">
        <v>292</v>
      </c>
      <c r="R619" s="26"/>
      <c r="S619" s="27" t="s">
        <v>2510</v>
      </c>
      <c r="T619" s="27"/>
      <c r="U619" s="75"/>
      <c r="V619" s="75"/>
      <c r="W619" s="75"/>
      <c r="X619" s="27"/>
      <c r="Y619" s="28"/>
      <c r="Z619" s="27"/>
    </row>
    <row r="620" spans="1:26" ht="13.5" customHeight="1" x14ac:dyDescent="0.25">
      <c r="A620" s="24">
        <v>43139</v>
      </c>
      <c r="B620" s="24">
        <v>43138</v>
      </c>
      <c r="C620" s="24">
        <v>43134</v>
      </c>
      <c r="D620" s="27" t="s">
        <v>18</v>
      </c>
      <c r="E620" s="27" t="s">
        <v>290</v>
      </c>
      <c r="F620" s="29">
        <v>90000029097</v>
      </c>
      <c r="G620" s="27" t="s">
        <v>77</v>
      </c>
      <c r="H620" s="27" t="s">
        <v>131</v>
      </c>
      <c r="I620" s="27" t="s">
        <v>514</v>
      </c>
      <c r="J620" s="27">
        <v>40168</v>
      </c>
      <c r="K620" s="25">
        <v>4</v>
      </c>
      <c r="L620" s="27" t="s">
        <v>288</v>
      </c>
      <c r="M620" s="27" t="s">
        <v>2430</v>
      </c>
      <c r="N620" s="27" t="s">
        <v>2431</v>
      </c>
      <c r="O620" s="28">
        <v>128789171</v>
      </c>
      <c r="P620" s="27" t="s">
        <v>285</v>
      </c>
      <c r="Q620" s="27" t="s">
        <v>295</v>
      </c>
      <c r="R620" s="26" t="s">
        <v>6245</v>
      </c>
      <c r="S620" s="27" t="s">
        <v>2510</v>
      </c>
      <c r="T620" s="27"/>
      <c r="U620" s="75"/>
      <c r="V620" s="75"/>
      <c r="W620" s="75"/>
      <c r="X620" s="27"/>
      <c r="Y620" s="28"/>
      <c r="Z620" s="27"/>
    </row>
    <row r="621" spans="1:26" ht="13.5" customHeight="1" x14ac:dyDescent="0.25">
      <c r="A621" s="24">
        <v>43139</v>
      </c>
      <c r="B621" s="24">
        <v>43139</v>
      </c>
      <c r="C621" s="24">
        <v>43136</v>
      </c>
      <c r="D621" s="27" t="s">
        <v>18</v>
      </c>
      <c r="E621" s="27" t="s">
        <v>287</v>
      </c>
      <c r="F621" s="29">
        <v>15497370000</v>
      </c>
      <c r="G621" s="27" t="s">
        <v>53</v>
      </c>
      <c r="H621" s="27" t="s">
        <v>69</v>
      </c>
      <c r="I621" s="27" t="s">
        <v>2432</v>
      </c>
      <c r="J621" s="27">
        <v>39603</v>
      </c>
      <c r="K621" s="25">
        <v>2</v>
      </c>
      <c r="L621" s="27" t="s">
        <v>357</v>
      </c>
      <c r="M621" s="27" t="s">
        <v>2433</v>
      </c>
      <c r="N621" s="27" t="s">
        <v>2434</v>
      </c>
      <c r="O621" s="28" t="s">
        <v>2513</v>
      </c>
      <c r="P621" s="27" t="s">
        <v>285</v>
      </c>
      <c r="Q621" s="27" t="s">
        <v>292</v>
      </c>
      <c r="R621" s="28"/>
      <c r="S621" s="27" t="s">
        <v>2510</v>
      </c>
      <c r="T621" s="27"/>
      <c r="U621" s="75"/>
      <c r="V621" s="75"/>
      <c r="W621" s="75"/>
      <c r="X621" s="27"/>
      <c r="Y621" s="28"/>
      <c r="Z621" s="27"/>
    </row>
    <row r="622" spans="1:26" ht="13.5" customHeight="1" x14ac:dyDescent="0.25">
      <c r="A622" s="24">
        <v>43139</v>
      </c>
      <c r="B622" s="24">
        <v>43138</v>
      </c>
      <c r="C622" s="24">
        <v>43132</v>
      </c>
      <c r="D622" s="27" t="s">
        <v>541</v>
      </c>
      <c r="E622" s="27" t="s">
        <v>2435</v>
      </c>
      <c r="F622" s="29">
        <v>46616</v>
      </c>
      <c r="G622" s="27" t="s">
        <v>19</v>
      </c>
      <c r="H622" s="27" t="s">
        <v>173</v>
      </c>
      <c r="I622" s="27" t="s">
        <v>1158</v>
      </c>
      <c r="J622" s="27">
        <v>495</v>
      </c>
      <c r="K622" s="25">
        <v>4</v>
      </c>
      <c r="L622" s="27" t="s">
        <v>343</v>
      </c>
      <c r="M622" s="27">
        <v>8780474081</v>
      </c>
      <c r="N622" s="27">
        <v>8780474081</v>
      </c>
      <c r="O622" s="28"/>
      <c r="P622" s="27" t="s">
        <v>285</v>
      </c>
      <c r="Q622" s="27" t="s">
        <v>315</v>
      </c>
      <c r="R622" s="28" t="s">
        <v>542</v>
      </c>
      <c r="S622" s="27"/>
      <c r="T622" s="27"/>
      <c r="U622" s="75"/>
      <c r="V622" s="75"/>
      <c r="W622" s="75"/>
      <c r="X622" s="27"/>
      <c r="Y622" s="28"/>
      <c r="Z622" s="27"/>
    </row>
    <row r="623" spans="1:26" ht="13.5" customHeight="1" x14ac:dyDescent="0.25">
      <c r="A623" s="24">
        <v>43139</v>
      </c>
      <c r="B623" s="24">
        <v>43138</v>
      </c>
      <c r="C623" s="24">
        <v>43136</v>
      </c>
      <c r="D623" s="27" t="s">
        <v>553</v>
      </c>
      <c r="E623" s="27" t="s">
        <v>346</v>
      </c>
      <c r="F623" s="29">
        <v>1015293</v>
      </c>
      <c r="G623" s="27" t="s">
        <v>36</v>
      </c>
      <c r="H623" s="27" t="s">
        <v>275</v>
      </c>
      <c r="I623" s="27" t="s">
        <v>276</v>
      </c>
      <c r="J623" s="27">
        <v>42959</v>
      </c>
      <c r="K623" s="25">
        <v>2</v>
      </c>
      <c r="L623" s="27" t="s">
        <v>288</v>
      </c>
      <c r="M623" s="27" t="s">
        <v>2436</v>
      </c>
      <c r="N623" s="27" t="s">
        <v>2437</v>
      </c>
      <c r="O623" s="28">
        <v>128789339</v>
      </c>
      <c r="P623" s="27" t="s">
        <v>285</v>
      </c>
      <c r="Q623" s="27" t="s">
        <v>292</v>
      </c>
      <c r="R623" s="28"/>
      <c r="S623" s="27" t="s">
        <v>2510</v>
      </c>
      <c r="T623" s="27"/>
      <c r="U623" s="75"/>
      <c r="V623" s="75"/>
      <c r="W623" s="75"/>
      <c r="X623" s="27"/>
      <c r="Y623" s="28"/>
      <c r="Z623" s="27"/>
    </row>
    <row r="624" spans="1:26" ht="13.5" customHeight="1" x14ac:dyDescent="0.25">
      <c r="A624" s="24">
        <v>43139</v>
      </c>
      <c r="B624" s="24">
        <v>43138</v>
      </c>
      <c r="C624" s="24">
        <v>43134</v>
      </c>
      <c r="D624" s="27" t="s">
        <v>553</v>
      </c>
      <c r="E624" s="27" t="s">
        <v>287</v>
      </c>
      <c r="F624" s="29" t="s">
        <v>6329</v>
      </c>
      <c r="G624" s="27" t="s">
        <v>19</v>
      </c>
      <c r="H624" s="27" t="s">
        <v>128</v>
      </c>
      <c r="I624" s="27" t="s">
        <v>2438</v>
      </c>
      <c r="J624" s="27">
        <v>39589</v>
      </c>
      <c r="K624" s="25">
        <v>4</v>
      </c>
      <c r="L624" s="27" t="s">
        <v>335</v>
      </c>
      <c r="M624" s="27">
        <v>40010581</v>
      </c>
      <c r="N624" s="27"/>
      <c r="O624" s="28">
        <v>5375</v>
      </c>
      <c r="P624" s="27" t="s">
        <v>285</v>
      </c>
      <c r="Q624" s="27" t="s">
        <v>292</v>
      </c>
      <c r="R624" s="28"/>
      <c r="S624" s="27" t="s">
        <v>2547</v>
      </c>
      <c r="T624" s="27"/>
      <c r="U624" s="75"/>
      <c r="V624" s="75"/>
      <c r="W624" s="75"/>
      <c r="X624" s="27"/>
      <c r="Y624" s="28"/>
      <c r="Z624" s="27"/>
    </row>
    <row r="625" spans="1:26" ht="13.5" customHeight="1" x14ac:dyDescent="0.25">
      <c r="A625" s="24">
        <v>43139</v>
      </c>
      <c r="B625" s="24">
        <v>43138</v>
      </c>
      <c r="C625" s="24">
        <v>43136</v>
      </c>
      <c r="D625" s="27" t="s">
        <v>553</v>
      </c>
      <c r="E625" s="27" t="s">
        <v>336</v>
      </c>
      <c r="F625" s="29">
        <v>151093203</v>
      </c>
      <c r="G625" s="27" t="s">
        <v>23</v>
      </c>
      <c r="H625" s="27" t="s">
        <v>849</v>
      </c>
      <c r="I625" s="27" t="s">
        <v>1723</v>
      </c>
      <c r="J625" s="27">
        <v>30328</v>
      </c>
      <c r="K625" s="25">
        <v>4</v>
      </c>
      <c r="L625" s="27" t="s">
        <v>288</v>
      </c>
      <c r="M625" s="27" t="s">
        <v>2439</v>
      </c>
      <c r="N625" s="27" t="s">
        <v>2440</v>
      </c>
      <c r="O625" s="28"/>
      <c r="P625" s="27" t="s">
        <v>285</v>
      </c>
      <c r="Q625" s="27" t="s">
        <v>315</v>
      </c>
      <c r="R625" s="28" t="s">
        <v>542</v>
      </c>
      <c r="S625" s="27"/>
      <c r="T625" s="27"/>
      <c r="U625" s="75"/>
      <c r="V625" s="75"/>
      <c r="W625" s="75"/>
      <c r="X625" s="27"/>
      <c r="Y625" s="28"/>
      <c r="Z625" s="27"/>
    </row>
    <row r="626" spans="1:26" ht="13.5" customHeight="1" x14ac:dyDescent="0.25">
      <c r="A626" s="24">
        <v>43139</v>
      </c>
      <c r="B626" s="24">
        <v>43138</v>
      </c>
      <c r="C626" s="24">
        <v>43133</v>
      </c>
      <c r="D626" s="27" t="s">
        <v>549</v>
      </c>
      <c r="E626" s="27" t="s">
        <v>338</v>
      </c>
      <c r="F626" s="29" t="s">
        <v>6442</v>
      </c>
      <c r="G626" s="27" t="s">
        <v>56</v>
      </c>
      <c r="H626" s="27" t="s">
        <v>149</v>
      </c>
      <c r="I626" s="27" t="s">
        <v>639</v>
      </c>
      <c r="J626" s="27">
        <v>32194</v>
      </c>
      <c r="K626" s="25">
        <v>4</v>
      </c>
      <c r="L626" s="27" t="s">
        <v>357</v>
      </c>
      <c r="M626" s="27" t="s">
        <v>2441</v>
      </c>
      <c r="N626" s="27" t="s">
        <v>2442</v>
      </c>
      <c r="O626" s="28" t="s">
        <v>2514</v>
      </c>
      <c r="P626" s="27" t="s">
        <v>285</v>
      </c>
      <c r="Q626" s="27" t="s">
        <v>292</v>
      </c>
      <c r="R626" s="28"/>
      <c r="S626" s="27" t="s">
        <v>2510</v>
      </c>
      <c r="T626" s="27"/>
      <c r="U626" s="75"/>
      <c r="V626" s="75"/>
      <c r="W626" s="75"/>
      <c r="X626" s="27"/>
      <c r="Y626" s="28"/>
      <c r="Z626" s="27"/>
    </row>
    <row r="627" spans="1:26" ht="13.5" customHeight="1" x14ac:dyDescent="0.25">
      <c r="A627" s="24">
        <v>43139</v>
      </c>
      <c r="B627" s="24">
        <v>43138</v>
      </c>
      <c r="C627" s="24">
        <v>43133</v>
      </c>
      <c r="D627" s="27" t="s">
        <v>549</v>
      </c>
      <c r="E627" s="27" t="s">
        <v>336</v>
      </c>
      <c r="F627" s="29">
        <v>15490600000</v>
      </c>
      <c r="G627" s="27" t="s">
        <v>53</v>
      </c>
      <c r="H627" s="27" t="s">
        <v>151</v>
      </c>
      <c r="I627" s="27" t="s">
        <v>2443</v>
      </c>
      <c r="J627" s="27">
        <v>30225</v>
      </c>
      <c r="K627" s="25">
        <v>1</v>
      </c>
      <c r="L627" s="27" t="s">
        <v>357</v>
      </c>
      <c r="M627" s="27" t="s">
        <v>2444</v>
      </c>
      <c r="N627" s="27" t="s">
        <v>2445</v>
      </c>
      <c r="O627" s="28" t="s">
        <v>2515</v>
      </c>
      <c r="P627" s="27" t="s">
        <v>285</v>
      </c>
      <c r="Q627" s="27" t="s">
        <v>292</v>
      </c>
      <c r="R627" s="28"/>
      <c r="S627" s="27" t="s">
        <v>2510</v>
      </c>
      <c r="T627" s="27"/>
      <c r="U627" s="75"/>
      <c r="V627" s="75"/>
      <c r="W627" s="75"/>
      <c r="X627" s="27"/>
      <c r="Y627" s="28"/>
      <c r="Z627" s="27"/>
    </row>
    <row r="628" spans="1:26" ht="13.5" customHeight="1" x14ac:dyDescent="0.25">
      <c r="A628" s="24">
        <v>43139</v>
      </c>
      <c r="B628" s="24">
        <v>43138</v>
      </c>
      <c r="C628" s="24">
        <v>43133</v>
      </c>
      <c r="D628" s="27" t="s">
        <v>549</v>
      </c>
      <c r="E628" s="27" t="s">
        <v>402</v>
      </c>
      <c r="F628" s="29" t="s">
        <v>6582</v>
      </c>
      <c r="G628" s="27" t="s">
        <v>92</v>
      </c>
      <c r="H628" s="27" t="s">
        <v>97</v>
      </c>
      <c r="I628" s="27" t="s">
        <v>1921</v>
      </c>
      <c r="J628" s="27">
        <v>29257</v>
      </c>
      <c r="K628" s="25">
        <v>2</v>
      </c>
      <c r="L628" s="27" t="s">
        <v>357</v>
      </c>
      <c r="M628" s="27" t="s">
        <v>2446</v>
      </c>
      <c r="N628" s="27" t="s">
        <v>2447</v>
      </c>
      <c r="O628" s="28" t="s">
        <v>9176</v>
      </c>
      <c r="P628" s="27" t="s">
        <v>285</v>
      </c>
      <c r="Q628" s="27" t="s">
        <v>292</v>
      </c>
      <c r="R628" s="28" t="s">
        <v>9177</v>
      </c>
      <c r="S628" s="27" t="s">
        <v>2510</v>
      </c>
      <c r="T628" s="27"/>
      <c r="U628" s="75"/>
      <c r="V628" s="75"/>
      <c r="W628" s="75"/>
      <c r="X628" s="27"/>
      <c r="Y628" s="28"/>
      <c r="Z628" s="27"/>
    </row>
    <row r="629" spans="1:26" ht="13.5" customHeight="1" x14ac:dyDescent="0.25">
      <c r="A629" s="24">
        <v>43139</v>
      </c>
      <c r="B629" s="24">
        <v>43138</v>
      </c>
      <c r="C629" s="24">
        <v>43133</v>
      </c>
      <c r="D629" s="27" t="s">
        <v>549</v>
      </c>
      <c r="E629" s="27" t="s">
        <v>413</v>
      </c>
      <c r="F629" s="41" t="s">
        <v>2465</v>
      </c>
      <c r="G629" s="27" t="s">
        <v>34</v>
      </c>
      <c r="H629" s="27" t="s">
        <v>1752</v>
      </c>
      <c r="I629" s="27" t="s">
        <v>185</v>
      </c>
      <c r="J629" s="27">
        <v>19956</v>
      </c>
      <c r="K629" s="25">
        <v>1</v>
      </c>
      <c r="L629" s="27" t="s">
        <v>357</v>
      </c>
      <c r="M629" s="27" t="s">
        <v>2448</v>
      </c>
      <c r="N629" s="27" t="s">
        <v>2449</v>
      </c>
      <c r="O629" s="28" t="s">
        <v>2516</v>
      </c>
      <c r="P629" s="27" t="s">
        <v>285</v>
      </c>
      <c r="Q629" s="27" t="s">
        <v>292</v>
      </c>
      <c r="R629" s="28"/>
      <c r="S629" s="27" t="s">
        <v>2510</v>
      </c>
      <c r="T629" s="27"/>
      <c r="U629" s="75"/>
      <c r="V629" s="75"/>
      <c r="W629" s="75"/>
      <c r="X629" s="27"/>
      <c r="Y629" s="28"/>
      <c r="Z629" s="27"/>
    </row>
    <row r="630" spans="1:26" ht="13.5" customHeight="1" x14ac:dyDescent="0.25">
      <c r="A630" s="24">
        <v>43139</v>
      </c>
      <c r="B630" s="24">
        <v>43138</v>
      </c>
      <c r="C630" s="24">
        <v>43133</v>
      </c>
      <c r="D630" s="27" t="s">
        <v>549</v>
      </c>
      <c r="E630" s="27" t="s">
        <v>519</v>
      </c>
      <c r="F630" s="29">
        <v>1475</v>
      </c>
      <c r="G630" s="27" t="s">
        <v>92</v>
      </c>
      <c r="H630" s="27" t="s">
        <v>524</v>
      </c>
      <c r="I630" s="27" t="s">
        <v>2450</v>
      </c>
      <c r="J630" s="27">
        <v>4761</v>
      </c>
      <c r="K630" s="25">
        <v>2</v>
      </c>
      <c r="L630" s="27" t="s">
        <v>357</v>
      </c>
      <c r="M630" s="27" t="s">
        <v>2451</v>
      </c>
      <c r="N630" s="27" t="s">
        <v>2452</v>
      </c>
      <c r="O630" s="28" t="s">
        <v>2517</v>
      </c>
      <c r="P630" s="27" t="s">
        <v>285</v>
      </c>
      <c r="Q630" s="27" t="s">
        <v>292</v>
      </c>
      <c r="R630" s="28"/>
      <c r="S630" s="27" t="s">
        <v>2510</v>
      </c>
      <c r="T630" s="27"/>
      <c r="U630" s="75"/>
      <c r="V630" s="75"/>
      <c r="W630" s="75"/>
      <c r="X630" s="27"/>
      <c r="Y630" s="28"/>
      <c r="Z630" s="27"/>
    </row>
    <row r="631" spans="1:26" ht="13.5" customHeight="1" x14ac:dyDescent="0.25">
      <c r="A631" s="24">
        <v>43139</v>
      </c>
      <c r="B631" s="24">
        <v>43139</v>
      </c>
      <c r="C631" s="24">
        <v>43133</v>
      </c>
      <c r="D631" s="27" t="s">
        <v>552</v>
      </c>
      <c r="E631" s="27" t="s">
        <v>380</v>
      </c>
      <c r="F631" s="29">
        <v>1006837</v>
      </c>
      <c r="G631" s="27" t="s">
        <v>36</v>
      </c>
      <c r="H631" s="27" t="s">
        <v>201</v>
      </c>
      <c r="I631" s="27" t="s">
        <v>2026</v>
      </c>
      <c r="J631" s="27">
        <v>21933</v>
      </c>
      <c r="K631" s="25">
        <v>2</v>
      </c>
      <c r="L631" s="27" t="s">
        <v>288</v>
      </c>
      <c r="M631" s="27" t="s">
        <v>2455</v>
      </c>
      <c r="N631" s="27" t="s">
        <v>2456</v>
      </c>
      <c r="O631" s="28">
        <v>128789577</v>
      </c>
      <c r="P631" s="27" t="s">
        <v>285</v>
      </c>
      <c r="Q631" s="27" t="s">
        <v>295</v>
      </c>
      <c r="R631" s="28" t="s">
        <v>3076</v>
      </c>
      <c r="S631" s="27" t="s">
        <v>2510</v>
      </c>
      <c r="T631" s="27"/>
      <c r="U631" s="75"/>
      <c r="V631" s="75"/>
      <c r="W631" s="75"/>
      <c r="X631" s="27"/>
      <c r="Y631" s="28"/>
      <c r="Z631" s="27"/>
    </row>
    <row r="632" spans="1:26" ht="13.5" customHeight="1" x14ac:dyDescent="0.25">
      <c r="A632" s="24">
        <v>43139</v>
      </c>
      <c r="B632" s="24">
        <v>43138</v>
      </c>
      <c r="C632" s="24">
        <v>43136</v>
      </c>
      <c r="D632" s="27" t="s">
        <v>2245</v>
      </c>
      <c r="E632" s="27" t="s">
        <v>346</v>
      </c>
      <c r="F632" s="29">
        <v>10971</v>
      </c>
      <c r="G632" s="27" t="s">
        <v>39</v>
      </c>
      <c r="H632" s="27" t="s">
        <v>142</v>
      </c>
      <c r="I632" s="27" t="s">
        <v>655</v>
      </c>
      <c r="J632" s="27">
        <v>42925</v>
      </c>
      <c r="K632" s="25">
        <v>2</v>
      </c>
      <c r="L632" s="27" t="s">
        <v>288</v>
      </c>
      <c r="M632" s="27" t="s">
        <v>2457</v>
      </c>
      <c r="N632" s="27" t="s">
        <v>2458</v>
      </c>
      <c r="O632" s="28">
        <v>128789614</v>
      </c>
      <c r="P632" s="27" t="s">
        <v>285</v>
      </c>
      <c r="Q632" s="27" t="s">
        <v>292</v>
      </c>
      <c r="R632" s="28"/>
      <c r="S632" s="27" t="s">
        <v>2510</v>
      </c>
      <c r="T632" s="27"/>
      <c r="U632" s="75"/>
      <c r="V632" s="75"/>
      <c r="W632" s="75"/>
      <c r="X632" s="27"/>
      <c r="Y632" s="28"/>
      <c r="Z632" s="27"/>
    </row>
    <row r="633" spans="1:26" ht="13.5" customHeight="1" x14ac:dyDescent="0.25">
      <c r="A633" s="24">
        <v>43139</v>
      </c>
      <c r="B633" s="24">
        <v>43138</v>
      </c>
      <c r="C633" s="24">
        <v>43136</v>
      </c>
      <c r="D633" s="27" t="s">
        <v>2245</v>
      </c>
      <c r="E633" s="27" t="s">
        <v>346</v>
      </c>
      <c r="F633" s="29">
        <v>29893</v>
      </c>
      <c r="G633" s="27" t="s">
        <v>39</v>
      </c>
      <c r="H633" s="27" t="s">
        <v>243</v>
      </c>
      <c r="I633" s="27" t="s">
        <v>655</v>
      </c>
      <c r="J633" s="27">
        <v>42925</v>
      </c>
      <c r="K633" s="25">
        <v>2</v>
      </c>
      <c r="L633" s="27" t="s">
        <v>288</v>
      </c>
      <c r="M633" s="27" t="s">
        <v>2457</v>
      </c>
      <c r="N633" s="27" t="s">
        <v>2458</v>
      </c>
      <c r="O633" s="28">
        <v>128789615</v>
      </c>
      <c r="P633" s="27" t="s">
        <v>285</v>
      </c>
      <c r="Q633" s="27" t="s">
        <v>292</v>
      </c>
      <c r="R633" s="28"/>
      <c r="S633" s="27" t="s">
        <v>2510</v>
      </c>
      <c r="T633" s="27"/>
      <c r="U633" s="75"/>
      <c r="V633" s="75"/>
      <c r="W633" s="75"/>
      <c r="X633" s="27"/>
      <c r="Y633" s="28"/>
      <c r="Z633" s="27"/>
    </row>
    <row r="634" spans="1:26" ht="13.5" customHeight="1" x14ac:dyDescent="0.25">
      <c r="A634" s="24">
        <v>43139</v>
      </c>
      <c r="B634" s="24">
        <v>43138</v>
      </c>
      <c r="C634" s="24">
        <v>43136</v>
      </c>
      <c r="D634" s="27" t="s">
        <v>2245</v>
      </c>
      <c r="E634" s="27" t="s">
        <v>376</v>
      </c>
      <c r="F634" s="29">
        <v>8977</v>
      </c>
      <c r="G634" s="27" t="s">
        <v>105</v>
      </c>
      <c r="H634" s="27" t="s">
        <v>69</v>
      </c>
      <c r="I634" s="27" t="s">
        <v>801</v>
      </c>
      <c r="J634" s="27">
        <v>24654</v>
      </c>
      <c r="K634" s="25">
        <v>4</v>
      </c>
      <c r="L634" s="27" t="s">
        <v>288</v>
      </c>
      <c r="M634" s="27" t="s">
        <v>2459</v>
      </c>
      <c r="N634" s="27" t="s">
        <v>2460</v>
      </c>
      <c r="O634" s="28">
        <v>128789821</v>
      </c>
      <c r="P634" s="27" t="s">
        <v>285</v>
      </c>
      <c r="Q634" s="27" t="s">
        <v>292</v>
      </c>
      <c r="R634" s="28"/>
      <c r="S634" s="27" t="s">
        <v>2510</v>
      </c>
      <c r="T634" s="27"/>
      <c r="U634" s="75"/>
      <c r="V634" s="75"/>
      <c r="W634" s="75"/>
      <c r="X634" s="27"/>
      <c r="Y634" s="28"/>
      <c r="Z634" s="27"/>
    </row>
    <row r="635" spans="1:26" ht="13.5" customHeight="1" x14ac:dyDescent="0.25">
      <c r="A635" s="24">
        <v>43139</v>
      </c>
      <c r="B635" s="24">
        <v>43138</v>
      </c>
      <c r="C635" s="24">
        <v>43136</v>
      </c>
      <c r="D635" s="27" t="s">
        <v>2245</v>
      </c>
      <c r="E635" s="27" t="s">
        <v>376</v>
      </c>
      <c r="F635" s="29">
        <v>37254</v>
      </c>
      <c r="G635" s="27" t="s">
        <v>39</v>
      </c>
      <c r="H635" s="27" t="s">
        <v>69</v>
      </c>
      <c r="I635" s="27" t="s">
        <v>2461</v>
      </c>
      <c r="J635" s="27">
        <v>24519</v>
      </c>
      <c r="K635" s="25">
        <v>4</v>
      </c>
      <c r="L635" s="27" t="s">
        <v>343</v>
      </c>
      <c r="M635" s="27">
        <v>8920259334</v>
      </c>
      <c r="N635" s="27">
        <v>8920259334</v>
      </c>
      <c r="O635" s="28"/>
      <c r="P635" s="27" t="s">
        <v>285</v>
      </c>
      <c r="Q635" s="27" t="s">
        <v>315</v>
      </c>
      <c r="R635" s="28" t="s">
        <v>542</v>
      </c>
      <c r="S635" s="27"/>
      <c r="T635" s="27"/>
      <c r="U635" s="75"/>
      <c r="V635" s="75"/>
      <c r="W635" s="75"/>
      <c r="X635" s="27"/>
      <c r="Y635" s="28"/>
      <c r="Z635" s="27"/>
    </row>
    <row r="636" spans="1:26" ht="13.5" customHeight="1" x14ac:dyDescent="0.25">
      <c r="A636" s="24">
        <v>43139</v>
      </c>
      <c r="B636" s="24">
        <v>43139</v>
      </c>
      <c r="C636" s="24">
        <v>43136</v>
      </c>
      <c r="D636" s="27" t="s">
        <v>2245</v>
      </c>
      <c r="E636" s="27" t="s">
        <v>402</v>
      </c>
      <c r="F636" s="29">
        <v>38110</v>
      </c>
      <c r="G636" s="27" t="s">
        <v>39</v>
      </c>
      <c r="H636" s="27" t="s">
        <v>97</v>
      </c>
      <c r="I636" s="27" t="s">
        <v>884</v>
      </c>
      <c r="J636" s="27">
        <v>29246</v>
      </c>
      <c r="K636" s="25">
        <v>4</v>
      </c>
      <c r="L636" s="27" t="s">
        <v>288</v>
      </c>
      <c r="M636" s="27" t="s">
        <v>2462</v>
      </c>
      <c r="N636" s="27" t="s">
        <v>2463</v>
      </c>
      <c r="O636" s="28">
        <v>128789834</v>
      </c>
      <c r="P636" s="27" t="s">
        <v>285</v>
      </c>
      <c r="Q636" s="27" t="s">
        <v>292</v>
      </c>
      <c r="R636" s="28"/>
      <c r="S636" s="27" t="s">
        <v>2510</v>
      </c>
      <c r="T636" s="27"/>
      <c r="U636" s="75"/>
      <c r="V636" s="75"/>
      <c r="W636" s="75"/>
      <c r="X636" s="27"/>
      <c r="Y636" s="28"/>
      <c r="Z636" s="27"/>
    </row>
    <row r="637" spans="1:26" ht="13.5" customHeight="1" x14ac:dyDescent="0.25">
      <c r="A637" s="24">
        <v>43139</v>
      </c>
      <c r="B637" s="24">
        <v>43139</v>
      </c>
      <c r="C637" s="24">
        <v>43136</v>
      </c>
      <c r="D637" s="27" t="s">
        <v>2245</v>
      </c>
      <c r="E637" s="27" t="s">
        <v>407</v>
      </c>
      <c r="F637" s="29">
        <v>2185143</v>
      </c>
      <c r="G637" s="27" t="s">
        <v>30</v>
      </c>
      <c r="H637" s="27" t="s">
        <v>120</v>
      </c>
      <c r="I637" s="27" t="s">
        <v>2016</v>
      </c>
      <c r="J637" s="27">
        <v>30148</v>
      </c>
      <c r="K637" s="25">
        <v>1</v>
      </c>
      <c r="L637" s="27" t="s">
        <v>357</v>
      </c>
      <c r="M637" s="27" t="s">
        <v>2464</v>
      </c>
      <c r="N637" s="27" t="s">
        <v>2617</v>
      </c>
      <c r="O637" s="28" t="s">
        <v>2518</v>
      </c>
      <c r="P637" s="27" t="s">
        <v>285</v>
      </c>
      <c r="Q637" s="27" t="s">
        <v>292</v>
      </c>
      <c r="R637" s="28"/>
      <c r="S637" s="27" t="s">
        <v>2510</v>
      </c>
      <c r="T637" s="27"/>
      <c r="U637" s="75"/>
      <c r="V637" s="75"/>
      <c r="W637" s="75"/>
      <c r="X637" s="27"/>
      <c r="Y637" s="28"/>
      <c r="Z637" s="27"/>
    </row>
    <row r="638" spans="1:26" ht="13.5" customHeight="1" x14ac:dyDescent="0.25">
      <c r="A638" s="24">
        <v>43140</v>
      </c>
      <c r="B638" s="24">
        <v>43140</v>
      </c>
      <c r="C638" s="24">
        <v>43131</v>
      </c>
      <c r="D638" s="27" t="s">
        <v>18</v>
      </c>
      <c r="E638" s="27" t="s">
        <v>378</v>
      </c>
      <c r="F638" s="29" t="s">
        <v>6642</v>
      </c>
      <c r="G638" s="27" t="s">
        <v>30</v>
      </c>
      <c r="H638" s="27" t="s">
        <v>64</v>
      </c>
      <c r="I638" s="27" t="s">
        <v>1050</v>
      </c>
      <c r="J638" s="27">
        <v>33063</v>
      </c>
      <c r="K638" s="25">
        <v>4</v>
      </c>
      <c r="L638" s="27" t="s">
        <v>357</v>
      </c>
      <c r="M638" s="27" t="s">
        <v>2482</v>
      </c>
      <c r="N638" s="27" t="s">
        <v>2483</v>
      </c>
      <c r="O638" s="28" t="s">
        <v>2574</v>
      </c>
      <c r="P638" s="27" t="s">
        <v>285</v>
      </c>
      <c r="Q638" s="27" t="s">
        <v>292</v>
      </c>
      <c r="R638" s="28"/>
      <c r="S638" s="27" t="s">
        <v>2547</v>
      </c>
      <c r="T638" s="27"/>
      <c r="U638" s="75"/>
      <c r="V638" s="75"/>
      <c r="W638" s="75"/>
      <c r="X638" s="27"/>
      <c r="Y638" s="28"/>
      <c r="Z638" s="27"/>
    </row>
    <row r="639" spans="1:26" ht="13.5" customHeight="1" x14ac:dyDescent="0.25">
      <c r="A639" s="24">
        <v>43140</v>
      </c>
      <c r="B639" s="24">
        <v>43140</v>
      </c>
      <c r="C639" s="24">
        <v>43138</v>
      </c>
      <c r="D639" s="27" t="s">
        <v>18</v>
      </c>
      <c r="E639" s="27" t="s">
        <v>380</v>
      </c>
      <c r="F639" s="29" t="s">
        <v>6376</v>
      </c>
      <c r="G639" s="27" t="s">
        <v>56</v>
      </c>
      <c r="H639" s="27" t="s">
        <v>66</v>
      </c>
      <c r="I639" s="27" t="s">
        <v>2484</v>
      </c>
      <c r="J639" s="27">
        <v>22062</v>
      </c>
      <c r="K639" s="25">
        <v>2</v>
      </c>
      <c r="L639" s="27" t="s">
        <v>355</v>
      </c>
      <c r="M639" s="27">
        <v>2589150</v>
      </c>
      <c r="N639" s="27"/>
      <c r="O639" s="28">
        <v>49646</v>
      </c>
      <c r="P639" s="27" t="s">
        <v>285</v>
      </c>
      <c r="Q639" s="27" t="s">
        <v>292</v>
      </c>
      <c r="R639" s="28" t="s">
        <v>6426</v>
      </c>
      <c r="S639" s="27" t="s">
        <v>2547</v>
      </c>
      <c r="T639" s="27"/>
      <c r="U639" s="75"/>
      <c r="V639" s="75"/>
      <c r="W639" s="75"/>
      <c r="X639" s="27"/>
      <c r="Y639" s="28"/>
      <c r="Z639" s="27"/>
    </row>
    <row r="640" spans="1:26" ht="13.5" customHeight="1" x14ac:dyDescent="0.25">
      <c r="A640" s="24">
        <v>43140</v>
      </c>
      <c r="B640" s="24">
        <v>43140</v>
      </c>
      <c r="C640" s="24">
        <v>43138</v>
      </c>
      <c r="D640" s="27" t="s">
        <v>18</v>
      </c>
      <c r="E640" s="27" t="s">
        <v>380</v>
      </c>
      <c r="F640" s="29" t="s">
        <v>6661</v>
      </c>
      <c r="G640" s="27" t="s">
        <v>56</v>
      </c>
      <c r="H640" s="27" t="s">
        <v>136</v>
      </c>
      <c r="I640" s="27" t="s">
        <v>2484</v>
      </c>
      <c r="J640" s="27">
        <v>22062</v>
      </c>
      <c r="K640" s="25">
        <v>2</v>
      </c>
      <c r="L640" s="27" t="s">
        <v>355</v>
      </c>
      <c r="M640" s="27">
        <v>2589150</v>
      </c>
      <c r="N640" s="27"/>
      <c r="O640" s="28">
        <v>49646</v>
      </c>
      <c r="P640" s="27" t="s">
        <v>285</v>
      </c>
      <c r="Q640" s="27" t="s">
        <v>292</v>
      </c>
      <c r="R640" s="28" t="s">
        <v>6426</v>
      </c>
      <c r="S640" s="27" t="s">
        <v>2547</v>
      </c>
      <c r="T640" s="27"/>
      <c r="U640" s="75"/>
      <c r="V640" s="75"/>
      <c r="W640" s="75"/>
      <c r="X640" s="27"/>
      <c r="Y640" s="28"/>
      <c r="Z640" s="27"/>
    </row>
    <row r="641" spans="1:26" ht="13.5" customHeight="1" x14ac:dyDescent="0.25">
      <c r="A641" s="24">
        <v>43140</v>
      </c>
      <c r="B641" s="24">
        <v>43140</v>
      </c>
      <c r="C641" s="24">
        <v>43133</v>
      </c>
      <c r="D641" s="27" t="s">
        <v>18</v>
      </c>
      <c r="E641" s="27" t="s">
        <v>352</v>
      </c>
      <c r="F641" s="29">
        <v>53967</v>
      </c>
      <c r="G641" s="27" t="s">
        <v>92</v>
      </c>
      <c r="H641" s="27" t="s">
        <v>109</v>
      </c>
      <c r="I641" s="27" t="s">
        <v>2485</v>
      </c>
      <c r="J641" s="27">
        <v>33570</v>
      </c>
      <c r="K641" s="25">
        <v>4</v>
      </c>
      <c r="L641" s="27" t="s">
        <v>288</v>
      </c>
      <c r="M641" s="27" t="s">
        <v>2486</v>
      </c>
      <c r="N641" s="27" t="s">
        <v>2487</v>
      </c>
      <c r="O641" s="28">
        <v>128882083</v>
      </c>
      <c r="P641" s="27" t="s">
        <v>285</v>
      </c>
      <c r="Q641" s="27" t="s">
        <v>292</v>
      </c>
      <c r="R641" s="28"/>
      <c r="S641" s="27" t="s">
        <v>2547</v>
      </c>
      <c r="T641" s="27"/>
      <c r="U641" s="75"/>
      <c r="V641" s="75"/>
      <c r="W641" s="75"/>
      <c r="X641" s="27"/>
      <c r="Y641" s="28"/>
      <c r="Z641" s="27"/>
    </row>
    <row r="642" spans="1:26" ht="13.5" customHeight="1" x14ac:dyDescent="0.25">
      <c r="A642" s="24">
        <v>43140</v>
      </c>
      <c r="B642" s="24">
        <v>43140</v>
      </c>
      <c r="C642" s="24">
        <v>43134</v>
      </c>
      <c r="D642" s="27" t="s">
        <v>552</v>
      </c>
      <c r="E642" s="27" t="s">
        <v>418</v>
      </c>
      <c r="F642" s="29">
        <v>4044</v>
      </c>
      <c r="G642" s="27" t="s">
        <v>118</v>
      </c>
      <c r="H642" s="27" t="s">
        <v>113</v>
      </c>
      <c r="I642" s="27" t="s">
        <v>548</v>
      </c>
      <c r="J642" s="27">
        <v>17136</v>
      </c>
      <c r="K642" s="25">
        <v>4</v>
      </c>
      <c r="L642" s="27" t="s">
        <v>288</v>
      </c>
      <c r="M642" s="27" t="s">
        <v>2488</v>
      </c>
      <c r="N642" s="27" t="s">
        <v>2489</v>
      </c>
      <c r="O642" s="28">
        <v>128882325</v>
      </c>
      <c r="P642" s="27" t="s">
        <v>285</v>
      </c>
      <c r="Q642" s="27" t="s">
        <v>292</v>
      </c>
      <c r="R642" s="28"/>
      <c r="S642" s="27" t="s">
        <v>2547</v>
      </c>
      <c r="T642" s="27"/>
      <c r="U642" s="75"/>
      <c r="V642" s="75"/>
      <c r="W642" s="75"/>
      <c r="X642" s="27"/>
      <c r="Y642" s="28"/>
      <c r="Z642" s="27"/>
    </row>
    <row r="643" spans="1:26" ht="13.5" customHeight="1" x14ac:dyDescent="0.25">
      <c r="A643" s="24">
        <v>43140</v>
      </c>
      <c r="B643" s="24">
        <v>43140</v>
      </c>
      <c r="C643" s="24">
        <v>43134</v>
      </c>
      <c r="D643" s="27" t="s">
        <v>552</v>
      </c>
      <c r="E643" s="27" t="s">
        <v>399</v>
      </c>
      <c r="F643" s="29">
        <v>1010988</v>
      </c>
      <c r="G643" s="27" t="s">
        <v>36</v>
      </c>
      <c r="H643" s="27" t="s">
        <v>54</v>
      </c>
      <c r="I643" s="27" t="s">
        <v>99</v>
      </c>
      <c r="J643" s="27">
        <v>34071</v>
      </c>
      <c r="K643" s="25">
        <v>4</v>
      </c>
      <c r="L643" s="27" t="s">
        <v>288</v>
      </c>
      <c r="M643" s="27" t="s">
        <v>2490</v>
      </c>
      <c r="N643" s="27" t="s">
        <v>2491</v>
      </c>
      <c r="O643" s="28">
        <v>128882552</v>
      </c>
      <c r="P643" s="27" t="s">
        <v>285</v>
      </c>
      <c r="Q643" s="27" t="s">
        <v>295</v>
      </c>
      <c r="R643" s="28" t="s">
        <v>2809</v>
      </c>
      <c r="S643" s="27" t="s">
        <v>2547</v>
      </c>
      <c r="T643" s="27"/>
      <c r="U643" s="75"/>
      <c r="V643" s="75"/>
      <c r="W643" s="75"/>
      <c r="X643" s="27"/>
      <c r="Y643" s="28"/>
      <c r="Z643" s="27"/>
    </row>
    <row r="644" spans="1:26" ht="13.5" customHeight="1" x14ac:dyDescent="0.25">
      <c r="A644" s="24">
        <v>43140</v>
      </c>
      <c r="B644" s="24">
        <v>43140</v>
      </c>
      <c r="C644" s="24">
        <v>43133</v>
      </c>
      <c r="D644" s="27" t="s">
        <v>552</v>
      </c>
      <c r="E644" s="27" t="s">
        <v>483</v>
      </c>
      <c r="F644" s="29">
        <v>28294717</v>
      </c>
      <c r="G644" s="27" t="s">
        <v>56</v>
      </c>
      <c r="H644" s="27" t="s">
        <v>173</v>
      </c>
      <c r="I644" s="27" t="s">
        <v>190</v>
      </c>
      <c r="J644" s="27">
        <v>26984</v>
      </c>
      <c r="K644" s="25">
        <v>2</v>
      </c>
      <c r="L644" s="27" t="s">
        <v>288</v>
      </c>
      <c r="M644" s="27" t="s">
        <v>2492</v>
      </c>
      <c r="N644" s="27" t="s">
        <v>2493</v>
      </c>
      <c r="O644" s="28">
        <v>128882640</v>
      </c>
      <c r="P644" s="27" t="s">
        <v>285</v>
      </c>
      <c r="Q644" s="27" t="s">
        <v>292</v>
      </c>
      <c r="R644" s="28"/>
      <c r="S644" s="27" t="s">
        <v>2547</v>
      </c>
      <c r="T644" s="27"/>
      <c r="U644" s="75"/>
      <c r="V644" s="75"/>
      <c r="W644" s="75"/>
      <c r="X644" s="27"/>
      <c r="Y644" s="28"/>
      <c r="Z644" s="27"/>
    </row>
    <row r="645" spans="1:26" ht="13.5" customHeight="1" x14ac:dyDescent="0.25">
      <c r="A645" s="24">
        <v>43140</v>
      </c>
      <c r="B645" s="24">
        <v>43140</v>
      </c>
      <c r="C645" s="24">
        <v>43133</v>
      </c>
      <c r="D645" s="27" t="s">
        <v>552</v>
      </c>
      <c r="E645" s="27" t="s">
        <v>411</v>
      </c>
      <c r="F645" s="29" t="s">
        <v>6339</v>
      </c>
      <c r="G645" s="27" t="s">
        <v>36</v>
      </c>
      <c r="H645" s="27" t="s">
        <v>35</v>
      </c>
      <c r="I645" s="27" t="s">
        <v>99</v>
      </c>
      <c r="J645" s="27">
        <v>25457</v>
      </c>
      <c r="K645" s="25">
        <v>4</v>
      </c>
      <c r="L645" s="27" t="s">
        <v>288</v>
      </c>
      <c r="M645" s="27" t="s">
        <v>2494</v>
      </c>
      <c r="N645" s="27" t="s">
        <v>2495</v>
      </c>
      <c r="O645" s="28">
        <v>128882714</v>
      </c>
      <c r="P645" s="27" t="s">
        <v>285</v>
      </c>
      <c r="Q645" s="27" t="s">
        <v>292</v>
      </c>
      <c r="R645" s="28"/>
      <c r="S645" s="27" t="s">
        <v>2547</v>
      </c>
      <c r="T645" s="27"/>
      <c r="U645" s="75"/>
      <c r="V645" s="75"/>
      <c r="W645" s="75"/>
      <c r="X645" s="27"/>
      <c r="Y645" s="28"/>
      <c r="Z645" s="27"/>
    </row>
    <row r="646" spans="1:26" ht="13.5" customHeight="1" x14ac:dyDescent="0.25">
      <c r="A646" s="24">
        <v>43140</v>
      </c>
      <c r="B646" s="24">
        <v>43140</v>
      </c>
      <c r="C646" s="24">
        <v>43133</v>
      </c>
      <c r="D646" s="27" t="s">
        <v>552</v>
      </c>
      <c r="E646" s="27" t="s">
        <v>414</v>
      </c>
      <c r="F646" s="29" t="s">
        <v>6637</v>
      </c>
      <c r="G646" s="27" t="s">
        <v>53</v>
      </c>
      <c r="H646" s="27" t="s">
        <v>70</v>
      </c>
      <c r="I646" s="27" t="s">
        <v>956</v>
      </c>
      <c r="J646" s="27">
        <v>14230</v>
      </c>
      <c r="K646" s="25">
        <v>1</v>
      </c>
      <c r="L646" s="27" t="s">
        <v>288</v>
      </c>
      <c r="M646" s="27" t="s">
        <v>2496</v>
      </c>
      <c r="N646" s="27" t="s">
        <v>2497</v>
      </c>
      <c r="O646" s="28">
        <v>128882818</v>
      </c>
      <c r="P646" s="27" t="s">
        <v>285</v>
      </c>
      <c r="Q646" s="27" t="s">
        <v>292</v>
      </c>
      <c r="R646" s="28"/>
      <c r="S646" s="27" t="s">
        <v>2547</v>
      </c>
      <c r="T646" s="27"/>
      <c r="U646" s="75"/>
      <c r="V646" s="75"/>
      <c r="W646" s="75"/>
      <c r="X646" s="27"/>
      <c r="Y646" s="28"/>
      <c r="Z646" s="27"/>
    </row>
    <row r="647" spans="1:26" ht="13.5" customHeight="1" x14ac:dyDescent="0.25">
      <c r="A647" s="24">
        <v>43140</v>
      </c>
      <c r="B647" s="24">
        <v>43140</v>
      </c>
      <c r="C647" s="24">
        <v>43133</v>
      </c>
      <c r="D647" s="27" t="s">
        <v>552</v>
      </c>
      <c r="E647" s="27" t="s">
        <v>430</v>
      </c>
      <c r="F647" s="29">
        <v>2171893</v>
      </c>
      <c r="G647" s="27" t="s">
        <v>30</v>
      </c>
      <c r="H647" s="27" t="s">
        <v>57</v>
      </c>
      <c r="I647" s="27" t="s">
        <v>254</v>
      </c>
      <c r="J647" s="27">
        <v>23272</v>
      </c>
      <c r="K647" s="25">
        <v>1</v>
      </c>
      <c r="L647" s="27" t="s">
        <v>288</v>
      </c>
      <c r="M647" s="27" t="s">
        <v>2498</v>
      </c>
      <c r="N647" s="27" t="s">
        <v>2499</v>
      </c>
      <c r="O647" s="28"/>
      <c r="P647" s="27" t="s">
        <v>285</v>
      </c>
      <c r="Q647" s="27" t="s">
        <v>295</v>
      </c>
      <c r="R647" s="28" t="s">
        <v>2500</v>
      </c>
      <c r="S647" s="27"/>
      <c r="T647" s="27"/>
      <c r="U647" s="75"/>
      <c r="V647" s="75"/>
      <c r="W647" s="75"/>
      <c r="X647" s="27"/>
      <c r="Y647" s="28"/>
      <c r="Z647" s="27"/>
    </row>
    <row r="648" spans="1:26" ht="13.5" customHeight="1" x14ac:dyDescent="0.25">
      <c r="A648" s="24">
        <v>43140</v>
      </c>
      <c r="B648" s="24">
        <v>43140</v>
      </c>
      <c r="C648" s="24">
        <v>43133</v>
      </c>
      <c r="D648" s="27" t="s">
        <v>552</v>
      </c>
      <c r="E648" s="27" t="s">
        <v>430</v>
      </c>
      <c r="F648" s="29">
        <v>94262</v>
      </c>
      <c r="G648" s="27" t="s">
        <v>19</v>
      </c>
      <c r="H648" s="27" t="s">
        <v>46</v>
      </c>
      <c r="I648" s="27" t="s">
        <v>450</v>
      </c>
      <c r="J648" s="27">
        <v>23259</v>
      </c>
      <c r="K648" s="25">
        <v>2</v>
      </c>
      <c r="L648" s="27" t="s">
        <v>288</v>
      </c>
      <c r="M648" s="27" t="s">
        <v>2501</v>
      </c>
      <c r="N648" s="27" t="s">
        <v>2502</v>
      </c>
      <c r="O648" s="28">
        <v>128882946</v>
      </c>
      <c r="P648" s="27" t="s">
        <v>285</v>
      </c>
      <c r="Q648" s="27" t="s">
        <v>292</v>
      </c>
      <c r="R648" s="28"/>
      <c r="S648" s="27" t="s">
        <v>2547</v>
      </c>
      <c r="T648" s="27"/>
      <c r="U648" s="75"/>
      <c r="V648" s="75"/>
      <c r="W648" s="75"/>
      <c r="X648" s="27"/>
      <c r="Y648" s="28"/>
      <c r="Z648" s="27"/>
    </row>
    <row r="649" spans="1:26" ht="13.5" customHeight="1" x14ac:dyDescent="0.25">
      <c r="A649" s="24">
        <v>43140</v>
      </c>
      <c r="B649" s="24">
        <v>43140</v>
      </c>
      <c r="C649" s="24">
        <v>43134</v>
      </c>
      <c r="D649" s="27" t="s">
        <v>552</v>
      </c>
      <c r="E649" s="27" t="s">
        <v>287</v>
      </c>
      <c r="F649" s="29">
        <v>151284203</v>
      </c>
      <c r="G649" s="27" t="s">
        <v>23</v>
      </c>
      <c r="H649" s="27" t="s">
        <v>242</v>
      </c>
      <c r="I649" s="27" t="s">
        <v>1723</v>
      </c>
      <c r="J649" s="27">
        <v>39558</v>
      </c>
      <c r="K649" s="25">
        <v>2</v>
      </c>
      <c r="L649" s="27" t="s">
        <v>288</v>
      </c>
      <c r="M649" s="27" t="s">
        <v>2503</v>
      </c>
      <c r="N649" s="27" t="s">
        <v>2504</v>
      </c>
      <c r="O649" s="28"/>
      <c r="P649" s="27" t="s">
        <v>285</v>
      </c>
      <c r="Q649" s="27" t="s">
        <v>315</v>
      </c>
      <c r="R649" s="28" t="s">
        <v>542</v>
      </c>
      <c r="S649" s="27"/>
      <c r="T649" s="27"/>
      <c r="U649" s="75"/>
      <c r="V649" s="75"/>
      <c r="W649" s="75"/>
      <c r="X649" s="27"/>
      <c r="Y649" s="28"/>
      <c r="Z649" s="27"/>
    </row>
    <row r="650" spans="1:26" ht="13.5" customHeight="1" x14ac:dyDescent="0.25">
      <c r="A650" s="24">
        <v>43140</v>
      </c>
      <c r="B650" s="24">
        <v>43140</v>
      </c>
      <c r="C650" s="24">
        <v>43134</v>
      </c>
      <c r="D650" s="27" t="s">
        <v>552</v>
      </c>
      <c r="E650" s="27" t="s">
        <v>354</v>
      </c>
      <c r="F650" s="29" t="s">
        <v>6366</v>
      </c>
      <c r="G650" s="27" t="s">
        <v>36</v>
      </c>
      <c r="H650" s="27" t="s">
        <v>54</v>
      </c>
      <c r="I650" s="27" t="s">
        <v>99</v>
      </c>
      <c r="J650" s="27">
        <v>30311</v>
      </c>
      <c r="K650" s="25">
        <v>1</v>
      </c>
      <c r="L650" s="27" t="s">
        <v>288</v>
      </c>
      <c r="M650" s="27" t="s">
        <v>2505</v>
      </c>
      <c r="N650" s="27" t="s">
        <v>2506</v>
      </c>
      <c r="O650" s="28">
        <v>128883287</v>
      </c>
      <c r="P650" s="27" t="s">
        <v>285</v>
      </c>
      <c r="Q650" s="27" t="s">
        <v>333</v>
      </c>
      <c r="R650" s="28" t="s">
        <v>7547</v>
      </c>
      <c r="S650" s="27" t="s">
        <v>2547</v>
      </c>
      <c r="T650" s="27"/>
      <c r="U650" s="75"/>
      <c r="V650" s="75"/>
      <c r="W650" s="75"/>
      <c r="X650" s="27"/>
      <c r="Y650" s="28"/>
      <c r="Z650" s="27"/>
    </row>
    <row r="651" spans="1:26" ht="13.5" customHeight="1" x14ac:dyDescent="0.25">
      <c r="A651" s="24">
        <v>43143</v>
      </c>
      <c r="B651" s="24">
        <v>43141</v>
      </c>
      <c r="C651" s="24">
        <v>43138</v>
      </c>
      <c r="D651" s="27" t="s">
        <v>18</v>
      </c>
      <c r="E651" s="27" t="s">
        <v>362</v>
      </c>
      <c r="F651" s="41" t="s">
        <v>6368</v>
      </c>
      <c r="G651" s="27" t="s">
        <v>41</v>
      </c>
      <c r="H651" s="27" t="s">
        <v>1020</v>
      </c>
      <c r="I651" s="27" t="s">
        <v>239</v>
      </c>
      <c r="J651" s="27">
        <v>22595</v>
      </c>
      <c r="K651" s="25">
        <v>4</v>
      </c>
      <c r="L651" s="27" t="s">
        <v>335</v>
      </c>
      <c r="M651" s="27">
        <v>2218145426</v>
      </c>
      <c r="N651" s="27"/>
      <c r="O651" s="28">
        <v>5377</v>
      </c>
      <c r="P651" s="27" t="s">
        <v>285</v>
      </c>
      <c r="Q651" s="27" t="s">
        <v>295</v>
      </c>
      <c r="R651" s="28" t="s">
        <v>9046</v>
      </c>
      <c r="S651" s="27" t="s">
        <v>2898</v>
      </c>
      <c r="T651" s="27"/>
      <c r="U651" s="75"/>
      <c r="V651" s="75"/>
      <c r="W651" s="75"/>
      <c r="X651" s="27"/>
      <c r="Y651" s="28"/>
      <c r="Z651" s="27"/>
    </row>
    <row r="652" spans="1:26" ht="13.5" customHeight="1" x14ac:dyDescent="0.25">
      <c r="A652" s="24">
        <v>43143</v>
      </c>
      <c r="B652" s="24">
        <v>43141</v>
      </c>
      <c r="C652" s="24">
        <v>43139</v>
      </c>
      <c r="D652" s="27" t="s">
        <v>18</v>
      </c>
      <c r="E652" s="27" t="s">
        <v>377</v>
      </c>
      <c r="F652" s="29" t="s">
        <v>6645</v>
      </c>
      <c r="G652" s="27" t="s">
        <v>53</v>
      </c>
      <c r="H652" s="27" t="s">
        <v>145</v>
      </c>
      <c r="I652" s="27" t="s">
        <v>468</v>
      </c>
      <c r="J652" s="27">
        <v>25100</v>
      </c>
      <c r="K652" s="25">
        <v>1</v>
      </c>
      <c r="L652" s="27" t="s">
        <v>288</v>
      </c>
      <c r="M652" s="27" t="s">
        <v>2545</v>
      </c>
      <c r="N652" s="27" t="s">
        <v>2546</v>
      </c>
      <c r="O652" s="28">
        <v>128922407</v>
      </c>
      <c r="P652" s="27" t="s">
        <v>285</v>
      </c>
      <c r="Q652" s="27" t="s">
        <v>292</v>
      </c>
      <c r="R652" s="28"/>
      <c r="S652" s="27" t="s">
        <v>2547</v>
      </c>
      <c r="T652" s="27"/>
      <c r="U652" s="75"/>
      <c r="V652" s="75"/>
      <c r="W652" s="75"/>
      <c r="X652" s="27"/>
      <c r="Y652" s="28"/>
      <c r="Z652" s="27"/>
    </row>
    <row r="653" spans="1:26" ht="13.5" customHeight="1" x14ac:dyDescent="0.25">
      <c r="A653" s="24">
        <v>43143</v>
      </c>
      <c r="B653" s="24">
        <v>43141</v>
      </c>
      <c r="C653" s="24">
        <v>43134</v>
      </c>
      <c r="D653" s="27" t="s">
        <v>18</v>
      </c>
      <c r="E653" s="27" t="s">
        <v>397</v>
      </c>
      <c r="F653" s="29">
        <v>1015169</v>
      </c>
      <c r="G653" s="27" t="s">
        <v>36</v>
      </c>
      <c r="H653" s="27" t="s">
        <v>228</v>
      </c>
      <c r="I653" s="27" t="s">
        <v>516</v>
      </c>
      <c r="J653" s="27">
        <v>24566</v>
      </c>
      <c r="K653" s="25">
        <v>4</v>
      </c>
      <c r="L653" s="27" t="s">
        <v>288</v>
      </c>
      <c r="M653" s="27" t="s">
        <v>2548</v>
      </c>
      <c r="N653" s="27" t="s">
        <v>2549</v>
      </c>
      <c r="O653" s="28">
        <v>128922461</v>
      </c>
      <c r="P653" s="27" t="s">
        <v>285</v>
      </c>
      <c r="Q653" s="27" t="s">
        <v>292</v>
      </c>
      <c r="R653" s="28"/>
      <c r="S653" s="27" t="s">
        <v>2547</v>
      </c>
      <c r="T653" s="27"/>
      <c r="U653" s="75"/>
      <c r="V653" s="75"/>
      <c r="W653" s="75"/>
      <c r="X653" s="27"/>
      <c r="Y653" s="28"/>
      <c r="Z653" s="27"/>
    </row>
    <row r="654" spans="1:26" ht="13.5" customHeight="1" x14ac:dyDescent="0.25">
      <c r="A654" s="24">
        <v>43143</v>
      </c>
      <c r="B654" s="24">
        <v>43141</v>
      </c>
      <c r="C654" s="24">
        <v>43137</v>
      </c>
      <c r="D654" s="27" t="s">
        <v>18</v>
      </c>
      <c r="E654" s="27" t="s">
        <v>397</v>
      </c>
      <c r="F654" s="29">
        <v>92602</v>
      </c>
      <c r="G654" s="27" t="s">
        <v>21</v>
      </c>
      <c r="H654" s="27" t="s">
        <v>70</v>
      </c>
      <c r="I654" s="27" t="s">
        <v>2550</v>
      </c>
      <c r="J654" s="27">
        <v>24653</v>
      </c>
      <c r="K654" s="25">
        <v>2</v>
      </c>
      <c r="L654" s="27" t="s">
        <v>288</v>
      </c>
      <c r="M654" s="27" t="s">
        <v>2551</v>
      </c>
      <c r="N654" s="27" t="s">
        <v>2552</v>
      </c>
      <c r="O654" s="28">
        <v>128922528</v>
      </c>
      <c r="P654" s="27" t="s">
        <v>285</v>
      </c>
      <c r="Q654" s="27" t="s">
        <v>292</v>
      </c>
      <c r="R654" s="28"/>
      <c r="S654" s="27"/>
      <c r="T654" s="27"/>
      <c r="U654" s="75"/>
      <c r="V654" s="75"/>
      <c r="W654" s="75"/>
      <c r="X654" s="27"/>
      <c r="Y654" s="28"/>
      <c r="Z654" s="27"/>
    </row>
    <row r="655" spans="1:26" ht="13.5" customHeight="1" x14ac:dyDescent="0.25">
      <c r="A655" s="24">
        <v>43143</v>
      </c>
      <c r="B655" s="24">
        <v>43141</v>
      </c>
      <c r="C655" s="24">
        <v>43137</v>
      </c>
      <c r="D655" s="27" t="s">
        <v>18</v>
      </c>
      <c r="E655" s="27" t="s">
        <v>397</v>
      </c>
      <c r="F655" s="29">
        <v>92602</v>
      </c>
      <c r="G655" s="27" t="s">
        <v>21</v>
      </c>
      <c r="H655" s="27" t="s">
        <v>70</v>
      </c>
      <c r="I655" s="27" t="s">
        <v>2550</v>
      </c>
      <c r="J655" s="27">
        <v>24653</v>
      </c>
      <c r="K655" s="25">
        <v>2</v>
      </c>
      <c r="L655" s="27" t="s">
        <v>288</v>
      </c>
      <c r="M655" s="27" t="s">
        <v>2551</v>
      </c>
      <c r="N655" s="27" t="s">
        <v>2552</v>
      </c>
      <c r="O655" s="28">
        <v>128922528</v>
      </c>
      <c r="P655" s="27" t="s">
        <v>285</v>
      </c>
      <c r="Q655" s="27" t="s">
        <v>295</v>
      </c>
      <c r="R655" s="28" t="s">
        <v>2810</v>
      </c>
      <c r="S655" s="27" t="s">
        <v>2547</v>
      </c>
      <c r="T655" s="27"/>
      <c r="U655" s="75"/>
      <c r="V655" s="75"/>
      <c r="W655" s="75"/>
      <c r="X655" s="27"/>
      <c r="Y655" s="28"/>
      <c r="Z655" s="27"/>
    </row>
    <row r="656" spans="1:26" ht="13.5" customHeight="1" x14ac:dyDescent="0.25">
      <c r="A656" s="24">
        <v>43143</v>
      </c>
      <c r="B656" s="24">
        <v>43141</v>
      </c>
      <c r="C656" s="24">
        <v>43140</v>
      </c>
      <c r="D656" s="27" t="s">
        <v>18</v>
      </c>
      <c r="E656" s="27" t="s">
        <v>290</v>
      </c>
      <c r="F656" s="29" t="s">
        <v>2553</v>
      </c>
      <c r="G656" s="27" t="s">
        <v>72</v>
      </c>
      <c r="H656" s="27" t="s">
        <v>134</v>
      </c>
      <c r="I656" s="27" t="s">
        <v>2554</v>
      </c>
      <c r="J656" s="27">
        <v>40405</v>
      </c>
      <c r="K656" s="25">
        <v>5</v>
      </c>
      <c r="L656" s="27" t="s">
        <v>367</v>
      </c>
      <c r="M656" s="27">
        <v>206938</v>
      </c>
      <c r="N656" s="27">
        <v>326180889</v>
      </c>
      <c r="O656" s="28"/>
      <c r="P656" s="27" t="s">
        <v>285</v>
      </c>
      <c r="Q656" s="27" t="s">
        <v>289</v>
      </c>
      <c r="R656" s="28" t="s">
        <v>542</v>
      </c>
      <c r="S656" s="27"/>
      <c r="T656" s="27"/>
      <c r="U656" s="75"/>
      <c r="V656" s="75"/>
      <c r="W656" s="75"/>
      <c r="X656" s="27"/>
      <c r="Y656" s="28"/>
      <c r="Z656" s="27"/>
    </row>
    <row r="657" spans="1:26" ht="13.5" customHeight="1" x14ac:dyDescent="0.25">
      <c r="A657" s="24">
        <v>43143</v>
      </c>
      <c r="B657" s="24">
        <v>43141</v>
      </c>
      <c r="C657" s="24">
        <v>43136</v>
      </c>
      <c r="D657" s="27" t="s">
        <v>549</v>
      </c>
      <c r="E657" s="27" t="s">
        <v>360</v>
      </c>
      <c r="F657" s="29" t="s">
        <v>253</v>
      </c>
      <c r="G657" s="27" t="s">
        <v>220</v>
      </c>
      <c r="H657" s="27" t="s">
        <v>127</v>
      </c>
      <c r="I657" s="27" t="s">
        <v>2555</v>
      </c>
      <c r="J657" s="27">
        <v>26860</v>
      </c>
      <c r="K657" s="25">
        <v>1</v>
      </c>
      <c r="L657" s="27" t="s">
        <v>357</v>
      </c>
      <c r="M657" s="27" t="s">
        <v>2556</v>
      </c>
      <c r="N657" s="27" t="s">
        <v>2557</v>
      </c>
      <c r="O657" s="28" t="s">
        <v>2575</v>
      </c>
      <c r="P657" s="27" t="s">
        <v>285</v>
      </c>
      <c r="Q657" s="27" t="s">
        <v>295</v>
      </c>
      <c r="R657" s="28" t="s">
        <v>8299</v>
      </c>
      <c r="S657" s="27" t="s">
        <v>2576</v>
      </c>
      <c r="T657" s="27"/>
      <c r="U657" s="75"/>
      <c r="V657" s="75"/>
      <c r="W657" s="75"/>
      <c r="X657" s="27"/>
      <c r="Y657" s="28"/>
      <c r="Z657" s="27"/>
    </row>
    <row r="658" spans="1:26" ht="13.5" customHeight="1" x14ac:dyDescent="0.25">
      <c r="A658" s="24">
        <v>43143</v>
      </c>
      <c r="B658" s="24">
        <v>43132</v>
      </c>
      <c r="C658" s="24">
        <v>43122</v>
      </c>
      <c r="D658" s="27" t="s">
        <v>1419</v>
      </c>
      <c r="E658" s="27" t="s">
        <v>308</v>
      </c>
      <c r="F658" s="29">
        <v>2182543</v>
      </c>
      <c r="G658" s="27" t="s">
        <v>30</v>
      </c>
      <c r="H658" s="27" t="s">
        <v>2558</v>
      </c>
      <c r="I658" s="27" t="s">
        <v>73</v>
      </c>
      <c r="J658" s="27">
        <v>43827</v>
      </c>
      <c r="K658" s="25">
        <v>1</v>
      </c>
      <c r="L658" s="27" t="s">
        <v>367</v>
      </c>
      <c r="M658" s="27">
        <v>201971</v>
      </c>
      <c r="N658" s="27">
        <v>326176359</v>
      </c>
      <c r="O658" s="28"/>
      <c r="P658" s="27" t="s">
        <v>285</v>
      </c>
      <c r="Q658" s="27" t="s">
        <v>295</v>
      </c>
      <c r="R658" s="28" t="s">
        <v>2559</v>
      </c>
      <c r="S658" s="27"/>
      <c r="T658" s="27"/>
      <c r="U658" s="75"/>
      <c r="V658" s="75"/>
      <c r="W658" s="75"/>
      <c r="X658" s="27"/>
      <c r="Y658" s="28"/>
      <c r="Z658" s="27"/>
    </row>
    <row r="659" spans="1:26" ht="13.5" customHeight="1" x14ac:dyDescent="0.25">
      <c r="A659" s="24">
        <v>43143</v>
      </c>
      <c r="B659" s="24">
        <v>43141</v>
      </c>
      <c r="C659" s="24">
        <v>43138</v>
      </c>
      <c r="D659" s="27" t="s">
        <v>2245</v>
      </c>
      <c r="E659" s="27" t="s">
        <v>534</v>
      </c>
      <c r="F659" s="29">
        <v>15358</v>
      </c>
      <c r="G659" s="27" t="s">
        <v>19</v>
      </c>
      <c r="H659" s="27" t="s">
        <v>149</v>
      </c>
      <c r="I659" s="27" t="s">
        <v>450</v>
      </c>
      <c r="J659" s="27">
        <v>4695</v>
      </c>
      <c r="K659" s="25">
        <v>4</v>
      </c>
      <c r="L659" s="27" t="s">
        <v>288</v>
      </c>
      <c r="M659" s="27" t="s">
        <v>2560</v>
      </c>
      <c r="N659" s="27" t="s">
        <v>2561</v>
      </c>
      <c r="O659" s="28">
        <v>128922574</v>
      </c>
      <c r="P659" s="27" t="s">
        <v>285</v>
      </c>
      <c r="Q659" s="27" t="s">
        <v>292</v>
      </c>
      <c r="R659" s="28"/>
      <c r="S659" s="27" t="s">
        <v>2547</v>
      </c>
      <c r="T659" s="27"/>
      <c r="U659" s="75"/>
      <c r="V659" s="75"/>
      <c r="W659" s="75"/>
      <c r="X659" s="27"/>
      <c r="Y659" s="28"/>
      <c r="Z659" s="27"/>
    </row>
    <row r="660" spans="1:26" ht="13.5" customHeight="1" x14ac:dyDescent="0.25">
      <c r="A660" s="24">
        <v>43143</v>
      </c>
      <c r="B660" s="24">
        <v>43141</v>
      </c>
      <c r="C660" s="24">
        <v>43138</v>
      </c>
      <c r="D660" s="27" t="s">
        <v>2245</v>
      </c>
      <c r="E660" s="27" t="s">
        <v>340</v>
      </c>
      <c r="F660" s="29">
        <v>1932237783</v>
      </c>
      <c r="G660" s="27" t="s">
        <v>91</v>
      </c>
      <c r="H660" s="27" t="s">
        <v>40</v>
      </c>
      <c r="I660" s="27" t="s">
        <v>2562</v>
      </c>
      <c r="J660" s="27">
        <v>21738</v>
      </c>
      <c r="K660" s="25">
        <v>1</v>
      </c>
      <c r="L660" s="27" t="s">
        <v>367</v>
      </c>
      <c r="M660" s="27">
        <v>206123</v>
      </c>
      <c r="N660" s="27">
        <v>326180143</v>
      </c>
      <c r="O660" s="28"/>
      <c r="P660" s="27" t="s">
        <v>285</v>
      </c>
      <c r="Q660" s="27" t="s">
        <v>289</v>
      </c>
      <c r="R660" s="28" t="s">
        <v>542</v>
      </c>
      <c r="S660" s="27"/>
      <c r="T660" s="27"/>
      <c r="U660" s="75"/>
      <c r="V660" s="75"/>
      <c r="W660" s="75"/>
      <c r="X660" s="27"/>
      <c r="Y660" s="28"/>
      <c r="Z660" s="27"/>
    </row>
    <row r="661" spans="1:26" ht="13.5" customHeight="1" x14ac:dyDescent="0.25">
      <c r="A661" s="24">
        <v>43143</v>
      </c>
      <c r="B661" s="24">
        <v>43141</v>
      </c>
      <c r="C661" s="24">
        <v>43136</v>
      </c>
      <c r="D661" s="27" t="s">
        <v>552</v>
      </c>
      <c r="E661" s="27" t="s">
        <v>316</v>
      </c>
      <c r="F661" s="29">
        <v>140327</v>
      </c>
      <c r="G661" s="27" t="s">
        <v>118</v>
      </c>
      <c r="H661" s="27" t="s">
        <v>100</v>
      </c>
      <c r="I661" s="27" t="s">
        <v>282</v>
      </c>
      <c r="J661" s="27">
        <v>31113</v>
      </c>
      <c r="K661" s="25">
        <v>4</v>
      </c>
      <c r="L661" s="27" t="s">
        <v>288</v>
      </c>
      <c r="M661" s="27" t="s">
        <v>2563</v>
      </c>
      <c r="N661" s="27" t="s">
        <v>2564</v>
      </c>
      <c r="O661" s="28">
        <v>128922628</v>
      </c>
      <c r="P661" s="27" t="s">
        <v>285</v>
      </c>
      <c r="Q661" s="27" t="s">
        <v>292</v>
      </c>
      <c r="R661" s="28"/>
      <c r="S661" s="27" t="s">
        <v>2547</v>
      </c>
      <c r="T661" s="27"/>
      <c r="U661" s="75"/>
      <c r="V661" s="75"/>
      <c r="W661" s="75"/>
      <c r="X661" s="27"/>
      <c r="Y661" s="28"/>
      <c r="Z661" s="27"/>
    </row>
    <row r="662" spans="1:26" ht="13.5" customHeight="1" x14ac:dyDescent="0.25">
      <c r="A662" s="24">
        <v>43143</v>
      </c>
      <c r="B662" s="24">
        <v>43141</v>
      </c>
      <c r="C662" s="24">
        <v>43136</v>
      </c>
      <c r="D662" s="27" t="s">
        <v>552</v>
      </c>
      <c r="E662" s="27" t="s">
        <v>338</v>
      </c>
      <c r="F662" s="29">
        <v>147510</v>
      </c>
      <c r="G662" s="27" t="s">
        <v>25</v>
      </c>
      <c r="H662" s="27" t="s">
        <v>28</v>
      </c>
      <c r="I662" s="27" t="s">
        <v>183</v>
      </c>
      <c r="J662" s="27">
        <v>32291</v>
      </c>
      <c r="K662" s="25">
        <v>4</v>
      </c>
      <c r="L662" s="27" t="s">
        <v>288</v>
      </c>
      <c r="M662" s="27" t="s">
        <v>2565</v>
      </c>
      <c r="N662" s="27" t="s">
        <v>2566</v>
      </c>
      <c r="O662" s="28">
        <v>128922586</v>
      </c>
      <c r="P662" s="27" t="s">
        <v>285</v>
      </c>
      <c r="Q662" s="27" t="s">
        <v>292</v>
      </c>
      <c r="R662" s="28"/>
      <c r="S662" s="27" t="s">
        <v>2547</v>
      </c>
      <c r="T662" s="27"/>
      <c r="U662" s="75"/>
      <c r="V662" s="75"/>
      <c r="W662" s="75"/>
      <c r="X662" s="27"/>
      <c r="Y662" s="28"/>
      <c r="Z662" s="27"/>
    </row>
    <row r="663" spans="1:26" ht="13.5" customHeight="1" x14ac:dyDescent="0.25">
      <c r="A663" s="24">
        <v>43143</v>
      </c>
      <c r="B663" s="24">
        <v>43141</v>
      </c>
      <c r="C663" s="24">
        <v>43136</v>
      </c>
      <c r="D663" s="27" t="s">
        <v>552</v>
      </c>
      <c r="E663" s="27" t="s">
        <v>400</v>
      </c>
      <c r="F663" s="29" t="s">
        <v>6639</v>
      </c>
      <c r="G663" s="27" t="s">
        <v>19</v>
      </c>
      <c r="H663" s="27" t="s">
        <v>740</v>
      </c>
      <c r="I663" s="27" t="s">
        <v>1007</v>
      </c>
      <c r="J663" s="27">
        <v>22074</v>
      </c>
      <c r="K663" s="25">
        <v>2</v>
      </c>
      <c r="L663" s="27" t="s">
        <v>288</v>
      </c>
      <c r="M663" s="27" t="s">
        <v>2567</v>
      </c>
      <c r="N663" s="27" t="s">
        <v>2568</v>
      </c>
      <c r="O663" s="28">
        <v>128922732</v>
      </c>
      <c r="P663" s="27" t="s">
        <v>285</v>
      </c>
      <c r="Q663" s="27" t="s">
        <v>292</v>
      </c>
      <c r="R663" s="28"/>
      <c r="S663" s="27" t="s">
        <v>2547</v>
      </c>
      <c r="T663" s="27"/>
      <c r="U663" s="75"/>
      <c r="V663" s="75"/>
      <c r="W663" s="75"/>
      <c r="X663" s="27"/>
      <c r="Y663" s="28"/>
      <c r="Z663" s="27"/>
    </row>
    <row r="664" spans="1:26" ht="13.5" customHeight="1" x14ac:dyDescent="0.25">
      <c r="A664" s="24">
        <v>43143</v>
      </c>
      <c r="B664" s="24">
        <v>43141</v>
      </c>
      <c r="C664" s="24">
        <v>43133</v>
      </c>
      <c r="D664" s="27" t="s">
        <v>552</v>
      </c>
      <c r="E664" s="27" t="s">
        <v>420</v>
      </c>
      <c r="F664" s="29">
        <v>34213</v>
      </c>
      <c r="G664" s="27" t="s">
        <v>39</v>
      </c>
      <c r="H664" s="27" t="s">
        <v>169</v>
      </c>
      <c r="I664" s="27" t="s">
        <v>2569</v>
      </c>
      <c r="J664" s="27">
        <v>9719</v>
      </c>
      <c r="K664" s="25">
        <v>4</v>
      </c>
      <c r="L664" s="27" t="s">
        <v>288</v>
      </c>
      <c r="M664" s="27" t="s">
        <v>2570</v>
      </c>
      <c r="N664" s="27" t="s">
        <v>2571</v>
      </c>
      <c r="O664" s="28">
        <v>128922765</v>
      </c>
      <c r="P664" s="27" t="s">
        <v>285</v>
      </c>
      <c r="Q664" s="27" t="s">
        <v>292</v>
      </c>
      <c r="R664" s="28"/>
      <c r="S664" s="27" t="s">
        <v>2547</v>
      </c>
      <c r="T664" s="27"/>
      <c r="U664" s="75"/>
      <c r="V664" s="75"/>
      <c r="W664" s="75"/>
      <c r="X664" s="27"/>
      <c r="Y664" s="28"/>
      <c r="Z664" s="27"/>
    </row>
    <row r="665" spans="1:26" ht="13.5" customHeight="1" x14ac:dyDescent="0.25">
      <c r="A665" s="24">
        <v>43143</v>
      </c>
      <c r="B665" s="24">
        <v>43141</v>
      </c>
      <c r="C665" s="24">
        <v>43130</v>
      </c>
      <c r="D665" s="27" t="s">
        <v>552</v>
      </c>
      <c r="E665" s="27" t="s">
        <v>394</v>
      </c>
      <c r="F665" s="29">
        <v>1015295</v>
      </c>
      <c r="G665" s="27" t="s">
        <v>36</v>
      </c>
      <c r="H665" s="27" t="s">
        <v>152</v>
      </c>
      <c r="I665" s="27" t="s">
        <v>276</v>
      </c>
      <c r="J665" s="27">
        <v>19878</v>
      </c>
      <c r="K665" s="25">
        <v>2</v>
      </c>
      <c r="L665" s="27" t="s">
        <v>288</v>
      </c>
      <c r="M665" s="27" t="s">
        <v>2572</v>
      </c>
      <c r="N665" s="27" t="s">
        <v>2573</v>
      </c>
      <c r="O665" s="28">
        <v>128922822</v>
      </c>
      <c r="P665" s="27" t="s">
        <v>285</v>
      </c>
      <c r="Q665" s="27" t="s">
        <v>292</v>
      </c>
      <c r="R665" s="28"/>
      <c r="S665" s="27" t="s">
        <v>2547</v>
      </c>
      <c r="T665" s="27"/>
      <c r="U665" s="75"/>
      <c r="V665" s="75"/>
      <c r="W665" s="75"/>
      <c r="X665" s="27"/>
      <c r="Y665" s="28"/>
      <c r="Z665" s="27"/>
    </row>
    <row r="666" spans="1:26" ht="13.5" customHeight="1" x14ac:dyDescent="0.25">
      <c r="A666" s="24">
        <v>43144</v>
      </c>
      <c r="B666" s="24">
        <v>43143</v>
      </c>
      <c r="C666" s="24">
        <v>43138</v>
      </c>
      <c r="D666" s="27" t="s">
        <v>18</v>
      </c>
      <c r="E666" s="27" t="s">
        <v>424</v>
      </c>
      <c r="F666" s="29">
        <v>15508170000</v>
      </c>
      <c r="G666" s="27" t="s">
        <v>53</v>
      </c>
      <c r="H666" s="27" t="s">
        <v>115</v>
      </c>
      <c r="I666" s="27" t="s">
        <v>2577</v>
      </c>
      <c r="J666" s="27">
        <v>6425</v>
      </c>
      <c r="K666" s="25">
        <v>1</v>
      </c>
      <c r="L666" s="27" t="s">
        <v>300</v>
      </c>
      <c r="M666" s="27">
        <v>5000305009</v>
      </c>
      <c r="N666" s="27">
        <v>5000305009</v>
      </c>
      <c r="O666" s="28"/>
      <c r="P666" s="27" t="s">
        <v>285</v>
      </c>
      <c r="Q666" s="27" t="s">
        <v>315</v>
      </c>
      <c r="R666" s="28" t="s">
        <v>542</v>
      </c>
      <c r="S666" s="27"/>
      <c r="T666" s="27"/>
      <c r="U666" s="75"/>
      <c r="V666" s="75"/>
      <c r="W666" s="75"/>
      <c r="X666" s="27"/>
      <c r="Y666" s="28"/>
      <c r="Z666" s="27"/>
    </row>
    <row r="667" spans="1:26" ht="13.5" customHeight="1" x14ac:dyDescent="0.25">
      <c r="A667" s="24">
        <v>43144</v>
      </c>
      <c r="B667" s="24">
        <v>43143</v>
      </c>
      <c r="C667" s="24">
        <v>43139</v>
      </c>
      <c r="D667" s="27" t="s">
        <v>18</v>
      </c>
      <c r="E667" s="27" t="s">
        <v>424</v>
      </c>
      <c r="F667" s="41">
        <v>2373300</v>
      </c>
      <c r="G667" s="27" t="s">
        <v>32</v>
      </c>
      <c r="H667" s="27" t="s">
        <v>31</v>
      </c>
      <c r="I667" s="27" t="s">
        <v>2578</v>
      </c>
      <c r="J667" s="27">
        <v>6411</v>
      </c>
      <c r="K667" s="25">
        <v>2</v>
      </c>
      <c r="L667" s="27" t="s">
        <v>288</v>
      </c>
      <c r="M667" s="27" t="s">
        <v>2580</v>
      </c>
      <c r="N667" s="27" t="s">
        <v>2579</v>
      </c>
      <c r="O667" s="28">
        <v>128988984</v>
      </c>
      <c r="P667" s="27" t="s">
        <v>285</v>
      </c>
      <c r="Q667" s="27" t="s">
        <v>292</v>
      </c>
      <c r="R667" s="28"/>
      <c r="S667" s="27" t="s">
        <v>2678</v>
      </c>
      <c r="T667" s="27"/>
      <c r="U667" s="75"/>
      <c r="V667" s="75"/>
      <c r="W667" s="75"/>
      <c r="X667" s="27"/>
      <c r="Y667" s="28"/>
      <c r="Z667" s="27"/>
    </row>
    <row r="668" spans="1:26" ht="13.5" customHeight="1" x14ac:dyDescent="0.25">
      <c r="A668" s="24">
        <v>43144</v>
      </c>
      <c r="B668" s="24">
        <v>43143</v>
      </c>
      <c r="C668" s="24">
        <v>43139</v>
      </c>
      <c r="D668" s="27" t="s">
        <v>18</v>
      </c>
      <c r="E668" s="27" t="s">
        <v>424</v>
      </c>
      <c r="F668" s="29" t="s">
        <v>6635</v>
      </c>
      <c r="G668" s="27" t="s">
        <v>32</v>
      </c>
      <c r="H668" s="27" t="s">
        <v>31</v>
      </c>
      <c r="I668" s="27" t="s">
        <v>2578</v>
      </c>
      <c r="J668" s="27">
        <v>6411</v>
      </c>
      <c r="K668" s="25">
        <v>2</v>
      </c>
      <c r="L668" s="27" t="s">
        <v>288</v>
      </c>
      <c r="M668" s="27" t="s">
        <v>2580</v>
      </c>
      <c r="N668" s="27" t="s">
        <v>2579</v>
      </c>
      <c r="O668" s="28">
        <v>128988985</v>
      </c>
      <c r="P668" s="27" t="s">
        <v>285</v>
      </c>
      <c r="Q668" s="27" t="s">
        <v>292</v>
      </c>
      <c r="R668" s="28"/>
      <c r="S668" s="27" t="s">
        <v>2750</v>
      </c>
      <c r="T668" s="27"/>
      <c r="U668" s="75"/>
      <c r="V668" s="75"/>
      <c r="W668" s="75"/>
      <c r="X668" s="27"/>
      <c r="Y668" s="28"/>
      <c r="Z668" s="27"/>
    </row>
    <row r="669" spans="1:26" ht="13.5" customHeight="1" x14ac:dyDescent="0.25">
      <c r="A669" s="24">
        <v>43144</v>
      </c>
      <c r="B669" s="24">
        <v>43143</v>
      </c>
      <c r="C669" s="24">
        <v>43140</v>
      </c>
      <c r="D669" s="27" t="s">
        <v>18</v>
      </c>
      <c r="E669" s="27" t="s">
        <v>424</v>
      </c>
      <c r="F669" s="29">
        <v>109062366</v>
      </c>
      <c r="G669" s="27" t="s">
        <v>23</v>
      </c>
      <c r="H669" s="27" t="s">
        <v>90</v>
      </c>
      <c r="I669" s="27" t="s">
        <v>2582</v>
      </c>
      <c r="J669" s="27">
        <v>6479</v>
      </c>
      <c r="K669" s="25">
        <v>4</v>
      </c>
      <c r="L669" s="27" t="s">
        <v>288</v>
      </c>
      <c r="M669" s="27" t="s">
        <v>2583</v>
      </c>
      <c r="N669" s="27" t="s">
        <v>2581</v>
      </c>
      <c r="O669" s="28"/>
      <c r="P669" s="27" t="s">
        <v>285</v>
      </c>
      <c r="Q669" s="27" t="s">
        <v>315</v>
      </c>
      <c r="R669" s="28" t="s">
        <v>542</v>
      </c>
      <c r="S669" s="27"/>
      <c r="T669" s="27"/>
      <c r="U669" s="75"/>
      <c r="V669" s="75"/>
      <c r="W669" s="75"/>
      <c r="X669" s="27"/>
      <c r="Y669" s="28"/>
      <c r="Z669" s="27"/>
    </row>
    <row r="670" spans="1:26" ht="13.5" customHeight="1" x14ac:dyDescent="0.25">
      <c r="A670" s="24">
        <v>43144</v>
      </c>
      <c r="B670" s="24">
        <v>43143</v>
      </c>
      <c r="C670" s="24">
        <v>43138</v>
      </c>
      <c r="D670" s="27" t="s">
        <v>18</v>
      </c>
      <c r="E670" s="27" t="s">
        <v>290</v>
      </c>
      <c r="F670" s="29">
        <v>92604</v>
      </c>
      <c r="G670" s="27" t="s">
        <v>21</v>
      </c>
      <c r="H670" s="27" t="s">
        <v>47</v>
      </c>
      <c r="I670" s="27" t="s">
        <v>22</v>
      </c>
      <c r="J670" s="27">
        <v>40300</v>
      </c>
      <c r="K670" s="25">
        <v>1</v>
      </c>
      <c r="L670" s="27" t="s">
        <v>288</v>
      </c>
      <c r="M670" s="27" t="s">
        <v>2584</v>
      </c>
      <c r="N670" s="27" t="s">
        <v>2623</v>
      </c>
      <c r="O670" s="28">
        <v>128989102</v>
      </c>
      <c r="P670" s="27" t="s">
        <v>285</v>
      </c>
      <c r="Q670" s="27" t="s">
        <v>292</v>
      </c>
      <c r="R670" s="28"/>
      <c r="S670" s="27"/>
      <c r="T670" s="27"/>
      <c r="U670" s="75"/>
      <c r="V670" s="75"/>
      <c r="W670" s="75"/>
      <c r="X670" s="27"/>
      <c r="Y670" s="28"/>
      <c r="Z670" s="27"/>
    </row>
    <row r="671" spans="1:26" ht="13.5" customHeight="1" x14ac:dyDescent="0.25">
      <c r="A671" s="24">
        <v>43144</v>
      </c>
      <c r="B671" s="24">
        <v>43143</v>
      </c>
      <c r="C671" s="24">
        <v>43138</v>
      </c>
      <c r="D671" s="27" t="s">
        <v>18</v>
      </c>
      <c r="E671" s="27" t="s">
        <v>290</v>
      </c>
      <c r="F671" s="29">
        <v>92604</v>
      </c>
      <c r="G671" s="27" t="s">
        <v>21</v>
      </c>
      <c r="H671" s="27" t="s">
        <v>47</v>
      </c>
      <c r="I671" s="27" t="s">
        <v>22</v>
      </c>
      <c r="J671" s="27">
        <v>40300</v>
      </c>
      <c r="K671" s="25">
        <v>1</v>
      </c>
      <c r="L671" s="27" t="s">
        <v>288</v>
      </c>
      <c r="M671" s="27" t="s">
        <v>2584</v>
      </c>
      <c r="N671" s="27" t="s">
        <v>2623</v>
      </c>
      <c r="O671" s="28">
        <v>128989102</v>
      </c>
      <c r="P671" s="27" t="s">
        <v>285</v>
      </c>
      <c r="Q671" s="27" t="s">
        <v>292</v>
      </c>
      <c r="R671" s="28"/>
      <c r="S671" s="27"/>
      <c r="T671" s="27"/>
      <c r="U671" s="75"/>
      <c r="V671" s="75"/>
      <c r="W671" s="75"/>
      <c r="X671" s="27"/>
      <c r="Y671" s="28"/>
      <c r="Z671" s="27"/>
    </row>
    <row r="672" spans="1:26" ht="13.5" customHeight="1" x14ac:dyDescent="0.25">
      <c r="A672" s="24">
        <v>43144</v>
      </c>
      <c r="B672" s="24">
        <v>43143</v>
      </c>
      <c r="C672" s="24">
        <v>43138</v>
      </c>
      <c r="D672" s="27" t="s">
        <v>18</v>
      </c>
      <c r="E672" s="27" t="s">
        <v>290</v>
      </c>
      <c r="F672" s="29">
        <v>92604</v>
      </c>
      <c r="G672" s="27" t="s">
        <v>21</v>
      </c>
      <c r="H672" s="27" t="s">
        <v>47</v>
      </c>
      <c r="I672" s="27" t="s">
        <v>22</v>
      </c>
      <c r="J672" s="27">
        <v>40300</v>
      </c>
      <c r="K672" s="25">
        <v>2</v>
      </c>
      <c r="L672" s="27" t="s">
        <v>288</v>
      </c>
      <c r="M672" s="27" t="s">
        <v>2584</v>
      </c>
      <c r="N672" s="27" t="s">
        <v>2623</v>
      </c>
      <c r="O672" s="28">
        <v>128989102</v>
      </c>
      <c r="P672" s="27" t="s">
        <v>285</v>
      </c>
      <c r="Q672" s="27" t="s">
        <v>292</v>
      </c>
      <c r="R672" s="28"/>
      <c r="S672" s="27" t="s">
        <v>2678</v>
      </c>
      <c r="T672" s="27"/>
      <c r="U672" s="75"/>
      <c r="V672" s="75"/>
      <c r="W672" s="75"/>
      <c r="X672" s="27"/>
      <c r="Y672" s="28"/>
      <c r="Z672" s="27"/>
    </row>
    <row r="673" spans="1:26" ht="13.5" customHeight="1" x14ac:dyDescent="0.25">
      <c r="A673" s="24">
        <v>43144</v>
      </c>
      <c r="B673" s="24">
        <v>43143</v>
      </c>
      <c r="C673" s="24">
        <v>43143</v>
      </c>
      <c r="D673" s="27" t="s">
        <v>18</v>
      </c>
      <c r="E673" s="27" t="s">
        <v>423</v>
      </c>
      <c r="F673" s="29">
        <v>2455100</v>
      </c>
      <c r="G673" s="27" t="s">
        <v>32</v>
      </c>
      <c r="H673" s="27" t="s">
        <v>188</v>
      </c>
      <c r="I673" s="27" t="s">
        <v>229</v>
      </c>
      <c r="J673" s="27">
        <v>12542</v>
      </c>
      <c r="K673" s="25">
        <v>2</v>
      </c>
      <c r="L673" s="27" t="s">
        <v>355</v>
      </c>
      <c r="M673" s="27">
        <v>2591543</v>
      </c>
      <c r="N673" s="27"/>
      <c r="O673" s="28"/>
      <c r="P673" s="27" t="s">
        <v>285</v>
      </c>
      <c r="Q673" s="27" t="s">
        <v>431</v>
      </c>
      <c r="R673" s="28" t="s">
        <v>2972</v>
      </c>
      <c r="S673" s="27"/>
      <c r="T673" s="27"/>
      <c r="U673" s="75"/>
      <c r="V673" s="75"/>
      <c r="W673" s="75"/>
      <c r="X673" s="27"/>
      <c r="Y673" s="28"/>
      <c r="Z673" s="27"/>
    </row>
    <row r="674" spans="1:26" ht="13.5" customHeight="1" x14ac:dyDescent="0.25">
      <c r="A674" s="24">
        <v>43144</v>
      </c>
      <c r="B674" s="24">
        <v>43144</v>
      </c>
      <c r="C674" s="24">
        <v>43138</v>
      </c>
      <c r="D674" s="27" t="s">
        <v>18</v>
      </c>
      <c r="E674" s="27" t="s">
        <v>331</v>
      </c>
      <c r="F674" s="29">
        <v>1000935</v>
      </c>
      <c r="G674" s="27" t="s">
        <v>36</v>
      </c>
      <c r="H674" s="27" t="s">
        <v>580</v>
      </c>
      <c r="I674" s="27" t="s">
        <v>581</v>
      </c>
      <c r="J674" s="27">
        <v>33167</v>
      </c>
      <c r="K674" s="25">
        <v>1</v>
      </c>
      <c r="L674" s="27" t="s">
        <v>288</v>
      </c>
      <c r="M674" s="27" t="s">
        <v>2603</v>
      </c>
      <c r="N674" s="27" t="s">
        <v>2624</v>
      </c>
      <c r="O674" s="28">
        <v>128989152</v>
      </c>
      <c r="P674" s="27" t="s">
        <v>285</v>
      </c>
      <c r="Q674" s="27" t="s">
        <v>292</v>
      </c>
      <c r="R674" s="28"/>
      <c r="S674" s="27" t="s">
        <v>2678</v>
      </c>
      <c r="T674" s="27"/>
      <c r="U674" s="75"/>
      <c r="V674" s="75"/>
      <c r="W674" s="75"/>
      <c r="X674" s="27"/>
      <c r="Y674" s="28"/>
      <c r="Z674" s="27"/>
    </row>
    <row r="675" spans="1:26" ht="13.5" customHeight="1" x14ac:dyDescent="0.25">
      <c r="A675" s="24">
        <v>43144</v>
      </c>
      <c r="B675" s="24">
        <v>43144</v>
      </c>
      <c r="C675" s="24">
        <v>43133</v>
      </c>
      <c r="D675" s="27" t="s">
        <v>18</v>
      </c>
      <c r="E675" s="27" t="s">
        <v>290</v>
      </c>
      <c r="F675" s="29">
        <v>2033</v>
      </c>
      <c r="G675" s="27" t="s">
        <v>19</v>
      </c>
      <c r="H675" s="27" t="s">
        <v>228</v>
      </c>
      <c r="I675" s="27" t="s">
        <v>450</v>
      </c>
      <c r="J675" s="27">
        <v>40117</v>
      </c>
      <c r="K675" s="25">
        <v>4</v>
      </c>
      <c r="L675" s="27" t="s">
        <v>288</v>
      </c>
      <c r="M675" s="27" t="s">
        <v>2607</v>
      </c>
      <c r="N675" s="27" t="s">
        <v>2625</v>
      </c>
      <c r="O675" s="28">
        <v>128989201</v>
      </c>
      <c r="P675" s="27" t="s">
        <v>285</v>
      </c>
      <c r="Q675" s="27" t="s">
        <v>295</v>
      </c>
      <c r="R675" s="28"/>
      <c r="S675" s="27" t="s">
        <v>2678</v>
      </c>
      <c r="T675" s="27"/>
      <c r="U675" s="75"/>
      <c r="V675" s="75"/>
      <c r="W675" s="75"/>
      <c r="X675" s="27"/>
      <c r="Y675" s="28"/>
      <c r="Z675" s="27"/>
    </row>
    <row r="676" spans="1:26" ht="13.5" customHeight="1" x14ac:dyDescent="0.25">
      <c r="A676" s="24">
        <v>43144</v>
      </c>
      <c r="B676" s="24">
        <v>43144</v>
      </c>
      <c r="C676" s="24">
        <v>43140</v>
      </c>
      <c r="D676" s="27" t="s">
        <v>18</v>
      </c>
      <c r="E676" s="27" t="s">
        <v>393</v>
      </c>
      <c r="F676" s="29">
        <v>93015</v>
      </c>
      <c r="G676" s="27" t="s">
        <v>21</v>
      </c>
      <c r="H676" s="27" t="s">
        <v>128</v>
      </c>
      <c r="I676" s="27" t="s">
        <v>79</v>
      </c>
      <c r="J676" s="27">
        <v>14022</v>
      </c>
      <c r="K676" s="25">
        <v>1</v>
      </c>
      <c r="L676" s="27" t="s">
        <v>288</v>
      </c>
      <c r="M676" s="27" t="s">
        <v>2608</v>
      </c>
      <c r="N676" s="27" t="s">
        <v>2626</v>
      </c>
      <c r="O676" s="28">
        <v>128989259</v>
      </c>
      <c r="P676" s="27" t="s">
        <v>285</v>
      </c>
      <c r="Q676" s="27" t="s">
        <v>295</v>
      </c>
      <c r="R676" s="28" t="s">
        <v>3066</v>
      </c>
      <c r="S676" s="27"/>
      <c r="T676" s="27"/>
      <c r="U676" s="75"/>
      <c r="V676" s="75"/>
      <c r="W676" s="75"/>
      <c r="X676" s="27"/>
      <c r="Y676" s="28"/>
      <c r="Z676" s="27"/>
    </row>
    <row r="677" spans="1:26" ht="13.5" customHeight="1" x14ac:dyDescent="0.25">
      <c r="A677" s="24">
        <v>43144</v>
      </c>
      <c r="B677" s="24">
        <v>43144</v>
      </c>
      <c r="C677" s="24">
        <v>43140</v>
      </c>
      <c r="D677" s="27" t="s">
        <v>18</v>
      </c>
      <c r="E677" s="27" t="s">
        <v>393</v>
      </c>
      <c r="F677" s="29" t="s">
        <v>6391</v>
      </c>
      <c r="G677" s="27" t="s">
        <v>21</v>
      </c>
      <c r="H677" s="27" t="s">
        <v>128</v>
      </c>
      <c r="I677" s="27" t="s">
        <v>79</v>
      </c>
      <c r="J677" s="27">
        <v>14022</v>
      </c>
      <c r="K677" s="25">
        <v>1</v>
      </c>
      <c r="L677" s="27" t="s">
        <v>288</v>
      </c>
      <c r="M677" s="27" t="s">
        <v>2608</v>
      </c>
      <c r="N677" s="27" t="s">
        <v>2626</v>
      </c>
      <c r="O677" s="28" t="s">
        <v>7938</v>
      </c>
      <c r="P677" s="27" t="s">
        <v>285</v>
      </c>
      <c r="Q677" s="27" t="s">
        <v>292</v>
      </c>
      <c r="R677" s="28" t="s">
        <v>7939</v>
      </c>
      <c r="S677" s="27" t="s">
        <v>2678</v>
      </c>
      <c r="T677" s="27"/>
      <c r="U677" s="75"/>
      <c r="V677" s="75"/>
      <c r="W677" s="75"/>
      <c r="X677" s="27"/>
      <c r="Y677" s="28"/>
      <c r="Z677" s="27"/>
    </row>
    <row r="678" spans="1:26" ht="13.5" customHeight="1" x14ac:dyDescent="0.25">
      <c r="A678" s="24">
        <v>43144</v>
      </c>
      <c r="B678" s="24">
        <v>43144</v>
      </c>
      <c r="C678" s="24">
        <v>43139</v>
      </c>
      <c r="D678" s="27" t="s">
        <v>18</v>
      </c>
      <c r="E678" s="27" t="s">
        <v>360</v>
      </c>
      <c r="F678" s="29">
        <v>28804809</v>
      </c>
      <c r="G678" s="27" t="s">
        <v>56</v>
      </c>
      <c r="H678" s="27" t="s">
        <v>244</v>
      </c>
      <c r="I678" s="27" t="s">
        <v>2609</v>
      </c>
      <c r="J678" s="27">
        <v>27021</v>
      </c>
      <c r="K678" s="25">
        <v>1</v>
      </c>
      <c r="L678" s="27" t="s">
        <v>357</v>
      </c>
      <c r="M678" s="27" t="s">
        <v>2610</v>
      </c>
      <c r="N678" s="27" t="s">
        <v>2627</v>
      </c>
      <c r="O678" s="28" t="s">
        <v>2675</v>
      </c>
      <c r="P678" s="27" t="s">
        <v>285</v>
      </c>
      <c r="Q678" s="27" t="s">
        <v>292</v>
      </c>
      <c r="R678" s="28"/>
      <c r="S678" s="27" t="s">
        <v>2678</v>
      </c>
      <c r="T678" s="27"/>
      <c r="U678" s="75"/>
      <c r="V678" s="75"/>
      <c r="W678" s="75"/>
      <c r="X678" s="27"/>
      <c r="Y678" s="28"/>
      <c r="Z678" s="27"/>
    </row>
    <row r="679" spans="1:26" ht="13.5" customHeight="1" x14ac:dyDescent="0.25">
      <c r="A679" s="24">
        <v>43144</v>
      </c>
      <c r="B679" s="24">
        <v>43143</v>
      </c>
      <c r="C679" s="24">
        <v>43137</v>
      </c>
      <c r="D679" s="27" t="s">
        <v>549</v>
      </c>
      <c r="E679" s="27" t="s">
        <v>380</v>
      </c>
      <c r="F679" s="29" t="s">
        <v>2585</v>
      </c>
      <c r="G679" s="27" t="s">
        <v>74</v>
      </c>
      <c r="H679" s="27" t="s">
        <v>128</v>
      </c>
      <c r="I679" s="27" t="s">
        <v>2588</v>
      </c>
      <c r="J679" s="27">
        <v>22023</v>
      </c>
      <c r="K679" s="25">
        <v>1</v>
      </c>
      <c r="L679" s="27" t="s">
        <v>357</v>
      </c>
      <c r="M679" s="27" t="s">
        <v>2587</v>
      </c>
      <c r="N679" s="27" t="s">
        <v>2586</v>
      </c>
      <c r="O679" s="28" t="s">
        <v>2676</v>
      </c>
      <c r="P679" s="27" t="s">
        <v>285</v>
      </c>
      <c r="Q679" s="27" t="s">
        <v>292</v>
      </c>
      <c r="R679" s="28"/>
      <c r="S679" s="27" t="s">
        <v>2678</v>
      </c>
      <c r="T679" s="27"/>
      <c r="U679" s="75"/>
      <c r="V679" s="75"/>
      <c r="W679" s="75"/>
      <c r="X679" s="27"/>
      <c r="Y679" s="28"/>
      <c r="Z679" s="27"/>
    </row>
    <row r="680" spans="1:26" ht="13.5" customHeight="1" x14ac:dyDescent="0.25">
      <c r="A680" s="24">
        <v>43144</v>
      </c>
      <c r="B680" s="24">
        <v>43143</v>
      </c>
      <c r="C680" s="24">
        <v>43137</v>
      </c>
      <c r="D680" s="27" t="s">
        <v>549</v>
      </c>
      <c r="E680" s="27" t="s">
        <v>388</v>
      </c>
      <c r="F680" s="29">
        <v>93258</v>
      </c>
      <c r="G680" s="27" t="s">
        <v>60</v>
      </c>
      <c r="H680" s="27" t="s">
        <v>2596</v>
      </c>
      <c r="I680" s="27" t="s">
        <v>2595</v>
      </c>
      <c r="J680" s="27">
        <v>35808</v>
      </c>
      <c r="K680" s="25">
        <v>1</v>
      </c>
      <c r="L680" s="27" t="s">
        <v>357</v>
      </c>
      <c r="M680" s="27" t="s">
        <v>2594</v>
      </c>
      <c r="N680" s="27" t="s">
        <v>2593</v>
      </c>
      <c r="O680" s="28" t="s">
        <v>2677</v>
      </c>
      <c r="P680" s="27" t="s">
        <v>285</v>
      </c>
      <c r="Q680" s="27" t="s">
        <v>292</v>
      </c>
      <c r="R680" s="28"/>
      <c r="S680" s="27" t="s">
        <v>2678</v>
      </c>
      <c r="T680" s="27"/>
      <c r="U680" s="75"/>
      <c r="V680" s="75"/>
      <c r="W680" s="75"/>
      <c r="X680" s="27"/>
      <c r="Y680" s="28"/>
      <c r="Z680" s="27"/>
    </row>
    <row r="681" spans="1:26" ht="13.5" customHeight="1" x14ac:dyDescent="0.25">
      <c r="A681" s="24">
        <v>43144</v>
      </c>
      <c r="B681" s="24">
        <v>43143</v>
      </c>
      <c r="C681" s="24">
        <v>43137</v>
      </c>
      <c r="D681" s="27" t="s">
        <v>552</v>
      </c>
      <c r="E681" s="27" t="s">
        <v>346</v>
      </c>
      <c r="F681" s="29">
        <v>183934470</v>
      </c>
      <c r="G681" s="27" t="s">
        <v>23</v>
      </c>
      <c r="H681" s="27" t="s">
        <v>221</v>
      </c>
      <c r="I681" s="27" t="s">
        <v>133</v>
      </c>
      <c r="J681" s="27">
        <v>43011</v>
      </c>
      <c r="K681" s="25">
        <v>1</v>
      </c>
      <c r="L681" s="27" t="s">
        <v>288</v>
      </c>
      <c r="M681" s="27" t="s">
        <v>2590</v>
      </c>
      <c r="N681" s="27" t="s">
        <v>2589</v>
      </c>
      <c r="O681" s="28"/>
      <c r="P681" s="27" t="s">
        <v>285</v>
      </c>
      <c r="Q681" s="27" t="s">
        <v>315</v>
      </c>
      <c r="R681" s="28" t="s">
        <v>542</v>
      </c>
      <c r="S681" s="27"/>
      <c r="T681" s="27"/>
      <c r="U681" s="75"/>
      <c r="V681" s="75"/>
      <c r="W681" s="75"/>
      <c r="X681" s="27"/>
      <c r="Y681" s="28"/>
      <c r="Z681" s="27"/>
    </row>
    <row r="682" spans="1:26" ht="13.5" customHeight="1" x14ac:dyDescent="0.25">
      <c r="A682" s="24">
        <v>43144</v>
      </c>
      <c r="B682" s="24">
        <v>43143</v>
      </c>
      <c r="C682" s="24">
        <v>43137</v>
      </c>
      <c r="D682" s="27" t="s">
        <v>552</v>
      </c>
      <c r="E682" s="27" t="s">
        <v>368</v>
      </c>
      <c r="F682" s="29">
        <v>1617000</v>
      </c>
      <c r="G682" s="27" t="s">
        <v>32</v>
      </c>
      <c r="H682" s="27" t="s">
        <v>26</v>
      </c>
      <c r="I682" s="27" t="s">
        <v>462</v>
      </c>
      <c r="J682" s="27">
        <v>28348</v>
      </c>
      <c r="K682" s="25">
        <v>2</v>
      </c>
      <c r="L682" s="27" t="s">
        <v>288</v>
      </c>
      <c r="M682" s="27" t="s">
        <v>2592</v>
      </c>
      <c r="N682" s="27" t="s">
        <v>2591</v>
      </c>
      <c r="O682" s="28">
        <v>128989313</v>
      </c>
      <c r="P682" s="27" t="s">
        <v>285</v>
      </c>
      <c r="Q682" s="27" t="s">
        <v>292</v>
      </c>
      <c r="R682" s="28"/>
      <c r="S682" s="27"/>
      <c r="T682" s="27"/>
      <c r="U682" s="75"/>
      <c r="V682" s="75"/>
      <c r="W682" s="75"/>
      <c r="X682" s="27"/>
      <c r="Y682" s="28"/>
      <c r="Z682" s="27"/>
    </row>
    <row r="683" spans="1:26" ht="13.5" customHeight="1" x14ac:dyDescent="0.25">
      <c r="A683" s="24">
        <v>43144</v>
      </c>
      <c r="B683" s="24">
        <v>43144</v>
      </c>
      <c r="C683" s="24">
        <v>43140</v>
      </c>
      <c r="D683" s="27" t="s">
        <v>2245</v>
      </c>
      <c r="E683" s="27" t="s">
        <v>430</v>
      </c>
      <c r="F683" s="29">
        <v>147510</v>
      </c>
      <c r="G683" s="27" t="s">
        <v>25</v>
      </c>
      <c r="H683" s="27" t="s">
        <v>28</v>
      </c>
      <c r="I683" s="27" t="s">
        <v>183</v>
      </c>
      <c r="J683" s="27">
        <v>23475</v>
      </c>
      <c r="K683" s="25">
        <v>4</v>
      </c>
      <c r="L683" s="27" t="s">
        <v>367</v>
      </c>
      <c r="M683" s="27">
        <v>206764</v>
      </c>
      <c r="N683" s="27">
        <v>326180735</v>
      </c>
      <c r="O683" s="28"/>
      <c r="P683" s="27" t="s">
        <v>285</v>
      </c>
      <c r="Q683" s="27" t="s">
        <v>289</v>
      </c>
      <c r="R683" s="28" t="s">
        <v>542</v>
      </c>
      <c r="S683" s="27"/>
      <c r="T683" s="27"/>
      <c r="U683" s="75"/>
      <c r="V683" s="75"/>
      <c r="W683" s="75"/>
      <c r="X683" s="27"/>
      <c r="Y683" s="28"/>
      <c r="Z683" s="27"/>
    </row>
    <row r="684" spans="1:26" ht="13.5" customHeight="1" x14ac:dyDescent="0.25">
      <c r="A684" s="24">
        <v>43144</v>
      </c>
      <c r="B684" s="24">
        <v>43144</v>
      </c>
      <c r="C684" s="24">
        <v>43140</v>
      </c>
      <c r="D684" s="27" t="s">
        <v>2245</v>
      </c>
      <c r="E684" s="27" t="s">
        <v>423</v>
      </c>
      <c r="F684" s="29">
        <v>1830300</v>
      </c>
      <c r="G684" s="27" t="s">
        <v>32</v>
      </c>
      <c r="H684" s="27" t="s">
        <v>125</v>
      </c>
      <c r="I684" s="27" t="s">
        <v>2602</v>
      </c>
      <c r="J684" s="27">
        <v>12490</v>
      </c>
      <c r="K684" s="25">
        <v>1</v>
      </c>
      <c r="L684" s="27" t="s">
        <v>355</v>
      </c>
      <c r="M684" s="27">
        <v>2590136</v>
      </c>
      <c r="N684" s="27">
        <v>4422650</v>
      </c>
      <c r="O684" s="28"/>
      <c r="P684" s="27" t="s">
        <v>285</v>
      </c>
      <c r="Q684" s="27" t="s">
        <v>431</v>
      </c>
      <c r="R684" s="28" t="s">
        <v>2972</v>
      </c>
      <c r="S684" s="27"/>
      <c r="T684" s="27"/>
      <c r="U684" s="75"/>
      <c r="V684" s="75"/>
      <c r="W684" s="75"/>
      <c r="X684" s="27"/>
      <c r="Y684" s="28"/>
      <c r="Z684" s="27"/>
    </row>
    <row r="685" spans="1:26" ht="13.5" customHeight="1" x14ac:dyDescent="0.25">
      <c r="A685" s="24">
        <v>43144</v>
      </c>
      <c r="B685" s="24">
        <v>43143</v>
      </c>
      <c r="C685" s="24">
        <v>43140</v>
      </c>
      <c r="D685" s="27" t="s">
        <v>2245</v>
      </c>
      <c r="E685" s="27" t="s">
        <v>348</v>
      </c>
      <c r="F685" s="41">
        <v>90000005874</v>
      </c>
      <c r="G685" s="27" t="s">
        <v>210</v>
      </c>
      <c r="H685" s="27" t="s">
        <v>119</v>
      </c>
      <c r="I685" s="27" t="s">
        <v>2599</v>
      </c>
      <c r="J685" s="27">
        <v>30084</v>
      </c>
      <c r="K685" s="25">
        <v>4</v>
      </c>
      <c r="L685" s="27" t="s">
        <v>288</v>
      </c>
      <c r="M685" s="27" t="s">
        <v>2598</v>
      </c>
      <c r="N685" s="27" t="s">
        <v>2597</v>
      </c>
      <c r="O685" s="28">
        <v>128989368</v>
      </c>
      <c r="P685" s="27" t="s">
        <v>285</v>
      </c>
      <c r="Q685" s="27" t="s">
        <v>292</v>
      </c>
      <c r="R685" s="28"/>
      <c r="S685" s="27" t="s">
        <v>2678</v>
      </c>
      <c r="T685" s="27"/>
      <c r="U685" s="75"/>
      <c r="V685" s="75"/>
      <c r="W685" s="75"/>
      <c r="X685" s="27"/>
      <c r="Y685" s="28"/>
      <c r="Z685" s="27"/>
    </row>
    <row r="686" spans="1:26" ht="13.5" customHeight="1" x14ac:dyDescent="0.25">
      <c r="A686" s="24">
        <v>43144</v>
      </c>
      <c r="B686" s="24">
        <v>43144</v>
      </c>
      <c r="C686" s="24">
        <v>43137</v>
      </c>
      <c r="D686" s="27" t="s">
        <v>1741</v>
      </c>
      <c r="E686" s="27" t="s">
        <v>400</v>
      </c>
      <c r="F686" s="29">
        <v>51138</v>
      </c>
      <c r="G686" s="27" t="s">
        <v>19</v>
      </c>
      <c r="H686" s="27" t="s">
        <v>2601</v>
      </c>
      <c r="I686" s="27" t="s">
        <v>2600</v>
      </c>
      <c r="J686" s="27">
        <v>22074</v>
      </c>
      <c r="K686" s="25">
        <v>2</v>
      </c>
      <c r="L686" s="27" t="s">
        <v>343</v>
      </c>
      <c r="M686" s="27">
        <v>8640724540</v>
      </c>
      <c r="N686" s="27">
        <v>8640724540</v>
      </c>
      <c r="O686" s="28"/>
      <c r="P686" s="27" t="s">
        <v>285</v>
      </c>
      <c r="Q686" s="27" t="s">
        <v>315</v>
      </c>
      <c r="R686" s="28" t="s">
        <v>542</v>
      </c>
      <c r="S686" s="27"/>
      <c r="T686" s="27"/>
      <c r="U686" s="75"/>
      <c r="V686" s="75"/>
      <c r="W686" s="75"/>
      <c r="X686" s="27"/>
      <c r="Y686" s="28"/>
      <c r="Z686" s="27"/>
    </row>
    <row r="687" spans="1:26" ht="13.5" customHeight="1" x14ac:dyDescent="0.25">
      <c r="A687" s="24">
        <v>43137</v>
      </c>
      <c r="B687" s="24">
        <v>43137</v>
      </c>
      <c r="C687" s="24">
        <v>43133</v>
      </c>
      <c r="D687" s="27" t="s">
        <v>18</v>
      </c>
      <c r="E687" s="27" t="s">
        <v>405</v>
      </c>
      <c r="F687" s="29">
        <v>211130</v>
      </c>
      <c r="G687" s="27" t="s">
        <v>41</v>
      </c>
      <c r="H687" s="27" t="s">
        <v>24</v>
      </c>
      <c r="I687" s="27" t="s">
        <v>255</v>
      </c>
      <c r="J687" s="27">
        <v>29301</v>
      </c>
      <c r="K687" s="25">
        <v>1</v>
      </c>
      <c r="L687" s="27" t="s">
        <v>288</v>
      </c>
      <c r="M687" s="27" t="s">
        <v>2308</v>
      </c>
      <c r="N687" s="27" t="s">
        <v>2309</v>
      </c>
      <c r="O687" s="28">
        <v>128667067</v>
      </c>
      <c r="P687" s="27" t="s">
        <v>285</v>
      </c>
      <c r="Q687" s="27" t="s">
        <v>292</v>
      </c>
      <c r="R687" s="28"/>
      <c r="S687" s="27"/>
      <c r="T687" s="27"/>
      <c r="U687" s="75"/>
      <c r="V687" s="75"/>
      <c r="W687" s="75"/>
      <c r="X687" s="27"/>
      <c r="Y687" s="28"/>
      <c r="Z687" s="27"/>
    </row>
    <row r="688" spans="1:26" ht="13.5" customHeight="1" x14ac:dyDescent="0.25">
      <c r="A688" s="24">
        <v>43145</v>
      </c>
      <c r="B688" s="24">
        <v>43145</v>
      </c>
      <c r="C688" s="24">
        <v>43140</v>
      </c>
      <c r="D688" s="27" t="s">
        <v>18</v>
      </c>
      <c r="E688" s="27" t="s">
        <v>384</v>
      </c>
      <c r="F688" s="29">
        <v>15500230000</v>
      </c>
      <c r="G688" s="27" t="s">
        <v>53</v>
      </c>
      <c r="H688" s="27" t="s">
        <v>461</v>
      </c>
      <c r="I688" s="27" t="s">
        <v>227</v>
      </c>
      <c r="J688" s="27">
        <v>27526</v>
      </c>
      <c r="K688" s="25">
        <v>1</v>
      </c>
      <c r="L688" s="27" t="s">
        <v>288</v>
      </c>
      <c r="M688" s="27" t="s">
        <v>2635</v>
      </c>
      <c r="N688" s="27" t="s">
        <v>2636</v>
      </c>
      <c r="O688" s="28">
        <v>129054805</v>
      </c>
      <c r="P688" s="27" t="s">
        <v>285</v>
      </c>
      <c r="Q688" s="27" t="s">
        <v>292</v>
      </c>
      <c r="R688" s="28"/>
      <c r="S688" s="27" t="s">
        <v>2750</v>
      </c>
      <c r="T688" s="27"/>
      <c r="U688" s="75"/>
      <c r="V688" s="75"/>
      <c r="W688" s="75"/>
      <c r="X688" s="27"/>
      <c r="Y688" s="28"/>
      <c r="Z688" s="27"/>
    </row>
    <row r="689" spans="1:26" ht="13.5" customHeight="1" x14ac:dyDescent="0.25">
      <c r="A689" s="24">
        <v>43145</v>
      </c>
      <c r="B689" s="24">
        <v>43145</v>
      </c>
      <c r="C689" s="24">
        <v>43139</v>
      </c>
      <c r="D689" s="27" t="s">
        <v>18</v>
      </c>
      <c r="E689" s="27" t="s">
        <v>384</v>
      </c>
      <c r="F689" s="29">
        <v>28294544</v>
      </c>
      <c r="G689" s="27" t="s">
        <v>56</v>
      </c>
      <c r="H689" s="27" t="s">
        <v>104</v>
      </c>
      <c r="I689" s="27" t="s">
        <v>58</v>
      </c>
      <c r="J689" s="27">
        <v>27494</v>
      </c>
      <c r="K689" s="25">
        <v>2</v>
      </c>
      <c r="L689" s="27" t="s">
        <v>357</v>
      </c>
      <c r="M689" s="27" t="s">
        <v>2637</v>
      </c>
      <c r="N689" s="27" t="s">
        <v>2638</v>
      </c>
      <c r="O689" s="28" t="s">
        <v>2751</v>
      </c>
      <c r="P689" s="27" t="s">
        <v>285</v>
      </c>
      <c r="Q689" s="27" t="s">
        <v>292</v>
      </c>
      <c r="R689" s="28"/>
      <c r="S689" s="27" t="s">
        <v>2750</v>
      </c>
      <c r="T689" s="27"/>
      <c r="U689" s="75"/>
      <c r="V689" s="75"/>
      <c r="W689" s="75"/>
      <c r="X689" s="27"/>
      <c r="Y689" s="28"/>
      <c r="Z689" s="27"/>
    </row>
    <row r="690" spans="1:26" ht="13.5" customHeight="1" x14ac:dyDescent="0.25">
      <c r="A690" s="24">
        <v>43145</v>
      </c>
      <c r="B690" s="24">
        <v>43145</v>
      </c>
      <c r="C690" s="24">
        <v>43143</v>
      </c>
      <c r="D690" s="27" t="s">
        <v>18</v>
      </c>
      <c r="E690" s="27" t="s">
        <v>384</v>
      </c>
      <c r="F690" s="29">
        <v>2181673</v>
      </c>
      <c r="G690" s="27" t="s">
        <v>30</v>
      </c>
      <c r="H690" s="27" t="s">
        <v>131</v>
      </c>
      <c r="I690" s="27" t="s">
        <v>197</v>
      </c>
      <c r="J690" s="27">
        <v>27597</v>
      </c>
      <c r="K690" s="25">
        <v>4</v>
      </c>
      <c r="L690" s="27" t="s">
        <v>288</v>
      </c>
      <c r="M690" s="27" t="s">
        <v>2645</v>
      </c>
      <c r="N690" s="27" t="s">
        <v>2646</v>
      </c>
      <c r="O690" s="28">
        <v>129054861</v>
      </c>
      <c r="P690" s="27" t="s">
        <v>285</v>
      </c>
      <c r="Q690" s="27" t="s">
        <v>292</v>
      </c>
      <c r="R690" s="28"/>
      <c r="S690" s="27" t="s">
        <v>2750</v>
      </c>
      <c r="T690" s="27"/>
      <c r="U690" s="75"/>
      <c r="V690" s="75"/>
      <c r="W690" s="75"/>
      <c r="X690" s="27"/>
      <c r="Y690" s="28"/>
      <c r="Z690" s="27"/>
    </row>
    <row r="691" spans="1:26" ht="13.5" customHeight="1" x14ac:dyDescent="0.25">
      <c r="A691" s="24">
        <v>43145</v>
      </c>
      <c r="B691" s="24">
        <v>43145</v>
      </c>
      <c r="C691" s="24">
        <v>43130</v>
      </c>
      <c r="D691" s="27" t="s">
        <v>18</v>
      </c>
      <c r="E691" s="27" t="s">
        <v>384</v>
      </c>
      <c r="F691" s="29">
        <v>1010993</v>
      </c>
      <c r="G691" s="27" t="s">
        <v>36</v>
      </c>
      <c r="H691" s="27" t="s">
        <v>59</v>
      </c>
      <c r="I691" s="27" t="s">
        <v>99</v>
      </c>
      <c r="J691" s="27">
        <v>27199</v>
      </c>
      <c r="K691" s="25">
        <v>4</v>
      </c>
      <c r="L691" s="27" t="s">
        <v>288</v>
      </c>
      <c r="M691" s="27" t="s">
        <v>2647</v>
      </c>
      <c r="N691" s="27" t="s">
        <v>2648</v>
      </c>
      <c r="O691" s="28">
        <v>129054828</v>
      </c>
      <c r="P691" s="27" t="s">
        <v>285</v>
      </c>
      <c r="Q691" s="27" t="s">
        <v>292</v>
      </c>
      <c r="R691" s="28"/>
      <c r="S691" s="27" t="s">
        <v>2750</v>
      </c>
      <c r="T691" s="27"/>
      <c r="U691" s="75"/>
      <c r="V691" s="75"/>
      <c r="W691" s="75"/>
      <c r="X691" s="27"/>
      <c r="Y691" s="28"/>
      <c r="Z691" s="27"/>
    </row>
    <row r="692" spans="1:26" ht="13.5" customHeight="1" x14ac:dyDescent="0.25">
      <c r="A692" s="24">
        <v>43145</v>
      </c>
      <c r="B692" s="24">
        <v>43145</v>
      </c>
      <c r="C692" s="24">
        <v>43119</v>
      </c>
      <c r="D692" s="27" t="s">
        <v>18</v>
      </c>
      <c r="E692" s="27" t="s">
        <v>384</v>
      </c>
      <c r="F692" s="29">
        <v>2362200</v>
      </c>
      <c r="G692" s="27" t="s">
        <v>32</v>
      </c>
      <c r="H692" s="27" t="s">
        <v>119</v>
      </c>
      <c r="I692" s="27" t="s">
        <v>449</v>
      </c>
      <c r="J692" s="27">
        <v>26911</v>
      </c>
      <c r="K692" s="25">
        <v>2</v>
      </c>
      <c r="L692" s="27" t="s">
        <v>355</v>
      </c>
      <c r="M692" s="27">
        <v>2579208</v>
      </c>
      <c r="N692" s="27"/>
      <c r="O692" s="28"/>
      <c r="P692" s="27" t="s">
        <v>285</v>
      </c>
      <c r="Q692" s="27" t="s">
        <v>431</v>
      </c>
      <c r="R692" s="28" t="s">
        <v>2972</v>
      </c>
      <c r="S692" s="27"/>
      <c r="T692" s="27"/>
      <c r="U692" s="75"/>
      <c r="V692" s="75"/>
      <c r="W692" s="75"/>
      <c r="X692" s="27"/>
      <c r="Y692" s="28"/>
      <c r="Z692" s="27"/>
    </row>
    <row r="693" spans="1:26" ht="13.5" customHeight="1" x14ac:dyDescent="0.25">
      <c r="A693" s="24">
        <v>43145</v>
      </c>
      <c r="B693" s="24">
        <v>43145</v>
      </c>
      <c r="C693" s="24">
        <v>43109</v>
      </c>
      <c r="D693" s="27" t="s">
        <v>18</v>
      </c>
      <c r="E693" s="27" t="s">
        <v>384</v>
      </c>
      <c r="F693" s="29">
        <v>6036</v>
      </c>
      <c r="G693" s="27" t="s">
        <v>92</v>
      </c>
      <c r="H693" s="27" t="s">
        <v>28</v>
      </c>
      <c r="I693" s="27" t="s">
        <v>156</v>
      </c>
      <c r="J693" s="27">
        <v>26380</v>
      </c>
      <c r="K693" s="25">
        <v>4</v>
      </c>
      <c r="L693" s="27" t="s">
        <v>288</v>
      </c>
      <c r="M693" s="27" t="s">
        <v>2649</v>
      </c>
      <c r="N693" s="27" t="s">
        <v>2650</v>
      </c>
      <c r="O693" s="28">
        <v>129054951</v>
      </c>
      <c r="P693" s="27" t="s">
        <v>285</v>
      </c>
      <c r="Q693" s="27" t="s">
        <v>295</v>
      </c>
      <c r="R693" s="28" t="s">
        <v>6267</v>
      </c>
      <c r="S693" s="27" t="s">
        <v>2750</v>
      </c>
      <c r="T693" s="27"/>
      <c r="U693" s="75"/>
      <c r="V693" s="75"/>
      <c r="W693" s="75"/>
      <c r="X693" s="27"/>
      <c r="Y693" s="28"/>
      <c r="Z693" s="27"/>
    </row>
    <row r="694" spans="1:26" ht="13.5" customHeight="1" x14ac:dyDescent="0.25">
      <c r="A694" s="24">
        <v>43145</v>
      </c>
      <c r="B694" s="24">
        <v>43145</v>
      </c>
      <c r="C694" s="24">
        <v>43105</v>
      </c>
      <c r="D694" s="27" t="s">
        <v>18</v>
      </c>
      <c r="E694" s="27" t="s">
        <v>384</v>
      </c>
      <c r="F694" s="29">
        <v>6036</v>
      </c>
      <c r="G694" s="27" t="s">
        <v>92</v>
      </c>
      <c r="H694" s="27" t="s">
        <v>28</v>
      </c>
      <c r="I694" s="27" t="s">
        <v>156</v>
      </c>
      <c r="J694" s="27">
        <v>26460</v>
      </c>
      <c r="K694" s="25">
        <v>1</v>
      </c>
      <c r="L694" s="27" t="s">
        <v>288</v>
      </c>
      <c r="M694" s="27" t="s">
        <v>2651</v>
      </c>
      <c r="N694" s="27" t="s">
        <v>2652</v>
      </c>
      <c r="O694" s="28">
        <v>129054904</v>
      </c>
      <c r="P694" s="27" t="s">
        <v>285</v>
      </c>
      <c r="Q694" s="27" t="s">
        <v>295</v>
      </c>
      <c r="R694" s="28" t="s">
        <v>3073</v>
      </c>
      <c r="S694" s="27" t="s">
        <v>2750</v>
      </c>
      <c r="T694" s="27"/>
      <c r="U694" s="75"/>
      <c r="V694" s="75"/>
      <c r="W694" s="75"/>
      <c r="X694" s="27"/>
      <c r="Y694" s="28"/>
      <c r="Z694" s="27"/>
    </row>
    <row r="695" spans="1:26" ht="13.5" customHeight="1" x14ac:dyDescent="0.25">
      <c r="A695" s="24">
        <v>43145</v>
      </c>
      <c r="B695" s="24">
        <v>43145</v>
      </c>
      <c r="C695" s="24">
        <v>43104</v>
      </c>
      <c r="D695" s="27" t="s">
        <v>18</v>
      </c>
      <c r="E695" s="27" t="s">
        <v>384</v>
      </c>
      <c r="F695" s="29">
        <v>6036</v>
      </c>
      <c r="G695" s="27" t="s">
        <v>92</v>
      </c>
      <c r="H695" s="27" t="s">
        <v>28</v>
      </c>
      <c r="I695" s="27" t="s">
        <v>156</v>
      </c>
      <c r="J695" s="27">
        <v>26426</v>
      </c>
      <c r="K695" s="25">
        <v>1</v>
      </c>
      <c r="L695" s="27" t="s">
        <v>288</v>
      </c>
      <c r="M695" s="27" t="s">
        <v>2653</v>
      </c>
      <c r="N695" s="27" t="s">
        <v>2654</v>
      </c>
      <c r="O695" s="28">
        <v>129054908</v>
      </c>
      <c r="P695" s="27" t="s">
        <v>285</v>
      </c>
      <c r="Q695" s="27" t="s">
        <v>295</v>
      </c>
      <c r="R695" s="28" t="s">
        <v>3072</v>
      </c>
      <c r="S695" s="27" t="s">
        <v>2750</v>
      </c>
      <c r="T695" s="27"/>
      <c r="U695" s="75"/>
      <c r="V695" s="75"/>
      <c r="W695" s="75"/>
      <c r="X695" s="27"/>
      <c r="Y695" s="28"/>
      <c r="Z695" s="27"/>
    </row>
    <row r="696" spans="1:26" ht="13.5" customHeight="1" x14ac:dyDescent="0.25">
      <c r="A696" s="24">
        <v>43145</v>
      </c>
      <c r="B696" s="24">
        <v>43145</v>
      </c>
      <c r="C696" s="24">
        <v>43142</v>
      </c>
      <c r="D696" s="27" t="s">
        <v>18</v>
      </c>
      <c r="E696" s="27" t="s">
        <v>362</v>
      </c>
      <c r="F696" s="29" t="s">
        <v>6367</v>
      </c>
      <c r="G696" s="27" t="s">
        <v>25</v>
      </c>
      <c r="H696" s="27" t="s">
        <v>268</v>
      </c>
      <c r="I696" s="27" t="s">
        <v>2655</v>
      </c>
      <c r="J696" s="27">
        <v>22693</v>
      </c>
      <c r="K696" s="25">
        <v>1</v>
      </c>
      <c r="L696" s="27" t="s">
        <v>357</v>
      </c>
      <c r="M696" s="27" t="s">
        <v>2656</v>
      </c>
      <c r="N696" s="27" t="s">
        <v>2657</v>
      </c>
      <c r="O696" s="28" t="s">
        <v>2752</v>
      </c>
      <c r="P696" s="27" t="s">
        <v>285</v>
      </c>
      <c r="Q696" s="27" t="s">
        <v>292</v>
      </c>
      <c r="R696" s="28" t="s">
        <v>6426</v>
      </c>
      <c r="S696" s="27" t="s">
        <v>2750</v>
      </c>
      <c r="T696" s="27"/>
      <c r="U696" s="75"/>
      <c r="V696" s="75"/>
      <c r="W696" s="75"/>
      <c r="X696" s="27"/>
      <c r="Y696" s="28"/>
      <c r="Z696" s="27"/>
    </row>
    <row r="697" spans="1:26" ht="13.5" customHeight="1" x14ac:dyDescent="0.25">
      <c r="A697" s="24">
        <v>43145</v>
      </c>
      <c r="B697" s="24">
        <v>43145</v>
      </c>
      <c r="C697" s="24">
        <v>43144</v>
      </c>
      <c r="D697" s="27" t="s">
        <v>18</v>
      </c>
      <c r="E697" s="27" t="s">
        <v>377</v>
      </c>
      <c r="F697" s="41" t="s">
        <v>6646</v>
      </c>
      <c r="G697" s="27" t="s">
        <v>36</v>
      </c>
      <c r="H697" s="27" t="s">
        <v>158</v>
      </c>
      <c r="I697" s="27" t="s">
        <v>443</v>
      </c>
      <c r="J697" s="27">
        <v>25125</v>
      </c>
      <c r="K697" s="25">
        <v>2</v>
      </c>
      <c r="L697" s="27" t="s">
        <v>357</v>
      </c>
      <c r="M697" s="27" t="s">
        <v>2658</v>
      </c>
      <c r="N697" s="27" t="s">
        <v>2659</v>
      </c>
      <c r="O697" s="28" t="s">
        <v>2753</v>
      </c>
      <c r="P697" s="27" t="s">
        <v>285</v>
      </c>
      <c r="Q697" s="27" t="s">
        <v>292</v>
      </c>
      <c r="R697" s="28"/>
      <c r="S697" s="27" t="s">
        <v>2750</v>
      </c>
      <c r="T697" s="27"/>
      <c r="U697" s="75"/>
      <c r="V697" s="75"/>
      <c r="W697" s="75"/>
      <c r="X697" s="27"/>
      <c r="Y697" s="28"/>
      <c r="Z697" s="27"/>
    </row>
    <row r="698" spans="1:26" ht="13.5" customHeight="1" x14ac:dyDescent="0.25">
      <c r="A698" s="24">
        <v>43145</v>
      </c>
      <c r="B698" s="24">
        <v>43145</v>
      </c>
      <c r="C698" s="24">
        <v>43144</v>
      </c>
      <c r="D698" s="27" t="s">
        <v>18</v>
      </c>
      <c r="E698" s="27" t="s">
        <v>346</v>
      </c>
      <c r="F698" s="41">
        <v>1014129</v>
      </c>
      <c r="G698" s="27" t="s">
        <v>36</v>
      </c>
      <c r="H698" s="27" t="s">
        <v>198</v>
      </c>
      <c r="I698" s="27" t="s">
        <v>2660</v>
      </c>
      <c r="J698" s="27">
        <v>43247</v>
      </c>
      <c r="K698" s="25">
        <v>4</v>
      </c>
      <c r="L698" s="27" t="s">
        <v>288</v>
      </c>
      <c r="M698" s="27" t="s">
        <v>2661</v>
      </c>
      <c r="N698" s="27" t="s">
        <v>2662</v>
      </c>
      <c r="O698" s="28">
        <v>129054964</v>
      </c>
      <c r="P698" s="27" t="s">
        <v>285</v>
      </c>
      <c r="Q698" s="27" t="s">
        <v>292</v>
      </c>
      <c r="R698" s="28"/>
      <c r="S698" s="27" t="s">
        <v>2750</v>
      </c>
      <c r="T698" s="27"/>
      <c r="U698" s="75"/>
      <c r="V698" s="75"/>
      <c r="W698" s="75"/>
      <c r="X698" s="27"/>
      <c r="Y698" s="28"/>
      <c r="Z698" s="27"/>
    </row>
    <row r="699" spans="1:26" ht="13.5" customHeight="1" x14ac:dyDescent="0.25">
      <c r="A699" s="24">
        <v>43145</v>
      </c>
      <c r="B699" s="24">
        <v>43145</v>
      </c>
      <c r="C699" s="24">
        <v>43133</v>
      </c>
      <c r="D699" s="27" t="s">
        <v>18</v>
      </c>
      <c r="E699" s="27" t="s">
        <v>299</v>
      </c>
      <c r="F699" s="29" t="s">
        <v>6099</v>
      </c>
      <c r="G699" s="27" t="s">
        <v>48</v>
      </c>
      <c r="H699" s="27" t="s">
        <v>2663</v>
      </c>
      <c r="I699" s="27" t="s">
        <v>578</v>
      </c>
      <c r="J699" s="27">
        <v>19122</v>
      </c>
      <c r="K699" s="25">
        <v>4</v>
      </c>
      <c r="L699" s="27" t="s">
        <v>288</v>
      </c>
      <c r="M699" s="27" t="s">
        <v>2664</v>
      </c>
      <c r="N699" s="27" t="s">
        <v>2665</v>
      </c>
      <c r="O699" s="28">
        <v>129054925</v>
      </c>
      <c r="P699" s="27" t="s">
        <v>285</v>
      </c>
      <c r="Q699" s="27" t="s">
        <v>292</v>
      </c>
      <c r="R699" s="28" t="s">
        <v>6871</v>
      </c>
      <c r="S699" s="27" t="s">
        <v>2750</v>
      </c>
      <c r="T699" s="27"/>
      <c r="U699" s="75"/>
      <c r="V699" s="75"/>
      <c r="W699" s="75"/>
      <c r="X699" s="27"/>
      <c r="Y699" s="28"/>
      <c r="Z699" s="27"/>
    </row>
    <row r="700" spans="1:26" ht="13.5" customHeight="1" x14ac:dyDescent="0.25">
      <c r="A700" s="24">
        <v>43145</v>
      </c>
      <c r="B700" s="24">
        <v>43145</v>
      </c>
      <c r="C700" s="24">
        <v>43136</v>
      </c>
      <c r="D700" s="27" t="s">
        <v>18</v>
      </c>
      <c r="E700" s="27" t="s">
        <v>424</v>
      </c>
      <c r="F700" s="29" t="s">
        <v>6348</v>
      </c>
      <c r="G700" s="27" t="s">
        <v>39</v>
      </c>
      <c r="H700" s="27" t="s">
        <v>37</v>
      </c>
      <c r="I700" s="27" t="s">
        <v>2666</v>
      </c>
      <c r="J700" s="27">
        <v>6348</v>
      </c>
      <c r="K700" s="25">
        <v>4</v>
      </c>
      <c r="L700" s="27" t="s">
        <v>288</v>
      </c>
      <c r="M700" s="27" t="s">
        <v>2667</v>
      </c>
      <c r="N700" s="27" t="s">
        <v>2668</v>
      </c>
      <c r="O700" s="28">
        <v>129055026</v>
      </c>
      <c r="P700" s="27" t="s">
        <v>285</v>
      </c>
      <c r="Q700" s="27" t="s">
        <v>292</v>
      </c>
      <c r="R700" s="28"/>
      <c r="S700" s="27" t="s">
        <v>2750</v>
      </c>
      <c r="T700" s="27"/>
      <c r="U700" s="75"/>
      <c r="V700" s="75"/>
      <c r="W700" s="75"/>
      <c r="X700" s="27"/>
      <c r="Y700" s="28"/>
      <c r="Z700" s="27"/>
    </row>
    <row r="701" spans="1:26" ht="13.5" customHeight="1" x14ac:dyDescent="0.25">
      <c r="A701" s="24">
        <v>43145</v>
      </c>
      <c r="B701" s="24">
        <v>43145</v>
      </c>
      <c r="C701" s="24">
        <v>43139</v>
      </c>
      <c r="D701" s="27" t="s">
        <v>18</v>
      </c>
      <c r="E701" s="27" t="s">
        <v>287</v>
      </c>
      <c r="F701" s="29" t="s">
        <v>7224</v>
      </c>
      <c r="G701" s="27" t="s">
        <v>39</v>
      </c>
      <c r="H701" s="27" t="s">
        <v>221</v>
      </c>
      <c r="I701" s="27" t="s">
        <v>269</v>
      </c>
      <c r="J701" s="27">
        <v>39717</v>
      </c>
      <c r="K701" s="25">
        <v>4</v>
      </c>
      <c r="L701" s="27" t="s">
        <v>355</v>
      </c>
      <c r="M701" s="27">
        <v>2589353</v>
      </c>
      <c r="N701" s="27"/>
      <c r="O701" s="28"/>
      <c r="P701" s="27" t="s">
        <v>285</v>
      </c>
      <c r="Q701" s="27" t="s">
        <v>295</v>
      </c>
      <c r="R701" s="28" t="s">
        <v>7225</v>
      </c>
      <c r="S701" s="27"/>
      <c r="T701" s="27"/>
      <c r="U701" s="75"/>
      <c r="V701" s="75"/>
      <c r="W701" s="75"/>
      <c r="X701" s="27"/>
      <c r="Y701" s="28"/>
      <c r="Z701" s="27"/>
    </row>
    <row r="702" spans="1:26" ht="13.5" customHeight="1" x14ac:dyDescent="0.25">
      <c r="A702" s="24">
        <v>43145</v>
      </c>
      <c r="B702" s="24">
        <v>43145</v>
      </c>
      <c r="C702" s="24">
        <v>43144</v>
      </c>
      <c r="D702" s="27" t="s">
        <v>18</v>
      </c>
      <c r="E702" s="27" t="s">
        <v>412</v>
      </c>
      <c r="F702" s="29">
        <v>104423390</v>
      </c>
      <c r="G702" s="27" t="s">
        <v>23</v>
      </c>
      <c r="H702" s="27" t="s">
        <v>85</v>
      </c>
      <c r="I702" s="27" t="s">
        <v>2669</v>
      </c>
      <c r="J702" s="27">
        <v>16692</v>
      </c>
      <c r="K702" s="25">
        <v>2</v>
      </c>
      <c r="L702" s="27" t="s">
        <v>288</v>
      </c>
      <c r="M702" s="27" t="s">
        <v>2670</v>
      </c>
      <c r="N702" s="27" t="s">
        <v>2671</v>
      </c>
      <c r="O702" s="28"/>
      <c r="P702" s="27" t="s">
        <v>285</v>
      </c>
      <c r="Q702" s="27" t="s">
        <v>315</v>
      </c>
      <c r="R702" s="28" t="s">
        <v>542</v>
      </c>
      <c r="S702" s="27"/>
      <c r="T702" s="27"/>
      <c r="U702" s="75"/>
      <c r="V702" s="75"/>
      <c r="W702" s="75"/>
      <c r="X702" s="27"/>
      <c r="Y702" s="28"/>
      <c r="Z702" s="27"/>
    </row>
    <row r="703" spans="1:26" ht="13.5" customHeight="1" x14ac:dyDescent="0.25">
      <c r="A703" s="24">
        <v>43145</v>
      </c>
      <c r="B703" s="24">
        <v>43145</v>
      </c>
      <c r="C703" s="24">
        <v>43144</v>
      </c>
      <c r="D703" s="27" t="s">
        <v>2245</v>
      </c>
      <c r="E703" s="27" t="s">
        <v>340</v>
      </c>
      <c r="F703" s="29">
        <v>407715374</v>
      </c>
      <c r="G703" s="27" t="s">
        <v>23</v>
      </c>
      <c r="H703" s="27" t="s">
        <v>206</v>
      </c>
      <c r="I703" s="27" t="s">
        <v>82</v>
      </c>
      <c r="J703" s="27">
        <v>21834</v>
      </c>
      <c r="K703" s="25">
        <v>3</v>
      </c>
      <c r="L703" s="27" t="s">
        <v>288</v>
      </c>
      <c r="M703" s="27" t="s">
        <v>2672</v>
      </c>
      <c r="N703" s="27" t="s">
        <v>2673</v>
      </c>
      <c r="O703" s="28"/>
      <c r="P703" s="27" t="s">
        <v>285</v>
      </c>
      <c r="Q703" s="27" t="s">
        <v>315</v>
      </c>
      <c r="R703" s="28" t="s">
        <v>542</v>
      </c>
      <c r="S703" s="27"/>
      <c r="T703" s="27"/>
      <c r="U703" s="75"/>
      <c r="V703" s="75"/>
      <c r="W703" s="75"/>
      <c r="X703" s="27"/>
      <c r="Y703" s="28"/>
      <c r="Z703" s="27"/>
    </row>
    <row r="704" spans="1:26" ht="13.5" customHeight="1" x14ac:dyDescent="0.25">
      <c r="A704" s="24">
        <v>43146</v>
      </c>
      <c r="B704" s="24">
        <v>43145</v>
      </c>
      <c r="C704" s="24">
        <v>43144</v>
      </c>
      <c r="D704" s="27" t="s">
        <v>18</v>
      </c>
      <c r="E704" s="27" t="s">
        <v>352</v>
      </c>
      <c r="F704" s="29" t="s">
        <v>6362</v>
      </c>
      <c r="G704" s="27" t="s">
        <v>19</v>
      </c>
      <c r="H704" s="27" t="s">
        <v>37</v>
      </c>
      <c r="I704" s="27" t="s">
        <v>174</v>
      </c>
      <c r="J704" s="27">
        <v>34060</v>
      </c>
      <c r="K704" s="25">
        <v>2</v>
      </c>
      <c r="L704" s="27" t="s">
        <v>288</v>
      </c>
      <c r="M704" s="27" t="s">
        <v>2689</v>
      </c>
      <c r="N704" s="27" t="s">
        <v>2690</v>
      </c>
      <c r="O704" s="28">
        <v>129241652</v>
      </c>
      <c r="P704" s="27" t="s">
        <v>285</v>
      </c>
      <c r="Q704" s="27" t="s">
        <v>292</v>
      </c>
      <c r="R704" s="28"/>
      <c r="S704" s="27" t="s">
        <v>6324</v>
      </c>
      <c r="T704" s="27"/>
      <c r="U704" s="75"/>
      <c r="V704" s="75"/>
      <c r="W704" s="75"/>
      <c r="X704" s="27"/>
      <c r="Y704" s="28"/>
      <c r="Z704" s="27"/>
    </row>
    <row r="705" spans="1:26" ht="13.5" customHeight="1" x14ac:dyDescent="0.25">
      <c r="A705" s="24">
        <v>43146</v>
      </c>
      <c r="B705" s="24">
        <v>43145</v>
      </c>
      <c r="C705" s="24">
        <v>43144</v>
      </c>
      <c r="D705" s="27" t="s">
        <v>18</v>
      </c>
      <c r="E705" s="27" t="s">
        <v>287</v>
      </c>
      <c r="F705" s="29">
        <v>183051217</v>
      </c>
      <c r="G705" s="27" t="s">
        <v>23</v>
      </c>
      <c r="H705" s="27" t="s">
        <v>238</v>
      </c>
      <c r="I705" s="27" t="s">
        <v>133</v>
      </c>
      <c r="J705" s="27">
        <v>39886</v>
      </c>
      <c r="K705" s="25">
        <v>1</v>
      </c>
      <c r="L705" s="27" t="s">
        <v>367</v>
      </c>
      <c r="M705" s="27">
        <v>208020</v>
      </c>
      <c r="N705" s="27">
        <v>326181851</v>
      </c>
      <c r="O705" s="28"/>
      <c r="P705" s="27" t="s">
        <v>285</v>
      </c>
      <c r="Q705" s="27" t="s">
        <v>289</v>
      </c>
      <c r="R705" s="28" t="s">
        <v>2691</v>
      </c>
      <c r="S705" s="27"/>
      <c r="T705" s="27"/>
      <c r="U705" s="75"/>
      <c r="V705" s="75"/>
      <c r="W705" s="75"/>
      <c r="X705" s="27"/>
      <c r="Y705" s="28"/>
      <c r="Z705" s="27"/>
    </row>
    <row r="706" spans="1:26" ht="13.5" customHeight="1" x14ac:dyDescent="0.25">
      <c r="A706" s="24">
        <v>43146</v>
      </c>
      <c r="B706" s="24">
        <v>43145</v>
      </c>
      <c r="C706" s="24">
        <v>43140</v>
      </c>
      <c r="D706" s="27" t="s">
        <v>18</v>
      </c>
      <c r="E706" s="27" t="s">
        <v>380</v>
      </c>
      <c r="F706" s="29">
        <v>2447400</v>
      </c>
      <c r="G706" s="27" t="s">
        <v>32</v>
      </c>
      <c r="H706" s="27" t="s">
        <v>43</v>
      </c>
      <c r="I706" s="27" t="s">
        <v>2692</v>
      </c>
      <c r="J706" s="27">
        <v>22115</v>
      </c>
      <c r="K706" s="25">
        <v>4</v>
      </c>
      <c r="L706" s="27" t="s">
        <v>343</v>
      </c>
      <c r="M706" s="27">
        <v>860347816</v>
      </c>
      <c r="N706" s="27">
        <v>860347816</v>
      </c>
      <c r="O706" s="28"/>
      <c r="P706" s="27" t="s">
        <v>285</v>
      </c>
      <c r="Q706" s="27" t="s">
        <v>289</v>
      </c>
      <c r="R706" s="28" t="s">
        <v>6325</v>
      </c>
      <c r="S706" s="27"/>
      <c r="T706" s="27"/>
      <c r="U706" s="75"/>
      <c r="V706" s="75"/>
      <c r="W706" s="75"/>
      <c r="X706" s="27"/>
      <c r="Y706" s="28"/>
      <c r="Z706" s="27"/>
    </row>
    <row r="707" spans="1:26" ht="13.5" customHeight="1" x14ac:dyDescent="0.25">
      <c r="A707" s="24">
        <v>43146</v>
      </c>
      <c r="B707" s="24">
        <v>43145</v>
      </c>
      <c r="C707" s="24">
        <v>43144</v>
      </c>
      <c r="D707" s="27" t="s">
        <v>18</v>
      </c>
      <c r="E707" s="27" t="s">
        <v>386</v>
      </c>
      <c r="F707" s="41">
        <v>28294563</v>
      </c>
      <c r="G707" s="27" t="s">
        <v>56</v>
      </c>
      <c r="H707" s="27" t="s">
        <v>102</v>
      </c>
      <c r="I707" s="27" t="s">
        <v>2693</v>
      </c>
      <c r="J707" s="27">
        <v>19744</v>
      </c>
      <c r="K707" s="25">
        <v>4</v>
      </c>
      <c r="L707" s="27" t="s">
        <v>355</v>
      </c>
      <c r="M707" s="27">
        <v>2592640</v>
      </c>
      <c r="N707" s="27"/>
      <c r="O707" s="28">
        <v>49708</v>
      </c>
      <c r="P707" s="27" t="s">
        <v>285</v>
      </c>
      <c r="Q707" s="27" t="s">
        <v>292</v>
      </c>
      <c r="R707" s="28"/>
      <c r="S707" s="27" t="s">
        <v>2898</v>
      </c>
      <c r="T707" s="27"/>
      <c r="U707" s="75"/>
      <c r="V707" s="75"/>
      <c r="W707" s="75"/>
      <c r="X707" s="27"/>
      <c r="Y707" s="28"/>
      <c r="Z707" s="27"/>
    </row>
    <row r="708" spans="1:26" ht="13.5" customHeight="1" x14ac:dyDescent="0.25">
      <c r="A708" s="24">
        <v>43146</v>
      </c>
      <c r="B708" s="24">
        <v>43145</v>
      </c>
      <c r="C708" s="24">
        <v>43144</v>
      </c>
      <c r="D708" s="27" t="s">
        <v>18</v>
      </c>
      <c r="E708" s="27" t="s">
        <v>290</v>
      </c>
      <c r="F708" s="29" t="s">
        <v>6432</v>
      </c>
      <c r="G708" s="27" t="s">
        <v>27</v>
      </c>
      <c r="H708" s="27" t="s">
        <v>85</v>
      </c>
      <c r="I708" s="27" t="s">
        <v>2694</v>
      </c>
      <c r="J708" s="27">
        <v>40579</v>
      </c>
      <c r="K708" s="25">
        <v>4</v>
      </c>
      <c r="L708" s="27" t="s">
        <v>357</v>
      </c>
      <c r="M708" s="27" t="s">
        <v>2695</v>
      </c>
      <c r="N708" s="27" t="s">
        <v>2696</v>
      </c>
      <c r="O708" s="28" t="s">
        <v>2758</v>
      </c>
      <c r="P708" s="27" t="s">
        <v>285</v>
      </c>
      <c r="Q708" s="27" t="s">
        <v>292</v>
      </c>
      <c r="R708" s="28"/>
      <c r="S708" s="27" t="s">
        <v>2754</v>
      </c>
      <c r="T708" s="27"/>
      <c r="U708" s="75"/>
      <c r="V708" s="75"/>
      <c r="W708" s="75"/>
      <c r="X708" s="27"/>
      <c r="Y708" s="28"/>
      <c r="Z708" s="27"/>
    </row>
    <row r="709" spans="1:26" ht="13.5" customHeight="1" x14ac:dyDescent="0.25">
      <c r="A709" s="24">
        <v>43146</v>
      </c>
      <c r="B709" s="24">
        <v>43146</v>
      </c>
      <c r="C709" s="24">
        <v>43119</v>
      </c>
      <c r="D709" s="27" t="s">
        <v>18</v>
      </c>
      <c r="E709" s="27" t="s">
        <v>290</v>
      </c>
      <c r="F709" s="29" t="s">
        <v>6433</v>
      </c>
      <c r="G709" s="27" t="s">
        <v>36</v>
      </c>
      <c r="H709" s="27" t="s">
        <v>24</v>
      </c>
      <c r="I709" s="27" t="s">
        <v>2697</v>
      </c>
      <c r="J709" s="27">
        <v>39557</v>
      </c>
      <c r="K709" s="25">
        <v>2</v>
      </c>
      <c r="L709" s="27" t="s">
        <v>357</v>
      </c>
      <c r="M709" s="27" t="s">
        <v>2698</v>
      </c>
      <c r="N709" s="27" t="s">
        <v>2699</v>
      </c>
      <c r="O709" s="28" t="s">
        <v>2758</v>
      </c>
      <c r="P709" s="27" t="s">
        <v>285</v>
      </c>
      <c r="Q709" s="27" t="s">
        <v>292</v>
      </c>
      <c r="R709" s="28"/>
      <c r="S709" s="27" t="s">
        <v>2754</v>
      </c>
      <c r="T709" s="27"/>
      <c r="U709" s="75"/>
      <c r="V709" s="75"/>
      <c r="W709" s="75"/>
      <c r="X709" s="27"/>
      <c r="Y709" s="28"/>
      <c r="Z709" s="27"/>
    </row>
    <row r="710" spans="1:26" ht="13.5" customHeight="1" x14ac:dyDescent="0.25">
      <c r="A710" s="24">
        <v>43146</v>
      </c>
      <c r="B710" s="24">
        <v>43145</v>
      </c>
      <c r="C710" s="24">
        <v>43138</v>
      </c>
      <c r="D710" s="27" t="s">
        <v>552</v>
      </c>
      <c r="E710" s="27" t="s">
        <v>293</v>
      </c>
      <c r="F710" s="29" t="s">
        <v>6583</v>
      </c>
      <c r="G710" s="27" t="s">
        <v>92</v>
      </c>
      <c r="H710" s="27" t="s">
        <v>33</v>
      </c>
      <c r="I710" s="27" t="s">
        <v>93</v>
      </c>
      <c r="J710" s="27">
        <v>30004</v>
      </c>
      <c r="K710" s="25">
        <v>1</v>
      </c>
      <c r="L710" s="27" t="s">
        <v>288</v>
      </c>
      <c r="M710" s="27" t="s">
        <v>2700</v>
      </c>
      <c r="N710" s="27" t="s">
        <v>2701</v>
      </c>
      <c r="O710" s="28">
        <v>129684462</v>
      </c>
      <c r="P710" s="27" t="s">
        <v>285</v>
      </c>
      <c r="Q710" s="27" t="s">
        <v>292</v>
      </c>
      <c r="R710" s="28" t="s">
        <v>6871</v>
      </c>
      <c r="S710" s="27" t="s">
        <v>6324</v>
      </c>
      <c r="T710" s="27"/>
      <c r="U710" s="75"/>
      <c r="V710" s="75"/>
      <c r="W710" s="75"/>
      <c r="X710" s="27"/>
      <c r="Y710" s="28"/>
      <c r="Z710" s="27"/>
    </row>
    <row r="711" spans="1:26" ht="13.5" customHeight="1" x14ac:dyDescent="0.25">
      <c r="A711" s="24">
        <v>43146</v>
      </c>
      <c r="B711" s="24">
        <v>43145</v>
      </c>
      <c r="C711" s="24">
        <v>43138</v>
      </c>
      <c r="D711" s="27" t="s">
        <v>552</v>
      </c>
      <c r="E711" s="27" t="s">
        <v>296</v>
      </c>
      <c r="F711" s="29">
        <v>407285374</v>
      </c>
      <c r="G711" s="27" t="s">
        <v>23</v>
      </c>
      <c r="H711" s="27" t="s">
        <v>69</v>
      </c>
      <c r="I711" s="27" t="s">
        <v>82</v>
      </c>
      <c r="J711" s="27">
        <v>53009</v>
      </c>
      <c r="K711" s="25">
        <v>1</v>
      </c>
      <c r="L711" s="27" t="s">
        <v>288</v>
      </c>
      <c r="M711" s="27" t="s">
        <v>2702</v>
      </c>
      <c r="N711" s="27" t="s">
        <v>2703</v>
      </c>
      <c r="O711" s="28"/>
      <c r="P711" s="27" t="s">
        <v>285</v>
      </c>
      <c r="Q711" s="27" t="s">
        <v>315</v>
      </c>
      <c r="R711" s="28" t="s">
        <v>2691</v>
      </c>
      <c r="S711" s="27"/>
      <c r="T711" s="27"/>
      <c r="U711" s="75"/>
      <c r="V711" s="75"/>
      <c r="W711" s="75"/>
      <c r="X711" s="27"/>
      <c r="Y711" s="28"/>
      <c r="Z711" s="27"/>
    </row>
    <row r="712" spans="1:26" ht="13.5" customHeight="1" x14ac:dyDescent="0.25">
      <c r="A712" s="24">
        <v>43146</v>
      </c>
      <c r="B712" s="24">
        <v>43145</v>
      </c>
      <c r="C712" s="24">
        <v>43138</v>
      </c>
      <c r="D712" s="27" t="s">
        <v>552</v>
      </c>
      <c r="E712" s="27" t="s">
        <v>328</v>
      </c>
      <c r="F712" s="29" t="s">
        <v>6344</v>
      </c>
      <c r="G712" s="27" t="s">
        <v>164</v>
      </c>
      <c r="H712" s="27" t="s">
        <v>2704</v>
      </c>
      <c r="I712" s="27" t="s">
        <v>701</v>
      </c>
      <c r="J712" s="27">
        <v>18907</v>
      </c>
      <c r="K712" s="25">
        <v>1</v>
      </c>
      <c r="L712" s="27" t="s">
        <v>288</v>
      </c>
      <c r="M712" s="27" t="s">
        <v>2705</v>
      </c>
      <c r="N712" s="27" t="s">
        <v>2706</v>
      </c>
      <c r="O712" s="28">
        <v>129242008</v>
      </c>
      <c r="P712" s="27" t="s">
        <v>285</v>
      </c>
      <c r="Q712" s="27" t="s">
        <v>292</v>
      </c>
      <c r="R712" s="28"/>
      <c r="S712" s="27" t="s">
        <v>6324</v>
      </c>
      <c r="T712" s="27"/>
      <c r="U712" s="75"/>
      <c r="V712" s="75"/>
      <c r="W712" s="75"/>
      <c r="X712" s="27"/>
      <c r="Y712" s="28"/>
      <c r="Z712" s="27"/>
    </row>
    <row r="713" spans="1:26" ht="13.5" customHeight="1" x14ac:dyDescent="0.25">
      <c r="A713" s="24">
        <v>43146</v>
      </c>
      <c r="B713" s="24">
        <v>43145</v>
      </c>
      <c r="C713" s="24">
        <v>43138</v>
      </c>
      <c r="D713" s="27" t="s">
        <v>552</v>
      </c>
      <c r="E713" s="27" t="s">
        <v>346</v>
      </c>
      <c r="F713" s="29" t="s">
        <v>6349</v>
      </c>
      <c r="G713" s="27" t="s">
        <v>21</v>
      </c>
      <c r="H713" s="27" t="s">
        <v>2707</v>
      </c>
      <c r="I713" s="27" t="s">
        <v>179</v>
      </c>
      <c r="J713" s="27">
        <v>43048</v>
      </c>
      <c r="K713" s="25">
        <v>4</v>
      </c>
      <c r="L713" s="27" t="s">
        <v>288</v>
      </c>
      <c r="M713" s="27" t="s">
        <v>2708</v>
      </c>
      <c r="N713" s="27" t="s">
        <v>2709</v>
      </c>
      <c r="O713" s="28">
        <v>129242207</v>
      </c>
      <c r="P713" s="27" t="s">
        <v>285</v>
      </c>
      <c r="Q713" s="27" t="s">
        <v>295</v>
      </c>
      <c r="R713" s="28" t="s">
        <v>6350</v>
      </c>
      <c r="S713" s="27" t="s">
        <v>6324</v>
      </c>
      <c r="T713" s="27"/>
      <c r="U713" s="75"/>
      <c r="V713" s="75"/>
      <c r="W713" s="75"/>
      <c r="X713" s="27"/>
      <c r="Y713" s="28"/>
      <c r="Z713" s="27"/>
    </row>
    <row r="714" spans="1:26" ht="13.5" customHeight="1" x14ac:dyDescent="0.25">
      <c r="A714" s="24">
        <v>43146</v>
      </c>
      <c r="B714" s="24">
        <v>43145</v>
      </c>
      <c r="C714" s="24">
        <v>43138</v>
      </c>
      <c r="D714" s="27" t="s">
        <v>552</v>
      </c>
      <c r="E714" s="27" t="s">
        <v>360</v>
      </c>
      <c r="F714" s="29">
        <v>265038565</v>
      </c>
      <c r="G714" s="27" t="s">
        <v>50</v>
      </c>
      <c r="H714" s="27" t="s">
        <v>28</v>
      </c>
      <c r="I714" s="27" t="s">
        <v>1337</v>
      </c>
      <c r="J714" s="27">
        <v>26974</v>
      </c>
      <c r="K714" s="25">
        <v>4</v>
      </c>
      <c r="L714" s="27" t="s">
        <v>288</v>
      </c>
      <c r="M714" s="27" t="s">
        <v>2710</v>
      </c>
      <c r="N714" s="27" t="s">
        <v>2711</v>
      </c>
      <c r="O714" s="28"/>
      <c r="P714" s="27" t="s">
        <v>285</v>
      </c>
      <c r="Q714" s="27" t="s">
        <v>315</v>
      </c>
      <c r="R714" s="28" t="s">
        <v>2691</v>
      </c>
      <c r="S714" s="27"/>
      <c r="T714" s="27"/>
      <c r="U714" s="75"/>
      <c r="V714" s="75"/>
      <c r="W714" s="75"/>
      <c r="X714" s="27"/>
      <c r="Y714" s="28"/>
      <c r="Z714" s="27"/>
    </row>
    <row r="715" spans="1:26" ht="13.5" customHeight="1" x14ac:dyDescent="0.25">
      <c r="A715" s="24">
        <v>43146</v>
      </c>
      <c r="B715" s="24">
        <v>43145</v>
      </c>
      <c r="C715" s="24">
        <v>43138</v>
      </c>
      <c r="D715" s="27" t="s">
        <v>552</v>
      </c>
      <c r="E715" s="27" t="s">
        <v>375</v>
      </c>
      <c r="F715" s="29">
        <v>183934470</v>
      </c>
      <c r="G715" s="27" t="s">
        <v>23</v>
      </c>
      <c r="H715" s="27" t="s">
        <v>221</v>
      </c>
      <c r="I715" s="27" t="s">
        <v>133</v>
      </c>
      <c r="J715" s="27">
        <v>43629</v>
      </c>
      <c r="K715" s="25">
        <v>4</v>
      </c>
      <c r="L715" s="27" t="s">
        <v>288</v>
      </c>
      <c r="M715" s="27" t="s">
        <v>2712</v>
      </c>
      <c r="N715" s="27" t="s">
        <v>2713</v>
      </c>
      <c r="O715" s="28"/>
      <c r="P715" s="27" t="s">
        <v>285</v>
      </c>
      <c r="Q715" s="27" t="s">
        <v>315</v>
      </c>
      <c r="R715" s="28" t="s">
        <v>2691</v>
      </c>
      <c r="S715" s="27"/>
      <c r="T715" s="27"/>
      <c r="U715" s="75"/>
      <c r="V715" s="75"/>
      <c r="W715" s="75"/>
      <c r="X715" s="27"/>
      <c r="Y715" s="28"/>
      <c r="Z715" s="27"/>
    </row>
    <row r="716" spans="1:26" ht="13.5" customHeight="1" x14ac:dyDescent="0.25">
      <c r="A716" s="24">
        <v>43146</v>
      </c>
      <c r="B716" s="24">
        <v>43145</v>
      </c>
      <c r="C716" s="24">
        <v>43138</v>
      </c>
      <c r="D716" s="27" t="s">
        <v>552</v>
      </c>
      <c r="E716" s="27" t="s">
        <v>375</v>
      </c>
      <c r="F716" s="29">
        <v>183934470</v>
      </c>
      <c r="G716" s="27" t="s">
        <v>23</v>
      </c>
      <c r="H716" s="27" t="s">
        <v>221</v>
      </c>
      <c r="I716" s="27" t="s">
        <v>133</v>
      </c>
      <c r="J716" s="27">
        <v>43629</v>
      </c>
      <c r="K716" s="25">
        <v>4</v>
      </c>
      <c r="L716" s="27" t="s">
        <v>288</v>
      </c>
      <c r="M716" s="27" t="s">
        <v>2714</v>
      </c>
      <c r="N716" s="27" t="s">
        <v>2715</v>
      </c>
      <c r="O716" s="28"/>
      <c r="P716" s="27" t="s">
        <v>285</v>
      </c>
      <c r="Q716" s="27" t="s">
        <v>315</v>
      </c>
      <c r="R716" s="28" t="s">
        <v>2691</v>
      </c>
      <c r="S716" s="27"/>
      <c r="T716" s="27"/>
      <c r="U716" s="75"/>
      <c r="V716" s="75"/>
      <c r="W716" s="75"/>
      <c r="X716" s="27"/>
      <c r="Y716" s="28"/>
      <c r="Z716" s="27"/>
    </row>
    <row r="717" spans="1:26" ht="13.5" customHeight="1" x14ac:dyDescent="0.25">
      <c r="A717" s="24">
        <v>43146</v>
      </c>
      <c r="B717" s="24">
        <v>43145</v>
      </c>
      <c r="C717" s="24">
        <v>43138</v>
      </c>
      <c r="D717" s="27" t="s">
        <v>552</v>
      </c>
      <c r="E717" s="27" t="s">
        <v>376</v>
      </c>
      <c r="F717" s="29" t="s">
        <v>6589</v>
      </c>
      <c r="G717" s="27" t="s">
        <v>118</v>
      </c>
      <c r="H717" s="27" t="s">
        <v>186</v>
      </c>
      <c r="I717" s="27" t="s">
        <v>548</v>
      </c>
      <c r="J717" s="27">
        <v>24763</v>
      </c>
      <c r="K717" s="25">
        <v>4</v>
      </c>
      <c r="L717" s="27" t="s">
        <v>288</v>
      </c>
      <c r="M717" s="27" t="s">
        <v>2716</v>
      </c>
      <c r="N717" s="27" t="s">
        <v>2717</v>
      </c>
      <c r="O717" s="28">
        <v>129242316</v>
      </c>
      <c r="P717" s="27" t="s">
        <v>285</v>
      </c>
      <c r="Q717" s="27" t="s">
        <v>292</v>
      </c>
      <c r="R717" s="28" t="s">
        <v>6426</v>
      </c>
      <c r="S717" s="27" t="s">
        <v>6324</v>
      </c>
      <c r="T717" s="27"/>
      <c r="U717" s="75"/>
      <c r="V717" s="75"/>
      <c r="W717" s="75"/>
      <c r="X717" s="27"/>
      <c r="Y717" s="28"/>
      <c r="Z717" s="27"/>
    </row>
    <row r="718" spans="1:26" ht="13.5" customHeight="1" x14ac:dyDescent="0.25">
      <c r="A718" s="24">
        <v>43145</v>
      </c>
      <c r="B718" s="24">
        <v>43145</v>
      </c>
      <c r="C718" s="24">
        <v>43138</v>
      </c>
      <c r="D718" s="27" t="s">
        <v>552</v>
      </c>
      <c r="E718" s="27" t="s">
        <v>388</v>
      </c>
      <c r="F718" s="29" t="s">
        <v>6386</v>
      </c>
      <c r="G718" s="27" t="s">
        <v>21</v>
      </c>
      <c r="H718" s="27" t="s">
        <v>201</v>
      </c>
      <c r="I718" s="27" t="s">
        <v>22</v>
      </c>
      <c r="J718" s="27">
        <v>35869</v>
      </c>
      <c r="K718" s="25">
        <v>2</v>
      </c>
      <c r="L718" s="27" t="s">
        <v>288</v>
      </c>
      <c r="M718" s="27" t="s">
        <v>2720</v>
      </c>
      <c r="N718" s="27" t="s">
        <v>2721</v>
      </c>
      <c r="O718" s="28">
        <v>129684743</v>
      </c>
      <c r="P718" s="27" t="s">
        <v>285</v>
      </c>
      <c r="Q718" s="27" t="s">
        <v>295</v>
      </c>
      <c r="R718" s="28" t="s">
        <v>6388</v>
      </c>
      <c r="S718" s="27" t="s">
        <v>6324</v>
      </c>
      <c r="T718" s="27"/>
      <c r="U718" s="75"/>
      <c r="V718" s="75"/>
      <c r="W718" s="75"/>
      <c r="X718" s="27"/>
      <c r="Y718" s="28"/>
      <c r="Z718" s="27"/>
    </row>
    <row r="719" spans="1:26" ht="13.5" customHeight="1" x14ac:dyDescent="0.25">
      <c r="A719" s="24">
        <v>43146</v>
      </c>
      <c r="B719" s="24">
        <v>43145</v>
      </c>
      <c r="C719" s="24">
        <v>43138</v>
      </c>
      <c r="D719" s="27" t="s">
        <v>552</v>
      </c>
      <c r="E719" s="27" t="s">
        <v>388</v>
      </c>
      <c r="F719" s="29">
        <v>92610</v>
      </c>
      <c r="G719" s="27" t="s">
        <v>21</v>
      </c>
      <c r="H719" s="27" t="s">
        <v>201</v>
      </c>
      <c r="I719" s="27" t="s">
        <v>22</v>
      </c>
      <c r="J719" s="27">
        <v>35869</v>
      </c>
      <c r="K719" s="25">
        <v>2</v>
      </c>
      <c r="L719" s="27" t="s">
        <v>288</v>
      </c>
      <c r="M719" s="27" t="s">
        <v>2720</v>
      </c>
      <c r="N719" s="27" t="s">
        <v>2721</v>
      </c>
      <c r="O719" s="28">
        <v>129684742</v>
      </c>
      <c r="P719" s="27" t="s">
        <v>285</v>
      </c>
      <c r="Q719" s="27" t="s">
        <v>295</v>
      </c>
      <c r="R719" s="28" t="s">
        <v>6387</v>
      </c>
      <c r="S719" s="27" t="s">
        <v>6324</v>
      </c>
      <c r="T719" s="27"/>
      <c r="U719" s="75"/>
      <c r="V719" s="75"/>
      <c r="W719" s="75"/>
      <c r="X719" s="27"/>
      <c r="Y719" s="28"/>
      <c r="Z719" s="27"/>
    </row>
    <row r="720" spans="1:26" ht="13.5" customHeight="1" x14ac:dyDescent="0.25">
      <c r="A720" s="24">
        <v>43146</v>
      </c>
      <c r="B720" s="24">
        <v>43145</v>
      </c>
      <c r="C720" s="24">
        <v>43138</v>
      </c>
      <c r="D720" s="27" t="s">
        <v>552</v>
      </c>
      <c r="E720" s="27" t="s">
        <v>399</v>
      </c>
      <c r="F720" s="29">
        <v>407562374</v>
      </c>
      <c r="G720" s="27" t="s">
        <v>23</v>
      </c>
      <c r="H720" s="27" t="s">
        <v>47</v>
      </c>
      <c r="I720" s="27" t="s">
        <v>82</v>
      </c>
      <c r="J720" s="27">
        <v>34177</v>
      </c>
      <c r="K720" s="25">
        <v>4</v>
      </c>
      <c r="L720" s="27" t="s">
        <v>288</v>
      </c>
      <c r="M720" s="27" t="s">
        <v>2722</v>
      </c>
      <c r="N720" s="27" t="s">
        <v>2723</v>
      </c>
      <c r="O720" s="28"/>
      <c r="P720" s="27" t="s">
        <v>285</v>
      </c>
      <c r="Q720" s="27" t="s">
        <v>315</v>
      </c>
      <c r="R720" s="28" t="s">
        <v>2691</v>
      </c>
      <c r="S720" s="27"/>
      <c r="T720" s="27"/>
      <c r="U720" s="75"/>
      <c r="V720" s="75"/>
      <c r="W720" s="75"/>
      <c r="X720" s="27"/>
      <c r="Y720" s="28"/>
      <c r="Z720" s="27"/>
    </row>
    <row r="721" spans="1:26" ht="13.5" customHeight="1" x14ac:dyDescent="0.25">
      <c r="A721" s="24">
        <v>43146</v>
      </c>
      <c r="B721" s="24">
        <v>43145</v>
      </c>
      <c r="C721" s="24">
        <v>43138</v>
      </c>
      <c r="D721" s="27" t="s">
        <v>549</v>
      </c>
      <c r="E721" s="27" t="s">
        <v>360</v>
      </c>
      <c r="F721" s="29">
        <v>1200036493</v>
      </c>
      <c r="G721" s="27" t="s">
        <v>27</v>
      </c>
      <c r="H721" s="27" t="s">
        <v>167</v>
      </c>
      <c r="I721" s="27" t="s">
        <v>203</v>
      </c>
      <c r="J721" s="27">
        <v>26988</v>
      </c>
      <c r="K721" s="25">
        <v>1</v>
      </c>
      <c r="L721" s="27" t="s">
        <v>357</v>
      </c>
      <c r="M721" s="27" t="s">
        <v>2724</v>
      </c>
      <c r="N721" s="27" t="s">
        <v>2725</v>
      </c>
      <c r="O721" s="28" t="s">
        <v>2755</v>
      </c>
      <c r="P721" s="27" t="s">
        <v>285</v>
      </c>
      <c r="Q721" s="27" t="s">
        <v>292</v>
      </c>
      <c r="R721" s="28"/>
      <c r="S721" s="27" t="s">
        <v>2754</v>
      </c>
      <c r="T721" s="27"/>
      <c r="U721" s="75"/>
      <c r="V721" s="75"/>
      <c r="W721" s="75"/>
      <c r="X721" s="27"/>
      <c r="Y721" s="28"/>
      <c r="Z721" s="27"/>
    </row>
    <row r="722" spans="1:26" ht="13.5" customHeight="1" x14ac:dyDescent="0.25">
      <c r="A722" s="24">
        <v>43146</v>
      </c>
      <c r="B722" s="24">
        <v>43145</v>
      </c>
      <c r="C722" s="24">
        <v>43138</v>
      </c>
      <c r="D722" s="27" t="s">
        <v>549</v>
      </c>
      <c r="E722" s="27" t="s">
        <v>296</v>
      </c>
      <c r="F722" s="29">
        <v>3509530000</v>
      </c>
      <c r="G722" s="27" t="s">
        <v>53</v>
      </c>
      <c r="H722" s="27" t="s">
        <v>95</v>
      </c>
      <c r="I722" s="27" t="s">
        <v>2726</v>
      </c>
      <c r="J722" s="27">
        <v>52968</v>
      </c>
      <c r="K722" s="25">
        <v>1</v>
      </c>
      <c r="L722" s="27" t="s">
        <v>357</v>
      </c>
      <c r="M722" s="27" t="s">
        <v>2727</v>
      </c>
      <c r="N722" s="27" t="s">
        <v>2728</v>
      </c>
      <c r="O722" s="28" t="s">
        <v>2795</v>
      </c>
      <c r="P722" s="27" t="s">
        <v>285</v>
      </c>
      <c r="Q722" s="27" t="s">
        <v>292</v>
      </c>
      <c r="R722" s="28"/>
      <c r="S722" s="27" t="s">
        <v>2754</v>
      </c>
      <c r="T722" s="27"/>
      <c r="U722" s="75"/>
      <c r="V722" s="75"/>
      <c r="W722" s="75"/>
      <c r="X722" s="27"/>
      <c r="Y722" s="28"/>
      <c r="Z722" s="27"/>
    </row>
    <row r="723" spans="1:26" ht="13.5" customHeight="1" x14ac:dyDescent="0.25">
      <c r="A723" s="24">
        <v>43146</v>
      </c>
      <c r="B723" s="24">
        <v>43145</v>
      </c>
      <c r="C723" s="24">
        <v>43138</v>
      </c>
      <c r="D723" s="27" t="s">
        <v>549</v>
      </c>
      <c r="E723" s="27" t="s">
        <v>308</v>
      </c>
      <c r="F723" s="29">
        <v>1200034375</v>
      </c>
      <c r="G723" s="27" t="s">
        <v>27</v>
      </c>
      <c r="H723" s="27" t="s">
        <v>257</v>
      </c>
      <c r="I723" s="27" t="s">
        <v>2729</v>
      </c>
      <c r="J723" s="27">
        <v>44621</v>
      </c>
      <c r="K723" s="25">
        <v>4</v>
      </c>
      <c r="L723" s="27" t="s">
        <v>357</v>
      </c>
      <c r="M723" s="27" t="s">
        <v>2730</v>
      </c>
      <c r="N723" s="27" t="s">
        <v>2731</v>
      </c>
      <c r="O723" s="28" t="s">
        <v>2756</v>
      </c>
      <c r="P723" s="27" t="s">
        <v>285</v>
      </c>
      <c r="Q723" s="27" t="s">
        <v>292</v>
      </c>
      <c r="R723" s="28"/>
      <c r="S723" s="27" t="s">
        <v>2754</v>
      </c>
      <c r="T723" s="27"/>
      <c r="U723" s="75"/>
      <c r="V723" s="75"/>
      <c r="W723" s="75"/>
      <c r="X723" s="27"/>
      <c r="Y723" s="28"/>
      <c r="Z723" s="27"/>
    </row>
    <row r="724" spans="1:26" ht="13.5" customHeight="1" x14ac:dyDescent="0.25">
      <c r="A724" s="24">
        <v>43146</v>
      </c>
      <c r="B724" s="24">
        <v>43145</v>
      </c>
      <c r="C724" s="24">
        <v>43138</v>
      </c>
      <c r="D724" s="27" t="s">
        <v>549</v>
      </c>
      <c r="E724" s="27" t="s">
        <v>336</v>
      </c>
      <c r="F724" s="29" t="s">
        <v>2732</v>
      </c>
      <c r="G724" s="27" t="s">
        <v>74</v>
      </c>
      <c r="H724" s="27" t="s">
        <v>63</v>
      </c>
      <c r="I724" s="27" t="s">
        <v>2733</v>
      </c>
      <c r="J724" s="27">
        <v>30390</v>
      </c>
      <c r="K724" s="25">
        <v>1</v>
      </c>
      <c r="L724" s="27" t="s">
        <v>357</v>
      </c>
      <c r="M724" s="27" t="s">
        <v>2734</v>
      </c>
      <c r="N724" s="27" t="s">
        <v>2735</v>
      </c>
      <c r="O724" s="28" t="s">
        <v>2757</v>
      </c>
      <c r="P724" s="27" t="s">
        <v>285</v>
      </c>
      <c r="Q724" s="27" t="s">
        <v>292</v>
      </c>
      <c r="R724" s="28"/>
      <c r="S724" s="27" t="s">
        <v>2754</v>
      </c>
      <c r="T724" s="27"/>
      <c r="U724" s="75"/>
      <c r="V724" s="75"/>
      <c r="W724" s="75"/>
      <c r="X724" s="27"/>
      <c r="Y724" s="28"/>
      <c r="Z724" s="27"/>
    </row>
    <row r="725" spans="1:26" ht="13.5" customHeight="1" x14ac:dyDescent="0.25">
      <c r="A725" s="24">
        <v>43146</v>
      </c>
      <c r="B725" s="24">
        <v>43145</v>
      </c>
      <c r="C725" s="24">
        <v>43136</v>
      </c>
      <c r="D725" s="27" t="s">
        <v>541</v>
      </c>
      <c r="E725" s="27" t="s">
        <v>340</v>
      </c>
      <c r="F725" s="41">
        <v>403934174</v>
      </c>
      <c r="G725" s="27" t="s">
        <v>23</v>
      </c>
      <c r="H725" s="27" t="s">
        <v>221</v>
      </c>
      <c r="I725" s="27" t="s">
        <v>2736</v>
      </c>
      <c r="J725" s="27">
        <v>21704</v>
      </c>
      <c r="K725" s="25">
        <v>2</v>
      </c>
      <c r="L725" s="27" t="s">
        <v>288</v>
      </c>
      <c r="M725" s="27" t="s">
        <v>2737</v>
      </c>
      <c r="N725" s="27" t="s">
        <v>2738</v>
      </c>
      <c r="O725" s="28"/>
      <c r="P725" s="27" t="s">
        <v>285</v>
      </c>
      <c r="Q725" s="27" t="s">
        <v>315</v>
      </c>
      <c r="R725" s="28" t="s">
        <v>2691</v>
      </c>
      <c r="S725" s="27"/>
      <c r="T725" s="27"/>
      <c r="U725" s="75"/>
      <c r="V725" s="75"/>
      <c r="W725" s="75"/>
      <c r="X725" s="27"/>
      <c r="Y725" s="28"/>
      <c r="Z725" s="27"/>
    </row>
    <row r="726" spans="1:26" ht="13.5" customHeight="1" x14ac:dyDescent="0.25">
      <c r="A726" s="24">
        <v>43146</v>
      </c>
      <c r="B726" s="24">
        <v>43145</v>
      </c>
      <c r="C726" s="24">
        <v>43136</v>
      </c>
      <c r="D726" s="27" t="s">
        <v>541</v>
      </c>
      <c r="E726" s="27" t="s">
        <v>389</v>
      </c>
      <c r="F726" s="41">
        <v>732674500</v>
      </c>
      <c r="G726" s="27" t="s">
        <v>23</v>
      </c>
      <c r="H726" s="27" t="s">
        <v>70</v>
      </c>
      <c r="I726" s="27" t="s">
        <v>453</v>
      </c>
      <c r="J726" s="27">
        <v>27522</v>
      </c>
      <c r="K726" s="25">
        <v>2</v>
      </c>
      <c r="L726" s="27" t="s">
        <v>288</v>
      </c>
      <c r="M726" s="27" t="s">
        <v>2739</v>
      </c>
      <c r="N726" s="27" t="s">
        <v>2740</v>
      </c>
      <c r="O726" s="28"/>
      <c r="P726" s="27" t="s">
        <v>285</v>
      </c>
      <c r="Q726" s="27" t="s">
        <v>315</v>
      </c>
      <c r="R726" s="28" t="s">
        <v>2691</v>
      </c>
      <c r="S726" s="27"/>
      <c r="T726" s="27"/>
      <c r="U726" s="75"/>
      <c r="V726" s="75"/>
      <c r="W726" s="75"/>
      <c r="X726" s="27"/>
      <c r="Y726" s="28"/>
      <c r="Z726" s="27"/>
    </row>
    <row r="727" spans="1:26" ht="13.5" customHeight="1" x14ac:dyDescent="0.25">
      <c r="A727" s="24">
        <v>43146</v>
      </c>
      <c r="B727" s="24">
        <v>43145</v>
      </c>
      <c r="C727" s="24">
        <v>43133</v>
      </c>
      <c r="D727" s="27" t="s">
        <v>541</v>
      </c>
      <c r="E727" s="27" t="s">
        <v>417</v>
      </c>
      <c r="F727" s="41">
        <v>183934470</v>
      </c>
      <c r="G727" s="27" t="s">
        <v>23</v>
      </c>
      <c r="H727" s="27" t="s">
        <v>221</v>
      </c>
      <c r="I727" s="27" t="s">
        <v>133</v>
      </c>
      <c r="J727" s="27">
        <v>24050</v>
      </c>
      <c r="K727" s="25">
        <v>2</v>
      </c>
      <c r="L727" s="27" t="s">
        <v>288</v>
      </c>
      <c r="M727" s="27" t="s">
        <v>2741</v>
      </c>
      <c r="N727" s="27" t="s">
        <v>2742</v>
      </c>
      <c r="O727" s="28"/>
      <c r="P727" s="27" t="s">
        <v>285</v>
      </c>
      <c r="Q727" s="27" t="s">
        <v>315</v>
      </c>
      <c r="R727" s="28" t="s">
        <v>2691</v>
      </c>
      <c r="S727" s="27"/>
      <c r="T727" s="27"/>
      <c r="U727" s="75"/>
      <c r="V727" s="75"/>
      <c r="W727" s="75"/>
      <c r="X727" s="27"/>
      <c r="Y727" s="28"/>
      <c r="Z727" s="27"/>
    </row>
    <row r="728" spans="1:26" ht="13.5" customHeight="1" x14ac:dyDescent="0.25">
      <c r="A728" s="24">
        <v>43146</v>
      </c>
      <c r="B728" s="24">
        <v>43145</v>
      </c>
      <c r="C728" s="24">
        <v>43136</v>
      </c>
      <c r="D728" s="27" t="s">
        <v>541</v>
      </c>
      <c r="E728" s="27" t="s">
        <v>423</v>
      </c>
      <c r="F728" s="41">
        <v>183678418</v>
      </c>
      <c r="G728" s="27" t="s">
        <v>23</v>
      </c>
      <c r="H728" s="27" t="s">
        <v>186</v>
      </c>
      <c r="I728" s="27" t="s">
        <v>133</v>
      </c>
      <c r="J728" s="27">
        <v>12348</v>
      </c>
      <c r="K728" s="25">
        <v>4</v>
      </c>
      <c r="L728" s="27" t="s">
        <v>288</v>
      </c>
      <c r="M728" s="27" t="s">
        <v>2743</v>
      </c>
      <c r="N728" s="27" t="s">
        <v>2744</v>
      </c>
      <c r="O728" s="28"/>
      <c r="P728" s="27" t="s">
        <v>285</v>
      </c>
      <c r="Q728" s="27" t="s">
        <v>315</v>
      </c>
      <c r="R728" s="28" t="s">
        <v>2691</v>
      </c>
      <c r="S728" s="27"/>
      <c r="T728" s="27"/>
      <c r="U728" s="75"/>
      <c r="V728" s="75"/>
      <c r="W728" s="75"/>
      <c r="X728" s="27"/>
      <c r="Y728" s="28"/>
      <c r="Z728" s="27"/>
    </row>
    <row r="729" spans="1:26" ht="13.5" customHeight="1" x14ac:dyDescent="0.25">
      <c r="A729" s="24">
        <v>43146</v>
      </c>
      <c r="B729" s="24">
        <v>43146</v>
      </c>
      <c r="C729" s="24">
        <v>43143</v>
      </c>
      <c r="D729" s="27" t="s">
        <v>2245</v>
      </c>
      <c r="E729" s="27" t="s">
        <v>340</v>
      </c>
      <c r="F729" s="41">
        <v>738372571</v>
      </c>
      <c r="G729" s="27" t="s">
        <v>23</v>
      </c>
      <c r="H729" s="27" t="s">
        <v>20</v>
      </c>
      <c r="I729" s="27" t="s">
        <v>222</v>
      </c>
      <c r="J729" s="27">
        <v>21835</v>
      </c>
      <c r="K729" s="25">
        <v>4</v>
      </c>
      <c r="L729" s="27" t="s">
        <v>288</v>
      </c>
      <c r="M729" s="27" t="s">
        <v>2745</v>
      </c>
      <c r="N729" s="27" t="s">
        <v>2746</v>
      </c>
      <c r="O729" s="28"/>
      <c r="P729" s="27" t="s">
        <v>285</v>
      </c>
      <c r="Q729" s="27" t="s">
        <v>295</v>
      </c>
      <c r="R729" s="28" t="s">
        <v>2794</v>
      </c>
      <c r="S729" s="27"/>
      <c r="T729" s="27"/>
      <c r="U729" s="75"/>
      <c r="V729" s="75"/>
      <c r="W729" s="75"/>
      <c r="X729" s="27"/>
      <c r="Y729" s="28"/>
      <c r="Z729" s="27"/>
    </row>
    <row r="730" spans="1:26" ht="13.5" customHeight="1" x14ac:dyDescent="0.25">
      <c r="A730" s="24">
        <v>43146</v>
      </c>
      <c r="B730" s="24">
        <v>43146</v>
      </c>
      <c r="C730" s="24">
        <v>43143</v>
      </c>
      <c r="D730" s="27" t="s">
        <v>2245</v>
      </c>
      <c r="E730" s="27" t="s">
        <v>346</v>
      </c>
      <c r="F730" s="29" t="s">
        <v>6428</v>
      </c>
      <c r="G730" s="27" t="s">
        <v>25</v>
      </c>
      <c r="H730" s="27" t="s">
        <v>78</v>
      </c>
      <c r="I730" s="27" t="s">
        <v>278</v>
      </c>
      <c r="J730" s="27">
        <v>43235</v>
      </c>
      <c r="K730" s="25">
        <v>2</v>
      </c>
      <c r="L730" s="27" t="s">
        <v>288</v>
      </c>
      <c r="M730" s="27" t="s">
        <v>2747</v>
      </c>
      <c r="N730" s="27" t="s">
        <v>2748</v>
      </c>
      <c r="O730" s="28">
        <v>129684655</v>
      </c>
      <c r="P730" s="27" t="s">
        <v>285</v>
      </c>
      <c r="Q730" s="27" t="s">
        <v>292</v>
      </c>
      <c r="R730" s="28"/>
      <c r="S730" s="27"/>
      <c r="T730" s="27"/>
      <c r="U730" s="75"/>
      <c r="V730" s="75"/>
      <c r="W730" s="75"/>
      <c r="X730" s="27"/>
      <c r="Y730" s="28"/>
      <c r="Z730" s="27"/>
    </row>
    <row r="731" spans="1:26" ht="13.5" customHeight="1" x14ac:dyDescent="0.25">
      <c r="A731" s="24">
        <v>43146</v>
      </c>
      <c r="B731" s="24">
        <v>43146</v>
      </c>
      <c r="C731" s="24">
        <v>43143</v>
      </c>
      <c r="D731" s="27" t="s">
        <v>2245</v>
      </c>
      <c r="E731" s="27" t="s">
        <v>346</v>
      </c>
      <c r="F731" s="29" t="s">
        <v>6428</v>
      </c>
      <c r="G731" s="27" t="s">
        <v>25</v>
      </c>
      <c r="H731" s="27" t="s">
        <v>78</v>
      </c>
      <c r="I731" s="27" t="s">
        <v>278</v>
      </c>
      <c r="J731" s="27">
        <v>43235</v>
      </c>
      <c r="K731" s="25">
        <v>2</v>
      </c>
      <c r="L731" s="27" t="s">
        <v>288</v>
      </c>
      <c r="M731" s="27" t="s">
        <v>2747</v>
      </c>
      <c r="N731" s="27" t="s">
        <v>2748</v>
      </c>
      <c r="O731" s="28">
        <v>129684655</v>
      </c>
      <c r="P731" s="27" t="s">
        <v>285</v>
      </c>
      <c r="Q731" s="27" t="s">
        <v>295</v>
      </c>
      <c r="R731" s="28" t="s">
        <v>6430</v>
      </c>
      <c r="S731" s="27" t="s">
        <v>6324</v>
      </c>
      <c r="T731" s="27"/>
      <c r="U731" s="75"/>
      <c r="V731" s="75"/>
      <c r="W731" s="75"/>
      <c r="X731" s="27"/>
      <c r="Y731" s="28"/>
      <c r="Z731" s="27"/>
    </row>
    <row r="732" spans="1:26" ht="13.5" customHeight="1" x14ac:dyDescent="0.25">
      <c r="A732" s="24">
        <v>43146</v>
      </c>
      <c r="B732" s="24">
        <v>43146</v>
      </c>
      <c r="C732" s="24">
        <v>43143</v>
      </c>
      <c r="D732" s="27" t="s">
        <v>2245</v>
      </c>
      <c r="E732" s="27" t="s">
        <v>389</v>
      </c>
      <c r="F732" s="41">
        <v>195500</v>
      </c>
      <c r="G732" s="27" t="s">
        <v>25</v>
      </c>
      <c r="H732" s="27" t="s">
        <v>125</v>
      </c>
      <c r="I732" s="27" t="s">
        <v>2749</v>
      </c>
      <c r="J732" s="27">
        <v>27685</v>
      </c>
      <c r="K732" s="25">
        <v>1</v>
      </c>
      <c r="L732" s="27" t="s">
        <v>367</v>
      </c>
      <c r="M732" s="27">
        <v>207379</v>
      </c>
      <c r="N732" s="27">
        <v>326181271</v>
      </c>
      <c r="O732" s="28"/>
      <c r="P732" s="27" t="s">
        <v>285</v>
      </c>
      <c r="Q732" s="27" t="s">
        <v>289</v>
      </c>
      <c r="R732" s="28" t="s">
        <v>2691</v>
      </c>
      <c r="S732" s="27"/>
      <c r="T732" s="27"/>
      <c r="U732" s="75"/>
      <c r="V732" s="75"/>
      <c r="W732" s="75"/>
      <c r="X732" s="27"/>
      <c r="Y732" s="28"/>
      <c r="Z732" s="27"/>
    </row>
    <row r="733" spans="1:26" ht="13.5" customHeight="1" x14ac:dyDescent="0.25">
      <c r="A733" s="24">
        <v>43147</v>
      </c>
      <c r="B733" s="24">
        <v>43146</v>
      </c>
      <c r="C733" s="24">
        <v>43140</v>
      </c>
      <c r="D733" s="27" t="s">
        <v>18</v>
      </c>
      <c r="E733" s="27" t="s">
        <v>397</v>
      </c>
      <c r="F733" s="29" t="s">
        <v>2791</v>
      </c>
      <c r="G733" s="27" t="s">
        <v>175</v>
      </c>
      <c r="H733" s="27" t="s">
        <v>88</v>
      </c>
      <c r="I733" s="27" t="s">
        <v>2792</v>
      </c>
      <c r="J733" s="27">
        <v>24745</v>
      </c>
      <c r="K733" s="25">
        <v>4</v>
      </c>
      <c r="L733" s="27" t="s">
        <v>357</v>
      </c>
      <c r="M733" s="27" t="s">
        <v>2793</v>
      </c>
      <c r="N733" s="27" t="s">
        <v>2796</v>
      </c>
      <c r="O733" s="28" t="s">
        <v>2899</v>
      </c>
      <c r="P733" s="27" t="s">
        <v>285</v>
      </c>
      <c r="Q733" s="27" t="s">
        <v>292</v>
      </c>
      <c r="R733" s="28"/>
      <c r="S733" s="27" t="s">
        <v>2898</v>
      </c>
      <c r="T733" s="27"/>
      <c r="U733" s="75"/>
      <c r="V733" s="75"/>
      <c r="W733" s="75"/>
      <c r="X733" s="27"/>
      <c r="Y733" s="28"/>
      <c r="Z733" s="27"/>
    </row>
    <row r="734" spans="1:26" ht="13.5" customHeight="1" x14ac:dyDescent="0.25">
      <c r="A734" s="24">
        <v>43147</v>
      </c>
      <c r="B734" s="24">
        <v>43146</v>
      </c>
      <c r="C734" s="24">
        <v>43139</v>
      </c>
      <c r="D734" s="27" t="s">
        <v>665</v>
      </c>
      <c r="E734" s="27" t="s">
        <v>331</v>
      </c>
      <c r="F734" s="29">
        <v>16967</v>
      </c>
      <c r="G734" s="27" t="s">
        <v>19</v>
      </c>
      <c r="H734" s="27" t="s">
        <v>61</v>
      </c>
      <c r="I734" s="27" t="s">
        <v>1158</v>
      </c>
      <c r="J734" s="27">
        <v>33199</v>
      </c>
      <c r="K734" s="25">
        <v>4</v>
      </c>
      <c r="L734" s="27" t="s">
        <v>343</v>
      </c>
      <c r="M734" s="27">
        <v>8920259687</v>
      </c>
      <c r="N734" s="27">
        <v>8920259687</v>
      </c>
      <c r="O734" s="28"/>
      <c r="P734" s="27" t="s">
        <v>285</v>
      </c>
      <c r="Q734" s="27" t="s">
        <v>315</v>
      </c>
      <c r="R734" s="28" t="s">
        <v>2691</v>
      </c>
      <c r="S734" s="27"/>
      <c r="T734" s="27"/>
      <c r="U734" s="75"/>
      <c r="V734" s="75"/>
      <c r="W734" s="75"/>
      <c r="X734" s="27"/>
      <c r="Y734" s="28"/>
      <c r="Z734" s="27"/>
    </row>
    <row r="735" spans="1:26" ht="13.5" customHeight="1" x14ac:dyDescent="0.25">
      <c r="A735" s="24">
        <v>43147</v>
      </c>
      <c r="B735" s="24">
        <v>43146</v>
      </c>
      <c r="C735" s="24">
        <v>43139</v>
      </c>
      <c r="D735" s="27" t="s">
        <v>549</v>
      </c>
      <c r="E735" s="27" t="s">
        <v>316</v>
      </c>
      <c r="F735" s="41" t="s">
        <v>6437</v>
      </c>
      <c r="G735" s="27" t="s">
        <v>36</v>
      </c>
      <c r="H735" s="27" t="s">
        <v>167</v>
      </c>
      <c r="I735" s="27" t="s">
        <v>2760</v>
      </c>
      <c r="J735" s="27">
        <v>31225</v>
      </c>
      <c r="K735" s="25">
        <v>4</v>
      </c>
      <c r="L735" s="27" t="s">
        <v>357</v>
      </c>
      <c r="M735" s="27" t="s">
        <v>2761</v>
      </c>
      <c r="N735" s="27" t="s">
        <v>2759</v>
      </c>
      <c r="O735" s="28" t="s">
        <v>2977</v>
      </c>
      <c r="P735" s="27" t="s">
        <v>285</v>
      </c>
      <c r="Q735" s="27" t="s">
        <v>292</v>
      </c>
      <c r="R735" s="28"/>
      <c r="S735" s="27" t="s">
        <v>2975</v>
      </c>
      <c r="T735" s="27"/>
      <c r="U735" s="75"/>
      <c r="V735" s="75"/>
      <c r="W735" s="75"/>
      <c r="X735" s="27"/>
      <c r="Y735" s="28"/>
      <c r="Z735" s="27"/>
    </row>
    <row r="736" spans="1:26" ht="13.5" customHeight="1" x14ac:dyDescent="0.25">
      <c r="A736" s="24">
        <v>43147</v>
      </c>
      <c r="B736" s="24">
        <v>43146</v>
      </c>
      <c r="C736" s="24">
        <v>43139</v>
      </c>
      <c r="D736" s="27" t="s">
        <v>549</v>
      </c>
      <c r="E736" s="27" t="s">
        <v>336</v>
      </c>
      <c r="F736" s="29" t="s">
        <v>6345</v>
      </c>
      <c r="G736" s="27" t="s">
        <v>92</v>
      </c>
      <c r="H736" s="27" t="s">
        <v>235</v>
      </c>
      <c r="I736" s="27" t="s">
        <v>2764</v>
      </c>
      <c r="J736" s="27">
        <v>30417</v>
      </c>
      <c r="K736" s="25">
        <v>4</v>
      </c>
      <c r="L736" s="27" t="s">
        <v>357</v>
      </c>
      <c r="M736" s="27" t="s">
        <v>2763</v>
      </c>
      <c r="N736" s="27" t="s">
        <v>2762</v>
      </c>
      <c r="O736" s="28" t="s">
        <v>2900</v>
      </c>
      <c r="P736" s="27" t="s">
        <v>285</v>
      </c>
      <c r="Q736" s="27" t="s">
        <v>292</v>
      </c>
      <c r="R736" s="28"/>
      <c r="S736" s="27" t="s">
        <v>2898</v>
      </c>
      <c r="T736" s="27"/>
      <c r="U736" s="75"/>
      <c r="V736" s="75"/>
      <c r="W736" s="75"/>
      <c r="X736" s="27"/>
      <c r="Y736" s="28"/>
      <c r="Z736" s="27"/>
    </row>
    <row r="737" spans="1:26" ht="13.5" customHeight="1" x14ac:dyDescent="0.25">
      <c r="A737" s="24">
        <v>43147</v>
      </c>
      <c r="B737" s="24">
        <v>43146</v>
      </c>
      <c r="C737" s="24">
        <v>43139</v>
      </c>
      <c r="D737" s="27" t="s">
        <v>549</v>
      </c>
      <c r="E737" s="27" t="s">
        <v>354</v>
      </c>
      <c r="F737" s="29">
        <v>1200034468</v>
      </c>
      <c r="G737" s="27" t="s">
        <v>27</v>
      </c>
      <c r="H737" s="27" t="s">
        <v>520</v>
      </c>
      <c r="I737" s="27" t="s">
        <v>1491</v>
      </c>
      <c r="J737" s="27">
        <v>30494</v>
      </c>
      <c r="K737" s="25">
        <v>1</v>
      </c>
      <c r="L737" s="27" t="s">
        <v>357</v>
      </c>
      <c r="M737" s="27" t="s">
        <v>2766</v>
      </c>
      <c r="N737" s="27" t="s">
        <v>2765</v>
      </c>
      <c r="O737" s="28" t="s">
        <v>2901</v>
      </c>
      <c r="P737" s="27" t="s">
        <v>285</v>
      </c>
      <c r="Q737" s="27" t="s">
        <v>292</v>
      </c>
      <c r="R737" s="28"/>
      <c r="S737" s="27" t="s">
        <v>2898</v>
      </c>
      <c r="T737" s="27"/>
      <c r="U737" s="75"/>
      <c r="V737" s="75"/>
      <c r="W737" s="75"/>
      <c r="X737" s="27"/>
      <c r="Y737" s="28"/>
      <c r="Z737" s="27"/>
    </row>
    <row r="738" spans="1:26" ht="13.5" customHeight="1" x14ac:dyDescent="0.25">
      <c r="A738" s="24">
        <v>43147</v>
      </c>
      <c r="B738" s="24">
        <v>43146</v>
      </c>
      <c r="C738" s="24">
        <v>43139</v>
      </c>
      <c r="D738" s="27" t="s">
        <v>549</v>
      </c>
      <c r="E738" s="27" t="s">
        <v>354</v>
      </c>
      <c r="F738" s="41">
        <v>1200037321</v>
      </c>
      <c r="G738" s="27" t="s">
        <v>27</v>
      </c>
      <c r="H738" s="27" t="s">
        <v>2769</v>
      </c>
      <c r="I738" s="27" t="s">
        <v>475</v>
      </c>
      <c r="J738" s="27">
        <v>30484</v>
      </c>
      <c r="K738" s="25">
        <v>4</v>
      </c>
      <c r="L738" s="27" t="s">
        <v>357</v>
      </c>
      <c r="M738" s="27" t="s">
        <v>2768</v>
      </c>
      <c r="N738" s="27" t="s">
        <v>2767</v>
      </c>
      <c r="O738" s="28" t="s">
        <v>2901</v>
      </c>
      <c r="P738" s="27" t="s">
        <v>285</v>
      </c>
      <c r="Q738" s="27" t="s">
        <v>292</v>
      </c>
      <c r="R738" s="28"/>
      <c r="S738" s="27" t="s">
        <v>2898</v>
      </c>
      <c r="T738" s="27"/>
      <c r="U738" s="75"/>
      <c r="V738" s="75"/>
      <c r="W738" s="75"/>
      <c r="X738" s="27"/>
      <c r="Y738" s="28"/>
      <c r="Z738" s="27"/>
    </row>
    <row r="739" spans="1:26" ht="13.5" customHeight="1" x14ac:dyDescent="0.25">
      <c r="A739" s="24">
        <v>43147</v>
      </c>
      <c r="B739" s="24">
        <v>43146</v>
      </c>
      <c r="C739" s="24">
        <v>43139</v>
      </c>
      <c r="D739" s="27" t="s">
        <v>549</v>
      </c>
      <c r="E739" s="27" t="s">
        <v>290</v>
      </c>
      <c r="F739" s="41">
        <v>1200035480</v>
      </c>
      <c r="G739" s="27" t="s">
        <v>27</v>
      </c>
      <c r="H739" s="27" t="s">
        <v>128</v>
      </c>
      <c r="I739" s="27" t="s">
        <v>96</v>
      </c>
      <c r="J739" s="27">
        <v>24741</v>
      </c>
      <c r="K739" s="25">
        <v>4</v>
      </c>
      <c r="L739" s="27" t="s">
        <v>357</v>
      </c>
      <c r="M739" s="27" t="s">
        <v>2771</v>
      </c>
      <c r="N739" s="27" t="s">
        <v>2770</v>
      </c>
      <c r="O739" s="28" t="s">
        <v>2902</v>
      </c>
      <c r="P739" s="27" t="s">
        <v>285</v>
      </c>
      <c r="Q739" s="27" t="s">
        <v>295</v>
      </c>
      <c r="R739" s="28" t="s">
        <v>6246</v>
      </c>
      <c r="S739" s="27" t="s">
        <v>2898</v>
      </c>
      <c r="T739" s="27"/>
      <c r="U739" s="75"/>
      <c r="V739" s="75"/>
      <c r="W739" s="75"/>
      <c r="X739" s="27"/>
      <c r="Y739" s="28"/>
      <c r="Z739" s="27"/>
    </row>
    <row r="740" spans="1:26" ht="13.5" customHeight="1" x14ac:dyDescent="0.25">
      <c r="A740" s="24">
        <v>43147</v>
      </c>
      <c r="B740" s="24">
        <v>43146</v>
      </c>
      <c r="C740" s="24">
        <v>43139</v>
      </c>
      <c r="D740" s="27" t="s">
        <v>552</v>
      </c>
      <c r="E740" s="27" t="s">
        <v>331</v>
      </c>
      <c r="F740" s="41" t="s">
        <v>6441</v>
      </c>
      <c r="G740" s="27" t="s">
        <v>36</v>
      </c>
      <c r="H740" s="27" t="s">
        <v>46</v>
      </c>
      <c r="I740" s="27" t="s">
        <v>516</v>
      </c>
      <c r="J740" s="27">
        <v>33215</v>
      </c>
      <c r="K740" s="25">
        <v>1</v>
      </c>
      <c r="L740" s="27" t="s">
        <v>288</v>
      </c>
      <c r="M740" s="27" t="s">
        <v>2772</v>
      </c>
      <c r="N740" s="27" t="s">
        <v>2798</v>
      </c>
      <c r="O740" s="28">
        <v>129405945</v>
      </c>
      <c r="P740" s="27" t="s">
        <v>285</v>
      </c>
      <c r="Q740" s="27" t="s">
        <v>292</v>
      </c>
      <c r="R740" s="28"/>
      <c r="S740" s="27" t="s">
        <v>2975</v>
      </c>
      <c r="T740" s="27"/>
      <c r="U740" s="75"/>
      <c r="V740" s="75"/>
      <c r="W740" s="75"/>
      <c r="X740" s="27"/>
      <c r="Y740" s="28"/>
      <c r="Z740" s="27"/>
    </row>
    <row r="741" spans="1:26" ht="13.5" customHeight="1" x14ac:dyDescent="0.25">
      <c r="A741" s="24">
        <v>43147</v>
      </c>
      <c r="B741" s="24">
        <v>43146</v>
      </c>
      <c r="C741" s="24">
        <v>43139</v>
      </c>
      <c r="D741" s="27" t="s">
        <v>552</v>
      </c>
      <c r="E741" s="27" t="s">
        <v>354</v>
      </c>
      <c r="F741" s="41">
        <v>1015286</v>
      </c>
      <c r="G741" s="27" t="s">
        <v>36</v>
      </c>
      <c r="H741" s="27" t="s">
        <v>145</v>
      </c>
      <c r="I741" s="27" t="s">
        <v>276</v>
      </c>
      <c r="J741" s="27">
        <v>30493</v>
      </c>
      <c r="K741" s="25">
        <v>2</v>
      </c>
      <c r="L741" s="27" t="s">
        <v>288</v>
      </c>
      <c r="M741" s="27" t="s">
        <v>2774</v>
      </c>
      <c r="N741" s="27" t="s">
        <v>2773</v>
      </c>
      <c r="O741" s="28">
        <v>129405971</v>
      </c>
      <c r="P741" s="27" t="s">
        <v>285</v>
      </c>
      <c r="Q741" s="27" t="s">
        <v>292</v>
      </c>
      <c r="R741" s="28"/>
      <c r="S741" s="27" t="s">
        <v>2975</v>
      </c>
      <c r="T741" s="27"/>
      <c r="U741" s="75"/>
      <c r="V741" s="75"/>
      <c r="W741" s="75"/>
      <c r="X741" s="27"/>
      <c r="Y741" s="28"/>
      <c r="Z741" s="27"/>
    </row>
    <row r="742" spans="1:26" ht="13.5" customHeight="1" x14ac:dyDescent="0.25">
      <c r="A742" s="24">
        <v>43147</v>
      </c>
      <c r="B742" s="24">
        <v>43146</v>
      </c>
      <c r="C742" s="24">
        <v>43139</v>
      </c>
      <c r="D742" s="27" t="s">
        <v>552</v>
      </c>
      <c r="E742" s="27" t="s">
        <v>366</v>
      </c>
      <c r="F742" s="41">
        <v>28943775</v>
      </c>
      <c r="G742" s="27" t="s">
        <v>56</v>
      </c>
      <c r="H742" s="27" t="s">
        <v>69</v>
      </c>
      <c r="I742" s="27" t="s">
        <v>2777</v>
      </c>
      <c r="J742" s="27">
        <v>42576</v>
      </c>
      <c r="K742" s="25">
        <v>2</v>
      </c>
      <c r="L742" s="27" t="s">
        <v>288</v>
      </c>
      <c r="M742" s="27" t="s">
        <v>2776</v>
      </c>
      <c r="N742" s="27" t="s">
        <v>2775</v>
      </c>
      <c r="O742" s="28"/>
      <c r="P742" s="27" t="s">
        <v>285</v>
      </c>
      <c r="Q742" s="27" t="s">
        <v>307</v>
      </c>
      <c r="R742" s="28" t="s">
        <v>542</v>
      </c>
      <c r="S742" s="27"/>
      <c r="T742" s="27"/>
      <c r="U742" s="75"/>
      <c r="V742" s="75"/>
      <c r="W742" s="75"/>
      <c r="X742" s="27"/>
      <c r="Y742" s="28"/>
      <c r="Z742" s="27"/>
    </row>
    <row r="743" spans="1:26" ht="13.5" customHeight="1" x14ac:dyDescent="0.25">
      <c r="A743" s="24">
        <v>43147</v>
      </c>
      <c r="B743" s="24">
        <v>43147</v>
      </c>
      <c r="C743" s="24">
        <v>43139</v>
      </c>
      <c r="D743" s="27" t="s">
        <v>552</v>
      </c>
      <c r="E743" s="27" t="s">
        <v>391</v>
      </c>
      <c r="F743" s="41">
        <v>1011700</v>
      </c>
      <c r="G743" s="27" t="s">
        <v>36</v>
      </c>
      <c r="H743" s="27" t="s">
        <v>201</v>
      </c>
      <c r="I743" s="27" t="s">
        <v>2779</v>
      </c>
      <c r="J743" s="27">
        <v>25663</v>
      </c>
      <c r="K743" s="25">
        <v>1</v>
      </c>
      <c r="L743" s="27" t="s">
        <v>288</v>
      </c>
      <c r="M743" s="27" t="s">
        <v>2779</v>
      </c>
      <c r="N743" s="27" t="s">
        <v>2778</v>
      </c>
      <c r="O743" s="28">
        <v>129406361</v>
      </c>
      <c r="P743" s="27" t="s">
        <v>285</v>
      </c>
      <c r="Q743" s="27" t="s">
        <v>295</v>
      </c>
      <c r="R743" s="28" t="s">
        <v>3069</v>
      </c>
      <c r="S743" s="27"/>
      <c r="T743" s="27"/>
      <c r="U743" s="75"/>
      <c r="V743" s="75"/>
      <c r="W743" s="75"/>
      <c r="X743" s="27"/>
      <c r="Y743" s="28"/>
      <c r="Z743" s="27"/>
    </row>
    <row r="744" spans="1:26" ht="13.5" customHeight="1" x14ac:dyDescent="0.25">
      <c r="A744" s="24">
        <v>43147</v>
      </c>
      <c r="B744" s="24">
        <v>43147</v>
      </c>
      <c r="C744" s="24">
        <v>43139</v>
      </c>
      <c r="D744" s="27" t="s">
        <v>552</v>
      </c>
      <c r="E744" s="27" t="s">
        <v>391</v>
      </c>
      <c r="F744" s="41" t="s">
        <v>6452</v>
      </c>
      <c r="G744" s="27" t="s">
        <v>36</v>
      </c>
      <c r="H744" s="27" t="s">
        <v>201</v>
      </c>
      <c r="I744" s="27" t="s">
        <v>2779</v>
      </c>
      <c r="J744" s="27">
        <v>25663</v>
      </c>
      <c r="K744" s="25">
        <v>1</v>
      </c>
      <c r="L744" s="27" t="s">
        <v>288</v>
      </c>
      <c r="M744" s="27" t="s">
        <v>2779</v>
      </c>
      <c r="N744" s="27" t="s">
        <v>2778</v>
      </c>
      <c r="O744" s="28">
        <v>129406361</v>
      </c>
      <c r="P744" s="27" t="s">
        <v>285</v>
      </c>
      <c r="Q744" s="27" t="s">
        <v>292</v>
      </c>
      <c r="R744" s="28"/>
      <c r="S744" s="27" t="s">
        <v>2975</v>
      </c>
      <c r="T744" s="27"/>
      <c r="U744" s="75"/>
      <c r="V744" s="75"/>
      <c r="W744" s="75"/>
      <c r="X744" s="27"/>
      <c r="Y744" s="28"/>
      <c r="Z744" s="27"/>
    </row>
    <row r="745" spans="1:26" ht="13.5" customHeight="1" x14ac:dyDescent="0.25">
      <c r="A745" s="24">
        <v>43147</v>
      </c>
      <c r="B745" s="24">
        <v>43147</v>
      </c>
      <c r="C745" s="24">
        <v>43139</v>
      </c>
      <c r="D745" s="27" t="s">
        <v>552</v>
      </c>
      <c r="E745" s="27" t="s">
        <v>393</v>
      </c>
      <c r="F745" s="41">
        <v>706069165</v>
      </c>
      <c r="G745" s="27" t="s">
        <v>23</v>
      </c>
      <c r="H745" s="27" t="s">
        <v>109</v>
      </c>
      <c r="I745" s="27" t="s">
        <v>177</v>
      </c>
      <c r="J745" s="27">
        <v>14012</v>
      </c>
      <c r="K745" s="25">
        <v>4</v>
      </c>
      <c r="L745" s="27" t="s">
        <v>288</v>
      </c>
      <c r="M745" s="27" t="s">
        <v>2781</v>
      </c>
      <c r="N745" s="27" t="s">
        <v>2780</v>
      </c>
      <c r="O745" s="28">
        <v>129406775</v>
      </c>
      <c r="P745" s="27" t="s">
        <v>285</v>
      </c>
      <c r="Q745" s="27" t="s">
        <v>295</v>
      </c>
      <c r="R745" s="28" t="s">
        <v>3067</v>
      </c>
      <c r="S745" s="27" t="s">
        <v>2975</v>
      </c>
      <c r="T745" s="27"/>
      <c r="U745" s="75"/>
      <c r="V745" s="75"/>
      <c r="W745" s="75"/>
      <c r="X745" s="27"/>
      <c r="Y745" s="28"/>
      <c r="Z745" s="27"/>
    </row>
    <row r="746" spans="1:26" ht="13.5" customHeight="1" x14ac:dyDescent="0.25">
      <c r="A746" s="24">
        <v>43147</v>
      </c>
      <c r="B746" s="24">
        <v>43147</v>
      </c>
      <c r="C746" s="24">
        <v>43139</v>
      </c>
      <c r="D746" s="27" t="s">
        <v>552</v>
      </c>
      <c r="E746" s="27" t="s">
        <v>402</v>
      </c>
      <c r="F746" s="41">
        <v>93018</v>
      </c>
      <c r="G746" s="27" t="s">
        <v>21</v>
      </c>
      <c r="H746" s="27" t="s">
        <v>33</v>
      </c>
      <c r="I746" s="27" t="s">
        <v>79</v>
      </c>
      <c r="J746" s="27">
        <v>29485</v>
      </c>
      <c r="K746" s="25">
        <v>1</v>
      </c>
      <c r="L746" s="27" t="s">
        <v>288</v>
      </c>
      <c r="M746" s="27" t="s">
        <v>2782</v>
      </c>
      <c r="N746" s="27" t="s">
        <v>2797</v>
      </c>
      <c r="O746" s="28">
        <v>129406848</v>
      </c>
      <c r="P746" s="27" t="s">
        <v>285</v>
      </c>
      <c r="Q746" s="27" t="s">
        <v>292</v>
      </c>
      <c r="R746" s="28"/>
      <c r="S746" s="27" t="s">
        <v>2975</v>
      </c>
      <c r="T746" s="27"/>
      <c r="U746" s="75"/>
      <c r="V746" s="75"/>
      <c r="W746" s="75"/>
      <c r="X746" s="27"/>
      <c r="Y746" s="28"/>
      <c r="Z746" s="27"/>
    </row>
    <row r="747" spans="1:26" ht="13.5" customHeight="1" x14ac:dyDescent="0.25">
      <c r="A747" s="24">
        <v>43147</v>
      </c>
      <c r="B747" s="24">
        <v>43147</v>
      </c>
      <c r="C747" s="24">
        <v>43139</v>
      </c>
      <c r="D747" s="27" t="s">
        <v>552</v>
      </c>
      <c r="E747" s="27" t="s">
        <v>430</v>
      </c>
      <c r="F747" s="41" t="s">
        <v>6416</v>
      </c>
      <c r="G747" s="27" t="s">
        <v>118</v>
      </c>
      <c r="H747" s="27" t="s">
        <v>120</v>
      </c>
      <c r="I747" s="27" t="s">
        <v>2785</v>
      </c>
      <c r="J747" s="27">
        <v>23468</v>
      </c>
      <c r="K747" s="25">
        <v>4</v>
      </c>
      <c r="L747" s="27" t="s">
        <v>288</v>
      </c>
      <c r="M747" s="27" t="s">
        <v>2784</v>
      </c>
      <c r="N747" s="27" t="s">
        <v>2783</v>
      </c>
      <c r="O747" s="28">
        <v>129406950</v>
      </c>
      <c r="P747" s="27" t="s">
        <v>285</v>
      </c>
      <c r="Q747" s="27" t="s">
        <v>292</v>
      </c>
      <c r="R747" s="28" t="s">
        <v>6426</v>
      </c>
      <c r="S747" s="27" t="s">
        <v>2975</v>
      </c>
      <c r="T747" s="27"/>
      <c r="U747" s="75"/>
      <c r="V747" s="75"/>
      <c r="W747" s="75"/>
      <c r="X747" s="27"/>
      <c r="Y747" s="28"/>
      <c r="Z747" s="27"/>
    </row>
    <row r="748" spans="1:26" ht="13.5" customHeight="1" x14ac:dyDescent="0.25">
      <c r="A748" s="24">
        <v>43147</v>
      </c>
      <c r="B748" s="24">
        <v>43147</v>
      </c>
      <c r="C748" s="24">
        <v>43139</v>
      </c>
      <c r="D748" s="27" t="s">
        <v>552</v>
      </c>
      <c r="E748" s="27" t="s">
        <v>430</v>
      </c>
      <c r="F748" s="41" t="s">
        <v>6415</v>
      </c>
      <c r="G748" s="27" t="s">
        <v>19</v>
      </c>
      <c r="H748" s="27" t="s">
        <v>849</v>
      </c>
      <c r="I748" s="27" t="s">
        <v>65</v>
      </c>
      <c r="J748" s="27">
        <v>23441</v>
      </c>
      <c r="K748" s="25">
        <v>4</v>
      </c>
      <c r="L748" s="27" t="s">
        <v>288</v>
      </c>
      <c r="M748" s="27" t="s">
        <v>2787</v>
      </c>
      <c r="N748" s="27" t="s">
        <v>2786</v>
      </c>
      <c r="O748" s="28">
        <v>129406951</v>
      </c>
      <c r="P748" s="27" t="s">
        <v>285</v>
      </c>
      <c r="Q748" s="27" t="s">
        <v>292</v>
      </c>
      <c r="R748" s="28" t="s">
        <v>6426</v>
      </c>
      <c r="S748" s="27" t="s">
        <v>2975</v>
      </c>
      <c r="T748" s="27"/>
      <c r="U748" s="75"/>
      <c r="V748" s="75"/>
      <c r="W748" s="75"/>
      <c r="X748" s="27"/>
      <c r="Y748" s="28"/>
      <c r="Z748" s="27"/>
    </row>
    <row r="749" spans="1:26" ht="13.5" customHeight="1" x14ac:dyDescent="0.25">
      <c r="A749" s="24">
        <v>43147</v>
      </c>
      <c r="B749" s="24">
        <v>43147</v>
      </c>
      <c r="C749" s="24">
        <v>43139</v>
      </c>
      <c r="D749" s="27" t="s">
        <v>552</v>
      </c>
      <c r="E749" s="27" t="s">
        <v>430</v>
      </c>
      <c r="F749" s="41" t="s">
        <v>6587</v>
      </c>
      <c r="G749" s="27" t="s">
        <v>53</v>
      </c>
      <c r="H749" s="27" t="s">
        <v>43</v>
      </c>
      <c r="I749" s="27" t="s">
        <v>2790</v>
      </c>
      <c r="J749" s="27">
        <v>23438</v>
      </c>
      <c r="K749" s="25">
        <v>2</v>
      </c>
      <c r="L749" s="27" t="s">
        <v>288</v>
      </c>
      <c r="M749" s="27" t="s">
        <v>2789</v>
      </c>
      <c r="N749" s="27" t="s">
        <v>2788</v>
      </c>
      <c r="O749" s="28">
        <v>129406952</v>
      </c>
      <c r="P749" s="27" t="s">
        <v>285</v>
      </c>
      <c r="Q749" s="27" t="s">
        <v>292</v>
      </c>
      <c r="R749" s="28" t="s">
        <v>6426</v>
      </c>
      <c r="S749" s="27" t="s">
        <v>2975</v>
      </c>
      <c r="T749" s="27"/>
      <c r="U749" s="75"/>
      <c r="V749" s="75"/>
      <c r="W749" s="75"/>
      <c r="X749" s="27"/>
      <c r="Y749" s="28"/>
      <c r="Z749" s="27"/>
    </row>
    <row r="750" spans="1:26" ht="13.5" customHeight="1" x14ac:dyDescent="0.25">
      <c r="A750" s="24">
        <v>43147</v>
      </c>
      <c r="B750" s="24">
        <v>43147</v>
      </c>
      <c r="C750" s="24">
        <v>43144</v>
      </c>
      <c r="D750" s="27" t="s">
        <v>2245</v>
      </c>
      <c r="E750" s="27" t="s">
        <v>430</v>
      </c>
      <c r="F750" s="41">
        <v>16967</v>
      </c>
      <c r="G750" s="27" t="s">
        <v>19</v>
      </c>
      <c r="H750" s="27" t="s">
        <v>61</v>
      </c>
      <c r="I750" s="27" t="s">
        <v>271</v>
      </c>
      <c r="J750" s="27">
        <v>23616</v>
      </c>
      <c r="K750" s="25">
        <v>4</v>
      </c>
      <c r="L750" s="27" t="s">
        <v>335</v>
      </c>
      <c r="M750" s="27"/>
      <c r="N750" s="27">
        <v>9021529061</v>
      </c>
      <c r="O750" s="28">
        <v>5890</v>
      </c>
      <c r="P750" s="27" t="s">
        <v>285</v>
      </c>
      <c r="Q750" s="27" t="s">
        <v>295</v>
      </c>
      <c r="R750" s="28" t="s">
        <v>3064</v>
      </c>
      <c r="S750" s="27" t="s">
        <v>2898</v>
      </c>
      <c r="T750" s="27"/>
      <c r="U750" s="75"/>
      <c r="V750" s="75"/>
      <c r="W750" s="75"/>
      <c r="X750" s="27"/>
      <c r="Y750" s="28"/>
      <c r="Z750" s="27"/>
    </row>
    <row r="751" spans="1:26" ht="13.5" customHeight="1" x14ac:dyDescent="0.25">
      <c r="A751" s="24">
        <v>43150</v>
      </c>
      <c r="B751" s="24">
        <v>43147</v>
      </c>
      <c r="C751" s="24">
        <v>43146</v>
      </c>
      <c r="D751" s="27" t="s">
        <v>18</v>
      </c>
      <c r="E751" s="27" t="s">
        <v>360</v>
      </c>
      <c r="F751" s="41" t="s">
        <v>2814</v>
      </c>
      <c r="G751" s="27" t="s">
        <v>143</v>
      </c>
      <c r="H751" s="27" t="s">
        <v>100</v>
      </c>
      <c r="I751" s="27" t="s">
        <v>2389</v>
      </c>
      <c r="J751" s="27">
        <v>27203</v>
      </c>
      <c r="K751" s="25">
        <v>1</v>
      </c>
      <c r="L751" s="27" t="s">
        <v>357</v>
      </c>
      <c r="M751" s="27" t="s">
        <v>2815</v>
      </c>
      <c r="N751" s="27" t="s">
        <v>2816</v>
      </c>
      <c r="O751" s="28"/>
      <c r="P751" s="27" t="s">
        <v>285</v>
      </c>
      <c r="Q751" s="27" t="s">
        <v>295</v>
      </c>
      <c r="R751" s="28" t="s">
        <v>2817</v>
      </c>
      <c r="S751" s="27"/>
      <c r="T751" s="27"/>
      <c r="U751" s="75"/>
      <c r="V751" s="75"/>
      <c r="W751" s="75"/>
      <c r="X751" s="27"/>
      <c r="Y751" s="28"/>
      <c r="Z751" s="27"/>
    </row>
    <row r="752" spans="1:26" ht="13.5" customHeight="1" x14ac:dyDescent="0.25">
      <c r="A752" s="24">
        <v>43150</v>
      </c>
      <c r="B752" s="24">
        <v>43147</v>
      </c>
      <c r="C752" s="24">
        <v>43139</v>
      </c>
      <c r="D752" s="27" t="s">
        <v>18</v>
      </c>
      <c r="E752" s="27" t="s">
        <v>360</v>
      </c>
      <c r="F752" s="41" t="s">
        <v>2818</v>
      </c>
      <c r="G752" s="27" t="s">
        <v>220</v>
      </c>
      <c r="H752" s="27" t="s">
        <v>526</v>
      </c>
      <c r="I752" s="27" t="s">
        <v>2819</v>
      </c>
      <c r="J752" s="27">
        <v>27020</v>
      </c>
      <c r="K752" s="25">
        <v>4</v>
      </c>
      <c r="L752" s="27" t="s">
        <v>357</v>
      </c>
      <c r="M752" s="27" t="s">
        <v>2820</v>
      </c>
      <c r="N752" s="27" t="s">
        <v>2821</v>
      </c>
      <c r="O752" s="28" t="s">
        <v>2987</v>
      </c>
      <c r="P752" s="27" t="s">
        <v>285</v>
      </c>
      <c r="Q752" s="27" t="s">
        <v>292</v>
      </c>
      <c r="R752" s="28"/>
      <c r="S752" s="27" t="s">
        <v>2975</v>
      </c>
      <c r="T752" s="27"/>
      <c r="U752" s="75"/>
      <c r="V752" s="75"/>
      <c r="W752" s="75"/>
      <c r="X752" s="27"/>
      <c r="Y752" s="28"/>
      <c r="Z752" s="27"/>
    </row>
    <row r="753" spans="1:26" ht="13.5" customHeight="1" x14ac:dyDescent="0.25">
      <c r="A753" s="24">
        <v>43150</v>
      </c>
      <c r="B753" s="24">
        <v>43147</v>
      </c>
      <c r="C753" s="24">
        <v>43143</v>
      </c>
      <c r="D753" s="27" t="s">
        <v>18</v>
      </c>
      <c r="E753" s="27" t="s">
        <v>380</v>
      </c>
      <c r="F753" s="41" t="s">
        <v>6896</v>
      </c>
      <c r="G753" s="27" t="s">
        <v>41</v>
      </c>
      <c r="H753" s="27" t="s">
        <v>461</v>
      </c>
      <c r="I753" s="27" t="s">
        <v>504</v>
      </c>
      <c r="J753" s="27">
        <v>22207</v>
      </c>
      <c r="K753" s="25">
        <v>1</v>
      </c>
      <c r="L753" s="27" t="s">
        <v>288</v>
      </c>
      <c r="M753" s="27" t="s">
        <v>2822</v>
      </c>
      <c r="N753" s="27" t="s">
        <v>2823</v>
      </c>
      <c r="O753" s="28">
        <v>129704403</v>
      </c>
      <c r="P753" s="27" t="s">
        <v>285</v>
      </c>
      <c r="Q753" s="27" t="s">
        <v>292</v>
      </c>
      <c r="R753" s="28"/>
      <c r="S753" s="27" t="s">
        <v>6577</v>
      </c>
      <c r="T753" s="27"/>
      <c r="U753" s="75"/>
      <c r="V753" s="75"/>
      <c r="W753" s="75"/>
      <c r="X753" s="27"/>
      <c r="Y753" s="28"/>
      <c r="Z753" s="27"/>
    </row>
    <row r="754" spans="1:26" ht="13.5" customHeight="1" x14ac:dyDescent="0.25">
      <c r="A754" s="24">
        <v>43150</v>
      </c>
      <c r="B754" s="24">
        <v>43147</v>
      </c>
      <c r="C754" s="24">
        <v>43143</v>
      </c>
      <c r="D754" s="27" t="s">
        <v>18</v>
      </c>
      <c r="E754" s="27" t="s">
        <v>380</v>
      </c>
      <c r="F754" s="41">
        <v>211110</v>
      </c>
      <c r="G754" s="27" t="s">
        <v>41</v>
      </c>
      <c r="H754" s="27" t="s">
        <v>461</v>
      </c>
      <c r="I754" s="27" t="s">
        <v>504</v>
      </c>
      <c r="J754" s="27">
        <v>22207</v>
      </c>
      <c r="K754" s="25">
        <v>1</v>
      </c>
      <c r="L754" s="27" t="s">
        <v>367</v>
      </c>
      <c r="M754" s="27">
        <v>207671</v>
      </c>
      <c r="N754" s="27">
        <v>326181583</v>
      </c>
      <c r="O754" s="28"/>
      <c r="P754" s="27" t="s">
        <v>285</v>
      </c>
      <c r="Q754" s="27" t="s">
        <v>289</v>
      </c>
      <c r="R754" s="28" t="s">
        <v>2691</v>
      </c>
      <c r="S754" s="27"/>
      <c r="T754" s="27"/>
      <c r="U754" s="75"/>
      <c r="V754" s="75"/>
      <c r="W754" s="75"/>
      <c r="X754" s="27"/>
      <c r="Y754" s="28"/>
      <c r="Z754" s="27"/>
    </row>
    <row r="755" spans="1:26" ht="13.5" customHeight="1" x14ac:dyDescent="0.25">
      <c r="A755" s="24">
        <v>43150</v>
      </c>
      <c r="B755" s="24">
        <v>43150</v>
      </c>
      <c r="C755" s="24">
        <v>43147</v>
      </c>
      <c r="D755" s="27" t="s">
        <v>18</v>
      </c>
      <c r="E755" s="27" t="s">
        <v>397</v>
      </c>
      <c r="F755" s="29">
        <v>1014531</v>
      </c>
      <c r="G755" s="27" t="s">
        <v>36</v>
      </c>
      <c r="H755" s="27" t="s">
        <v>64</v>
      </c>
      <c r="I755" s="27" t="s">
        <v>2824</v>
      </c>
      <c r="J755" s="27">
        <v>24946</v>
      </c>
      <c r="K755" s="25">
        <v>4</v>
      </c>
      <c r="L755" s="27" t="s">
        <v>288</v>
      </c>
      <c r="M755" s="27" t="s">
        <v>2825</v>
      </c>
      <c r="N755" s="27" t="s">
        <v>2826</v>
      </c>
      <c r="O755" s="28">
        <v>129705793</v>
      </c>
      <c r="P755" s="27" t="s">
        <v>285</v>
      </c>
      <c r="Q755" s="27" t="s">
        <v>292</v>
      </c>
      <c r="R755" s="28"/>
      <c r="S755" s="27" t="s">
        <v>6577</v>
      </c>
      <c r="T755" s="27"/>
      <c r="U755" s="75"/>
      <c r="V755" s="75"/>
      <c r="W755" s="75"/>
      <c r="X755" s="27"/>
      <c r="Y755" s="28"/>
      <c r="Z755" s="27"/>
    </row>
    <row r="756" spans="1:26" ht="13.5" customHeight="1" x14ac:dyDescent="0.25">
      <c r="A756" s="24">
        <v>43150</v>
      </c>
      <c r="B756" s="24">
        <v>43147</v>
      </c>
      <c r="C756" s="24">
        <v>43140</v>
      </c>
      <c r="D756" s="27" t="s">
        <v>552</v>
      </c>
      <c r="E756" s="27" t="s">
        <v>287</v>
      </c>
      <c r="F756" s="29" t="s">
        <v>6660</v>
      </c>
      <c r="G756" s="27" t="s">
        <v>39</v>
      </c>
      <c r="H756" s="27" t="s">
        <v>128</v>
      </c>
      <c r="I756" s="27" t="s">
        <v>182</v>
      </c>
      <c r="J756" s="27">
        <v>39767</v>
      </c>
      <c r="K756" s="25">
        <v>4</v>
      </c>
      <c r="L756" s="27" t="s">
        <v>288</v>
      </c>
      <c r="M756" s="27" t="s">
        <v>2827</v>
      </c>
      <c r="N756" s="27" t="s">
        <v>2828</v>
      </c>
      <c r="O756" s="28">
        <v>129677652</v>
      </c>
      <c r="P756" s="27" t="s">
        <v>285</v>
      </c>
      <c r="Q756" s="27" t="s">
        <v>292</v>
      </c>
      <c r="R756" s="28"/>
      <c r="S756" s="27" t="s">
        <v>6577</v>
      </c>
      <c r="T756" s="27"/>
      <c r="U756" s="75"/>
      <c r="V756" s="75"/>
      <c r="W756" s="75"/>
      <c r="X756" s="27"/>
      <c r="Y756" s="28"/>
      <c r="Z756" s="27"/>
    </row>
    <row r="757" spans="1:26" ht="13.5" customHeight="1" x14ac:dyDescent="0.25">
      <c r="A757" s="24">
        <v>43150</v>
      </c>
      <c r="B757" s="24">
        <v>43147</v>
      </c>
      <c r="C757" s="24">
        <v>43140</v>
      </c>
      <c r="D757" s="27" t="s">
        <v>552</v>
      </c>
      <c r="E757" s="27" t="s">
        <v>293</v>
      </c>
      <c r="F757" s="29" t="s">
        <v>7696</v>
      </c>
      <c r="G757" s="27" t="s">
        <v>32</v>
      </c>
      <c r="H757" s="27" t="s">
        <v>110</v>
      </c>
      <c r="I757" s="27" t="s">
        <v>251</v>
      </c>
      <c r="J757" s="27">
        <v>30055</v>
      </c>
      <c r="K757" s="25">
        <v>1</v>
      </c>
      <c r="L757" s="27" t="s">
        <v>288</v>
      </c>
      <c r="M757" s="27" t="s">
        <v>2829</v>
      </c>
      <c r="N757" s="27" t="s">
        <v>2830</v>
      </c>
      <c r="O757" s="28">
        <v>129701643</v>
      </c>
      <c r="P757" s="27" t="s">
        <v>285</v>
      </c>
      <c r="Q757" s="27" t="s">
        <v>292</v>
      </c>
      <c r="R757" s="28"/>
      <c r="S757" s="27" t="s">
        <v>6577</v>
      </c>
      <c r="T757" s="27"/>
      <c r="U757" s="75"/>
      <c r="V757" s="75"/>
      <c r="W757" s="75"/>
      <c r="X757" s="27"/>
      <c r="Y757" s="28"/>
      <c r="Z757" s="27"/>
    </row>
    <row r="758" spans="1:26" ht="13.5" customHeight="1" x14ac:dyDescent="0.25">
      <c r="A758" s="24">
        <v>43150</v>
      </c>
      <c r="B758" s="24">
        <v>43147</v>
      </c>
      <c r="C758" s="24">
        <v>43140</v>
      </c>
      <c r="D758" s="27" t="s">
        <v>552</v>
      </c>
      <c r="E758" s="27" t="s">
        <v>325</v>
      </c>
      <c r="F758" s="29" t="s">
        <v>7694</v>
      </c>
      <c r="G758" s="27" t="s">
        <v>77</v>
      </c>
      <c r="H758" s="27" t="s">
        <v>63</v>
      </c>
      <c r="I758" s="27" t="s">
        <v>481</v>
      </c>
      <c r="J758" s="27">
        <v>21882</v>
      </c>
      <c r="K758" s="25">
        <v>2</v>
      </c>
      <c r="L758" s="27" t="s">
        <v>288</v>
      </c>
      <c r="M758" s="27" t="s">
        <v>2831</v>
      </c>
      <c r="N758" s="27" t="s">
        <v>2832</v>
      </c>
      <c r="O758" s="28">
        <v>129702962</v>
      </c>
      <c r="P758" s="27" t="s">
        <v>285</v>
      </c>
      <c r="Q758" s="27" t="s">
        <v>292</v>
      </c>
      <c r="R758" s="28"/>
      <c r="S758" s="27"/>
      <c r="T758" s="27"/>
      <c r="U758" s="75"/>
      <c r="V758" s="75"/>
      <c r="W758" s="75"/>
      <c r="X758" s="27"/>
      <c r="Y758" s="28"/>
      <c r="Z758" s="27"/>
    </row>
    <row r="759" spans="1:26" ht="13.5" customHeight="1" x14ac:dyDescent="0.25">
      <c r="A759" s="24">
        <v>43150</v>
      </c>
      <c r="B759" s="24">
        <v>43147</v>
      </c>
      <c r="C759" s="24">
        <v>43140</v>
      </c>
      <c r="D759" s="27" t="s">
        <v>552</v>
      </c>
      <c r="E759" s="27" t="s">
        <v>325</v>
      </c>
      <c r="F759" s="29" t="s">
        <v>7694</v>
      </c>
      <c r="G759" s="27" t="s">
        <v>77</v>
      </c>
      <c r="H759" s="27" t="s">
        <v>63</v>
      </c>
      <c r="I759" s="27" t="s">
        <v>481</v>
      </c>
      <c r="J759" s="27">
        <v>21882</v>
      </c>
      <c r="K759" s="25">
        <v>2</v>
      </c>
      <c r="L759" s="27" t="s">
        <v>288</v>
      </c>
      <c r="M759" s="27" t="s">
        <v>2831</v>
      </c>
      <c r="N759" s="27" t="s">
        <v>2832</v>
      </c>
      <c r="O759" s="28">
        <v>129702962</v>
      </c>
      <c r="P759" s="27" t="s">
        <v>285</v>
      </c>
      <c r="Q759" s="27" t="s">
        <v>292</v>
      </c>
      <c r="R759" s="28"/>
      <c r="S759" s="27" t="s">
        <v>6577</v>
      </c>
      <c r="T759" s="27"/>
      <c r="U759" s="75"/>
      <c r="V759" s="75"/>
      <c r="W759" s="75"/>
      <c r="X759" s="27"/>
      <c r="Y759" s="28"/>
      <c r="Z759" s="27"/>
    </row>
    <row r="760" spans="1:26" ht="13.5" customHeight="1" x14ac:dyDescent="0.25">
      <c r="A760" s="24">
        <v>43150</v>
      </c>
      <c r="B760" s="24">
        <v>43147</v>
      </c>
      <c r="C760" s="24">
        <v>43140</v>
      </c>
      <c r="D760" s="27" t="s">
        <v>552</v>
      </c>
      <c r="E760" s="27" t="s">
        <v>325</v>
      </c>
      <c r="F760" s="29" t="s">
        <v>6590</v>
      </c>
      <c r="G760" s="27" t="s">
        <v>118</v>
      </c>
      <c r="H760" s="27" t="s">
        <v>124</v>
      </c>
      <c r="I760" s="27" t="s">
        <v>548</v>
      </c>
      <c r="J760" s="27">
        <v>21879</v>
      </c>
      <c r="K760" s="25">
        <v>4</v>
      </c>
      <c r="L760" s="27" t="s">
        <v>288</v>
      </c>
      <c r="M760" s="27" t="s">
        <v>2833</v>
      </c>
      <c r="N760" s="27" t="s">
        <v>2834</v>
      </c>
      <c r="O760" s="28">
        <v>129702963</v>
      </c>
      <c r="P760" s="27" t="s">
        <v>285</v>
      </c>
      <c r="Q760" s="27" t="s">
        <v>292</v>
      </c>
      <c r="R760" s="28"/>
      <c r="S760" s="27" t="s">
        <v>6577</v>
      </c>
      <c r="T760" s="27"/>
      <c r="U760" s="75"/>
      <c r="V760" s="75"/>
      <c r="W760" s="75"/>
      <c r="X760" s="27"/>
      <c r="Y760" s="28"/>
      <c r="Z760" s="27"/>
    </row>
    <row r="761" spans="1:26" ht="13.5" customHeight="1" x14ac:dyDescent="0.25">
      <c r="A761" s="24">
        <v>43150</v>
      </c>
      <c r="B761" s="24">
        <v>43147</v>
      </c>
      <c r="C761" s="24">
        <v>43140</v>
      </c>
      <c r="D761" s="27" t="s">
        <v>552</v>
      </c>
      <c r="E761" s="27" t="s">
        <v>352</v>
      </c>
      <c r="F761" s="29" t="s">
        <v>6579</v>
      </c>
      <c r="G761" s="27" t="s">
        <v>53</v>
      </c>
      <c r="H761" s="27" t="s">
        <v>141</v>
      </c>
      <c r="I761" s="27" t="s">
        <v>1247</v>
      </c>
      <c r="J761" s="27">
        <v>33908</v>
      </c>
      <c r="K761" s="25">
        <v>4</v>
      </c>
      <c r="L761" s="27" t="s">
        <v>288</v>
      </c>
      <c r="M761" s="27" t="s">
        <v>2835</v>
      </c>
      <c r="N761" s="27" t="s">
        <v>2836</v>
      </c>
      <c r="O761" s="28">
        <v>129703740</v>
      </c>
      <c r="P761" s="27" t="s">
        <v>285</v>
      </c>
      <c r="Q761" s="27" t="s">
        <v>292</v>
      </c>
      <c r="R761" s="28"/>
      <c r="S761" s="27" t="s">
        <v>6577</v>
      </c>
      <c r="T761" s="27"/>
      <c r="U761" s="75"/>
      <c r="V761" s="75"/>
      <c r="W761" s="75"/>
      <c r="X761" s="27"/>
      <c r="Y761" s="28"/>
      <c r="Z761" s="27"/>
    </row>
    <row r="762" spans="1:26" ht="13.5" customHeight="1" x14ac:dyDescent="0.25">
      <c r="A762" s="24">
        <v>43150</v>
      </c>
      <c r="B762" s="24">
        <v>43147</v>
      </c>
      <c r="C762" s="24">
        <v>43140</v>
      </c>
      <c r="D762" s="27" t="s">
        <v>552</v>
      </c>
      <c r="E762" s="27" t="s">
        <v>388</v>
      </c>
      <c r="F762" s="29" t="s">
        <v>6891</v>
      </c>
      <c r="G762" s="27" t="s">
        <v>21</v>
      </c>
      <c r="H762" s="27" t="s">
        <v>218</v>
      </c>
      <c r="I762" s="27" t="s">
        <v>79</v>
      </c>
      <c r="J762" s="27">
        <v>35980</v>
      </c>
      <c r="K762" s="25">
        <v>1</v>
      </c>
      <c r="L762" s="27" t="s">
        <v>288</v>
      </c>
      <c r="M762" s="27" t="s">
        <v>2837</v>
      </c>
      <c r="N762" s="27" t="s">
        <v>2838</v>
      </c>
      <c r="O762" s="28">
        <v>129705187</v>
      </c>
      <c r="P762" s="27" t="s">
        <v>285</v>
      </c>
      <c r="Q762" s="27" t="s">
        <v>295</v>
      </c>
      <c r="R762" s="28" t="s">
        <v>7552</v>
      </c>
      <c r="S762" s="27" t="s">
        <v>6577</v>
      </c>
      <c r="T762" s="27"/>
      <c r="U762" s="75"/>
      <c r="V762" s="75"/>
      <c r="W762" s="75"/>
      <c r="X762" s="27"/>
      <c r="Y762" s="28"/>
      <c r="Z762" s="27"/>
    </row>
    <row r="763" spans="1:26" ht="13.5" customHeight="1" x14ac:dyDescent="0.25">
      <c r="A763" s="24">
        <v>43150</v>
      </c>
      <c r="B763" s="24">
        <v>43147</v>
      </c>
      <c r="C763" s="24">
        <v>43140</v>
      </c>
      <c r="D763" s="27" t="s">
        <v>552</v>
      </c>
      <c r="E763" s="27" t="s">
        <v>483</v>
      </c>
      <c r="F763" s="29" t="s">
        <v>6584</v>
      </c>
      <c r="G763" s="27" t="s">
        <v>92</v>
      </c>
      <c r="H763" s="27" t="s">
        <v>136</v>
      </c>
      <c r="I763" s="27" t="s">
        <v>93</v>
      </c>
      <c r="J763" s="27">
        <v>27183</v>
      </c>
      <c r="K763" s="25">
        <v>2</v>
      </c>
      <c r="L763" s="27" t="s">
        <v>288</v>
      </c>
      <c r="M763" s="27" t="s">
        <v>2839</v>
      </c>
      <c r="N763" s="27" t="s">
        <v>2840</v>
      </c>
      <c r="O763" s="28">
        <v>129706561</v>
      </c>
      <c r="P763" s="27" t="s">
        <v>285</v>
      </c>
      <c r="Q763" s="27" t="s">
        <v>292</v>
      </c>
      <c r="R763" s="28"/>
      <c r="S763" s="27" t="s">
        <v>6577</v>
      </c>
      <c r="T763" s="27"/>
      <c r="U763" s="75"/>
      <c r="V763" s="75"/>
      <c r="W763" s="75"/>
      <c r="X763" s="27"/>
      <c r="Y763" s="28"/>
      <c r="Z763" s="27"/>
    </row>
    <row r="764" spans="1:26" ht="13.5" customHeight="1" x14ac:dyDescent="0.25">
      <c r="A764" s="24">
        <v>43150</v>
      </c>
      <c r="B764" s="24">
        <v>43147</v>
      </c>
      <c r="C764" s="24">
        <v>43140</v>
      </c>
      <c r="D764" s="27" t="s">
        <v>552</v>
      </c>
      <c r="E764" s="27" t="s">
        <v>414</v>
      </c>
      <c r="F764" s="29">
        <v>738704571</v>
      </c>
      <c r="G764" s="27" t="s">
        <v>23</v>
      </c>
      <c r="H764" s="27" t="s">
        <v>47</v>
      </c>
      <c r="I764" s="27" t="s">
        <v>222</v>
      </c>
      <c r="J764" s="27">
        <v>14334</v>
      </c>
      <c r="K764" s="25">
        <v>2</v>
      </c>
      <c r="L764" s="27" t="s">
        <v>288</v>
      </c>
      <c r="M764" s="27" t="s">
        <v>2841</v>
      </c>
      <c r="N764" s="27" t="s">
        <v>2842</v>
      </c>
      <c r="O764" s="28"/>
      <c r="P764" s="27" t="s">
        <v>285</v>
      </c>
      <c r="Q764" s="27" t="s">
        <v>315</v>
      </c>
      <c r="R764" s="28" t="s">
        <v>542</v>
      </c>
      <c r="S764" s="27"/>
      <c r="T764" s="27"/>
      <c r="U764" s="75"/>
      <c r="V764" s="75"/>
      <c r="W764" s="75"/>
      <c r="X764" s="27"/>
      <c r="Y764" s="28"/>
      <c r="Z764" s="27"/>
    </row>
    <row r="765" spans="1:26" ht="13.5" customHeight="1" x14ac:dyDescent="0.25">
      <c r="A765" s="24">
        <v>43150</v>
      </c>
      <c r="B765" s="24">
        <v>43147</v>
      </c>
      <c r="C765" s="24">
        <v>43140</v>
      </c>
      <c r="D765" s="27" t="s">
        <v>552</v>
      </c>
      <c r="E765" s="27" t="s">
        <v>416</v>
      </c>
      <c r="F765" s="41">
        <v>352090</v>
      </c>
      <c r="G765" s="27" t="s">
        <v>25</v>
      </c>
      <c r="H765" s="27" t="s">
        <v>78</v>
      </c>
      <c r="I765" s="27" t="s">
        <v>278</v>
      </c>
      <c r="J765" s="27">
        <v>19593</v>
      </c>
      <c r="K765" s="25">
        <v>4</v>
      </c>
      <c r="L765" s="27" t="s">
        <v>288</v>
      </c>
      <c r="M765" s="27" t="s">
        <v>2843</v>
      </c>
      <c r="N765" s="27" t="s">
        <v>2844</v>
      </c>
      <c r="O765" s="28"/>
      <c r="P765" s="27" t="s">
        <v>285</v>
      </c>
      <c r="Q765" s="27" t="s">
        <v>431</v>
      </c>
      <c r="R765" s="28" t="s">
        <v>3019</v>
      </c>
      <c r="S765" s="27"/>
      <c r="T765" s="27"/>
      <c r="U765" s="75"/>
      <c r="V765" s="75"/>
      <c r="W765" s="75"/>
      <c r="X765" s="27"/>
      <c r="Y765" s="28"/>
      <c r="Z765" s="27"/>
    </row>
    <row r="766" spans="1:26" ht="13.5" customHeight="1" x14ac:dyDescent="0.25">
      <c r="A766" s="24">
        <v>43150</v>
      </c>
      <c r="B766" s="24">
        <v>43147</v>
      </c>
      <c r="C766" s="24">
        <v>43140</v>
      </c>
      <c r="D766" s="27" t="s">
        <v>552</v>
      </c>
      <c r="E766" s="27" t="s">
        <v>418</v>
      </c>
      <c r="F766" s="29" t="s">
        <v>7691</v>
      </c>
      <c r="G766" s="27" t="s">
        <v>53</v>
      </c>
      <c r="H766" s="27" t="s">
        <v>84</v>
      </c>
      <c r="I766" s="27" t="s">
        <v>227</v>
      </c>
      <c r="J766" s="27">
        <v>17288</v>
      </c>
      <c r="K766" s="25">
        <v>4</v>
      </c>
      <c r="L766" s="27" t="s">
        <v>288</v>
      </c>
      <c r="M766" s="27" t="s">
        <v>2845</v>
      </c>
      <c r="N766" s="27" t="s">
        <v>2846</v>
      </c>
      <c r="O766" s="28">
        <v>129710022</v>
      </c>
      <c r="P766" s="27" t="s">
        <v>285</v>
      </c>
      <c r="Q766" s="27" t="s">
        <v>292</v>
      </c>
      <c r="R766" s="28"/>
      <c r="S766" s="27" t="s">
        <v>6577</v>
      </c>
      <c r="T766" s="27"/>
      <c r="U766" s="75"/>
      <c r="V766" s="75"/>
      <c r="W766" s="75"/>
      <c r="X766" s="27"/>
      <c r="Y766" s="28"/>
      <c r="Z766" s="27"/>
    </row>
    <row r="767" spans="1:26" ht="13.5" customHeight="1" x14ac:dyDescent="0.25">
      <c r="A767" s="24">
        <v>43150</v>
      </c>
      <c r="B767" s="24">
        <v>43147</v>
      </c>
      <c r="C767" s="24">
        <v>43140</v>
      </c>
      <c r="D767" s="27" t="s">
        <v>552</v>
      </c>
      <c r="E767" s="27" t="s">
        <v>430</v>
      </c>
      <c r="F767" s="29">
        <v>407781374</v>
      </c>
      <c r="G767" s="27" t="s">
        <v>23</v>
      </c>
      <c r="H767" s="27" t="s">
        <v>70</v>
      </c>
      <c r="I767" s="27" t="s">
        <v>82</v>
      </c>
      <c r="J767" s="27">
        <v>23489</v>
      </c>
      <c r="K767" s="25">
        <v>4</v>
      </c>
      <c r="L767" s="27" t="s">
        <v>288</v>
      </c>
      <c r="M767" s="27" t="s">
        <v>2847</v>
      </c>
      <c r="N767" s="27" t="s">
        <v>2848</v>
      </c>
      <c r="O767" s="28"/>
      <c r="P767" s="27" t="s">
        <v>285</v>
      </c>
      <c r="Q767" s="27" t="s">
        <v>315</v>
      </c>
      <c r="R767" s="28" t="s">
        <v>542</v>
      </c>
      <c r="S767" s="27"/>
      <c r="T767" s="27"/>
      <c r="U767" s="75"/>
      <c r="V767" s="75"/>
      <c r="W767" s="75"/>
      <c r="X767" s="27"/>
      <c r="Y767" s="28"/>
      <c r="Z767" s="27"/>
    </row>
    <row r="768" spans="1:26" ht="13.5" customHeight="1" x14ac:dyDescent="0.25">
      <c r="A768" s="24">
        <v>43150</v>
      </c>
      <c r="B768" s="24">
        <v>43147</v>
      </c>
      <c r="C768" s="24">
        <v>43141</v>
      </c>
      <c r="D768" s="27" t="s">
        <v>552</v>
      </c>
      <c r="E768" s="27" t="s">
        <v>375</v>
      </c>
      <c r="F768" s="29" t="s">
        <v>6479</v>
      </c>
      <c r="G768" s="27" t="s">
        <v>21</v>
      </c>
      <c r="H768" s="27" t="s">
        <v>120</v>
      </c>
      <c r="I768" s="27" t="s">
        <v>79</v>
      </c>
      <c r="J768" s="27">
        <v>43803</v>
      </c>
      <c r="K768" s="25">
        <v>1</v>
      </c>
      <c r="L768" s="27" t="s">
        <v>288</v>
      </c>
      <c r="M768" s="27" t="s">
        <v>2849</v>
      </c>
      <c r="N768" s="27" t="s">
        <v>2850</v>
      </c>
      <c r="O768" s="28">
        <v>129704109</v>
      </c>
      <c r="P768" s="27" t="s">
        <v>285</v>
      </c>
      <c r="Q768" s="27" t="s">
        <v>295</v>
      </c>
      <c r="R768" s="28" t="s">
        <v>7847</v>
      </c>
      <c r="S768" s="27" t="s">
        <v>6577</v>
      </c>
      <c r="T768" s="27"/>
      <c r="U768" s="75"/>
      <c r="V768" s="75"/>
      <c r="W768" s="75"/>
      <c r="X768" s="27"/>
      <c r="Y768" s="28"/>
      <c r="Z768" s="27"/>
    </row>
    <row r="769" spans="1:26" ht="13.5" customHeight="1" x14ac:dyDescent="0.25">
      <c r="A769" s="24">
        <v>43150</v>
      </c>
      <c r="B769" s="24">
        <v>43147</v>
      </c>
      <c r="C769" s="24">
        <v>43141</v>
      </c>
      <c r="D769" s="27" t="s">
        <v>552</v>
      </c>
      <c r="E769" s="27" t="s">
        <v>388</v>
      </c>
      <c r="F769" s="29" t="s">
        <v>6892</v>
      </c>
      <c r="G769" s="27" t="s">
        <v>39</v>
      </c>
      <c r="H769" s="27" t="s">
        <v>136</v>
      </c>
      <c r="I769" s="27" t="s">
        <v>884</v>
      </c>
      <c r="J769" s="27">
        <v>36018</v>
      </c>
      <c r="K769" s="25">
        <v>2</v>
      </c>
      <c r="L769" s="27" t="s">
        <v>288</v>
      </c>
      <c r="M769" s="27" t="s">
        <v>2851</v>
      </c>
      <c r="N769" s="27" t="s">
        <v>2852</v>
      </c>
      <c r="O769" s="28">
        <v>129705188</v>
      </c>
      <c r="P769" s="27" t="s">
        <v>285</v>
      </c>
      <c r="Q769" s="27" t="s">
        <v>295</v>
      </c>
      <c r="R769" s="28" t="s">
        <v>6893</v>
      </c>
      <c r="S769" s="27" t="s">
        <v>6577</v>
      </c>
      <c r="T769" s="27"/>
      <c r="U769" s="75"/>
      <c r="V769" s="75"/>
      <c r="W769" s="75"/>
      <c r="X769" s="27"/>
      <c r="Y769" s="28"/>
      <c r="Z769" s="27"/>
    </row>
    <row r="770" spans="1:26" ht="13.5" customHeight="1" x14ac:dyDescent="0.25">
      <c r="A770" s="24">
        <v>43150</v>
      </c>
      <c r="B770" s="24">
        <v>43147</v>
      </c>
      <c r="C770" s="24">
        <v>43141</v>
      </c>
      <c r="D770" s="27" t="s">
        <v>552</v>
      </c>
      <c r="E770" s="27" t="s">
        <v>388</v>
      </c>
      <c r="F770" s="41" t="s">
        <v>6894</v>
      </c>
      <c r="G770" s="27" t="s">
        <v>39</v>
      </c>
      <c r="H770" s="27" t="s">
        <v>66</v>
      </c>
      <c r="I770" s="27" t="s">
        <v>884</v>
      </c>
      <c r="J770" s="27">
        <v>36018</v>
      </c>
      <c r="K770" s="25">
        <v>2</v>
      </c>
      <c r="L770" s="27" t="s">
        <v>288</v>
      </c>
      <c r="M770" s="27" t="s">
        <v>2851</v>
      </c>
      <c r="N770" s="27" t="s">
        <v>2852</v>
      </c>
      <c r="O770" s="28">
        <v>129705189</v>
      </c>
      <c r="P770" s="27" t="s">
        <v>285</v>
      </c>
      <c r="Q770" s="27" t="s">
        <v>295</v>
      </c>
      <c r="R770" s="28" t="s">
        <v>6895</v>
      </c>
      <c r="S770" s="27" t="s">
        <v>6577</v>
      </c>
      <c r="T770" s="27"/>
      <c r="U770" s="75"/>
      <c r="V770" s="75"/>
      <c r="W770" s="75"/>
      <c r="X770" s="27"/>
      <c r="Y770" s="28"/>
      <c r="Z770" s="27"/>
    </row>
    <row r="771" spans="1:26" ht="13.5" customHeight="1" x14ac:dyDescent="0.25">
      <c r="A771" s="24">
        <v>43150</v>
      </c>
      <c r="B771" s="24">
        <v>43147</v>
      </c>
      <c r="C771" s="24">
        <v>43141</v>
      </c>
      <c r="D771" s="27" t="s">
        <v>552</v>
      </c>
      <c r="E771" s="27" t="s">
        <v>399</v>
      </c>
      <c r="F771" s="29" t="s">
        <v>6888</v>
      </c>
      <c r="G771" s="27" t="s">
        <v>53</v>
      </c>
      <c r="H771" s="27" t="s">
        <v>117</v>
      </c>
      <c r="I771" s="27" t="s">
        <v>468</v>
      </c>
      <c r="J771" s="27">
        <v>34278</v>
      </c>
      <c r="K771" s="25">
        <v>2</v>
      </c>
      <c r="L771" s="27" t="s">
        <v>288</v>
      </c>
      <c r="M771" s="27" t="s">
        <v>2853</v>
      </c>
      <c r="N771" s="27" t="s">
        <v>2854</v>
      </c>
      <c r="O771" s="28">
        <v>129706229</v>
      </c>
      <c r="P771" s="27" t="s">
        <v>285</v>
      </c>
      <c r="Q771" s="27" t="s">
        <v>292</v>
      </c>
      <c r="R771" s="28" t="s">
        <v>7840</v>
      </c>
      <c r="S771" s="27" t="s">
        <v>6577</v>
      </c>
      <c r="T771" s="27"/>
      <c r="U771" s="75"/>
      <c r="V771" s="75"/>
      <c r="W771" s="75"/>
      <c r="X771" s="27"/>
      <c r="Y771" s="28"/>
      <c r="Z771" s="27"/>
    </row>
    <row r="772" spans="1:26" ht="13.5" customHeight="1" x14ac:dyDescent="0.25">
      <c r="A772" s="24">
        <v>43150</v>
      </c>
      <c r="B772" s="24">
        <v>43149</v>
      </c>
      <c r="C772" s="24">
        <v>43143</v>
      </c>
      <c r="D772" s="27" t="s">
        <v>552</v>
      </c>
      <c r="E772" s="27" t="s">
        <v>293</v>
      </c>
      <c r="F772" s="29" t="s">
        <v>6331</v>
      </c>
      <c r="G772" s="27" t="s">
        <v>19</v>
      </c>
      <c r="H772" s="27" t="s">
        <v>69</v>
      </c>
      <c r="I772" s="27" t="s">
        <v>2855</v>
      </c>
      <c r="J772" s="27">
        <v>30103</v>
      </c>
      <c r="K772" s="25">
        <v>4</v>
      </c>
      <c r="L772" s="27" t="s">
        <v>288</v>
      </c>
      <c r="M772" s="27" t="s">
        <v>2856</v>
      </c>
      <c r="N772" s="27" t="s">
        <v>2857</v>
      </c>
      <c r="O772" s="28">
        <v>129701644</v>
      </c>
      <c r="P772" s="27" t="s">
        <v>285</v>
      </c>
      <c r="Q772" s="27" t="s">
        <v>292</v>
      </c>
      <c r="R772" s="28"/>
      <c r="S772" s="27" t="s">
        <v>6577</v>
      </c>
      <c r="T772" s="27"/>
      <c r="U772" s="75"/>
      <c r="V772" s="75"/>
      <c r="W772" s="75"/>
      <c r="X772" s="27"/>
      <c r="Y772" s="28"/>
      <c r="Z772" s="27"/>
    </row>
    <row r="773" spans="1:26" ht="13.5" customHeight="1" x14ac:dyDescent="0.25">
      <c r="A773" s="24">
        <v>43150</v>
      </c>
      <c r="B773" s="24">
        <v>43150</v>
      </c>
      <c r="C773" s="24">
        <v>43143</v>
      </c>
      <c r="D773" s="27" t="s">
        <v>552</v>
      </c>
      <c r="E773" s="27" t="s">
        <v>316</v>
      </c>
      <c r="F773" s="29" t="s">
        <v>6839</v>
      </c>
      <c r="G773" s="27" t="s">
        <v>30</v>
      </c>
      <c r="H773" s="27" t="s">
        <v>248</v>
      </c>
      <c r="I773" s="27" t="s">
        <v>546</v>
      </c>
      <c r="J773" s="27">
        <v>31330</v>
      </c>
      <c r="K773" s="25">
        <v>2</v>
      </c>
      <c r="L773" s="27" t="s">
        <v>288</v>
      </c>
      <c r="M773" s="27" t="s">
        <v>2858</v>
      </c>
      <c r="N773" s="27" t="s">
        <v>2859</v>
      </c>
      <c r="O773" s="28">
        <v>129702558</v>
      </c>
      <c r="P773" s="27" t="s">
        <v>285</v>
      </c>
      <c r="Q773" s="27" t="s">
        <v>295</v>
      </c>
      <c r="R773" s="28" t="s">
        <v>3080</v>
      </c>
      <c r="S773" s="27" t="s">
        <v>6577</v>
      </c>
      <c r="T773" s="27"/>
      <c r="U773" s="75"/>
      <c r="V773" s="75"/>
      <c r="W773" s="75"/>
      <c r="X773" s="27"/>
      <c r="Y773" s="28"/>
      <c r="Z773" s="27"/>
    </row>
    <row r="774" spans="1:26" ht="13.5" customHeight="1" x14ac:dyDescent="0.25">
      <c r="A774" s="24">
        <v>43150</v>
      </c>
      <c r="B774" s="24">
        <v>43149</v>
      </c>
      <c r="C774" s="24">
        <v>43145</v>
      </c>
      <c r="D774" s="27" t="s">
        <v>1419</v>
      </c>
      <c r="E774" s="27" t="s">
        <v>358</v>
      </c>
      <c r="F774" s="29">
        <v>1014358</v>
      </c>
      <c r="G774" s="27" t="s">
        <v>36</v>
      </c>
      <c r="H774" s="27" t="s">
        <v>70</v>
      </c>
      <c r="I774" s="27" t="s">
        <v>551</v>
      </c>
      <c r="J774" s="27">
        <v>31780</v>
      </c>
      <c r="K774" s="25">
        <v>4</v>
      </c>
      <c r="L774" s="27" t="s">
        <v>367</v>
      </c>
      <c r="M774" s="27">
        <v>208166</v>
      </c>
      <c r="N774" s="27">
        <v>326181980</v>
      </c>
      <c r="O774" s="28"/>
      <c r="P774" s="27" t="s">
        <v>285</v>
      </c>
      <c r="Q774" s="27" t="s">
        <v>289</v>
      </c>
      <c r="R774" s="28" t="s">
        <v>2691</v>
      </c>
      <c r="S774" s="27"/>
      <c r="T774" s="27"/>
      <c r="U774" s="75"/>
      <c r="V774" s="75"/>
      <c r="W774" s="75"/>
      <c r="X774" s="27"/>
      <c r="Y774" s="28"/>
      <c r="Z774" s="27"/>
    </row>
    <row r="775" spans="1:26" ht="13.5" customHeight="1" x14ac:dyDescent="0.25">
      <c r="A775" s="24">
        <v>43150</v>
      </c>
      <c r="B775" s="24">
        <v>43147</v>
      </c>
      <c r="C775" s="24">
        <v>43140</v>
      </c>
      <c r="D775" s="27" t="s">
        <v>549</v>
      </c>
      <c r="E775" s="27" t="s">
        <v>287</v>
      </c>
      <c r="F775" s="29" t="s">
        <v>6431</v>
      </c>
      <c r="G775" s="27" t="s">
        <v>118</v>
      </c>
      <c r="H775" s="27" t="s">
        <v>46</v>
      </c>
      <c r="I775" s="27" t="s">
        <v>2864</v>
      </c>
      <c r="J775" s="27">
        <v>39757</v>
      </c>
      <c r="K775" s="25">
        <v>1</v>
      </c>
      <c r="L775" s="27" t="s">
        <v>357</v>
      </c>
      <c r="M775" s="27" t="s">
        <v>2865</v>
      </c>
      <c r="N775" s="27" t="s">
        <v>2866</v>
      </c>
      <c r="O775" s="28" t="s">
        <v>2867</v>
      </c>
      <c r="P775" s="27" t="s">
        <v>285</v>
      </c>
      <c r="Q775" s="27" t="s">
        <v>292</v>
      </c>
      <c r="R775" s="28"/>
      <c r="S775" s="27" t="s">
        <v>2973</v>
      </c>
      <c r="T775" s="27"/>
      <c r="U775" s="75"/>
      <c r="V775" s="75"/>
      <c r="W775" s="75"/>
      <c r="X775" s="27"/>
      <c r="Y775" s="28"/>
      <c r="Z775" s="27"/>
    </row>
    <row r="776" spans="1:26" ht="13.5" customHeight="1" x14ac:dyDescent="0.25">
      <c r="A776" s="24">
        <v>43150</v>
      </c>
      <c r="B776" s="24">
        <v>43147</v>
      </c>
      <c r="C776" s="24">
        <v>43140</v>
      </c>
      <c r="D776" s="27" t="s">
        <v>549</v>
      </c>
      <c r="E776" s="27" t="s">
        <v>348</v>
      </c>
      <c r="F776" s="29" t="s">
        <v>6655</v>
      </c>
      <c r="G776" s="27" t="s">
        <v>36</v>
      </c>
      <c r="H776" s="27" t="s">
        <v>2868</v>
      </c>
      <c r="I776" s="27" t="s">
        <v>2869</v>
      </c>
      <c r="J776" s="27">
        <v>30101</v>
      </c>
      <c r="K776" s="25">
        <v>4</v>
      </c>
      <c r="L776" s="27" t="s">
        <v>357</v>
      </c>
      <c r="M776" s="27" t="s">
        <v>2870</v>
      </c>
      <c r="N776" s="27" t="s">
        <v>2871</v>
      </c>
      <c r="O776" s="28" t="s">
        <v>2990</v>
      </c>
      <c r="P776" s="27" t="s">
        <v>285</v>
      </c>
      <c r="Q776" s="27" t="s">
        <v>292</v>
      </c>
      <c r="R776" s="28"/>
      <c r="S776" s="27" t="s">
        <v>2975</v>
      </c>
      <c r="T776" s="27"/>
      <c r="U776" s="75"/>
      <c r="V776" s="75"/>
      <c r="W776" s="75"/>
      <c r="X776" s="27"/>
      <c r="Y776" s="28"/>
      <c r="Z776" s="27"/>
    </row>
    <row r="777" spans="1:26" ht="13.5" customHeight="1" x14ac:dyDescent="0.25">
      <c r="A777" s="24">
        <v>43150</v>
      </c>
      <c r="B777" s="24">
        <v>43149</v>
      </c>
      <c r="C777" s="24">
        <v>43141</v>
      </c>
      <c r="D777" s="27" t="s">
        <v>549</v>
      </c>
      <c r="E777" s="27" t="s">
        <v>293</v>
      </c>
      <c r="F777" s="29" t="s">
        <v>6421</v>
      </c>
      <c r="G777" s="27" t="s">
        <v>48</v>
      </c>
      <c r="H777" s="27" t="s">
        <v>78</v>
      </c>
      <c r="I777" s="27" t="s">
        <v>2872</v>
      </c>
      <c r="J777" s="27">
        <v>30070</v>
      </c>
      <c r="K777" s="25">
        <v>4</v>
      </c>
      <c r="L777" s="27" t="s">
        <v>357</v>
      </c>
      <c r="M777" s="27" t="s">
        <v>2873</v>
      </c>
      <c r="N777" s="27" t="s">
        <v>2874</v>
      </c>
      <c r="O777" s="28" t="s">
        <v>2983</v>
      </c>
      <c r="P777" s="27" t="s">
        <v>285</v>
      </c>
      <c r="Q777" s="27" t="s">
        <v>292</v>
      </c>
      <c r="R777" s="28"/>
      <c r="S777" s="27" t="s">
        <v>2975</v>
      </c>
      <c r="T777" s="27"/>
      <c r="U777" s="75"/>
      <c r="V777" s="75"/>
      <c r="W777" s="75"/>
      <c r="X777" s="27"/>
      <c r="Y777" s="28"/>
      <c r="Z777" s="27"/>
    </row>
    <row r="778" spans="1:26" ht="13.5" customHeight="1" x14ac:dyDescent="0.25">
      <c r="A778" s="24">
        <v>43150</v>
      </c>
      <c r="B778" s="24">
        <v>43149</v>
      </c>
      <c r="C778" s="24">
        <v>43141</v>
      </c>
      <c r="D778" s="27" t="s">
        <v>549</v>
      </c>
      <c r="E778" s="27" t="s">
        <v>402</v>
      </c>
      <c r="F778" s="29" t="s">
        <v>6404</v>
      </c>
      <c r="G778" s="27" t="s">
        <v>92</v>
      </c>
      <c r="H778" s="27" t="s">
        <v>238</v>
      </c>
      <c r="I778" s="27" t="s">
        <v>2114</v>
      </c>
      <c r="J778" s="27">
        <v>29438</v>
      </c>
      <c r="K778" s="25">
        <v>2</v>
      </c>
      <c r="L778" s="27" t="s">
        <v>357</v>
      </c>
      <c r="M778" s="27" t="s">
        <v>2875</v>
      </c>
      <c r="N778" s="27" t="s">
        <v>2876</v>
      </c>
      <c r="O778" s="28" t="s">
        <v>2984</v>
      </c>
      <c r="P778" s="27" t="s">
        <v>285</v>
      </c>
      <c r="Q778" s="27" t="s">
        <v>292</v>
      </c>
      <c r="R778" s="28" t="s">
        <v>6871</v>
      </c>
      <c r="S778" s="27" t="s">
        <v>2975</v>
      </c>
      <c r="T778" s="27"/>
      <c r="U778" s="75"/>
      <c r="V778" s="75"/>
      <c r="W778" s="75"/>
      <c r="X778" s="27"/>
      <c r="Y778" s="28"/>
      <c r="Z778" s="27"/>
    </row>
    <row r="779" spans="1:26" ht="13.5" customHeight="1" x14ac:dyDescent="0.25">
      <c r="A779" s="24">
        <v>43150</v>
      </c>
      <c r="B779" s="24">
        <v>43149</v>
      </c>
      <c r="C779" s="24">
        <v>43141</v>
      </c>
      <c r="D779" s="27" t="s">
        <v>549</v>
      </c>
      <c r="E779" s="27" t="s">
        <v>388</v>
      </c>
      <c r="F779" s="29">
        <v>2119303</v>
      </c>
      <c r="G779" s="27" t="s">
        <v>30</v>
      </c>
      <c r="H779" s="27" t="s">
        <v>103</v>
      </c>
      <c r="I779" s="27" t="s">
        <v>2877</v>
      </c>
      <c r="J779" s="27">
        <v>36036</v>
      </c>
      <c r="K779" s="25">
        <v>1</v>
      </c>
      <c r="L779" s="27" t="s">
        <v>357</v>
      </c>
      <c r="M779" s="27" t="s">
        <v>2878</v>
      </c>
      <c r="N779" s="27" t="s">
        <v>2879</v>
      </c>
      <c r="O779" s="28" t="s">
        <v>2988</v>
      </c>
      <c r="P779" s="27" t="s">
        <v>285</v>
      </c>
      <c r="Q779" s="27" t="s">
        <v>295</v>
      </c>
      <c r="R779" s="28" t="s">
        <v>3071</v>
      </c>
      <c r="S779" s="27" t="s">
        <v>2975</v>
      </c>
      <c r="T779" s="27"/>
      <c r="U779" s="75"/>
      <c r="V779" s="75"/>
      <c r="W779" s="75"/>
      <c r="X779" s="27"/>
      <c r="Y779" s="28"/>
      <c r="Z779" s="27"/>
    </row>
    <row r="780" spans="1:26" ht="13.5" customHeight="1" x14ac:dyDescent="0.25">
      <c r="A780" s="24">
        <v>43150</v>
      </c>
      <c r="B780" s="24">
        <v>43150</v>
      </c>
      <c r="C780" s="24">
        <v>43143</v>
      </c>
      <c r="D780" s="27" t="s">
        <v>549</v>
      </c>
      <c r="E780" s="27" t="s">
        <v>316</v>
      </c>
      <c r="F780" s="29">
        <v>2167633</v>
      </c>
      <c r="G780" s="27" t="s">
        <v>30</v>
      </c>
      <c r="H780" s="27" t="s">
        <v>248</v>
      </c>
      <c r="I780" s="27" t="s">
        <v>2885</v>
      </c>
      <c r="J780" s="27">
        <v>31328</v>
      </c>
      <c r="K780" s="25">
        <v>2</v>
      </c>
      <c r="L780" s="27" t="s">
        <v>357</v>
      </c>
      <c r="M780" s="27" t="s">
        <v>2886</v>
      </c>
      <c r="N780" s="27" t="s">
        <v>2887</v>
      </c>
      <c r="O780" s="28" t="s">
        <v>2979</v>
      </c>
      <c r="P780" s="27" t="s">
        <v>285</v>
      </c>
      <c r="Q780" s="27" t="s">
        <v>295</v>
      </c>
      <c r="R780" s="28" t="s">
        <v>3080</v>
      </c>
      <c r="S780" s="27" t="s">
        <v>2975</v>
      </c>
      <c r="T780" s="27"/>
      <c r="U780" s="75"/>
      <c r="V780" s="75"/>
      <c r="W780" s="75"/>
      <c r="X780" s="27"/>
      <c r="Y780" s="28"/>
      <c r="Z780" s="27"/>
    </row>
    <row r="781" spans="1:26" ht="13.5" customHeight="1" x14ac:dyDescent="0.25">
      <c r="A781" s="24">
        <v>43150</v>
      </c>
      <c r="B781" s="24">
        <v>43149</v>
      </c>
      <c r="C781" s="24">
        <v>43147</v>
      </c>
      <c r="D781" s="27" t="s">
        <v>549</v>
      </c>
      <c r="E781" s="27" t="s">
        <v>311</v>
      </c>
      <c r="F781" s="29" t="s">
        <v>6339</v>
      </c>
      <c r="G781" s="27" t="s">
        <v>36</v>
      </c>
      <c r="H781" s="27" t="s">
        <v>2888</v>
      </c>
      <c r="I781" s="27" t="s">
        <v>45</v>
      </c>
      <c r="J781" s="27">
        <v>30381</v>
      </c>
      <c r="K781" s="25">
        <v>4</v>
      </c>
      <c r="L781" s="27" t="s">
        <v>357</v>
      </c>
      <c r="M781" s="27" t="s">
        <v>2889</v>
      </c>
      <c r="N781" s="27" t="s">
        <v>2890</v>
      </c>
      <c r="O781" s="28" t="s">
        <v>9187</v>
      </c>
      <c r="P781" s="27" t="s">
        <v>285</v>
      </c>
      <c r="Q781" s="27" t="s">
        <v>292</v>
      </c>
      <c r="R781" s="28" t="s">
        <v>9188</v>
      </c>
      <c r="S781" s="27" t="s">
        <v>2975</v>
      </c>
      <c r="T781" s="27"/>
      <c r="U781" s="75"/>
      <c r="V781" s="75"/>
      <c r="W781" s="75"/>
      <c r="X781" s="27"/>
      <c r="Y781" s="28"/>
      <c r="Z781" s="27"/>
    </row>
    <row r="782" spans="1:26" ht="13.5" customHeight="1" x14ac:dyDescent="0.25">
      <c r="A782" s="24">
        <v>43150</v>
      </c>
      <c r="B782" s="24">
        <v>43147</v>
      </c>
      <c r="C782" s="24">
        <v>43145</v>
      </c>
      <c r="D782" s="27" t="s">
        <v>2894</v>
      </c>
      <c r="E782" s="27" t="s">
        <v>352</v>
      </c>
      <c r="F782" s="29" t="s">
        <v>2895</v>
      </c>
      <c r="G782" s="27" t="s">
        <v>130</v>
      </c>
      <c r="H782" s="27" t="s">
        <v>33</v>
      </c>
      <c r="I782" s="27" t="s">
        <v>2896</v>
      </c>
      <c r="J782" s="27">
        <v>33902</v>
      </c>
      <c r="K782" s="25">
        <v>2</v>
      </c>
      <c r="L782" s="27" t="s">
        <v>367</v>
      </c>
      <c r="M782" s="27">
        <v>208180</v>
      </c>
      <c r="N782" s="27">
        <v>326181993</v>
      </c>
      <c r="O782" s="28"/>
      <c r="P782" s="27" t="s">
        <v>285</v>
      </c>
      <c r="Q782" s="27" t="s">
        <v>289</v>
      </c>
      <c r="R782" s="28" t="s">
        <v>2691</v>
      </c>
      <c r="S782" s="27"/>
      <c r="T782" s="27"/>
      <c r="U782" s="75"/>
      <c r="V782" s="75"/>
      <c r="W782" s="75"/>
      <c r="X782" s="27"/>
      <c r="Y782" s="28"/>
      <c r="Z782" s="27"/>
    </row>
    <row r="783" spans="1:26" ht="13.5" customHeight="1" x14ac:dyDescent="0.25">
      <c r="A783" s="24">
        <v>43150</v>
      </c>
      <c r="B783" s="24">
        <v>43149</v>
      </c>
      <c r="C783" s="24">
        <v>43147</v>
      </c>
      <c r="D783" s="27" t="s">
        <v>2894</v>
      </c>
      <c r="E783" s="27" t="s">
        <v>358</v>
      </c>
      <c r="F783" s="29">
        <v>407782374</v>
      </c>
      <c r="G783" s="27" t="s">
        <v>23</v>
      </c>
      <c r="H783" s="27" t="s">
        <v>71</v>
      </c>
      <c r="I783" s="27" t="s">
        <v>2897</v>
      </c>
      <c r="J783" s="27">
        <v>31860</v>
      </c>
      <c r="K783" s="25">
        <v>2</v>
      </c>
      <c r="L783" s="27" t="s">
        <v>306</v>
      </c>
      <c r="M783" s="27">
        <v>3503248124</v>
      </c>
      <c r="N783" s="27"/>
      <c r="O783" s="28"/>
      <c r="P783" s="27" t="s">
        <v>285</v>
      </c>
      <c r="Q783" s="27" t="s">
        <v>315</v>
      </c>
      <c r="R783" s="28" t="s">
        <v>2691</v>
      </c>
      <c r="S783" s="27"/>
      <c r="T783" s="27"/>
      <c r="U783" s="75"/>
      <c r="V783" s="75"/>
      <c r="W783" s="75"/>
      <c r="X783" s="27"/>
      <c r="Y783" s="28"/>
      <c r="Z783" s="27"/>
    </row>
    <row r="784" spans="1:26" ht="13.5" customHeight="1" x14ac:dyDescent="0.25">
      <c r="A784" s="24">
        <v>43151</v>
      </c>
      <c r="B784" s="24">
        <v>43150</v>
      </c>
      <c r="C784" s="24">
        <v>43133</v>
      </c>
      <c r="D784" s="27" t="s">
        <v>18</v>
      </c>
      <c r="E784" s="27" t="s">
        <v>405</v>
      </c>
      <c r="F784" s="29">
        <v>2645200</v>
      </c>
      <c r="G784" s="27" t="s">
        <v>32</v>
      </c>
      <c r="H784" s="27" t="s">
        <v>135</v>
      </c>
      <c r="I784" s="27" t="s">
        <v>2915</v>
      </c>
      <c r="J784" s="27">
        <v>53516</v>
      </c>
      <c r="K784" s="25">
        <v>1</v>
      </c>
      <c r="L784" s="27" t="s">
        <v>2916</v>
      </c>
      <c r="M784" s="27">
        <v>7041214973</v>
      </c>
      <c r="N784" s="27"/>
      <c r="O784" s="28"/>
      <c r="P784" s="27" t="s">
        <v>285</v>
      </c>
      <c r="Q784" s="27" t="s">
        <v>315</v>
      </c>
      <c r="R784" s="28" t="s">
        <v>2691</v>
      </c>
      <c r="S784" s="27"/>
      <c r="T784" s="27"/>
      <c r="U784" s="75"/>
      <c r="V784" s="75"/>
      <c r="W784" s="75"/>
      <c r="X784" s="27"/>
      <c r="Y784" s="28"/>
      <c r="Z784" s="27"/>
    </row>
    <row r="785" spans="1:26" ht="13.5" customHeight="1" x14ac:dyDescent="0.25">
      <c r="A785" s="24">
        <v>43151</v>
      </c>
      <c r="B785" s="24">
        <v>43150</v>
      </c>
      <c r="C785" s="24">
        <v>43143</v>
      </c>
      <c r="D785" s="27" t="s">
        <v>18</v>
      </c>
      <c r="E785" s="27" t="s">
        <v>313</v>
      </c>
      <c r="F785" s="29" t="s">
        <v>7695</v>
      </c>
      <c r="G785" s="27" t="s">
        <v>92</v>
      </c>
      <c r="H785" s="27" t="s">
        <v>116</v>
      </c>
      <c r="I785" s="27" t="s">
        <v>2917</v>
      </c>
      <c r="J785" s="27">
        <v>26217</v>
      </c>
      <c r="K785" s="25">
        <v>4</v>
      </c>
      <c r="L785" s="27" t="s">
        <v>288</v>
      </c>
      <c r="M785" s="27" t="s">
        <v>2918</v>
      </c>
      <c r="N785" s="27" t="s">
        <v>2919</v>
      </c>
      <c r="O785" s="28">
        <v>129702326</v>
      </c>
      <c r="P785" s="27" t="s">
        <v>285</v>
      </c>
      <c r="Q785" s="27" t="s">
        <v>292</v>
      </c>
      <c r="R785" s="28"/>
      <c r="S785" s="27" t="s">
        <v>6577</v>
      </c>
      <c r="T785" s="27"/>
      <c r="U785" s="75"/>
      <c r="V785" s="75"/>
      <c r="W785" s="75"/>
      <c r="X785" s="27"/>
      <c r="Y785" s="28"/>
      <c r="Z785" s="27"/>
    </row>
    <row r="786" spans="1:26" ht="13.5" customHeight="1" x14ac:dyDescent="0.25">
      <c r="A786" s="24">
        <v>43151</v>
      </c>
      <c r="B786" s="24">
        <v>43150</v>
      </c>
      <c r="C786" s="24">
        <v>43150</v>
      </c>
      <c r="D786" s="27" t="s">
        <v>18</v>
      </c>
      <c r="E786" s="27" t="s">
        <v>405</v>
      </c>
      <c r="F786" s="29" t="s">
        <v>6884</v>
      </c>
      <c r="G786" s="27" t="s">
        <v>21</v>
      </c>
      <c r="H786" s="27" t="s">
        <v>47</v>
      </c>
      <c r="I786" s="27" t="s">
        <v>22</v>
      </c>
      <c r="J786" s="27">
        <v>29797</v>
      </c>
      <c r="K786" s="25">
        <v>4</v>
      </c>
      <c r="L786" s="27" t="s">
        <v>288</v>
      </c>
      <c r="M786" s="27" t="s">
        <v>2920</v>
      </c>
      <c r="N786" s="27" t="s">
        <v>2921</v>
      </c>
      <c r="O786" s="28">
        <v>129706285</v>
      </c>
      <c r="P786" s="27" t="s">
        <v>285</v>
      </c>
      <c r="Q786" s="27" t="s">
        <v>295</v>
      </c>
      <c r="R786" s="28" t="s">
        <v>6885</v>
      </c>
      <c r="S786" s="27" t="s">
        <v>6577</v>
      </c>
      <c r="T786" s="27"/>
      <c r="U786" s="75"/>
      <c r="V786" s="75"/>
      <c r="W786" s="75"/>
      <c r="X786" s="27"/>
      <c r="Y786" s="28"/>
      <c r="Z786" s="27"/>
    </row>
    <row r="787" spans="1:26" ht="13.5" customHeight="1" x14ac:dyDescent="0.25">
      <c r="A787" s="24">
        <v>43151</v>
      </c>
      <c r="B787" s="24">
        <v>43136</v>
      </c>
      <c r="C787" s="24">
        <v>43136</v>
      </c>
      <c r="D787" s="27" t="s">
        <v>18</v>
      </c>
      <c r="E787" s="27" t="s">
        <v>308</v>
      </c>
      <c r="F787" s="29" t="s">
        <v>6436</v>
      </c>
      <c r="G787" s="27" t="s">
        <v>53</v>
      </c>
      <c r="H787" s="27" t="s">
        <v>2922</v>
      </c>
      <c r="I787" s="27" t="s">
        <v>2923</v>
      </c>
      <c r="J787" s="27">
        <v>29545</v>
      </c>
      <c r="K787" s="25">
        <v>1</v>
      </c>
      <c r="L787" s="27" t="s">
        <v>357</v>
      </c>
      <c r="M787" s="27" t="s">
        <v>2924</v>
      </c>
      <c r="N787" s="27" t="s">
        <v>2925</v>
      </c>
      <c r="O787" s="28" t="s">
        <v>2974</v>
      </c>
      <c r="P787" s="27" t="s">
        <v>285</v>
      </c>
      <c r="Q787" s="27" t="s">
        <v>292</v>
      </c>
      <c r="R787" s="28"/>
      <c r="S787" s="27" t="s">
        <v>2975</v>
      </c>
      <c r="T787" s="27"/>
      <c r="U787" s="75"/>
      <c r="V787" s="75"/>
      <c r="W787" s="75"/>
      <c r="X787" s="27"/>
      <c r="Y787" s="28"/>
      <c r="Z787" s="27"/>
    </row>
    <row r="788" spans="1:26" ht="13.5" customHeight="1" x14ac:dyDescent="0.25">
      <c r="A788" s="24">
        <v>43151</v>
      </c>
      <c r="B788" s="24">
        <v>43151</v>
      </c>
      <c r="C788" s="24">
        <v>43147</v>
      </c>
      <c r="D788" s="27" t="s">
        <v>18</v>
      </c>
      <c r="E788" s="27" t="s">
        <v>405</v>
      </c>
      <c r="F788" s="41">
        <v>7807</v>
      </c>
      <c r="G788" s="27" t="s">
        <v>19</v>
      </c>
      <c r="H788" s="27" t="s">
        <v>33</v>
      </c>
      <c r="I788" s="27" t="s">
        <v>2926</v>
      </c>
      <c r="J788" s="27">
        <v>29706</v>
      </c>
      <c r="K788" s="25">
        <v>2</v>
      </c>
      <c r="L788" s="27" t="s">
        <v>343</v>
      </c>
      <c r="M788" s="27">
        <v>8640728340</v>
      </c>
      <c r="N788" s="27">
        <v>8640728340</v>
      </c>
      <c r="O788" s="28"/>
      <c r="P788" s="27" t="s">
        <v>285</v>
      </c>
      <c r="Q788" s="27" t="s">
        <v>315</v>
      </c>
      <c r="R788" s="28" t="s">
        <v>2691</v>
      </c>
      <c r="S788" s="27"/>
      <c r="T788" s="27"/>
      <c r="U788" s="75"/>
      <c r="V788" s="75"/>
      <c r="W788" s="75"/>
      <c r="X788" s="27"/>
      <c r="Y788" s="28"/>
      <c r="Z788" s="27"/>
    </row>
    <row r="789" spans="1:26" ht="13.5" customHeight="1" x14ac:dyDescent="0.25">
      <c r="A789" s="24">
        <v>43151</v>
      </c>
      <c r="B789" s="24">
        <v>43151</v>
      </c>
      <c r="C789" s="24">
        <v>43147</v>
      </c>
      <c r="D789" s="27" t="s">
        <v>18</v>
      </c>
      <c r="E789" s="27" t="s">
        <v>405</v>
      </c>
      <c r="F789" s="29">
        <v>31461</v>
      </c>
      <c r="G789" s="27" t="s">
        <v>19</v>
      </c>
      <c r="H789" s="27" t="s">
        <v>81</v>
      </c>
      <c r="I789" s="27" t="s">
        <v>2927</v>
      </c>
      <c r="J789" s="27">
        <v>29706</v>
      </c>
      <c r="K789" s="25">
        <v>2</v>
      </c>
      <c r="L789" s="27" t="s">
        <v>343</v>
      </c>
      <c r="M789" s="27">
        <v>8640728340</v>
      </c>
      <c r="N789" s="27">
        <v>8640728340</v>
      </c>
      <c r="O789" s="28"/>
      <c r="P789" s="27" t="s">
        <v>285</v>
      </c>
      <c r="Q789" s="27" t="s">
        <v>315</v>
      </c>
      <c r="R789" s="28" t="s">
        <v>2691</v>
      </c>
      <c r="S789" s="27"/>
      <c r="T789" s="27"/>
      <c r="U789" s="75"/>
      <c r="V789" s="75"/>
      <c r="W789" s="75"/>
      <c r="X789" s="27"/>
      <c r="Y789" s="28"/>
      <c r="Z789" s="27"/>
    </row>
    <row r="790" spans="1:26" ht="13.5" customHeight="1" x14ac:dyDescent="0.25">
      <c r="A790" s="24">
        <v>43151</v>
      </c>
      <c r="B790" s="24">
        <v>43151</v>
      </c>
      <c r="C790" s="24">
        <v>43150</v>
      </c>
      <c r="D790" s="27" t="s">
        <v>18</v>
      </c>
      <c r="E790" s="27" t="s">
        <v>405</v>
      </c>
      <c r="F790" s="29" t="s">
        <v>6406</v>
      </c>
      <c r="G790" s="27" t="s">
        <v>36</v>
      </c>
      <c r="H790" s="27" t="s">
        <v>108</v>
      </c>
      <c r="I790" s="27" t="s">
        <v>45</v>
      </c>
      <c r="J790" s="27">
        <v>29786</v>
      </c>
      <c r="K790" s="25">
        <v>4</v>
      </c>
      <c r="L790" s="27" t="s">
        <v>357</v>
      </c>
      <c r="M790" s="27" t="s">
        <v>2928</v>
      </c>
      <c r="N790" s="27" t="s">
        <v>2929</v>
      </c>
      <c r="O790" s="28" t="s">
        <v>2985</v>
      </c>
      <c r="P790" s="27" t="s">
        <v>285</v>
      </c>
      <c r="Q790" s="27" t="s">
        <v>292</v>
      </c>
      <c r="R790" s="28" t="s">
        <v>6426</v>
      </c>
      <c r="S790" s="27" t="s">
        <v>2975</v>
      </c>
      <c r="T790" s="27"/>
      <c r="U790" s="75"/>
      <c r="V790" s="75"/>
      <c r="W790" s="75"/>
      <c r="X790" s="27"/>
      <c r="Y790" s="28"/>
      <c r="Z790" s="27"/>
    </row>
    <row r="791" spans="1:26" ht="13.5" customHeight="1" x14ac:dyDescent="0.25">
      <c r="A791" s="24">
        <v>43151</v>
      </c>
      <c r="B791" s="24">
        <v>43151</v>
      </c>
      <c r="C791" s="24">
        <v>43140</v>
      </c>
      <c r="D791" s="27" t="s">
        <v>18</v>
      </c>
      <c r="E791" s="27" t="s">
        <v>405</v>
      </c>
      <c r="F791" s="29" t="s">
        <v>7692</v>
      </c>
      <c r="G791" s="27" t="s">
        <v>41</v>
      </c>
      <c r="H791" s="27" t="s">
        <v>268</v>
      </c>
      <c r="I791" s="27" t="s">
        <v>2930</v>
      </c>
      <c r="J791" s="27">
        <v>29541</v>
      </c>
      <c r="K791" s="25">
        <v>1</v>
      </c>
      <c r="L791" s="27" t="s">
        <v>288</v>
      </c>
      <c r="M791" s="27" t="s">
        <v>2931</v>
      </c>
      <c r="N791" s="27" t="s">
        <v>2932</v>
      </c>
      <c r="O791" s="28">
        <v>129706286</v>
      </c>
      <c r="P791" s="27" t="s">
        <v>285</v>
      </c>
      <c r="Q791" s="27" t="s">
        <v>292</v>
      </c>
      <c r="R791" s="28"/>
      <c r="S791" s="27" t="s">
        <v>6577</v>
      </c>
      <c r="T791" s="27"/>
      <c r="U791" s="75"/>
      <c r="V791" s="75"/>
      <c r="W791" s="75"/>
      <c r="X791" s="27"/>
      <c r="Y791" s="28"/>
      <c r="Z791" s="27"/>
    </row>
    <row r="792" spans="1:26" ht="13.5" customHeight="1" x14ac:dyDescent="0.25">
      <c r="A792" s="24">
        <v>43151</v>
      </c>
      <c r="B792" s="24">
        <v>43145</v>
      </c>
      <c r="C792" s="24">
        <v>43145</v>
      </c>
      <c r="D792" s="27" t="s">
        <v>18</v>
      </c>
      <c r="E792" s="27" t="s">
        <v>483</v>
      </c>
      <c r="F792" s="29">
        <v>83418</v>
      </c>
      <c r="G792" s="27" t="s">
        <v>19</v>
      </c>
      <c r="H792" s="27" t="s">
        <v>52</v>
      </c>
      <c r="I792" s="27" t="s">
        <v>2933</v>
      </c>
      <c r="J792" s="27">
        <v>27366</v>
      </c>
      <c r="K792" s="25">
        <v>1</v>
      </c>
      <c r="L792" s="27" t="s">
        <v>343</v>
      </c>
      <c r="M792" s="27">
        <v>864072782</v>
      </c>
      <c r="N792" s="27">
        <v>8640727822</v>
      </c>
      <c r="O792" s="28"/>
      <c r="P792" s="27" t="s">
        <v>285</v>
      </c>
      <c r="Q792" s="27" t="s">
        <v>315</v>
      </c>
      <c r="R792" s="28" t="s">
        <v>2691</v>
      </c>
      <c r="S792" s="27"/>
      <c r="T792" s="27"/>
      <c r="U792" s="75"/>
      <c r="V792" s="75"/>
      <c r="W792" s="75"/>
      <c r="X792" s="27"/>
      <c r="Y792" s="28"/>
      <c r="Z792" s="27"/>
    </row>
    <row r="793" spans="1:26" ht="13.5" customHeight="1" x14ac:dyDescent="0.25">
      <c r="A793" s="24">
        <v>43151</v>
      </c>
      <c r="B793" s="24">
        <v>43145</v>
      </c>
      <c r="C793" s="24">
        <v>43145</v>
      </c>
      <c r="D793" s="27" t="s">
        <v>18</v>
      </c>
      <c r="E793" s="27" t="s">
        <v>348</v>
      </c>
      <c r="F793" s="29">
        <v>26136</v>
      </c>
      <c r="G793" s="27" t="s">
        <v>19</v>
      </c>
      <c r="H793" s="27" t="s">
        <v>204</v>
      </c>
      <c r="I793" s="27" t="s">
        <v>1663</v>
      </c>
      <c r="J793" s="27">
        <v>30220</v>
      </c>
      <c r="K793" s="25">
        <v>1</v>
      </c>
      <c r="L793" s="27" t="s">
        <v>343</v>
      </c>
      <c r="M793" s="27">
        <v>8690475925</v>
      </c>
      <c r="N793" s="27">
        <v>8690475925</v>
      </c>
      <c r="O793" s="28"/>
      <c r="P793" s="27" t="s">
        <v>285</v>
      </c>
      <c r="Q793" s="27" t="s">
        <v>295</v>
      </c>
      <c r="R793" s="28" t="s">
        <v>2934</v>
      </c>
      <c r="S793" s="27"/>
      <c r="T793" s="27"/>
      <c r="U793" s="75"/>
      <c r="V793" s="75"/>
      <c r="W793" s="75"/>
      <c r="X793" s="27"/>
      <c r="Y793" s="28"/>
      <c r="Z793" s="27"/>
    </row>
    <row r="794" spans="1:26" ht="13.5" customHeight="1" x14ac:dyDescent="0.25">
      <c r="A794" s="24">
        <v>43151</v>
      </c>
      <c r="B794" s="24">
        <v>43140</v>
      </c>
      <c r="C794" s="24">
        <v>43139</v>
      </c>
      <c r="D794" s="27" t="s">
        <v>18</v>
      </c>
      <c r="E794" s="27" t="s">
        <v>313</v>
      </c>
      <c r="F794" s="29">
        <v>1200044313</v>
      </c>
      <c r="G794" s="27" t="s">
        <v>27</v>
      </c>
      <c r="H794" s="27" t="s">
        <v>467</v>
      </c>
      <c r="I794" s="27" t="s">
        <v>2729</v>
      </c>
      <c r="J794" s="27">
        <v>26080</v>
      </c>
      <c r="K794" s="25">
        <v>4</v>
      </c>
      <c r="L794" s="27" t="s">
        <v>357</v>
      </c>
      <c r="M794" s="27" t="s">
        <v>2935</v>
      </c>
      <c r="N794" s="27" t="s">
        <v>2936</v>
      </c>
      <c r="O794" s="28"/>
      <c r="P794" s="27" t="s">
        <v>285</v>
      </c>
      <c r="Q794" s="27" t="s">
        <v>295</v>
      </c>
      <c r="R794" s="28" t="s">
        <v>2937</v>
      </c>
      <c r="S794" s="27"/>
      <c r="T794" s="27"/>
      <c r="U794" s="75"/>
      <c r="V794" s="75"/>
      <c r="W794" s="75"/>
      <c r="X794" s="27"/>
      <c r="Y794" s="28"/>
      <c r="Z794" s="27"/>
    </row>
    <row r="795" spans="1:26" ht="13.5" customHeight="1" x14ac:dyDescent="0.25">
      <c r="A795" s="24">
        <v>43151</v>
      </c>
      <c r="B795" s="24">
        <v>43150</v>
      </c>
      <c r="C795" s="24">
        <v>43143</v>
      </c>
      <c r="D795" s="27" t="s">
        <v>552</v>
      </c>
      <c r="E795" s="27" t="s">
        <v>360</v>
      </c>
      <c r="F795" s="29" t="s">
        <v>6580</v>
      </c>
      <c r="G795" s="27" t="s">
        <v>19</v>
      </c>
      <c r="H795" s="27" t="s">
        <v>201</v>
      </c>
      <c r="I795" s="27" t="s">
        <v>610</v>
      </c>
      <c r="J795" s="27">
        <v>27111</v>
      </c>
      <c r="K795" s="25">
        <v>2</v>
      </c>
      <c r="L795" s="27" t="s">
        <v>288</v>
      </c>
      <c r="M795" s="27" t="s">
        <v>2938</v>
      </c>
      <c r="N795" s="27" t="s">
        <v>2939</v>
      </c>
      <c r="O795" s="28">
        <v>129704018</v>
      </c>
      <c r="P795" s="27" t="s">
        <v>285</v>
      </c>
      <c r="Q795" s="27" t="s">
        <v>292</v>
      </c>
      <c r="R795" s="28"/>
      <c r="S795" s="27" t="s">
        <v>6577</v>
      </c>
      <c r="T795" s="27"/>
      <c r="U795" s="75"/>
      <c r="V795" s="75"/>
      <c r="W795" s="75"/>
      <c r="X795" s="27"/>
      <c r="Y795" s="28"/>
      <c r="Z795" s="27"/>
    </row>
    <row r="796" spans="1:26" ht="13.5" customHeight="1" x14ac:dyDescent="0.25">
      <c r="A796" s="24">
        <v>43151</v>
      </c>
      <c r="B796" s="24">
        <v>43150</v>
      </c>
      <c r="C796" s="24">
        <v>43142</v>
      </c>
      <c r="D796" s="27" t="s">
        <v>552</v>
      </c>
      <c r="E796" s="27" t="s">
        <v>393</v>
      </c>
      <c r="F796" s="29" t="s">
        <v>7693</v>
      </c>
      <c r="G796" s="27" t="s">
        <v>36</v>
      </c>
      <c r="H796" s="27" t="s">
        <v>112</v>
      </c>
      <c r="I796" s="27" t="s">
        <v>99</v>
      </c>
      <c r="J796" s="27">
        <v>14054</v>
      </c>
      <c r="K796" s="25">
        <v>2</v>
      </c>
      <c r="L796" s="27" t="s">
        <v>288</v>
      </c>
      <c r="M796" s="27" t="s">
        <v>2940</v>
      </c>
      <c r="N796" s="27" t="s">
        <v>2941</v>
      </c>
      <c r="O796" s="28">
        <v>129705850</v>
      </c>
      <c r="P796" s="27" t="s">
        <v>285</v>
      </c>
      <c r="Q796" s="27" t="s">
        <v>292</v>
      </c>
      <c r="R796" s="28"/>
      <c r="S796" s="27" t="s">
        <v>6577</v>
      </c>
      <c r="T796" s="27"/>
      <c r="U796" s="75"/>
      <c r="V796" s="75"/>
      <c r="W796" s="75"/>
      <c r="X796" s="27"/>
      <c r="Y796" s="28"/>
      <c r="Z796" s="27"/>
    </row>
    <row r="797" spans="1:26" ht="13.5" customHeight="1" x14ac:dyDescent="0.25">
      <c r="A797" s="24">
        <v>43151</v>
      </c>
      <c r="B797" s="24">
        <v>43150</v>
      </c>
      <c r="C797" s="24">
        <v>43142</v>
      </c>
      <c r="D797" s="27" t="s">
        <v>552</v>
      </c>
      <c r="E797" s="27" t="s">
        <v>398</v>
      </c>
      <c r="F797" s="29" t="s">
        <v>6598</v>
      </c>
      <c r="G797" s="27" t="s">
        <v>273</v>
      </c>
      <c r="H797" s="27" t="s">
        <v>224</v>
      </c>
      <c r="I797" s="27" t="s">
        <v>469</v>
      </c>
      <c r="J797" s="27">
        <v>23918</v>
      </c>
      <c r="K797" s="25">
        <v>4</v>
      </c>
      <c r="L797" s="27" t="s">
        <v>288</v>
      </c>
      <c r="M797" s="27" t="s">
        <v>2942</v>
      </c>
      <c r="N797" s="27" t="s">
        <v>2943</v>
      </c>
      <c r="O797" s="28">
        <v>129706161</v>
      </c>
      <c r="P797" s="27" t="s">
        <v>285</v>
      </c>
      <c r="Q797" s="27" t="s">
        <v>292</v>
      </c>
      <c r="R797" s="28"/>
      <c r="S797" s="27" t="s">
        <v>6577</v>
      </c>
      <c r="T797" s="27"/>
      <c r="U797" s="75"/>
      <c r="V797" s="75"/>
      <c r="W797" s="75"/>
      <c r="X797" s="27"/>
      <c r="Y797" s="28"/>
      <c r="Z797" s="27"/>
    </row>
    <row r="798" spans="1:26" ht="13.5" customHeight="1" x14ac:dyDescent="0.25">
      <c r="A798" s="24">
        <v>43151</v>
      </c>
      <c r="B798" s="24">
        <v>43150</v>
      </c>
      <c r="C798" s="24">
        <v>43143</v>
      </c>
      <c r="D798" s="27" t="s">
        <v>552</v>
      </c>
      <c r="E798" s="27" t="s">
        <v>430</v>
      </c>
      <c r="F798" s="29" t="s">
        <v>7690</v>
      </c>
      <c r="G798" s="27" t="s">
        <v>39</v>
      </c>
      <c r="H798" s="27" t="s">
        <v>473</v>
      </c>
      <c r="I798" s="27" t="s">
        <v>884</v>
      </c>
      <c r="J798" s="27">
        <v>23574</v>
      </c>
      <c r="K798" s="25">
        <v>4</v>
      </c>
      <c r="L798" s="27" t="s">
        <v>288</v>
      </c>
      <c r="M798" s="27" t="s">
        <v>2944</v>
      </c>
      <c r="N798" s="27" t="s">
        <v>2945</v>
      </c>
      <c r="O798" s="28">
        <v>129710426</v>
      </c>
      <c r="P798" s="27" t="s">
        <v>285</v>
      </c>
      <c r="Q798" s="27" t="s">
        <v>292</v>
      </c>
      <c r="R798" s="28"/>
      <c r="S798" s="27" t="s">
        <v>6577</v>
      </c>
      <c r="T798" s="27"/>
      <c r="U798" s="75"/>
      <c r="V798" s="75"/>
      <c r="W798" s="75"/>
      <c r="X798" s="27"/>
      <c r="Y798" s="28"/>
      <c r="Z798" s="27"/>
    </row>
    <row r="799" spans="1:26" ht="13.5" customHeight="1" x14ac:dyDescent="0.25">
      <c r="A799" s="24">
        <v>43151</v>
      </c>
      <c r="B799" s="24">
        <v>43151</v>
      </c>
      <c r="C799" s="24">
        <v>43143</v>
      </c>
      <c r="D799" s="27" t="s">
        <v>552</v>
      </c>
      <c r="E799" s="27" t="s">
        <v>360</v>
      </c>
      <c r="F799" s="29" t="s">
        <v>6649</v>
      </c>
      <c r="G799" s="27" t="s">
        <v>19</v>
      </c>
      <c r="H799" s="27" t="s">
        <v>150</v>
      </c>
      <c r="I799" s="27" t="s">
        <v>450</v>
      </c>
      <c r="J799" s="27">
        <v>27119</v>
      </c>
      <c r="K799" s="25">
        <v>4</v>
      </c>
      <c r="L799" s="27" t="s">
        <v>288</v>
      </c>
      <c r="M799" s="27" t="s">
        <v>2946</v>
      </c>
      <c r="N799" s="27" t="s">
        <v>2947</v>
      </c>
      <c r="O799" s="28">
        <v>129704020</v>
      </c>
      <c r="P799" s="27" t="s">
        <v>285</v>
      </c>
      <c r="Q799" s="27" t="s">
        <v>292</v>
      </c>
      <c r="R799" s="28"/>
      <c r="S799" s="27" t="s">
        <v>6577</v>
      </c>
      <c r="T799" s="27"/>
      <c r="U799" s="75"/>
      <c r="V799" s="75"/>
      <c r="W799" s="75"/>
      <c r="X799" s="27"/>
      <c r="Y799" s="28"/>
      <c r="Z799" s="27"/>
    </row>
    <row r="800" spans="1:26" ht="13.5" customHeight="1" x14ac:dyDescent="0.25">
      <c r="A800" s="24">
        <v>43151</v>
      </c>
      <c r="B800" s="24">
        <v>43150</v>
      </c>
      <c r="C800" s="24">
        <v>43143</v>
      </c>
      <c r="D800" s="27" t="s">
        <v>549</v>
      </c>
      <c r="E800" s="27" t="s">
        <v>370</v>
      </c>
      <c r="F800" s="29" t="s">
        <v>2948</v>
      </c>
      <c r="G800" s="27" t="s">
        <v>230</v>
      </c>
      <c r="H800" s="27" t="s">
        <v>2949</v>
      </c>
      <c r="I800" s="27" t="s">
        <v>2950</v>
      </c>
      <c r="J800" s="27">
        <v>24823</v>
      </c>
      <c r="K800" s="25">
        <v>2</v>
      </c>
      <c r="L800" s="27" t="s">
        <v>357</v>
      </c>
      <c r="M800" s="27" t="s">
        <v>2951</v>
      </c>
      <c r="N800" s="27" t="s">
        <v>2952</v>
      </c>
      <c r="O800" s="28" t="s">
        <v>2953</v>
      </c>
      <c r="P800" s="27" t="s">
        <v>285</v>
      </c>
      <c r="Q800" s="27" t="s">
        <v>292</v>
      </c>
      <c r="R800" s="28" t="s">
        <v>6426</v>
      </c>
      <c r="S800" s="27" t="s">
        <v>2973</v>
      </c>
      <c r="T800" s="27"/>
      <c r="U800" s="75"/>
      <c r="V800" s="75"/>
      <c r="W800" s="75"/>
      <c r="X800" s="27"/>
      <c r="Y800" s="28"/>
      <c r="Z800" s="27"/>
    </row>
    <row r="801" spans="1:26" ht="13.5" customHeight="1" x14ac:dyDescent="0.25">
      <c r="A801" s="24">
        <v>43151</v>
      </c>
      <c r="B801" s="24">
        <v>43150</v>
      </c>
      <c r="C801" s="24">
        <v>43143</v>
      </c>
      <c r="D801" s="27" t="s">
        <v>549</v>
      </c>
      <c r="E801" s="27" t="s">
        <v>391</v>
      </c>
      <c r="F801" s="29">
        <v>33509</v>
      </c>
      <c r="G801" s="27" t="s">
        <v>60</v>
      </c>
      <c r="H801" s="27" t="s">
        <v>28</v>
      </c>
      <c r="I801" s="27" t="s">
        <v>662</v>
      </c>
      <c r="J801" s="27">
        <v>25732</v>
      </c>
      <c r="K801" s="25">
        <v>2</v>
      </c>
      <c r="L801" s="27" t="s">
        <v>357</v>
      </c>
      <c r="M801" s="27" t="s">
        <v>2954</v>
      </c>
      <c r="N801" s="27" t="s">
        <v>2955</v>
      </c>
      <c r="O801" s="28" t="s">
        <v>2976</v>
      </c>
      <c r="P801" s="27" t="s">
        <v>285</v>
      </c>
      <c r="Q801" s="27" t="s">
        <v>292</v>
      </c>
      <c r="R801" s="28"/>
      <c r="S801" s="27" t="s">
        <v>2975</v>
      </c>
      <c r="T801" s="27"/>
      <c r="U801" s="75"/>
      <c r="V801" s="75"/>
      <c r="W801" s="75"/>
      <c r="X801" s="27"/>
      <c r="Y801" s="28"/>
      <c r="Z801" s="27"/>
    </row>
    <row r="802" spans="1:26" ht="13.5" customHeight="1" x14ac:dyDescent="0.25">
      <c r="A802" s="24">
        <v>43151</v>
      </c>
      <c r="B802" s="24">
        <v>43150</v>
      </c>
      <c r="C802" s="24">
        <v>43143</v>
      </c>
      <c r="D802" s="27" t="s">
        <v>549</v>
      </c>
      <c r="E802" s="27" t="s">
        <v>382</v>
      </c>
      <c r="F802" s="29" t="s">
        <v>6403</v>
      </c>
      <c r="G802" s="27" t="s">
        <v>53</v>
      </c>
      <c r="H802" s="27" t="s">
        <v>141</v>
      </c>
      <c r="I802" s="27" t="s">
        <v>277</v>
      </c>
      <c r="J802" s="27">
        <v>20256</v>
      </c>
      <c r="K802" s="25">
        <v>2</v>
      </c>
      <c r="L802" s="27" t="s">
        <v>357</v>
      </c>
      <c r="M802" s="27" t="s">
        <v>2956</v>
      </c>
      <c r="N802" s="27" t="s">
        <v>2957</v>
      </c>
      <c r="O802" s="28" t="s">
        <v>2986</v>
      </c>
      <c r="P802" s="27" t="s">
        <v>285</v>
      </c>
      <c r="Q802" s="27" t="s">
        <v>292</v>
      </c>
      <c r="R802" s="28"/>
      <c r="S802" s="27" t="s">
        <v>2975</v>
      </c>
      <c r="T802" s="27"/>
      <c r="U802" s="75"/>
      <c r="V802" s="75"/>
      <c r="W802" s="75"/>
      <c r="X802" s="27"/>
      <c r="Y802" s="28"/>
      <c r="Z802" s="27"/>
    </row>
    <row r="803" spans="1:26" ht="13.5" customHeight="1" x14ac:dyDescent="0.25">
      <c r="A803" s="24">
        <v>43151</v>
      </c>
      <c r="B803" s="24">
        <v>43151</v>
      </c>
      <c r="C803" s="24">
        <v>43144</v>
      </c>
      <c r="D803" s="27" t="s">
        <v>549</v>
      </c>
      <c r="E803" s="27" t="s">
        <v>316</v>
      </c>
      <c r="F803" s="29" t="s">
        <v>6438</v>
      </c>
      <c r="G803" s="27" t="s">
        <v>27</v>
      </c>
      <c r="H803" s="27" t="s">
        <v>257</v>
      </c>
      <c r="I803" s="27" t="s">
        <v>2729</v>
      </c>
      <c r="J803" s="27">
        <v>31383</v>
      </c>
      <c r="K803" s="25">
        <v>4</v>
      </c>
      <c r="L803" s="27" t="s">
        <v>357</v>
      </c>
      <c r="M803" s="27" t="s">
        <v>2958</v>
      </c>
      <c r="N803" s="27" t="s">
        <v>2959</v>
      </c>
      <c r="O803" s="28" t="s">
        <v>2978</v>
      </c>
      <c r="P803" s="27" t="s">
        <v>285</v>
      </c>
      <c r="Q803" s="27" t="s">
        <v>292</v>
      </c>
      <c r="R803" s="28"/>
      <c r="S803" s="27" t="s">
        <v>2975</v>
      </c>
      <c r="T803" s="27"/>
      <c r="U803" s="75"/>
      <c r="V803" s="75"/>
      <c r="W803" s="75"/>
      <c r="X803" s="27"/>
      <c r="Y803" s="28"/>
      <c r="Z803" s="27"/>
    </row>
    <row r="804" spans="1:26" ht="13.5" customHeight="1" x14ac:dyDescent="0.25">
      <c r="A804" s="24">
        <v>43151</v>
      </c>
      <c r="B804" s="24">
        <v>43151</v>
      </c>
      <c r="C804" s="24">
        <v>43144</v>
      </c>
      <c r="D804" s="27" t="s">
        <v>549</v>
      </c>
      <c r="E804" s="27" t="s">
        <v>352</v>
      </c>
      <c r="F804" s="41">
        <v>1011707</v>
      </c>
      <c r="G804" s="27" t="s">
        <v>36</v>
      </c>
      <c r="H804" s="27" t="s">
        <v>151</v>
      </c>
      <c r="I804" s="27" t="s">
        <v>45</v>
      </c>
      <c r="J804" s="27">
        <v>34058</v>
      </c>
      <c r="K804" s="25">
        <v>4</v>
      </c>
      <c r="L804" s="27" t="s">
        <v>357</v>
      </c>
      <c r="M804" s="27" t="s">
        <v>2963</v>
      </c>
      <c r="N804" s="27" t="s">
        <v>2964</v>
      </c>
      <c r="O804" s="28" t="s">
        <v>2981</v>
      </c>
      <c r="P804" s="27" t="s">
        <v>285</v>
      </c>
      <c r="Q804" s="27" t="s">
        <v>295</v>
      </c>
      <c r="R804" s="28" t="s">
        <v>6252</v>
      </c>
      <c r="S804" s="27" t="s">
        <v>2975</v>
      </c>
      <c r="T804" s="27"/>
      <c r="U804" s="75"/>
      <c r="V804" s="75"/>
      <c r="W804" s="75"/>
      <c r="X804" s="27"/>
      <c r="Y804" s="28"/>
      <c r="Z804" s="27"/>
    </row>
    <row r="805" spans="1:26" ht="13.5" customHeight="1" x14ac:dyDescent="0.25">
      <c r="A805" s="24">
        <v>43151</v>
      </c>
      <c r="B805" s="24">
        <v>43151</v>
      </c>
      <c r="C805" s="24">
        <v>43144</v>
      </c>
      <c r="D805" s="27" t="s">
        <v>549</v>
      </c>
      <c r="E805" s="27" t="s">
        <v>316</v>
      </c>
      <c r="F805" s="29" t="s">
        <v>6439</v>
      </c>
      <c r="G805" s="27" t="s">
        <v>36</v>
      </c>
      <c r="H805" s="27" t="s">
        <v>20</v>
      </c>
      <c r="I805" s="27" t="s">
        <v>702</v>
      </c>
      <c r="J805" s="27">
        <v>31376</v>
      </c>
      <c r="K805" s="25">
        <v>1</v>
      </c>
      <c r="L805" s="27" t="s">
        <v>357</v>
      </c>
      <c r="M805" s="27" t="s">
        <v>2965</v>
      </c>
      <c r="N805" s="27" t="s">
        <v>2966</v>
      </c>
      <c r="O805" s="28" t="s">
        <v>2978</v>
      </c>
      <c r="P805" s="27" t="s">
        <v>285</v>
      </c>
      <c r="Q805" s="27" t="s">
        <v>292</v>
      </c>
      <c r="R805" s="28"/>
      <c r="S805" s="27" t="s">
        <v>2975</v>
      </c>
      <c r="T805" s="27"/>
      <c r="U805" s="75"/>
      <c r="V805" s="75"/>
      <c r="W805" s="75"/>
      <c r="X805" s="27"/>
      <c r="Y805" s="28"/>
      <c r="Z805" s="27"/>
    </row>
    <row r="806" spans="1:26" ht="13.5" customHeight="1" x14ac:dyDescent="0.25">
      <c r="A806" s="24">
        <v>43151</v>
      </c>
      <c r="B806" s="24">
        <v>43150</v>
      </c>
      <c r="C806" s="24">
        <v>43148</v>
      </c>
      <c r="D806" s="27" t="s">
        <v>2245</v>
      </c>
      <c r="E806" s="27" t="s">
        <v>372</v>
      </c>
      <c r="F806" s="29" t="s">
        <v>6647</v>
      </c>
      <c r="G806" s="27" t="s">
        <v>30</v>
      </c>
      <c r="H806" s="27" t="s">
        <v>128</v>
      </c>
      <c r="I806" s="27" t="s">
        <v>1722</v>
      </c>
      <c r="J806" s="27">
        <v>30035</v>
      </c>
      <c r="K806" s="25">
        <v>2</v>
      </c>
      <c r="L806" s="27" t="s">
        <v>357</v>
      </c>
      <c r="M806" s="27" t="s">
        <v>2967</v>
      </c>
      <c r="N806" s="27" t="s">
        <v>2968</v>
      </c>
      <c r="O806" s="28" t="s">
        <v>2982</v>
      </c>
      <c r="P806" s="27" t="s">
        <v>285</v>
      </c>
      <c r="Q806" s="27" t="s">
        <v>292</v>
      </c>
      <c r="R806" s="28"/>
      <c r="S806" s="27" t="s">
        <v>2975</v>
      </c>
      <c r="T806" s="27"/>
      <c r="U806" s="75"/>
      <c r="V806" s="75"/>
      <c r="W806" s="75"/>
      <c r="X806" s="27"/>
      <c r="Y806" s="28"/>
      <c r="Z806" s="27"/>
    </row>
    <row r="807" spans="1:26" ht="13.5" customHeight="1" x14ac:dyDescent="0.25">
      <c r="A807" s="24">
        <v>43151</v>
      </c>
      <c r="B807" s="24">
        <v>43150</v>
      </c>
      <c r="C807" s="24">
        <v>43147</v>
      </c>
      <c r="D807" s="27" t="s">
        <v>2245</v>
      </c>
      <c r="E807" s="27" t="s">
        <v>409</v>
      </c>
      <c r="F807" s="29">
        <v>221006508</v>
      </c>
      <c r="G807" s="27" t="s">
        <v>139</v>
      </c>
      <c r="H807" s="27" t="s">
        <v>128</v>
      </c>
      <c r="I807" s="27" t="s">
        <v>2969</v>
      </c>
      <c r="J807" s="27">
        <v>29762</v>
      </c>
      <c r="K807" s="25">
        <v>6</v>
      </c>
      <c r="L807" s="27" t="s">
        <v>367</v>
      </c>
      <c r="M807" s="27">
        <v>209004</v>
      </c>
      <c r="N807" s="27">
        <v>326182748</v>
      </c>
      <c r="O807" s="28"/>
      <c r="P807" s="27" t="s">
        <v>285</v>
      </c>
      <c r="Q807" s="27" t="s">
        <v>289</v>
      </c>
      <c r="R807" s="28" t="s">
        <v>2691</v>
      </c>
      <c r="S807" s="27"/>
      <c r="T807" s="27"/>
      <c r="U807" s="75"/>
      <c r="V807" s="75"/>
      <c r="W807" s="75"/>
      <c r="X807" s="27"/>
      <c r="Y807" s="28"/>
      <c r="Z807" s="27"/>
    </row>
    <row r="808" spans="1:26" ht="13.5" customHeight="1" x14ac:dyDescent="0.25">
      <c r="A808" s="24">
        <v>43151</v>
      </c>
      <c r="B808" s="24">
        <v>43150</v>
      </c>
      <c r="C808" s="24">
        <v>43147</v>
      </c>
      <c r="D808" s="27" t="s">
        <v>2245</v>
      </c>
      <c r="E808" s="27" t="s">
        <v>409</v>
      </c>
      <c r="F808" s="29">
        <v>221005386</v>
      </c>
      <c r="G808" s="27" t="s">
        <v>139</v>
      </c>
      <c r="H808" s="27" t="s">
        <v>47</v>
      </c>
      <c r="I808" s="27" t="s">
        <v>2970</v>
      </c>
      <c r="J808" s="27">
        <v>29762</v>
      </c>
      <c r="K808" s="25">
        <v>5</v>
      </c>
      <c r="L808" s="27" t="s">
        <v>367</v>
      </c>
      <c r="M808" s="27">
        <v>209004</v>
      </c>
      <c r="N808" s="27">
        <v>326182748</v>
      </c>
      <c r="O808" s="28"/>
      <c r="P808" s="27" t="s">
        <v>285</v>
      </c>
      <c r="Q808" s="27" t="s">
        <v>289</v>
      </c>
      <c r="R808" s="28" t="s">
        <v>2691</v>
      </c>
      <c r="S808" s="27"/>
      <c r="T808" s="27"/>
      <c r="U808" s="75"/>
      <c r="V808" s="75"/>
      <c r="W808" s="75"/>
      <c r="X808" s="27"/>
      <c r="Y808" s="28"/>
      <c r="Z808" s="27"/>
    </row>
    <row r="809" spans="1:26" ht="13.5" customHeight="1" x14ac:dyDescent="0.25">
      <c r="A809" s="24">
        <v>43152</v>
      </c>
      <c r="B809" s="24">
        <v>43150</v>
      </c>
      <c r="C809" s="24">
        <v>43148</v>
      </c>
      <c r="D809" s="27" t="s">
        <v>18</v>
      </c>
      <c r="E809" s="27" t="s">
        <v>401</v>
      </c>
      <c r="F809" s="29">
        <v>15497860000</v>
      </c>
      <c r="G809" s="27" t="s">
        <v>48</v>
      </c>
      <c r="H809" s="27" t="s">
        <v>37</v>
      </c>
      <c r="I809" s="27" t="s">
        <v>250</v>
      </c>
      <c r="J809" s="27">
        <v>26657</v>
      </c>
      <c r="K809" s="25">
        <v>4</v>
      </c>
      <c r="L809" s="27" t="s">
        <v>288</v>
      </c>
      <c r="M809" s="27" t="s">
        <v>2991</v>
      </c>
      <c r="N809" s="27" t="s">
        <v>2992</v>
      </c>
      <c r="O809" s="28">
        <v>129558154</v>
      </c>
      <c r="P809" s="27" t="s">
        <v>285</v>
      </c>
      <c r="Q809" s="27" t="s">
        <v>295</v>
      </c>
      <c r="R809" s="28" t="s">
        <v>6272</v>
      </c>
      <c r="S809" s="27" t="s">
        <v>6205</v>
      </c>
      <c r="T809" s="27"/>
      <c r="U809" s="75"/>
      <c r="V809" s="75"/>
      <c r="W809" s="75"/>
      <c r="X809" s="27"/>
      <c r="Y809" s="28"/>
      <c r="Z809" s="27"/>
    </row>
    <row r="810" spans="1:26" ht="13.5" customHeight="1" x14ac:dyDescent="0.25">
      <c r="A810" s="24">
        <v>43152</v>
      </c>
      <c r="B810" s="24">
        <v>43151</v>
      </c>
      <c r="C810" s="24">
        <v>43149</v>
      </c>
      <c r="D810" s="27" t="s">
        <v>18</v>
      </c>
      <c r="E810" s="27" t="s">
        <v>344</v>
      </c>
      <c r="F810" s="29" t="s">
        <v>6348</v>
      </c>
      <c r="G810" s="27" t="s">
        <v>39</v>
      </c>
      <c r="H810" s="27" t="s">
        <v>37</v>
      </c>
      <c r="I810" s="27" t="s">
        <v>2666</v>
      </c>
      <c r="J810" s="27">
        <v>29728</v>
      </c>
      <c r="K810" s="25">
        <v>4</v>
      </c>
      <c r="L810" s="27" t="s">
        <v>288</v>
      </c>
      <c r="M810" s="27" t="s">
        <v>2993</v>
      </c>
      <c r="N810" s="27" t="s">
        <v>2994</v>
      </c>
      <c r="O810" s="28">
        <v>129558319</v>
      </c>
      <c r="P810" s="27" t="s">
        <v>285</v>
      </c>
      <c r="Q810" s="27" t="s">
        <v>292</v>
      </c>
      <c r="R810" s="28" t="s">
        <v>6426</v>
      </c>
      <c r="S810" s="27" t="s">
        <v>6205</v>
      </c>
      <c r="T810" s="27"/>
      <c r="U810" s="75"/>
      <c r="V810" s="75"/>
      <c r="W810" s="75"/>
      <c r="X810" s="27"/>
      <c r="Y810" s="28"/>
      <c r="Z810" s="27"/>
    </row>
    <row r="811" spans="1:26" ht="13.5" customHeight="1" x14ac:dyDescent="0.25">
      <c r="A811" s="24">
        <v>43152</v>
      </c>
      <c r="B811" s="24">
        <v>43151</v>
      </c>
      <c r="C811" s="24">
        <v>43146</v>
      </c>
      <c r="D811" s="27" t="s">
        <v>665</v>
      </c>
      <c r="E811" s="27" t="s">
        <v>370</v>
      </c>
      <c r="F811" s="29">
        <v>92638</v>
      </c>
      <c r="G811" s="27" t="s">
        <v>19</v>
      </c>
      <c r="H811" s="27" t="s">
        <v>70</v>
      </c>
      <c r="I811" s="27" t="s">
        <v>1158</v>
      </c>
      <c r="J811" s="27">
        <v>24900</v>
      </c>
      <c r="K811" s="25">
        <v>4</v>
      </c>
      <c r="L811" s="27" t="s">
        <v>343</v>
      </c>
      <c r="M811" s="27">
        <v>8920260665</v>
      </c>
      <c r="N811" s="27">
        <v>8920260665</v>
      </c>
      <c r="O811" s="28"/>
      <c r="P811" s="27" t="s">
        <v>285</v>
      </c>
      <c r="Q811" s="27" t="s">
        <v>315</v>
      </c>
      <c r="R811" s="28" t="s">
        <v>542</v>
      </c>
      <c r="S811" s="27"/>
      <c r="T811" s="27"/>
      <c r="U811" s="75"/>
      <c r="V811" s="75"/>
      <c r="W811" s="75"/>
      <c r="X811" s="27"/>
      <c r="Y811" s="28"/>
      <c r="Z811" s="27"/>
    </row>
    <row r="812" spans="1:26" ht="13.5" customHeight="1" x14ac:dyDescent="0.25">
      <c r="A812" s="24">
        <v>43152</v>
      </c>
      <c r="B812" s="24">
        <v>43151</v>
      </c>
      <c r="C812" s="24">
        <v>43146</v>
      </c>
      <c r="D812" s="27" t="s">
        <v>541</v>
      </c>
      <c r="E812" s="27" t="s">
        <v>360</v>
      </c>
      <c r="F812" s="29">
        <v>741592681</v>
      </c>
      <c r="G812" s="27" t="s">
        <v>23</v>
      </c>
      <c r="H812" s="27" t="s">
        <v>242</v>
      </c>
      <c r="I812" s="27" t="s">
        <v>2995</v>
      </c>
      <c r="J812" s="27">
        <v>27195</v>
      </c>
      <c r="K812" s="25">
        <v>4</v>
      </c>
      <c r="L812" s="27" t="s">
        <v>306</v>
      </c>
      <c r="M812" s="27">
        <v>3503245389</v>
      </c>
      <c r="N812" s="27"/>
      <c r="O812" s="28"/>
      <c r="P812" s="27" t="s">
        <v>285</v>
      </c>
      <c r="Q812" s="27" t="s">
        <v>315</v>
      </c>
      <c r="R812" s="28" t="s">
        <v>542</v>
      </c>
      <c r="S812" s="27"/>
      <c r="T812" s="27"/>
      <c r="U812" s="75"/>
      <c r="V812" s="75"/>
      <c r="W812" s="75"/>
      <c r="X812" s="27"/>
      <c r="Y812" s="28"/>
      <c r="Z812" s="27"/>
    </row>
    <row r="813" spans="1:26" ht="13.5" customHeight="1" x14ac:dyDescent="0.25">
      <c r="A813" s="24">
        <v>43152</v>
      </c>
      <c r="B813" s="24">
        <v>43151</v>
      </c>
      <c r="C813" s="24">
        <v>43150</v>
      </c>
      <c r="D813" s="27" t="s">
        <v>2245</v>
      </c>
      <c r="E813" s="27" t="s">
        <v>296</v>
      </c>
      <c r="F813" s="29">
        <v>352220</v>
      </c>
      <c r="G813" s="27" t="s">
        <v>25</v>
      </c>
      <c r="H813" s="27" t="s">
        <v>257</v>
      </c>
      <c r="I813" s="27" t="s">
        <v>2996</v>
      </c>
      <c r="J813" s="27">
        <v>53530</v>
      </c>
      <c r="K813" s="25">
        <v>4</v>
      </c>
      <c r="L813" s="27" t="s">
        <v>367</v>
      </c>
      <c r="M813" s="27">
        <v>209405</v>
      </c>
      <c r="N813" s="27">
        <v>326183098</v>
      </c>
      <c r="O813" s="28"/>
      <c r="P813" s="27" t="s">
        <v>285</v>
      </c>
      <c r="Q813" s="27" t="s">
        <v>289</v>
      </c>
      <c r="R813" s="28" t="s">
        <v>542</v>
      </c>
      <c r="S813" s="27"/>
      <c r="T813" s="27"/>
      <c r="U813" s="75"/>
      <c r="V813" s="75"/>
      <c r="W813" s="75"/>
      <c r="X813" s="27"/>
      <c r="Y813" s="28"/>
      <c r="Z813" s="27"/>
    </row>
    <row r="814" spans="1:26" ht="13.5" customHeight="1" x14ac:dyDescent="0.25">
      <c r="A814" s="24">
        <v>43152</v>
      </c>
      <c r="B814" s="24">
        <v>43151</v>
      </c>
      <c r="C814" s="24">
        <v>43150</v>
      </c>
      <c r="D814" s="27" t="s">
        <v>2245</v>
      </c>
      <c r="E814" s="27" t="s">
        <v>334</v>
      </c>
      <c r="F814" s="29">
        <v>106087625</v>
      </c>
      <c r="G814" s="27" t="s">
        <v>23</v>
      </c>
      <c r="H814" s="27" t="s">
        <v>281</v>
      </c>
      <c r="I814" s="27" t="s">
        <v>2999</v>
      </c>
      <c r="J814" s="27">
        <v>31303</v>
      </c>
      <c r="K814" s="25">
        <v>1</v>
      </c>
      <c r="L814" s="27" t="s">
        <v>306</v>
      </c>
      <c r="M814" s="27">
        <v>3503250641</v>
      </c>
      <c r="N814" s="27">
        <v>815759458</v>
      </c>
      <c r="O814" s="28"/>
      <c r="P814" s="27" t="s">
        <v>285</v>
      </c>
      <c r="Q814" s="27" t="s">
        <v>315</v>
      </c>
      <c r="R814" s="28" t="s">
        <v>542</v>
      </c>
      <c r="S814" s="27"/>
      <c r="T814" s="27"/>
      <c r="U814" s="75"/>
      <c r="V814" s="75"/>
      <c r="W814" s="75"/>
      <c r="X814" s="27"/>
      <c r="Y814" s="28"/>
      <c r="Z814" s="27"/>
    </row>
    <row r="815" spans="1:26" ht="13.5" customHeight="1" x14ac:dyDescent="0.25">
      <c r="A815" s="24">
        <v>43152</v>
      </c>
      <c r="B815" s="24">
        <v>43151</v>
      </c>
      <c r="C815" s="24">
        <v>43150</v>
      </c>
      <c r="D815" s="27" t="s">
        <v>2245</v>
      </c>
      <c r="E815" s="27" t="s">
        <v>346</v>
      </c>
      <c r="F815" s="29" t="s">
        <v>6352</v>
      </c>
      <c r="G815" s="27" t="s">
        <v>19</v>
      </c>
      <c r="H815" s="27" t="s">
        <v>141</v>
      </c>
      <c r="I815" s="27" t="s">
        <v>231</v>
      </c>
      <c r="J815" s="27">
        <v>43519</v>
      </c>
      <c r="K815" s="25">
        <v>2</v>
      </c>
      <c r="L815" s="27" t="s">
        <v>288</v>
      </c>
      <c r="M815" s="27" t="s">
        <v>3001</v>
      </c>
      <c r="N815" s="27" t="s">
        <v>3000</v>
      </c>
      <c r="O815" s="28">
        <v>129558335</v>
      </c>
      <c r="P815" s="27" t="s">
        <v>285</v>
      </c>
      <c r="Q815" s="27" t="s">
        <v>292</v>
      </c>
      <c r="R815" s="28" t="s">
        <v>6426</v>
      </c>
      <c r="S815" s="27" t="s">
        <v>6205</v>
      </c>
      <c r="T815" s="27"/>
      <c r="U815" s="75"/>
      <c r="V815" s="75"/>
      <c r="W815" s="75"/>
      <c r="X815" s="27"/>
      <c r="Y815" s="28"/>
      <c r="Z815" s="27"/>
    </row>
    <row r="816" spans="1:26" ht="13.5" customHeight="1" x14ac:dyDescent="0.25">
      <c r="A816" s="24">
        <v>43152</v>
      </c>
      <c r="B816" s="24">
        <v>43151</v>
      </c>
      <c r="C816" s="24">
        <v>43150</v>
      </c>
      <c r="D816" s="27" t="s">
        <v>2245</v>
      </c>
      <c r="E816" s="27" t="s">
        <v>346</v>
      </c>
      <c r="F816" s="29" t="s">
        <v>6351</v>
      </c>
      <c r="G816" s="27" t="s">
        <v>19</v>
      </c>
      <c r="H816" s="27" t="s">
        <v>94</v>
      </c>
      <c r="I816" s="27" t="s">
        <v>231</v>
      </c>
      <c r="J816" s="27">
        <v>43519</v>
      </c>
      <c r="K816" s="25">
        <v>2</v>
      </c>
      <c r="L816" s="27" t="s">
        <v>288</v>
      </c>
      <c r="M816" s="27" t="s">
        <v>3001</v>
      </c>
      <c r="N816" s="27" t="s">
        <v>3000</v>
      </c>
      <c r="O816" s="28">
        <v>129558336</v>
      </c>
      <c r="P816" s="27" t="s">
        <v>285</v>
      </c>
      <c r="Q816" s="27" t="s">
        <v>292</v>
      </c>
      <c r="R816" s="28" t="s">
        <v>6426</v>
      </c>
      <c r="S816" s="27" t="s">
        <v>6205</v>
      </c>
      <c r="T816" s="27"/>
      <c r="U816" s="75"/>
      <c r="V816" s="75"/>
      <c r="W816" s="75"/>
      <c r="X816" s="27"/>
      <c r="Y816" s="28"/>
      <c r="Z816" s="27"/>
    </row>
    <row r="817" spans="1:26" ht="13.5" customHeight="1" x14ac:dyDescent="0.25">
      <c r="A817" s="24">
        <v>43152</v>
      </c>
      <c r="B817" s="24">
        <v>43151</v>
      </c>
      <c r="C817" s="24">
        <v>43150</v>
      </c>
      <c r="D817" s="27" t="s">
        <v>2245</v>
      </c>
      <c r="E817" s="27" t="s">
        <v>418</v>
      </c>
      <c r="F817" s="29">
        <v>90000019335</v>
      </c>
      <c r="G817" s="27" t="s">
        <v>77</v>
      </c>
      <c r="H817" s="27" t="s">
        <v>69</v>
      </c>
      <c r="I817" s="27" t="s">
        <v>491</v>
      </c>
      <c r="J817" s="27">
        <v>17484</v>
      </c>
      <c r="K817" s="25">
        <v>4</v>
      </c>
      <c r="L817" s="27" t="s">
        <v>288</v>
      </c>
      <c r="M817" s="27" t="s">
        <v>3014</v>
      </c>
      <c r="N817" s="27" t="s">
        <v>3013</v>
      </c>
      <c r="O817" s="28">
        <v>129558505</v>
      </c>
      <c r="P817" s="27" t="s">
        <v>285</v>
      </c>
      <c r="Q817" s="27" t="s">
        <v>295</v>
      </c>
      <c r="R817" s="28" t="s">
        <v>6277</v>
      </c>
      <c r="S817" s="27" t="s">
        <v>6205</v>
      </c>
      <c r="T817" s="27"/>
      <c r="U817" s="75"/>
      <c r="V817" s="75"/>
      <c r="W817" s="75"/>
      <c r="X817" s="27"/>
      <c r="Y817" s="28"/>
      <c r="Z817" s="27"/>
    </row>
    <row r="818" spans="1:26" ht="13.5" customHeight="1" x14ac:dyDescent="0.25">
      <c r="A818" s="24">
        <v>43152</v>
      </c>
      <c r="B818" s="24">
        <v>43152</v>
      </c>
      <c r="C818" s="24">
        <v>43150</v>
      </c>
      <c r="D818" s="27" t="s">
        <v>2245</v>
      </c>
      <c r="E818" s="27" t="s">
        <v>370</v>
      </c>
      <c r="F818" s="29">
        <v>11204</v>
      </c>
      <c r="G818" s="27" t="s">
        <v>92</v>
      </c>
      <c r="H818" s="27" t="s">
        <v>20</v>
      </c>
      <c r="I818" s="27" t="s">
        <v>3015</v>
      </c>
      <c r="J818" s="27">
        <v>25011</v>
      </c>
      <c r="K818" s="25">
        <v>4</v>
      </c>
      <c r="L818" s="27" t="s">
        <v>367</v>
      </c>
      <c r="M818" s="27">
        <v>209286</v>
      </c>
      <c r="N818" s="27">
        <v>326182993</v>
      </c>
      <c r="O818" s="28"/>
      <c r="P818" s="27" t="s">
        <v>285</v>
      </c>
      <c r="Q818" s="27" t="s">
        <v>289</v>
      </c>
      <c r="R818" s="28" t="s">
        <v>542</v>
      </c>
      <c r="S818" s="27"/>
      <c r="T818" s="27"/>
      <c r="U818" s="75"/>
      <c r="V818" s="75"/>
      <c r="W818" s="75"/>
      <c r="X818" s="27"/>
      <c r="Y818" s="28"/>
      <c r="Z818" s="27"/>
    </row>
    <row r="819" spans="1:26" ht="13.5" customHeight="1" x14ac:dyDescent="0.25">
      <c r="A819" s="24">
        <v>43152</v>
      </c>
      <c r="B819" s="24">
        <v>43151</v>
      </c>
      <c r="C819" s="24">
        <v>43144</v>
      </c>
      <c r="D819" s="27" t="s">
        <v>552</v>
      </c>
      <c r="E819" s="27" t="s">
        <v>418</v>
      </c>
      <c r="F819" s="29" t="s">
        <v>6408</v>
      </c>
      <c r="G819" s="27" t="s">
        <v>92</v>
      </c>
      <c r="H819" s="27" t="s">
        <v>520</v>
      </c>
      <c r="I819" s="27" t="s">
        <v>451</v>
      </c>
      <c r="J819" s="27">
        <v>17375</v>
      </c>
      <c r="K819" s="25">
        <v>1</v>
      </c>
      <c r="L819" s="27" t="s">
        <v>288</v>
      </c>
      <c r="M819" s="27" t="s">
        <v>2998</v>
      </c>
      <c r="N819" s="27" t="s">
        <v>2997</v>
      </c>
      <c r="O819" s="28">
        <v>129558506</v>
      </c>
      <c r="P819" s="27" t="s">
        <v>285</v>
      </c>
      <c r="Q819" s="27" t="s">
        <v>295</v>
      </c>
      <c r="R819" s="28" t="s">
        <v>7954</v>
      </c>
      <c r="S819" s="27" t="s">
        <v>6205</v>
      </c>
      <c r="T819" s="27"/>
      <c r="U819" s="75"/>
      <c r="V819" s="75"/>
      <c r="W819" s="75"/>
      <c r="X819" s="27"/>
      <c r="Y819" s="28"/>
      <c r="Z819" s="27"/>
    </row>
    <row r="820" spans="1:26" ht="13.5" customHeight="1" x14ac:dyDescent="0.25">
      <c r="A820" s="24">
        <v>43152</v>
      </c>
      <c r="B820" s="24">
        <v>43151</v>
      </c>
      <c r="C820" s="24">
        <v>43144</v>
      </c>
      <c r="D820" s="27" t="s">
        <v>549</v>
      </c>
      <c r="E820" s="27" t="s">
        <v>408</v>
      </c>
      <c r="F820" s="29" t="s">
        <v>6638</v>
      </c>
      <c r="G820" s="27" t="s">
        <v>30</v>
      </c>
      <c r="H820" s="27" t="s">
        <v>57</v>
      </c>
      <c r="I820" s="27" t="s">
        <v>459</v>
      </c>
      <c r="J820" s="27">
        <v>21605</v>
      </c>
      <c r="K820" s="25">
        <v>4</v>
      </c>
      <c r="L820" s="27" t="s">
        <v>357</v>
      </c>
      <c r="M820" s="27" t="s">
        <v>3003</v>
      </c>
      <c r="N820" s="27" t="s">
        <v>3002</v>
      </c>
      <c r="O820" s="28" t="s">
        <v>3039</v>
      </c>
      <c r="P820" s="27" t="s">
        <v>285</v>
      </c>
      <c r="Q820" s="27" t="s">
        <v>292</v>
      </c>
      <c r="R820" s="28"/>
      <c r="S820" s="27" t="s">
        <v>2975</v>
      </c>
      <c r="T820" s="27"/>
      <c r="U820" s="75"/>
      <c r="V820" s="75"/>
      <c r="W820" s="75"/>
      <c r="X820" s="27"/>
      <c r="Y820" s="28"/>
      <c r="Z820" s="27"/>
    </row>
    <row r="821" spans="1:26" ht="13.5" customHeight="1" x14ac:dyDescent="0.25">
      <c r="A821" s="24">
        <v>43152</v>
      </c>
      <c r="B821" s="24">
        <v>43151</v>
      </c>
      <c r="C821" s="24">
        <v>43144</v>
      </c>
      <c r="D821" s="27" t="s">
        <v>549</v>
      </c>
      <c r="E821" s="27" t="s">
        <v>423</v>
      </c>
      <c r="F821" s="29" t="s">
        <v>6636</v>
      </c>
      <c r="G821" s="27" t="s">
        <v>92</v>
      </c>
      <c r="H821" s="27" t="s">
        <v>128</v>
      </c>
      <c r="I821" s="27" t="s">
        <v>507</v>
      </c>
      <c r="J821" s="27">
        <v>12658</v>
      </c>
      <c r="K821" s="25">
        <v>4</v>
      </c>
      <c r="L821" s="27" t="s">
        <v>357</v>
      </c>
      <c r="M821" s="27" t="s">
        <v>3005</v>
      </c>
      <c r="N821" s="27" t="s">
        <v>3004</v>
      </c>
      <c r="O821" s="28" t="s">
        <v>3038</v>
      </c>
      <c r="P821" s="27" t="s">
        <v>285</v>
      </c>
      <c r="Q821" s="27" t="s">
        <v>292</v>
      </c>
      <c r="R821" s="28"/>
      <c r="S821" s="27" t="s">
        <v>2975</v>
      </c>
      <c r="T821" s="27"/>
      <c r="U821" s="75"/>
      <c r="V821" s="75"/>
      <c r="W821" s="75"/>
      <c r="X821" s="27"/>
      <c r="Y821" s="28"/>
      <c r="Z821" s="27"/>
    </row>
    <row r="822" spans="1:26" ht="13.5" customHeight="1" x14ac:dyDescent="0.25">
      <c r="A822" s="24">
        <v>43152</v>
      </c>
      <c r="B822" s="24">
        <v>43151</v>
      </c>
      <c r="C822" s="24">
        <v>43144</v>
      </c>
      <c r="D822" s="27" t="s">
        <v>549</v>
      </c>
      <c r="E822" s="27" t="s">
        <v>428</v>
      </c>
      <c r="F822" s="29" t="s">
        <v>6632</v>
      </c>
      <c r="G822" s="27" t="s">
        <v>118</v>
      </c>
      <c r="H822" s="27" t="s">
        <v>127</v>
      </c>
      <c r="I822" s="27" t="s">
        <v>3008</v>
      </c>
      <c r="J822" s="27">
        <v>39354</v>
      </c>
      <c r="K822" s="25">
        <v>1</v>
      </c>
      <c r="L822" s="27" t="s">
        <v>357</v>
      </c>
      <c r="M822" s="27" t="s">
        <v>3007</v>
      </c>
      <c r="N822" s="27" t="s">
        <v>3006</v>
      </c>
      <c r="O822" s="28" t="s">
        <v>3040</v>
      </c>
      <c r="P822" s="27" t="s">
        <v>285</v>
      </c>
      <c r="Q822" s="27" t="s">
        <v>292</v>
      </c>
      <c r="R822" s="28"/>
      <c r="S822" s="27" t="s">
        <v>2975</v>
      </c>
      <c r="T822" s="27"/>
      <c r="U822" s="75"/>
      <c r="V822" s="75"/>
      <c r="W822" s="75"/>
      <c r="X822" s="27"/>
      <c r="Y822" s="28"/>
      <c r="Z822" s="27"/>
    </row>
    <row r="823" spans="1:26" ht="13.5" customHeight="1" x14ac:dyDescent="0.25">
      <c r="A823" s="24">
        <v>43152</v>
      </c>
      <c r="B823" s="24">
        <v>43151</v>
      </c>
      <c r="C823" s="24">
        <v>43145</v>
      </c>
      <c r="D823" s="27" t="s">
        <v>549</v>
      </c>
      <c r="E823" s="27" t="s">
        <v>354</v>
      </c>
      <c r="F823" s="29">
        <v>1015276</v>
      </c>
      <c r="G823" s="27" t="s">
        <v>36</v>
      </c>
      <c r="H823" s="27" t="s">
        <v>207</v>
      </c>
      <c r="I823" s="27" t="s">
        <v>510</v>
      </c>
      <c r="J823" s="27">
        <v>30672</v>
      </c>
      <c r="K823" s="25">
        <v>4</v>
      </c>
      <c r="L823" s="27" t="s">
        <v>357</v>
      </c>
      <c r="M823" s="27" t="s">
        <v>3010</v>
      </c>
      <c r="N823" s="27" t="s">
        <v>3009</v>
      </c>
      <c r="O823" s="28" t="s">
        <v>3037</v>
      </c>
      <c r="P823" s="27" t="s">
        <v>285</v>
      </c>
      <c r="Q823" s="27" t="s">
        <v>292</v>
      </c>
      <c r="R823" s="28"/>
      <c r="S823" s="27" t="s">
        <v>2975</v>
      </c>
      <c r="T823" s="27"/>
      <c r="U823" s="75"/>
      <c r="V823" s="75"/>
      <c r="W823" s="75"/>
      <c r="X823" s="27"/>
      <c r="Y823" s="28"/>
      <c r="Z823" s="27"/>
    </row>
    <row r="824" spans="1:26" ht="13.5" customHeight="1" x14ac:dyDescent="0.25">
      <c r="A824" s="24">
        <v>43152</v>
      </c>
      <c r="B824" s="24">
        <v>43151</v>
      </c>
      <c r="C824" s="24">
        <v>43145</v>
      </c>
      <c r="D824" s="27" t="s">
        <v>549</v>
      </c>
      <c r="E824" s="27" t="s">
        <v>392</v>
      </c>
      <c r="F824" s="29">
        <v>147250</v>
      </c>
      <c r="G824" s="27" t="s">
        <v>25</v>
      </c>
      <c r="H824" s="27" t="s">
        <v>47</v>
      </c>
      <c r="I824" s="27" t="s">
        <v>187</v>
      </c>
      <c r="J824" s="27">
        <v>23745</v>
      </c>
      <c r="K824" s="25">
        <v>2</v>
      </c>
      <c r="L824" s="27" t="s">
        <v>357</v>
      </c>
      <c r="M824" s="27" t="s">
        <v>3012</v>
      </c>
      <c r="N824" s="27" t="s">
        <v>3011</v>
      </c>
      <c r="O824" s="28" t="s">
        <v>3041</v>
      </c>
      <c r="P824" s="27" t="s">
        <v>285</v>
      </c>
      <c r="Q824" s="27" t="s">
        <v>295</v>
      </c>
      <c r="R824" s="28" t="s">
        <v>3068</v>
      </c>
      <c r="S824" s="27" t="s">
        <v>2975</v>
      </c>
      <c r="T824" s="27"/>
      <c r="U824" s="75"/>
      <c r="V824" s="75"/>
      <c r="W824" s="75"/>
      <c r="X824" s="27"/>
      <c r="Y824" s="28"/>
      <c r="Z824" s="27"/>
    </row>
    <row r="825" spans="1:26" ht="13.5" customHeight="1" x14ac:dyDescent="0.25">
      <c r="A825" s="24">
        <v>43152</v>
      </c>
      <c r="B825" s="24">
        <v>43152</v>
      </c>
      <c r="C825" s="24">
        <v>43145</v>
      </c>
      <c r="D825" s="27" t="s">
        <v>549</v>
      </c>
      <c r="E825" s="27" t="s">
        <v>425</v>
      </c>
      <c r="F825" s="29" t="s">
        <v>6634</v>
      </c>
      <c r="G825" s="27" t="s">
        <v>53</v>
      </c>
      <c r="H825" s="27" t="s">
        <v>595</v>
      </c>
      <c r="I825" s="27" t="s">
        <v>277</v>
      </c>
      <c r="J825" s="27">
        <v>7800</v>
      </c>
      <c r="K825" s="25">
        <v>1</v>
      </c>
      <c r="L825" s="27" t="s">
        <v>357</v>
      </c>
      <c r="M825" s="27" t="s">
        <v>3021</v>
      </c>
      <c r="N825" s="27" t="s">
        <v>3020</v>
      </c>
      <c r="O825" s="28" t="s">
        <v>3137</v>
      </c>
      <c r="P825" s="27" t="s">
        <v>285</v>
      </c>
      <c r="Q825" s="27" t="s">
        <v>292</v>
      </c>
      <c r="R825" s="28"/>
      <c r="S825" s="27" t="s">
        <v>3059</v>
      </c>
      <c r="T825" s="27"/>
      <c r="U825" s="75"/>
      <c r="V825" s="75"/>
      <c r="W825" s="75"/>
      <c r="X825" s="27"/>
      <c r="Y825" s="28"/>
      <c r="Z825" s="27"/>
    </row>
    <row r="826" spans="1:26" ht="13.5" customHeight="1" x14ac:dyDescent="0.25">
      <c r="A826" s="24">
        <v>43152</v>
      </c>
      <c r="B826" s="24">
        <v>43152</v>
      </c>
      <c r="C826" s="24">
        <v>43118</v>
      </c>
      <c r="D826" s="27" t="s">
        <v>540</v>
      </c>
      <c r="E826" s="27" t="s">
        <v>290</v>
      </c>
      <c r="F826" s="29" t="s">
        <v>6331</v>
      </c>
      <c r="G826" s="27" t="s">
        <v>19</v>
      </c>
      <c r="H826" s="27" t="s">
        <v>69</v>
      </c>
      <c r="I826" s="27" t="s">
        <v>267</v>
      </c>
      <c r="J826" s="27">
        <v>39509</v>
      </c>
      <c r="K826" s="25">
        <v>1</v>
      </c>
      <c r="L826" s="27" t="s">
        <v>288</v>
      </c>
      <c r="M826" s="27" t="s">
        <v>3022</v>
      </c>
      <c r="N826" s="27" t="s">
        <v>3035</v>
      </c>
      <c r="O826" s="28">
        <v>129558711</v>
      </c>
      <c r="P826" s="27" t="s">
        <v>285</v>
      </c>
      <c r="Q826" s="27" t="s">
        <v>292</v>
      </c>
      <c r="R826" s="28" t="s">
        <v>6426</v>
      </c>
      <c r="S826" s="27" t="s">
        <v>6205</v>
      </c>
      <c r="T826" s="27"/>
      <c r="U826" s="75"/>
      <c r="V826" s="75"/>
      <c r="W826" s="75"/>
      <c r="X826" s="27"/>
      <c r="Y826" s="28"/>
      <c r="Z826" s="27"/>
    </row>
    <row r="827" spans="1:26" ht="13.5" customHeight="1" x14ac:dyDescent="0.25">
      <c r="A827" s="24">
        <v>43152</v>
      </c>
      <c r="B827" s="24">
        <v>43152</v>
      </c>
      <c r="C827" s="24">
        <v>43118</v>
      </c>
      <c r="D827" s="27" t="s">
        <v>540</v>
      </c>
      <c r="E827" s="27" t="s">
        <v>287</v>
      </c>
      <c r="F827" s="29" t="s">
        <v>6330</v>
      </c>
      <c r="G827" s="27" t="s">
        <v>39</v>
      </c>
      <c r="H827" s="27" t="s">
        <v>26</v>
      </c>
      <c r="I827" s="27" t="s">
        <v>3023</v>
      </c>
      <c r="J827" s="27">
        <v>39043</v>
      </c>
      <c r="K827" s="25">
        <v>1</v>
      </c>
      <c r="L827" s="27" t="s">
        <v>288</v>
      </c>
      <c r="M827" s="27" t="s">
        <v>3024</v>
      </c>
      <c r="N827" s="27" t="s">
        <v>3025</v>
      </c>
      <c r="O827" s="28" t="s">
        <v>7943</v>
      </c>
      <c r="P827" s="27" t="s">
        <v>285</v>
      </c>
      <c r="Q827" s="27" t="s">
        <v>292</v>
      </c>
      <c r="R827" s="28" t="s">
        <v>7937</v>
      </c>
      <c r="S827" s="27" t="s">
        <v>6205</v>
      </c>
      <c r="T827" s="27"/>
      <c r="U827" s="75"/>
      <c r="V827" s="75"/>
      <c r="W827" s="75"/>
      <c r="X827" s="27"/>
      <c r="Y827" s="28"/>
      <c r="Z827" s="27"/>
    </row>
    <row r="828" spans="1:26" ht="13.5" customHeight="1" x14ac:dyDescent="0.25">
      <c r="A828" s="24">
        <v>43152</v>
      </c>
      <c r="B828" s="24">
        <v>43152</v>
      </c>
      <c r="C828" s="24">
        <v>43127</v>
      </c>
      <c r="D828" s="27" t="s">
        <v>540</v>
      </c>
      <c r="E828" s="27" t="s">
        <v>293</v>
      </c>
      <c r="F828" s="29" t="s">
        <v>6434</v>
      </c>
      <c r="G828" s="27" t="s">
        <v>39</v>
      </c>
      <c r="H828" s="27" t="s">
        <v>167</v>
      </c>
      <c r="I828" s="27" t="s">
        <v>3027</v>
      </c>
      <c r="J828" s="27">
        <v>29730</v>
      </c>
      <c r="K828" s="25">
        <v>1</v>
      </c>
      <c r="L828" s="27" t="s">
        <v>288</v>
      </c>
      <c r="M828" s="27" t="s">
        <v>3036</v>
      </c>
      <c r="N828" s="27" t="s">
        <v>3026</v>
      </c>
      <c r="O828" s="28">
        <v>129558813</v>
      </c>
      <c r="P828" s="27" t="s">
        <v>285</v>
      </c>
      <c r="Q828" s="27" t="s">
        <v>292</v>
      </c>
      <c r="R828" s="28"/>
      <c r="S828" s="27" t="s">
        <v>6205</v>
      </c>
      <c r="T828" s="27"/>
      <c r="U828" s="75"/>
      <c r="V828" s="75"/>
      <c r="W828" s="75"/>
      <c r="X828" s="27"/>
      <c r="Y828" s="28"/>
      <c r="Z828" s="27"/>
    </row>
    <row r="829" spans="1:26" ht="13.5" customHeight="1" x14ac:dyDescent="0.25">
      <c r="A829" s="24">
        <v>43152</v>
      </c>
      <c r="B829" s="24">
        <v>43152</v>
      </c>
      <c r="C829" s="24">
        <v>43119</v>
      </c>
      <c r="D829" s="27" t="s">
        <v>540</v>
      </c>
      <c r="E829" s="27" t="s">
        <v>302</v>
      </c>
      <c r="F829" s="29" t="s">
        <v>6335</v>
      </c>
      <c r="G829" s="27" t="s">
        <v>53</v>
      </c>
      <c r="H829" s="27" t="s">
        <v>68</v>
      </c>
      <c r="I829" s="27" t="s">
        <v>126</v>
      </c>
      <c r="J829" s="27" t="s">
        <v>3030</v>
      </c>
      <c r="K829" s="25">
        <v>2</v>
      </c>
      <c r="L829" s="27" t="s">
        <v>288</v>
      </c>
      <c r="M829" s="27" t="s">
        <v>3028</v>
      </c>
      <c r="N829" s="27" t="s">
        <v>3032</v>
      </c>
      <c r="O829" s="28">
        <v>129559042</v>
      </c>
      <c r="P829" s="27" t="s">
        <v>285</v>
      </c>
      <c r="Q829" s="27" t="s">
        <v>295</v>
      </c>
      <c r="R829" s="28" t="s">
        <v>8873</v>
      </c>
      <c r="S829" s="27"/>
      <c r="T829" s="27"/>
      <c r="U829" s="75"/>
      <c r="V829" s="75"/>
      <c r="W829" s="75"/>
      <c r="X829" s="27"/>
      <c r="Y829" s="28"/>
      <c r="Z829" s="27"/>
    </row>
    <row r="830" spans="1:26" ht="13.5" customHeight="1" x14ac:dyDescent="0.25">
      <c r="A830" s="24">
        <v>43153</v>
      </c>
      <c r="B830" s="24">
        <v>43152</v>
      </c>
      <c r="C830" s="24">
        <v>43151</v>
      </c>
      <c r="D830" s="27" t="s">
        <v>18</v>
      </c>
      <c r="E830" s="27" t="s">
        <v>346</v>
      </c>
      <c r="F830" s="29">
        <v>215080</v>
      </c>
      <c r="G830" s="27" t="s">
        <v>41</v>
      </c>
      <c r="H830" s="27" t="s">
        <v>3054</v>
      </c>
      <c r="I830" s="27" t="s">
        <v>239</v>
      </c>
      <c r="J830" s="27">
        <v>5958</v>
      </c>
      <c r="K830" s="25">
        <v>4</v>
      </c>
      <c r="L830" s="27" t="s">
        <v>335</v>
      </c>
      <c r="M830" s="27">
        <v>40019395</v>
      </c>
      <c r="N830" s="27">
        <v>9021643817</v>
      </c>
      <c r="O830" s="28">
        <v>5832</v>
      </c>
      <c r="P830" s="27" t="s">
        <v>285</v>
      </c>
      <c r="Q830" s="27" t="s">
        <v>292</v>
      </c>
      <c r="R830" s="28"/>
      <c r="S830" s="27" t="s">
        <v>3059</v>
      </c>
      <c r="T830" s="27"/>
      <c r="U830" s="75"/>
      <c r="V830" s="75"/>
      <c r="W830" s="75"/>
      <c r="X830" s="27"/>
      <c r="Y830" s="28"/>
      <c r="Z830" s="27"/>
    </row>
    <row r="831" spans="1:26" ht="13.5" customHeight="1" x14ac:dyDescent="0.25">
      <c r="A831" s="24">
        <v>43153</v>
      </c>
      <c r="B831" s="24">
        <v>43152</v>
      </c>
      <c r="C831" s="24">
        <v>43152</v>
      </c>
      <c r="D831" s="27" t="s">
        <v>18</v>
      </c>
      <c r="E831" s="27" t="s">
        <v>348</v>
      </c>
      <c r="F831" s="29" t="s">
        <v>6656</v>
      </c>
      <c r="G831" s="27" t="s">
        <v>19</v>
      </c>
      <c r="H831" s="27" t="s">
        <v>221</v>
      </c>
      <c r="I831" s="27" t="s">
        <v>3017</v>
      </c>
      <c r="J831" s="27">
        <v>30387</v>
      </c>
      <c r="K831" s="25">
        <v>1</v>
      </c>
      <c r="L831" s="27" t="s">
        <v>288</v>
      </c>
      <c r="M831" s="27" t="s">
        <v>3018</v>
      </c>
      <c r="N831" s="27" t="s">
        <v>3031</v>
      </c>
      <c r="O831" s="28">
        <v>129421740</v>
      </c>
      <c r="P831" s="27" t="s">
        <v>286</v>
      </c>
      <c r="Q831" s="27" t="s">
        <v>292</v>
      </c>
      <c r="R831" s="28" t="s">
        <v>3081</v>
      </c>
      <c r="S831" s="27" t="s">
        <v>2975</v>
      </c>
      <c r="T831" s="27"/>
      <c r="U831" s="75"/>
      <c r="V831" s="75"/>
      <c r="W831" s="75"/>
      <c r="X831" s="27"/>
      <c r="Y831" s="28"/>
      <c r="Z831" s="27"/>
    </row>
    <row r="832" spans="1:26" ht="13.5" customHeight="1" x14ac:dyDescent="0.25">
      <c r="A832" s="24">
        <v>43153</v>
      </c>
      <c r="B832" s="24">
        <v>43152</v>
      </c>
      <c r="C832" s="24">
        <v>43109</v>
      </c>
      <c r="D832" s="27" t="s">
        <v>18</v>
      </c>
      <c r="E832" s="27" t="s">
        <v>296</v>
      </c>
      <c r="F832" s="29" t="s">
        <v>6332</v>
      </c>
      <c r="G832" s="27" t="s">
        <v>19</v>
      </c>
      <c r="H832" s="27" t="s">
        <v>162</v>
      </c>
      <c r="I832" s="27" t="s">
        <v>1007</v>
      </c>
      <c r="J832" s="27">
        <v>51537</v>
      </c>
      <c r="K832" s="25">
        <v>3</v>
      </c>
      <c r="L832" s="27" t="s">
        <v>288</v>
      </c>
      <c r="M832" s="27" t="s">
        <v>3082</v>
      </c>
      <c r="N832" s="27" t="s">
        <v>3083</v>
      </c>
      <c r="O832" s="28">
        <v>129555248</v>
      </c>
      <c r="P832" s="27" t="s">
        <v>285</v>
      </c>
      <c r="Q832" s="27" t="s">
        <v>292</v>
      </c>
      <c r="R832" s="28"/>
      <c r="S832" s="27" t="s">
        <v>6205</v>
      </c>
      <c r="T832" s="27"/>
      <c r="U832" s="75"/>
      <c r="V832" s="75"/>
      <c r="W832" s="75"/>
      <c r="X832" s="27"/>
      <c r="Y832" s="28"/>
      <c r="Z832" s="27"/>
    </row>
    <row r="833" spans="1:26" ht="13.5" customHeight="1" x14ac:dyDescent="0.25">
      <c r="A833" s="24">
        <v>43153</v>
      </c>
      <c r="B833" s="24">
        <v>43153</v>
      </c>
      <c r="C833" s="24">
        <v>43147</v>
      </c>
      <c r="D833" s="27" t="s">
        <v>18</v>
      </c>
      <c r="E833" s="27" t="s">
        <v>346</v>
      </c>
      <c r="F833" s="29" t="s">
        <v>6657</v>
      </c>
      <c r="G833" s="27" t="s">
        <v>56</v>
      </c>
      <c r="H833" s="27" t="s">
        <v>3084</v>
      </c>
      <c r="I833" s="27" t="s">
        <v>639</v>
      </c>
      <c r="J833" s="27">
        <v>43515</v>
      </c>
      <c r="K833" s="25">
        <v>4</v>
      </c>
      <c r="L833" s="27" t="s">
        <v>357</v>
      </c>
      <c r="M833" s="27" t="s">
        <v>3085</v>
      </c>
      <c r="N833" s="27" t="s">
        <v>3086</v>
      </c>
      <c r="O833" s="28" t="s">
        <v>3087</v>
      </c>
      <c r="P833" s="27" t="s">
        <v>285</v>
      </c>
      <c r="Q833" s="27" t="s">
        <v>292</v>
      </c>
      <c r="R833" s="28"/>
      <c r="S833" s="27" t="s">
        <v>3059</v>
      </c>
      <c r="T833" s="27"/>
      <c r="U833" s="75"/>
      <c r="V833" s="75"/>
      <c r="W833" s="75"/>
      <c r="X833" s="27"/>
      <c r="Y833" s="28"/>
      <c r="Z833" s="27"/>
    </row>
    <row r="834" spans="1:26" ht="13.5" customHeight="1" x14ac:dyDescent="0.25">
      <c r="A834" s="24">
        <v>43153</v>
      </c>
      <c r="B834" s="24">
        <v>43153</v>
      </c>
      <c r="C834" s="24">
        <v>43147</v>
      </c>
      <c r="D834" s="27" t="s">
        <v>18</v>
      </c>
      <c r="E834" s="27" t="s">
        <v>346</v>
      </c>
      <c r="F834" s="29" t="s">
        <v>3088</v>
      </c>
      <c r="G834" s="27" t="s">
        <v>489</v>
      </c>
      <c r="H834" s="27" t="s">
        <v>3089</v>
      </c>
      <c r="I834" s="27" t="s">
        <v>3090</v>
      </c>
      <c r="J834" s="27">
        <v>43515</v>
      </c>
      <c r="K834" s="25">
        <v>4</v>
      </c>
      <c r="L834" s="27" t="s">
        <v>288</v>
      </c>
      <c r="M834" s="27" t="s">
        <v>3091</v>
      </c>
      <c r="N834" s="27" t="s">
        <v>3092</v>
      </c>
      <c r="O834" s="28">
        <v>129555379</v>
      </c>
      <c r="P834" s="27" t="s">
        <v>285</v>
      </c>
      <c r="Q834" s="27" t="s">
        <v>295</v>
      </c>
      <c r="R834" s="28" t="s">
        <v>6427</v>
      </c>
      <c r="S834" s="27" t="s">
        <v>6205</v>
      </c>
      <c r="T834" s="27"/>
      <c r="U834" s="75"/>
      <c r="V834" s="75"/>
      <c r="W834" s="75"/>
      <c r="X834" s="27"/>
      <c r="Y834" s="28"/>
      <c r="Z834" s="27"/>
    </row>
    <row r="835" spans="1:26" ht="13.5" customHeight="1" x14ac:dyDescent="0.25">
      <c r="A835" s="24">
        <v>43153</v>
      </c>
      <c r="B835" s="24">
        <v>43153</v>
      </c>
      <c r="C835" s="24">
        <v>43146</v>
      </c>
      <c r="D835" s="27" t="s">
        <v>18</v>
      </c>
      <c r="E835" s="27" t="s">
        <v>360</v>
      </c>
      <c r="F835" s="29" t="s">
        <v>6648</v>
      </c>
      <c r="G835" s="27" t="s">
        <v>41</v>
      </c>
      <c r="H835" s="27" t="s">
        <v>3093</v>
      </c>
      <c r="I835" s="27" t="s">
        <v>3094</v>
      </c>
      <c r="J835" s="27">
        <v>27211</v>
      </c>
      <c r="K835" s="25">
        <v>1</v>
      </c>
      <c r="L835" s="27" t="s">
        <v>288</v>
      </c>
      <c r="M835" s="27" t="s">
        <v>3095</v>
      </c>
      <c r="N835" s="27" t="s">
        <v>3096</v>
      </c>
      <c r="O835" s="28">
        <v>129704021</v>
      </c>
      <c r="P835" s="27" t="s">
        <v>285</v>
      </c>
      <c r="Q835" s="27" t="s">
        <v>292</v>
      </c>
      <c r="R835" s="28"/>
      <c r="S835" s="27" t="s">
        <v>6577</v>
      </c>
      <c r="T835" s="27"/>
      <c r="U835" s="75"/>
      <c r="V835" s="75"/>
      <c r="W835" s="75"/>
      <c r="X835" s="27"/>
      <c r="Y835" s="28"/>
      <c r="Z835" s="27"/>
    </row>
    <row r="836" spans="1:26" ht="13.5" customHeight="1" x14ac:dyDescent="0.25">
      <c r="A836" s="24">
        <v>43153</v>
      </c>
      <c r="B836" s="24">
        <v>43153</v>
      </c>
      <c r="C836" s="24">
        <v>43146</v>
      </c>
      <c r="D836" s="27" t="s">
        <v>18</v>
      </c>
      <c r="E836" s="27" t="s">
        <v>360</v>
      </c>
      <c r="F836" s="29" t="s">
        <v>6648</v>
      </c>
      <c r="G836" s="27" t="s">
        <v>41</v>
      </c>
      <c r="H836" s="27" t="s">
        <v>3093</v>
      </c>
      <c r="I836" s="27" t="s">
        <v>3094</v>
      </c>
      <c r="J836" s="27">
        <v>27211</v>
      </c>
      <c r="K836" s="25">
        <v>1</v>
      </c>
      <c r="L836" s="27" t="s">
        <v>288</v>
      </c>
      <c r="M836" s="27" t="s">
        <v>3095</v>
      </c>
      <c r="N836" s="27" t="s">
        <v>3096</v>
      </c>
      <c r="O836" s="28">
        <v>129704022</v>
      </c>
      <c r="P836" s="27" t="s">
        <v>285</v>
      </c>
      <c r="Q836" s="27" t="s">
        <v>292</v>
      </c>
      <c r="R836" s="28"/>
      <c r="S836" s="27" t="s">
        <v>6577</v>
      </c>
      <c r="T836" s="27"/>
      <c r="U836" s="75"/>
      <c r="V836" s="75"/>
      <c r="W836" s="75"/>
      <c r="X836" s="27"/>
      <c r="Y836" s="28"/>
      <c r="Z836" s="27"/>
    </row>
    <row r="837" spans="1:26" ht="13.5" customHeight="1" x14ac:dyDescent="0.25">
      <c r="A837" s="24">
        <v>43153</v>
      </c>
      <c r="B837" s="24">
        <v>43153</v>
      </c>
      <c r="C837" s="24">
        <v>43147</v>
      </c>
      <c r="D837" s="27" t="s">
        <v>18</v>
      </c>
      <c r="E837" s="27" t="s">
        <v>378</v>
      </c>
      <c r="F837" s="29" t="s">
        <v>6643</v>
      </c>
      <c r="G837" s="27" t="s">
        <v>53</v>
      </c>
      <c r="H837" s="27" t="s">
        <v>165</v>
      </c>
      <c r="I837" s="27" t="s">
        <v>277</v>
      </c>
      <c r="J837" s="27">
        <v>33603</v>
      </c>
      <c r="K837" s="25">
        <v>4</v>
      </c>
      <c r="L837" s="27" t="s">
        <v>357</v>
      </c>
      <c r="M837" s="27" t="s">
        <v>3097</v>
      </c>
      <c r="N837" s="27" t="s">
        <v>3098</v>
      </c>
      <c r="O837" s="28" t="s">
        <v>3099</v>
      </c>
      <c r="P837" s="27" t="s">
        <v>285</v>
      </c>
      <c r="Q837" s="27" t="s">
        <v>292</v>
      </c>
      <c r="R837" s="28"/>
      <c r="S837" s="27" t="s">
        <v>3059</v>
      </c>
      <c r="T837" s="27"/>
      <c r="U837" s="75"/>
      <c r="V837" s="75"/>
      <c r="W837" s="75"/>
      <c r="X837" s="27"/>
      <c r="Y837" s="28"/>
      <c r="Z837" s="27"/>
    </row>
    <row r="838" spans="1:26" ht="13.5" customHeight="1" x14ac:dyDescent="0.25">
      <c r="A838" s="24">
        <v>43153</v>
      </c>
      <c r="B838" s="24">
        <v>43153</v>
      </c>
      <c r="C838" s="24">
        <v>43152</v>
      </c>
      <c r="D838" s="27" t="s">
        <v>18</v>
      </c>
      <c r="E838" s="27" t="s">
        <v>296</v>
      </c>
      <c r="F838" s="29" t="s">
        <v>3100</v>
      </c>
      <c r="G838" s="27" t="s">
        <v>474</v>
      </c>
      <c r="H838" s="27" t="s">
        <v>3101</v>
      </c>
      <c r="I838" s="27" t="s">
        <v>3102</v>
      </c>
      <c r="J838" s="27">
        <v>53623</v>
      </c>
      <c r="K838" s="25">
        <v>2</v>
      </c>
      <c r="L838" s="27" t="s">
        <v>355</v>
      </c>
      <c r="M838" s="27">
        <v>2597135</v>
      </c>
      <c r="N838" s="27"/>
      <c r="O838" s="28"/>
      <c r="P838" s="27" t="s">
        <v>285</v>
      </c>
      <c r="Q838" s="27" t="s">
        <v>292</v>
      </c>
      <c r="R838" s="28"/>
      <c r="S838" s="27"/>
      <c r="T838" s="27"/>
      <c r="U838" s="75"/>
      <c r="V838" s="75"/>
      <c r="W838" s="75"/>
      <c r="X838" s="27"/>
      <c r="Y838" s="28"/>
      <c r="Z838" s="27"/>
    </row>
    <row r="839" spans="1:26" ht="13.5" customHeight="1" x14ac:dyDescent="0.25">
      <c r="A839" s="24">
        <v>43153</v>
      </c>
      <c r="B839" s="24">
        <v>43153</v>
      </c>
      <c r="C839" s="24">
        <v>43152</v>
      </c>
      <c r="D839" s="27" t="s">
        <v>18</v>
      </c>
      <c r="E839" s="27" t="s">
        <v>296</v>
      </c>
      <c r="F839" s="29" t="s">
        <v>3103</v>
      </c>
      <c r="G839" s="27" t="s">
        <v>474</v>
      </c>
      <c r="H839" s="27" t="s">
        <v>3104</v>
      </c>
      <c r="I839" s="27" t="s">
        <v>3102</v>
      </c>
      <c r="J839" s="27">
        <v>53623</v>
      </c>
      <c r="K839" s="25">
        <v>2</v>
      </c>
      <c r="L839" s="27" t="s">
        <v>355</v>
      </c>
      <c r="M839" s="27">
        <v>2597135</v>
      </c>
      <c r="N839" s="27"/>
      <c r="O839" s="28"/>
      <c r="P839" s="27" t="s">
        <v>285</v>
      </c>
      <c r="Q839" s="27" t="s">
        <v>292</v>
      </c>
      <c r="R839" s="28"/>
      <c r="S839" s="27"/>
      <c r="T839" s="27"/>
      <c r="U839" s="75"/>
      <c r="V839" s="75"/>
      <c r="W839" s="75"/>
      <c r="X839" s="27"/>
      <c r="Y839" s="28"/>
      <c r="Z839" s="27"/>
    </row>
    <row r="840" spans="1:26" ht="13.5" customHeight="1" x14ac:dyDescent="0.25">
      <c r="A840" s="24">
        <v>43153</v>
      </c>
      <c r="B840" s="24">
        <v>43152</v>
      </c>
      <c r="C840" s="24">
        <v>43146</v>
      </c>
      <c r="D840" s="27" t="s">
        <v>552</v>
      </c>
      <c r="E840" s="27" t="s">
        <v>368</v>
      </c>
      <c r="F840" s="29" t="s">
        <v>6380</v>
      </c>
      <c r="G840" s="27" t="s">
        <v>19</v>
      </c>
      <c r="H840" s="27" t="s">
        <v>170</v>
      </c>
      <c r="I840" s="27" t="s">
        <v>450</v>
      </c>
      <c r="J840" s="27">
        <v>28680</v>
      </c>
      <c r="K840" s="25">
        <v>4</v>
      </c>
      <c r="L840" s="27" t="s">
        <v>288</v>
      </c>
      <c r="M840" s="27" t="s">
        <v>3105</v>
      </c>
      <c r="N840" s="27" t="s">
        <v>3106</v>
      </c>
      <c r="O840" s="28" t="s">
        <v>6889</v>
      </c>
      <c r="P840" s="27" t="s">
        <v>285</v>
      </c>
      <c r="Q840" s="27" t="s">
        <v>295</v>
      </c>
      <c r="R840" s="28" t="s">
        <v>9632</v>
      </c>
      <c r="S840" s="27" t="s">
        <v>6205</v>
      </c>
      <c r="T840" s="27"/>
      <c r="U840" s="75"/>
      <c r="V840" s="75"/>
      <c r="W840" s="75"/>
      <c r="X840" s="27"/>
      <c r="Y840" s="28"/>
      <c r="Z840" s="27"/>
    </row>
    <row r="841" spans="1:26" ht="13.5" customHeight="1" x14ac:dyDescent="0.25">
      <c r="A841" s="24">
        <v>43153</v>
      </c>
      <c r="B841" s="24">
        <v>43152</v>
      </c>
      <c r="C841" s="24">
        <v>43147</v>
      </c>
      <c r="D841" s="27" t="s">
        <v>552</v>
      </c>
      <c r="E841" s="27" t="s">
        <v>346</v>
      </c>
      <c r="F841" s="29" t="s">
        <v>6353</v>
      </c>
      <c r="G841" s="27" t="s">
        <v>273</v>
      </c>
      <c r="H841" s="27" t="s">
        <v>112</v>
      </c>
      <c r="I841" s="27" t="s">
        <v>469</v>
      </c>
      <c r="J841" s="27">
        <v>43463</v>
      </c>
      <c r="K841" s="25">
        <v>2</v>
      </c>
      <c r="L841" s="27" t="s">
        <v>288</v>
      </c>
      <c r="M841" s="27" t="s">
        <v>3107</v>
      </c>
      <c r="N841" s="27" t="s">
        <v>3108</v>
      </c>
      <c r="O841" s="28">
        <v>129555781</v>
      </c>
      <c r="P841" s="27" t="s">
        <v>285</v>
      </c>
      <c r="Q841" s="27" t="s">
        <v>292</v>
      </c>
      <c r="R841" s="28" t="s">
        <v>6426</v>
      </c>
      <c r="S841" s="27" t="s">
        <v>6205</v>
      </c>
      <c r="T841" s="27"/>
      <c r="U841" s="75"/>
      <c r="V841" s="75"/>
      <c r="W841" s="75"/>
      <c r="X841" s="27"/>
      <c r="Y841" s="28"/>
      <c r="Z841" s="27"/>
    </row>
    <row r="842" spans="1:26" ht="13.5" customHeight="1" x14ac:dyDescent="0.25">
      <c r="A842" s="24">
        <v>43153</v>
      </c>
      <c r="B842" s="24">
        <v>43152</v>
      </c>
      <c r="C842" s="24">
        <v>43147</v>
      </c>
      <c r="D842" s="27" t="s">
        <v>552</v>
      </c>
      <c r="E842" s="27" t="s">
        <v>346</v>
      </c>
      <c r="F842" s="29" t="s">
        <v>6354</v>
      </c>
      <c r="G842" s="27" t="s">
        <v>56</v>
      </c>
      <c r="H842" s="27" t="s">
        <v>221</v>
      </c>
      <c r="I842" s="27" t="s">
        <v>3109</v>
      </c>
      <c r="J842" s="27">
        <v>43346</v>
      </c>
      <c r="K842" s="25">
        <v>4</v>
      </c>
      <c r="L842" s="27" t="s">
        <v>288</v>
      </c>
      <c r="M842" s="27" t="s">
        <v>3110</v>
      </c>
      <c r="N842" s="27" t="s">
        <v>3111</v>
      </c>
      <c r="O842" s="28">
        <v>129555782</v>
      </c>
      <c r="P842" s="27" t="s">
        <v>285</v>
      </c>
      <c r="Q842" s="27" t="s">
        <v>292</v>
      </c>
      <c r="R842" s="28" t="s">
        <v>6426</v>
      </c>
      <c r="S842" s="27" t="s">
        <v>6205</v>
      </c>
      <c r="T842" s="27"/>
      <c r="U842" s="75"/>
      <c r="V842" s="75"/>
      <c r="W842" s="75"/>
      <c r="X842" s="27"/>
      <c r="Y842" s="28"/>
      <c r="Z842" s="27"/>
    </row>
    <row r="843" spans="1:26" ht="13.5" customHeight="1" x14ac:dyDescent="0.25">
      <c r="A843" s="24">
        <v>43153</v>
      </c>
      <c r="B843" s="24">
        <v>43153</v>
      </c>
      <c r="C843" s="24">
        <v>43147</v>
      </c>
      <c r="D843" s="27" t="s">
        <v>552</v>
      </c>
      <c r="E843" s="27" t="s">
        <v>418</v>
      </c>
      <c r="F843" s="29">
        <v>183539418</v>
      </c>
      <c r="G843" s="27" t="s">
        <v>23</v>
      </c>
      <c r="H843" s="27" t="s">
        <v>235</v>
      </c>
      <c r="I843" s="27" t="s">
        <v>133</v>
      </c>
      <c r="J843" s="27">
        <v>17460</v>
      </c>
      <c r="K843" s="25">
        <v>4</v>
      </c>
      <c r="L843" s="27" t="s">
        <v>288</v>
      </c>
      <c r="M843" s="27" t="s">
        <v>3112</v>
      </c>
      <c r="N843" s="27" t="s">
        <v>3113</v>
      </c>
      <c r="O843" s="28"/>
      <c r="P843" s="27" t="s">
        <v>285</v>
      </c>
      <c r="Q843" s="27" t="s">
        <v>315</v>
      </c>
      <c r="R843" s="28" t="s">
        <v>2691</v>
      </c>
      <c r="S843" s="27"/>
      <c r="T843" s="27"/>
      <c r="U843" s="75"/>
      <c r="V843" s="75"/>
      <c r="W843" s="75"/>
      <c r="X843" s="27"/>
      <c r="Y843" s="28"/>
      <c r="Z843" s="27"/>
    </row>
    <row r="844" spans="1:26" ht="13.5" customHeight="1" x14ac:dyDescent="0.25">
      <c r="A844" s="24">
        <v>43153</v>
      </c>
      <c r="B844" s="24">
        <v>43152</v>
      </c>
      <c r="C844" s="24">
        <v>43146</v>
      </c>
      <c r="D844" s="27" t="s">
        <v>549</v>
      </c>
      <c r="E844" s="27" t="s">
        <v>368</v>
      </c>
      <c r="F844" s="29" t="s">
        <v>6371</v>
      </c>
      <c r="G844" s="27" t="s">
        <v>53</v>
      </c>
      <c r="H844" s="27" t="s">
        <v>33</v>
      </c>
      <c r="I844" s="27" t="s">
        <v>3114</v>
      </c>
      <c r="J844" s="27">
        <v>28695</v>
      </c>
      <c r="K844" s="25">
        <v>1</v>
      </c>
      <c r="L844" s="27" t="s">
        <v>357</v>
      </c>
      <c r="M844" s="27" t="s">
        <v>3115</v>
      </c>
      <c r="N844" s="27" t="s">
        <v>3116</v>
      </c>
      <c r="O844" s="28" t="s">
        <v>6614</v>
      </c>
      <c r="P844" s="27" t="s">
        <v>285</v>
      </c>
      <c r="Q844" s="27" t="s">
        <v>295</v>
      </c>
      <c r="R844" s="28" t="s">
        <v>9275</v>
      </c>
      <c r="S844" s="27"/>
      <c r="T844" s="27"/>
      <c r="U844" s="75"/>
      <c r="V844" s="75"/>
      <c r="W844" s="75"/>
      <c r="X844" s="27"/>
      <c r="Y844" s="28"/>
      <c r="Z844" s="27"/>
    </row>
    <row r="845" spans="1:26" ht="13.5" customHeight="1" x14ac:dyDescent="0.25">
      <c r="A845" s="24">
        <v>43153</v>
      </c>
      <c r="B845" s="24">
        <v>43152</v>
      </c>
      <c r="C845" s="24">
        <v>43147</v>
      </c>
      <c r="D845" s="27" t="s">
        <v>549</v>
      </c>
      <c r="E845" s="27" t="s">
        <v>336</v>
      </c>
      <c r="F845" s="29" t="s">
        <v>6346</v>
      </c>
      <c r="G845" s="27" t="s">
        <v>27</v>
      </c>
      <c r="H845" s="27" t="s">
        <v>484</v>
      </c>
      <c r="I845" s="27" t="s">
        <v>475</v>
      </c>
      <c r="J845" s="27">
        <v>30621</v>
      </c>
      <c r="K845" s="25">
        <v>1</v>
      </c>
      <c r="L845" s="27" t="s">
        <v>357</v>
      </c>
      <c r="M845" s="27" t="s">
        <v>3117</v>
      </c>
      <c r="N845" s="27" t="s">
        <v>3118</v>
      </c>
      <c r="O845" s="28" t="s">
        <v>3119</v>
      </c>
      <c r="P845" s="27" t="s">
        <v>285</v>
      </c>
      <c r="Q845" s="27" t="s">
        <v>292</v>
      </c>
      <c r="R845" s="28"/>
      <c r="S845" s="27" t="s">
        <v>3059</v>
      </c>
      <c r="T845" s="27"/>
      <c r="U845" s="75"/>
      <c r="V845" s="75"/>
      <c r="W845" s="75"/>
      <c r="X845" s="27"/>
      <c r="Y845" s="28"/>
      <c r="Z845" s="27"/>
    </row>
    <row r="846" spans="1:26" ht="13.5" customHeight="1" x14ac:dyDescent="0.25">
      <c r="A846" s="24">
        <v>43153</v>
      </c>
      <c r="B846" s="24">
        <v>43153</v>
      </c>
      <c r="C846" s="24">
        <v>43147</v>
      </c>
      <c r="D846" s="27" t="s">
        <v>549</v>
      </c>
      <c r="E846" s="27" t="s">
        <v>366</v>
      </c>
      <c r="F846" s="29" t="s">
        <v>6370</v>
      </c>
      <c r="G846" s="27" t="s">
        <v>25</v>
      </c>
      <c r="H846" s="27" t="s">
        <v>128</v>
      </c>
      <c r="I846" s="27" t="s">
        <v>3120</v>
      </c>
      <c r="J846" s="27">
        <v>43116</v>
      </c>
      <c r="K846" s="25">
        <v>4</v>
      </c>
      <c r="L846" s="27" t="s">
        <v>357</v>
      </c>
      <c r="M846" s="27" t="s">
        <v>3121</v>
      </c>
      <c r="N846" s="27" t="s">
        <v>3122</v>
      </c>
      <c r="O846" s="28" t="s">
        <v>3123</v>
      </c>
      <c r="P846" s="27" t="s">
        <v>285</v>
      </c>
      <c r="Q846" s="27" t="s">
        <v>292</v>
      </c>
      <c r="R846" s="28" t="s">
        <v>6426</v>
      </c>
      <c r="S846" s="27" t="s">
        <v>3059</v>
      </c>
      <c r="T846" s="27"/>
      <c r="U846" s="75"/>
      <c r="V846" s="75"/>
      <c r="W846" s="75"/>
      <c r="X846" s="27"/>
      <c r="Y846" s="28"/>
      <c r="Z846" s="27"/>
    </row>
    <row r="847" spans="1:26" ht="13.5" customHeight="1" x14ac:dyDescent="0.25">
      <c r="A847" s="24">
        <v>43153</v>
      </c>
      <c r="B847" s="24">
        <v>43153</v>
      </c>
      <c r="C847" s="24">
        <v>43115</v>
      </c>
      <c r="D847" s="27" t="s">
        <v>540</v>
      </c>
      <c r="E847" s="27" t="s">
        <v>305</v>
      </c>
      <c r="F847" s="29">
        <v>732682500</v>
      </c>
      <c r="G847" s="27" t="s">
        <v>23</v>
      </c>
      <c r="H847" s="27" t="s">
        <v>37</v>
      </c>
      <c r="I847" s="27" t="s">
        <v>3124</v>
      </c>
      <c r="J847" s="27">
        <v>39524</v>
      </c>
      <c r="K847" s="25">
        <v>4</v>
      </c>
      <c r="L847" s="27" t="s">
        <v>288</v>
      </c>
      <c r="M847" s="27" t="s">
        <v>3125</v>
      </c>
      <c r="N847" s="27" t="s">
        <v>3126</v>
      </c>
      <c r="O847" s="28"/>
      <c r="P847" s="27" t="s">
        <v>285</v>
      </c>
      <c r="Q847" s="27" t="s">
        <v>315</v>
      </c>
      <c r="R847" s="28" t="s">
        <v>542</v>
      </c>
      <c r="S847" s="27"/>
      <c r="T847" s="27"/>
      <c r="U847" s="75"/>
      <c r="V847" s="75"/>
      <c r="W847" s="75"/>
      <c r="X847" s="27"/>
      <c r="Y847" s="28"/>
      <c r="Z847" s="27"/>
    </row>
    <row r="848" spans="1:26" ht="13.5" customHeight="1" x14ac:dyDescent="0.25">
      <c r="A848" s="24">
        <v>43153</v>
      </c>
      <c r="B848" s="24">
        <v>43153</v>
      </c>
      <c r="C848" s="24">
        <v>43125</v>
      </c>
      <c r="D848" s="27" t="s">
        <v>540</v>
      </c>
      <c r="E848" s="27" t="s">
        <v>305</v>
      </c>
      <c r="F848" s="29">
        <v>407213374</v>
      </c>
      <c r="G848" s="27" t="s">
        <v>23</v>
      </c>
      <c r="H848" s="27" t="s">
        <v>128</v>
      </c>
      <c r="I848" s="27" t="s">
        <v>3127</v>
      </c>
      <c r="J848" s="27">
        <v>39957</v>
      </c>
      <c r="K848" s="25">
        <v>4</v>
      </c>
      <c r="L848" s="27" t="s">
        <v>288</v>
      </c>
      <c r="M848" s="27" t="s">
        <v>3128</v>
      </c>
      <c r="N848" s="27" t="s">
        <v>3129</v>
      </c>
      <c r="O848" s="28"/>
      <c r="P848" s="27" t="s">
        <v>285</v>
      </c>
      <c r="Q848" s="27" t="s">
        <v>315</v>
      </c>
      <c r="R848" s="28" t="s">
        <v>542</v>
      </c>
      <c r="S848" s="27"/>
      <c r="T848" s="27"/>
      <c r="U848" s="75"/>
      <c r="V848" s="75"/>
      <c r="W848" s="75"/>
      <c r="X848" s="27"/>
      <c r="Y848" s="28"/>
      <c r="Z848" s="27"/>
    </row>
    <row r="849" spans="1:26" ht="13.5" customHeight="1" x14ac:dyDescent="0.25">
      <c r="A849" s="24">
        <v>43153</v>
      </c>
      <c r="B849" s="24">
        <v>43153</v>
      </c>
      <c r="C849" s="24">
        <v>43127</v>
      </c>
      <c r="D849" s="27" t="s">
        <v>540</v>
      </c>
      <c r="E849" s="27" t="s">
        <v>308</v>
      </c>
      <c r="F849" s="29">
        <v>407782374</v>
      </c>
      <c r="G849" s="27" t="s">
        <v>23</v>
      </c>
      <c r="H849" s="27" t="s">
        <v>71</v>
      </c>
      <c r="I849" s="27" t="s">
        <v>82</v>
      </c>
      <c r="J849" s="27">
        <v>44094</v>
      </c>
      <c r="K849" s="25">
        <v>1</v>
      </c>
      <c r="L849" s="27" t="s">
        <v>288</v>
      </c>
      <c r="M849" s="27" t="s">
        <v>3130</v>
      </c>
      <c r="N849" s="27" t="s">
        <v>3131</v>
      </c>
      <c r="O849" s="28"/>
      <c r="P849" s="27" t="s">
        <v>285</v>
      </c>
      <c r="Q849" s="27" t="s">
        <v>315</v>
      </c>
      <c r="R849" s="28" t="s">
        <v>542</v>
      </c>
      <c r="S849" s="27"/>
      <c r="T849" s="27"/>
      <c r="U849" s="75"/>
      <c r="V849" s="75"/>
      <c r="W849" s="75"/>
      <c r="X849" s="27"/>
      <c r="Y849" s="28"/>
      <c r="Z849" s="27"/>
    </row>
    <row r="850" spans="1:26" ht="13.5" customHeight="1" x14ac:dyDescent="0.25">
      <c r="A850" s="24">
        <v>43153</v>
      </c>
      <c r="B850" s="24">
        <v>43153</v>
      </c>
      <c r="C850" s="24">
        <v>43126</v>
      </c>
      <c r="D850" s="27" t="s">
        <v>540</v>
      </c>
      <c r="E850" s="27" t="s">
        <v>311</v>
      </c>
      <c r="F850" s="29" t="s">
        <v>6340</v>
      </c>
      <c r="G850" s="27" t="s">
        <v>19</v>
      </c>
      <c r="H850" s="27" t="s">
        <v>57</v>
      </c>
      <c r="I850" s="27" t="s">
        <v>1664</v>
      </c>
      <c r="J850" s="27" t="s">
        <v>3133</v>
      </c>
      <c r="K850" s="25">
        <v>1</v>
      </c>
      <c r="L850" s="27" t="s">
        <v>288</v>
      </c>
      <c r="M850" s="27" t="s">
        <v>3134</v>
      </c>
      <c r="N850" s="27" t="s">
        <v>3135</v>
      </c>
      <c r="O850" s="28">
        <v>129556049</v>
      </c>
      <c r="P850" s="27" t="s">
        <v>285</v>
      </c>
      <c r="Q850" s="27" t="s">
        <v>295</v>
      </c>
      <c r="R850" s="28" t="s">
        <v>6878</v>
      </c>
      <c r="S850" s="27" t="s">
        <v>6205</v>
      </c>
      <c r="T850" s="27"/>
      <c r="U850" s="75"/>
      <c r="V850" s="75"/>
      <c r="W850" s="75"/>
      <c r="X850" s="27"/>
      <c r="Y850" s="28"/>
      <c r="Z850" s="27"/>
    </row>
    <row r="851" spans="1:26" ht="13.5" customHeight="1" x14ac:dyDescent="0.25">
      <c r="A851" s="24">
        <v>43153</v>
      </c>
      <c r="B851" s="24">
        <v>43153</v>
      </c>
      <c r="C851" s="24">
        <v>43126</v>
      </c>
      <c r="D851" s="27" t="s">
        <v>540</v>
      </c>
      <c r="E851" s="27" t="s">
        <v>311</v>
      </c>
      <c r="F851" s="29" t="s">
        <v>6340</v>
      </c>
      <c r="G851" s="27" t="s">
        <v>19</v>
      </c>
      <c r="H851" s="27" t="s">
        <v>57</v>
      </c>
      <c r="I851" s="27" t="s">
        <v>1664</v>
      </c>
      <c r="J851" s="27" t="s">
        <v>3133</v>
      </c>
      <c r="K851" s="25">
        <v>2</v>
      </c>
      <c r="L851" s="27" t="s">
        <v>288</v>
      </c>
      <c r="M851" s="27" t="s">
        <v>3134</v>
      </c>
      <c r="N851" s="27" t="s">
        <v>3135</v>
      </c>
      <c r="O851" s="28">
        <v>129556050</v>
      </c>
      <c r="P851" s="27" t="s">
        <v>285</v>
      </c>
      <c r="Q851" s="27" t="s">
        <v>295</v>
      </c>
      <c r="R851" s="28" t="s">
        <v>6878</v>
      </c>
      <c r="S851" s="27" t="s">
        <v>6205</v>
      </c>
      <c r="T851" s="27"/>
      <c r="U851" s="75"/>
      <c r="V851" s="75"/>
      <c r="W851" s="75"/>
      <c r="X851" s="27"/>
      <c r="Y851" s="28"/>
      <c r="Z851" s="27"/>
    </row>
    <row r="852" spans="1:26" ht="13.5" customHeight="1" x14ac:dyDescent="0.25">
      <c r="A852" s="24">
        <v>43154</v>
      </c>
      <c r="B852" s="24">
        <v>43153</v>
      </c>
      <c r="C852" s="24">
        <v>43143</v>
      </c>
      <c r="D852" s="27" t="s">
        <v>6144</v>
      </c>
      <c r="E852" s="27" t="s">
        <v>395</v>
      </c>
      <c r="F852" s="29">
        <v>732674500</v>
      </c>
      <c r="G852" s="27" t="s">
        <v>23</v>
      </c>
      <c r="H852" s="27" t="s">
        <v>70</v>
      </c>
      <c r="I852" s="27" t="s">
        <v>3124</v>
      </c>
      <c r="J852" s="27">
        <v>18983</v>
      </c>
      <c r="K852" s="25">
        <v>4</v>
      </c>
      <c r="L852" s="27" t="s">
        <v>288</v>
      </c>
      <c r="M852" s="27" t="s">
        <v>6203</v>
      </c>
      <c r="N852" s="27" t="s">
        <v>6142</v>
      </c>
      <c r="O852" s="28"/>
      <c r="P852" s="27" t="s">
        <v>285</v>
      </c>
      <c r="Q852" s="27" t="s">
        <v>315</v>
      </c>
      <c r="R852" s="28" t="s">
        <v>2691</v>
      </c>
      <c r="S852" s="27"/>
      <c r="T852" s="27"/>
      <c r="U852" s="75"/>
      <c r="V852" s="75"/>
      <c r="W852" s="75"/>
      <c r="X852" s="27"/>
      <c r="Y852" s="28"/>
      <c r="Z852" s="27"/>
    </row>
    <row r="853" spans="1:26" ht="13.5" customHeight="1" x14ac:dyDescent="0.25">
      <c r="A853" s="24">
        <v>43154</v>
      </c>
      <c r="B853" s="24">
        <v>43153</v>
      </c>
      <c r="C853" s="24">
        <v>43141</v>
      </c>
      <c r="D853" s="27" t="s">
        <v>6144</v>
      </c>
      <c r="E853" s="27" t="s">
        <v>395</v>
      </c>
      <c r="F853" s="29">
        <v>732674500</v>
      </c>
      <c r="G853" s="27" t="s">
        <v>23</v>
      </c>
      <c r="H853" s="27" t="s">
        <v>70</v>
      </c>
      <c r="I853" s="27" t="s">
        <v>3124</v>
      </c>
      <c r="J853" s="27">
        <v>18983</v>
      </c>
      <c r="K853" s="25">
        <v>3</v>
      </c>
      <c r="L853" s="27" t="s">
        <v>288</v>
      </c>
      <c r="M853" s="27" t="s">
        <v>6202</v>
      </c>
      <c r="N853" s="27" t="s">
        <v>6143</v>
      </c>
      <c r="O853" s="28"/>
      <c r="P853" s="27" t="s">
        <v>285</v>
      </c>
      <c r="Q853" s="27" t="s">
        <v>315</v>
      </c>
      <c r="R853" s="28" t="s">
        <v>2691</v>
      </c>
      <c r="S853" s="27"/>
      <c r="T853" s="27"/>
      <c r="U853" s="75"/>
      <c r="V853" s="75"/>
      <c r="W853" s="75"/>
      <c r="X853" s="27"/>
      <c r="Y853" s="28"/>
      <c r="Z853" s="28"/>
    </row>
    <row r="854" spans="1:26" ht="13.5" customHeight="1" x14ac:dyDescent="0.25">
      <c r="A854" s="24">
        <v>43154</v>
      </c>
      <c r="B854" s="24">
        <v>43153</v>
      </c>
      <c r="C854" s="24">
        <v>43153</v>
      </c>
      <c r="D854" s="27" t="s">
        <v>18</v>
      </c>
      <c r="E854" s="27" t="s">
        <v>290</v>
      </c>
      <c r="F854" s="29" t="s">
        <v>6873</v>
      </c>
      <c r="G854" s="27" t="s">
        <v>21</v>
      </c>
      <c r="H854" s="27" t="s">
        <v>124</v>
      </c>
      <c r="I854" s="27" t="s">
        <v>446</v>
      </c>
      <c r="J854" s="27">
        <v>40930</v>
      </c>
      <c r="K854" s="25">
        <v>4</v>
      </c>
      <c r="L854" s="27" t="s">
        <v>288</v>
      </c>
      <c r="M854" s="27" t="s">
        <v>6145</v>
      </c>
      <c r="N854" s="27" t="s">
        <v>6204</v>
      </c>
      <c r="O854" s="28" t="s">
        <v>7231</v>
      </c>
      <c r="P854" s="27" t="s">
        <v>285</v>
      </c>
      <c r="Q854" s="27" t="s">
        <v>292</v>
      </c>
      <c r="R854" s="28" t="s">
        <v>7832</v>
      </c>
      <c r="S854" s="28" t="s">
        <v>7232</v>
      </c>
      <c r="T854" s="27"/>
      <c r="U854" s="75"/>
      <c r="V854" s="75"/>
      <c r="W854" s="75"/>
      <c r="X854" s="27"/>
      <c r="Y854" s="28"/>
      <c r="Z854" s="27"/>
    </row>
    <row r="855" spans="1:26" ht="13.5" customHeight="1" x14ac:dyDescent="0.25">
      <c r="A855" s="24">
        <v>43154</v>
      </c>
      <c r="B855" s="24">
        <v>43153</v>
      </c>
      <c r="C855" s="24">
        <v>43147</v>
      </c>
      <c r="D855" s="27" t="s">
        <v>18</v>
      </c>
      <c r="E855" s="27" t="s">
        <v>378</v>
      </c>
      <c r="F855" s="29" t="s">
        <v>6644</v>
      </c>
      <c r="G855" s="27" t="s">
        <v>30</v>
      </c>
      <c r="H855" s="27" t="s">
        <v>204</v>
      </c>
      <c r="I855" s="27" t="s">
        <v>1050</v>
      </c>
      <c r="J855" s="27">
        <v>33605</v>
      </c>
      <c r="K855" s="25">
        <v>2</v>
      </c>
      <c r="L855" s="27" t="s">
        <v>357</v>
      </c>
      <c r="M855" s="27" t="s">
        <v>6146</v>
      </c>
      <c r="N855" s="27" t="s">
        <v>6201</v>
      </c>
      <c r="O855" s="28" t="s">
        <v>6206</v>
      </c>
      <c r="P855" s="27" t="s">
        <v>285</v>
      </c>
      <c r="Q855" s="27" t="s">
        <v>292</v>
      </c>
      <c r="R855" s="28"/>
      <c r="S855" s="27" t="s">
        <v>6205</v>
      </c>
      <c r="T855" s="27"/>
      <c r="U855" s="75"/>
      <c r="V855" s="75"/>
      <c r="W855" s="75"/>
      <c r="X855" s="27"/>
      <c r="Y855" s="28"/>
      <c r="Z855" s="27"/>
    </row>
    <row r="856" spans="1:26" ht="13.5" customHeight="1" x14ac:dyDescent="0.25">
      <c r="A856" s="24">
        <v>43154</v>
      </c>
      <c r="B856" s="24">
        <v>43154</v>
      </c>
      <c r="C856" s="24">
        <v>43141</v>
      </c>
      <c r="D856" s="27" t="s">
        <v>549</v>
      </c>
      <c r="E856" s="27" t="s">
        <v>290</v>
      </c>
      <c r="F856" s="29" t="s">
        <v>6174</v>
      </c>
      <c r="G856" s="27" t="s">
        <v>220</v>
      </c>
      <c r="H856" s="27" t="s">
        <v>47</v>
      </c>
      <c r="I856" s="27" t="s">
        <v>2819</v>
      </c>
      <c r="J856" s="27">
        <v>40481</v>
      </c>
      <c r="K856" s="25">
        <v>1</v>
      </c>
      <c r="L856" s="27" t="s">
        <v>357</v>
      </c>
      <c r="M856" s="27" t="s">
        <v>6175</v>
      </c>
      <c r="N856" s="27" t="s">
        <v>6173</v>
      </c>
      <c r="O856" s="28" t="s">
        <v>7230</v>
      </c>
      <c r="P856" s="27" t="s">
        <v>285</v>
      </c>
      <c r="Q856" s="27" t="s">
        <v>292</v>
      </c>
      <c r="R856" s="28" t="s">
        <v>6871</v>
      </c>
      <c r="S856" s="27" t="s">
        <v>6205</v>
      </c>
      <c r="T856" s="27"/>
      <c r="U856" s="75"/>
      <c r="V856" s="75"/>
      <c r="W856" s="75"/>
      <c r="X856" s="27"/>
      <c r="Y856" s="28"/>
      <c r="Z856" s="27"/>
    </row>
    <row r="857" spans="1:26" ht="13.5" customHeight="1" x14ac:dyDescent="0.25">
      <c r="A857" s="24">
        <v>43154</v>
      </c>
      <c r="B857" s="24">
        <v>43153</v>
      </c>
      <c r="C857" s="24">
        <v>43133</v>
      </c>
      <c r="D857" s="27" t="s">
        <v>665</v>
      </c>
      <c r="E857" s="27" t="s">
        <v>411</v>
      </c>
      <c r="F857" s="29">
        <v>46035</v>
      </c>
      <c r="G857" s="27" t="s">
        <v>39</v>
      </c>
      <c r="H857" s="27" t="s">
        <v>6147</v>
      </c>
      <c r="I857" s="27" t="s">
        <v>1848</v>
      </c>
      <c r="J857" s="27">
        <v>25459</v>
      </c>
      <c r="K857" s="25">
        <v>4</v>
      </c>
      <c r="L857" s="27" t="s">
        <v>343</v>
      </c>
      <c r="M857" s="27">
        <v>8640723874</v>
      </c>
      <c r="N857" s="27">
        <v>8640723874</v>
      </c>
      <c r="O857" s="28"/>
      <c r="P857" s="27" t="s">
        <v>285</v>
      </c>
      <c r="Q857" s="27" t="s">
        <v>315</v>
      </c>
      <c r="R857" s="28" t="s">
        <v>2691</v>
      </c>
      <c r="S857" s="27"/>
      <c r="T857" s="27"/>
      <c r="U857" s="75"/>
      <c r="V857" s="75"/>
      <c r="W857" s="75"/>
      <c r="X857" s="27"/>
      <c r="Y857" s="28"/>
      <c r="Z857" s="27"/>
    </row>
    <row r="858" spans="1:26" ht="13.5" customHeight="1" x14ac:dyDescent="0.25">
      <c r="A858" s="24">
        <v>43154</v>
      </c>
      <c r="B858" s="24">
        <v>43153</v>
      </c>
      <c r="C858" s="24">
        <v>43132</v>
      </c>
      <c r="D858" s="27" t="s">
        <v>665</v>
      </c>
      <c r="E858" s="27" t="s">
        <v>296</v>
      </c>
      <c r="F858" s="41" t="s">
        <v>6152</v>
      </c>
      <c r="G858" s="27" t="s">
        <v>39</v>
      </c>
      <c r="H858" s="27" t="s">
        <v>974</v>
      </c>
      <c r="I858" s="27" t="s">
        <v>1161</v>
      </c>
      <c r="J858" s="27">
        <v>52708</v>
      </c>
      <c r="K858" s="25">
        <v>4</v>
      </c>
      <c r="L858" s="27" t="s">
        <v>343</v>
      </c>
      <c r="M858" s="27">
        <v>8630346785</v>
      </c>
      <c r="N858" s="27">
        <v>8630346785</v>
      </c>
      <c r="O858" s="28"/>
      <c r="P858" s="27" t="s">
        <v>285</v>
      </c>
      <c r="Q858" s="27" t="s">
        <v>315</v>
      </c>
      <c r="R858" s="28" t="s">
        <v>2691</v>
      </c>
      <c r="S858" s="27"/>
      <c r="T858" s="27"/>
      <c r="U858" s="75"/>
      <c r="V858" s="75"/>
      <c r="W858" s="75"/>
      <c r="X858" s="27"/>
      <c r="Y858" s="28"/>
      <c r="Z858" s="27"/>
    </row>
    <row r="859" spans="1:26" ht="13.5" customHeight="1" x14ac:dyDescent="0.25">
      <c r="A859" s="24">
        <v>43154</v>
      </c>
      <c r="B859" s="24">
        <v>43153</v>
      </c>
      <c r="C859" s="24">
        <v>43133</v>
      </c>
      <c r="D859" s="27" t="s">
        <v>665</v>
      </c>
      <c r="E859" s="27" t="s">
        <v>372</v>
      </c>
      <c r="F859" s="29">
        <v>16967</v>
      </c>
      <c r="G859" s="27" t="s">
        <v>19</v>
      </c>
      <c r="H859" s="27" t="s">
        <v>61</v>
      </c>
      <c r="I859" s="27" t="s">
        <v>6153</v>
      </c>
      <c r="J859" s="27">
        <v>29482</v>
      </c>
      <c r="K859" s="25">
        <v>3</v>
      </c>
      <c r="L859" s="27" t="s">
        <v>343</v>
      </c>
      <c r="M859" s="27">
        <v>8630346845</v>
      </c>
      <c r="N859" s="27">
        <v>8630346845</v>
      </c>
      <c r="O859" s="28"/>
      <c r="P859" s="27" t="s">
        <v>285</v>
      </c>
      <c r="Q859" s="27" t="s">
        <v>315</v>
      </c>
      <c r="R859" s="28" t="s">
        <v>2691</v>
      </c>
      <c r="S859" s="27"/>
      <c r="T859" s="27"/>
      <c r="U859" s="75"/>
      <c r="V859" s="75"/>
      <c r="W859" s="75"/>
      <c r="X859" s="27"/>
      <c r="Y859" s="28"/>
      <c r="Z859" s="27"/>
    </row>
    <row r="860" spans="1:26" ht="13.5" customHeight="1" x14ac:dyDescent="0.25">
      <c r="A860" s="24">
        <v>43154</v>
      </c>
      <c r="B860" s="24">
        <v>43153</v>
      </c>
      <c r="C860" s="24">
        <v>43133</v>
      </c>
      <c r="D860" s="27" t="s">
        <v>665</v>
      </c>
      <c r="E860" s="27" t="s">
        <v>322</v>
      </c>
      <c r="F860" s="29">
        <v>37254</v>
      </c>
      <c r="G860" s="27" t="s">
        <v>39</v>
      </c>
      <c r="H860" s="27" t="s">
        <v>69</v>
      </c>
      <c r="I860" s="27" t="s">
        <v>6154</v>
      </c>
      <c r="J860" s="27">
        <v>24691</v>
      </c>
      <c r="K860" s="25">
        <v>2</v>
      </c>
      <c r="L860" s="27" t="s">
        <v>343</v>
      </c>
      <c r="M860" s="27">
        <v>8630346804</v>
      </c>
      <c r="N860" s="27">
        <v>8630346804</v>
      </c>
      <c r="O860" s="28"/>
      <c r="P860" s="27" t="s">
        <v>285</v>
      </c>
      <c r="Q860" s="27" t="s">
        <v>315</v>
      </c>
      <c r="R860" s="28" t="s">
        <v>2691</v>
      </c>
      <c r="S860" s="27"/>
      <c r="T860" s="27"/>
      <c r="U860" s="75"/>
      <c r="V860" s="75"/>
      <c r="W860" s="75"/>
      <c r="X860" s="27"/>
      <c r="Y860" s="28"/>
      <c r="Z860" s="27"/>
    </row>
    <row r="861" spans="1:26" ht="13.5" customHeight="1" x14ac:dyDescent="0.25">
      <c r="A861" s="24">
        <v>43154</v>
      </c>
      <c r="B861" s="24">
        <v>43153</v>
      </c>
      <c r="C861" s="24">
        <v>43136</v>
      </c>
      <c r="D861" s="27" t="s">
        <v>665</v>
      </c>
      <c r="E861" s="27" t="s">
        <v>424</v>
      </c>
      <c r="F861" s="29" t="s">
        <v>7227</v>
      </c>
      <c r="G861" s="27" t="s">
        <v>32</v>
      </c>
      <c r="H861" s="27" t="s">
        <v>87</v>
      </c>
      <c r="I861" s="27" t="s">
        <v>6155</v>
      </c>
      <c r="J861" s="27">
        <v>6351</v>
      </c>
      <c r="K861" s="25">
        <v>2</v>
      </c>
      <c r="L861" s="27" t="s">
        <v>343</v>
      </c>
      <c r="M861" s="27">
        <v>8630347068</v>
      </c>
      <c r="N861" s="27">
        <v>8630347068</v>
      </c>
      <c r="O861" s="28">
        <v>8630003604</v>
      </c>
      <c r="P861" s="27" t="s">
        <v>285</v>
      </c>
      <c r="Q861" s="27" t="s">
        <v>292</v>
      </c>
      <c r="R861" s="28" t="s">
        <v>7228</v>
      </c>
      <c r="S861" s="27"/>
      <c r="T861" s="27"/>
      <c r="U861" s="75"/>
      <c r="V861" s="75"/>
      <c r="W861" s="75"/>
      <c r="X861" s="27"/>
      <c r="Y861" s="28"/>
      <c r="Z861" s="27"/>
    </row>
    <row r="862" spans="1:26" ht="13.5" customHeight="1" x14ac:dyDescent="0.25">
      <c r="A862" s="24">
        <v>43154</v>
      </c>
      <c r="B862" s="24">
        <v>43153</v>
      </c>
      <c r="C862" s="24">
        <v>43136</v>
      </c>
      <c r="D862" s="27" t="s">
        <v>665</v>
      </c>
      <c r="E862" s="27" t="s">
        <v>398</v>
      </c>
      <c r="F862" s="29" t="s">
        <v>7124</v>
      </c>
      <c r="G862" s="27" t="s">
        <v>6156</v>
      </c>
      <c r="H862" s="27" t="s">
        <v>102</v>
      </c>
      <c r="I862" s="27" t="s">
        <v>160</v>
      </c>
      <c r="J862" s="27">
        <v>23761</v>
      </c>
      <c r="K862" s="25">
        <v>2</v>
      </c>
      <c r="L862" s="27" t="s">
        <v>343</v>
      </c>
      <c r="M862" s="27">
        <v>8780474564</v>
      </c>
      <c r="N862" s="27">
        <v>8780474564</v>
      </c>
      <c r="O862" s="28">
        <v>8780480523</v>
      </c>
      <c r="P862" s="27" t="s">
        <v>285</v>
      </c>
      <c r="Q862" s="27" t="s">
        <v>295</v>
      </c>
      <c r="R862" s="28" t="s">
        <v>9043</v>
      </c>
      <c r="S862" s="27" t="s">
        <v>7379</v>
      </c>
      <c r="T862" s="27"/>
      <c r="U862" s="75"/>
      <c r="V862" s="75"/>
      <c r="W862" s="75"/>
      <c r="X862" s="27"/>
      <c r="Y862" s="28"/>
      <c r="Z862" s="27"/>
    </row>
    <row r="863" spans="1:26" ht="13.5" customHeight="1" x14ac:dyDescent="0.25">
      <c r="A863" s="24">
        <v>43154</v>
      </c>
      <c r="B863" s="24">
        <v>43153</v>
      </c>
      <c r="C863" s="24">
        <v>43140</v>
      </c>
      <c r="D863" s="27" t="s">
        <v>665</v>
      </c>
      <c r="E863" s="27" t="s">
        <v>328</v>
      </c>
      <c r="F863" s="29">
        <v>16500</v>
      </c>
      <c r="G863" s="27" t="s">
        <v>19</v>
      </c>
      <c r="H863" s="27" t="s">
        <v>171</v>
      </c>
      <c r="I863" s="27" t="s">
        <v>6157</v>
      </c>
      <c r="J863" s="27">
        <v>18928</v>
      </c>
      <c r="K863" s="25">
        <v>4</v>
      </c>
      <c r="L863" s="27" t="s">
        <v>343</v>
      </c>
      <c r="M863" s="27">
        <v>8630347717</v>
      </c>
      <c r="N863" s="27">
        <v>8630347717</v>
      </c>
      <c r="O863" s="28"/>
      <c r="P863" s="27" t="s">
        <v>285</v>
      </c>
      <c r="Q863" s="27" t="s">
        <v>315</v>
      </c>
      <c r="R863" s="28" t="s">
        <v>2691</v>
      </c>
      <c r="S863" s="27"/>
      <c r="T863" s="27"/>
      <c r="U863" s="75"/>
      <c r="V863" s="75"/>
      <c r="W863" s="75"/>
      <c r="X863" s="27"/>
      <c r="Y863" s="28"/>
      <c r="Z863" s="27"/>
    </row>
    <row r="864" spans="1:26" ht="13.5" customHeight="1" x14ac:dyDescent="0.25">
      <c r="A864" s="24">
        <v>43154</v>
      </c>
      <c r="B864" s="24">
        <v>43153</v>
      </c>
      <c r="C864" s="24">
        <v>43140</v>
      </c>
      <c r="D864" s="27" t="s">
        <v>665</v>
      </c>
      <c r="E864" s="27" t="s">
        <v>375</v>
      </c>
      <c r="F864" s="29" t="s">
        <v>7124</v>
      </c>
      <c r="G864" s="27" t="s">
        <v>36</v>
      </c>
      <c r="H864" s="27" t="s">
        <v>102</v>
      </c>
      <c r="I864" s="27" t="s">
        <v>6158</v>
      </c>
      <c r="J864" s="27">
        <v>43732</v>
      </c>
      <c r="K864" s="25">
        <v>3</v>
      </c>
      <c r="L864" s="27" t="s">
        <v>343</v>
      </c>
      <c r="M864" s="27">
        <v>8640725907</v>
      </c>
      <c r="N864" s="27">
        <v>8640725907</v>
      </c>
      <c r="O864" s="28">
        <v>8640730792</v>
      </c>
      <c r="P864" s="27" t="s">
        <v>285</v>
      </c>
      <c r="Q864" s="27" t="s">
        <v>295</v>
      </c>
      <c r="R864" s="28" t="s">
        <v>7958</v>
      </c>
      <c r="S864" s="27" t="s">
        <v>6577</v>
      </c>
      <c r="T864" s="27"/>
      <c r="U864" s="75"/>
      <c r="V864" s="75"/>
      <c r="W864" s="75"/>
      <c r="X864" s="27"/>
      <c r="Y864" s="28"/>
      <c r="Z864" s="27"/>
    </row>
    <row r="865" spans="1:26" ht="13.5" customHeight="1" x14ac:dyDescent="0.25">
      <c r="A865" s="24">
        <v>43154</v>
      </c>
      <c r="B865" s="24">
        <v>43153</v>
      </c>
      <c r="C865" s="24">
        <v>43141</v>
      </c>
      <c r="D865" s="27" t="s">
        <v>665</v>
      </c>
      <c r="E865" s="27" t="s">
        <v>423</v>
      </c>
      <c r="F865" s="29" t="s">
        <v>6655</v>
      </c>
      <c r="G865" s="27" t="s">
        <v>36</v>
      </c>
      <c r="H865" s="27" t="s">
        <v>64</v>
      </c>
      <c r="I865" s="27" t="s">
        <v>6159</v>
      </c>
      <c r="J865" s="27">
        <v>12523</v>
      </c>
      <c r="K865" s="25">
        <v>1</v>
      </c>
      <c r="L865" s="27" t="s">
        <v>343</v>
      </c>
      <c r="M865" s="27">
        <v>8640726141</v>
      </c>
      <c r="N865" s="27">
        <v>8640726141</v>
      </c>
      <c r="O865" s="28">
        <v>8640732001</v>
      </c>
      <c r="P865" s="27" t="s">
        <v>285</v>
      </c>
      <c r="Q865" s="27" t="s">
        <v>295</v>
      </c>
      <c r="R865" s="28" t="s">
        <v>9040</v>
      </c>
      <c r="S865" s="27"/>
      <c r="T865" s="27"/>
      <c r="U865" s="75"/>
      <c r="V865" s="75"/>
      <c r="W865" s="75"/>
      <c r="X865" s="27"/>
      <c r="Y865" s="28"/>
      <c r="Z865" s="27"/>
    </row>
    <row r="866" spans="1:26" ht="13.5" customHeight="1" x14ac:dyDescent="0.25">
      <c r="A866" s="24">
        <v>43154</v>
      </c>
      <c r="B866" s="24">
        <v>43153</v>
      </c>
      <c r="C866" s="24">
        <v>43141</v>
      </c>
      <c r="D866" s="27" t="s">
        <v>665</v>
      </c>
      <c r="E866" s="27" t="s">
        <v>423</v>
      </c>
      <c r="F866" s="29" t="s">
        <v>6655</v>
      </c>
      <c r="G866" s="27" t="s">
        <v>36</v>
      </c>
      <c r="H866" s="27" t="s">
        <v>64</v>
      </c>
      <c r="I866" s="27" t="s">
        <v>6159</v>
      </c>
      <c r="J866" s="27">
        <v>12523</v>
      </c>
      <c r="K866" s="25">
        <v>1</v>
      </c>
      <c r="L866" s="27" t="s">
        <v>343</v>
      </c>
      <c r="M866" s="27">
        <v>8640726141</v>
      </c>
      <c r="N866" s="27">
        <v>8640726141</v>
      </c>
      <c r="O866" s="28" t="s">
        <v>9285</v>
      </c>
      <c r="P866" s="27" t="s">
        <v>285</v>
      </c>
      <c r="Q866" s="27" t="s">
        <v>292</v>
      </c>
      <c r="R866" s="28" t="s">
        <v>9286</v>
      </c>
      <c r="S866" s="27" t="s">
        <v>7222</v>
      </c>
      <c r="T866" s="27"/>
      <c r="U866" s="75"/>
      <c r="V866" s="75"/>
      <c r="W866" s="75"/>
      <c r="X866" s="27"/>
      <c r="Y866" s="28"/>
      <c r="Z866" s="27"/>
    </row>
    <row r="867" spans="1:26" ht="13.5" customHeight="1" x14ac:dyDescent="0.25">
      <c r="A867" s="24">
        <v>43154</v>
      </c>
      <c r="B867" s="24">
        <v>43153</v>
      </c>
      <c r="C867" s="24">
        <v>43141</v>
      </c>
      <c r="D867" s="27" t="s">
        <v>665</v>
      </c>
      <c r="E867" s="27" t="s">
        <v>412</v>
      </c>
      <c r="F867" s="29">
        <v>93878</v>
      </c>
      <c r="G867" s="27" t="s">
        <v>39</v>
      </c>
      <c r="H867" s="27" t="s">
        <v>124</v>
      </c>
      <c r="I867" s="27" t="s">
        <v>6160</v>
      </c>
      <c r="J867" s="27">
        <v>16641</v>
      </c>
      <c r="K867" s="25">
        <v>4</v>
      </c>
      <c r="L867" s="27" t="s">
        <v>343</v>
      </c>
      <c r="M867" s="27">
        <v>8780475585</v>
      </c>
      <c r="N867" s="27">
        <v>8780475585</v>
      </c>
      <c r="O867" s="28"/>
      <c r="P867" s="27" t="s">
        <v>285</v>
      </c>
      <c r="Q867" s="27" t="s">
        <v>315</v>
      </c>
      <c r="R867" s="28" t="s">
        <v>2691</v>
      </c>
      <c r="S867" s="27"/>
      <c r="T867" s="27"/>
      <c r="U867" s="75"/>
      <c r="V867" s="75"/>
      <c r="W867" s="75"/>
      <c r="X867" s="27"/>
      <c r="Y867" s="28"/>
      <c r="Z867" s="27"/>
    </row>
    <row r="868" spans="1:26" ht="13.5" customHeight="1" x14ac:dyDescent="0.25">
      <c r="A868" s="24">
        <v>43154</v>
      </c>
      <c r="B868" s="24">
        <v>43153</v>
      </c>
      <c r="C868" s="24">
        <v>43143</v>
      </c>
      <c r="D868" s="27" t="s">
        <v>665</v>
      </c>
      <c r="E868" s="27" t="s">
        <v>398</v>
      </c>
      <c r="F868" s="29">
        <v>96620</v>
      </c>
      <c r="G868" s="27" t="s">
        <v>19</v>
      </c>
      <c r="H868" s="27" t="s">
        <v>101</v>
      </c>
      <c r="I868" s="27" t="s">
        <v>6161</v>
      </c>
      <c r="J868" s="27">
        <v>23936</v>
      </c>
      <c r="K868" s="25">
        <v>4</v>
      </c>
      <c r="L868" s="27" t="s">
        <v>343</v>
      </c>
      <c r="M868" s="27">
        <v>8780476043</v>
      </c>
      <c r="N868" s="27">
        <v>8780476043</v>
      </c>
      <c r="O868" s="28"/>
      <c r="P868" s="27" t="s">
        <v>285</v>
      </c>
      <c r="Q868" s="27" t="s">
        <v>315</v>
      </c>
      <c r="R868" s="28" t="s">
        <v>2691</v>
      </c>
      <c r="S868" s="27"/>
      <c r="T868" s="27"/>
      <c r="U868" s="75"/>
      <c r="V868" s="75"/>
      <c r="W868" s="75"/>
      <c r="X868" s="27"/>
      <c r="Y868" s="28"/>
      <c r="Z868" s="27"/>
    </row>
    <row r="869" spans="1:26" ht="13.5" customHeight="1" x14ac:dyDescent="0.25">
      <c r="A869" s="24">
        <v>43154</v>
      </c>
      <c r="B869" s="24">
        <v>43153</v>
      </c>
      <c r="C869" s="24">
        <v>43144</v>
      </c>
      <c r="D869" s="27" t="s">
        <v>665</v>
      </c>
      <c r="E869" s="27" t="s">
        <v>290</v>
      </c>
      <c r="F869" s="29">
        <v>44953</v>
      </c>
      <c r="G869" s="27" t="s">
        <v>19</v>
      </c>
      <c r="H869" s="27" t="s">
        <v>69</v>
      </c>
      <c r="I869" s="27" t="s">
        <v>6161</v>
      </c>
      <c r="J869" s="27">
        <v>40544</v>
      </c>
      <c r="K869" s="25">
        <v>4</v>
      </c>
      <c r="L869" s="27" t="s">
        <v>343</v>
      </c>
      <c r="M869" s="27">
        <v>8640727129</v>
      </c>
      <c r="N869" s="27">
        <v>8640727129</v>
      </c>
      <c r="O869" s="28"/>
      <c r="P869" s="27" t="s">
        <v>285</v>
      </c>
      <c r="Q869" s="27" t="s">
        <v>315</v>
      </c>
      <c r="R869" s="28" t="s">
        <v>2691</v>
      </c>
      <c r="S869" s="27"/>
      <c r="T869" s="27"/>
      <c r="U869" s="75"/>
      <c r="V869" s="75"/>
      <c r="W869" s="75"/>
      <c r="X869" s="27"/>
      <c r="Y869" s="28"/>
      <c r="Z869" s="27"/>
    </row>
    <row r="870" spans="1:26" ht="13.5" customHeight="1" x14ac:dyDescent="0.25">
      <c r="A870" s="24">
        <v>43154</v>
      </c>
      <c r="B870" s="24">
        <v>43153</v>
      </c>
      <c r="C870" s="24">
        <v>43143</v>
      </c>
      <c r="D870" s="27" t="s">
        <v>665</v>
      </c>
      <c r="E870" s="27" t="s">
        <v>346</v>
      </c>
      <c r="F870" s="29">
        <v>16126</v>
      </c>
      <c r="G870" s="27" t="s">
        <v>19</v>
      </c>
      <c r="H870" s="27" t="s">
        <v>75</v>
      </c>
      <c r="I870" s="27" t="s">
        <v>6162</v>
      </c>
      <c r="J870" s="27">
        <v>43281</v>
      </c>
      <c r="K870" s="25">
        <v>2</v>
      </c>
      <c r="L870" s="27" t="s">
        <v>343</v>
      </c>
      <c r="M870" s="27">
        <v>8780476240</v>
      </c>
      <c r="N870" s="27">
        <v>8780476240</v>
      </c>
      <c r="O870" s="28"/>
      <c r="P870" s="27" t="s">
        <v>285</v>
      </c>
      <c r="Q870" s="27" t="s">
        <v>315</v>
      </c>
      <c r="R870" s="28" t="s">
        <v>2691</v>
      </c>
      <c r="S870" s="27"/>
      <c r="T870" s="27"/>
      <c r="U870" s="75"/>
      <c r="V870" s="75"/>
      <c r="W870" s="75"/>
      <c r="X870" s="27"/>
      <c r="Y870" s="28"/>
      <c r="Z870" s="27"/>
    </row>
    <row r="871" spans="1:26" ht="13.5" customHeight="1" x14ac:dyDescent="0.25">
      <c r="A871" s="24">
        <v>43154</v>
      </c>
      <c r="B871" s="24">
        <v>43153</v>
      </c>
      <c r="C871" s="24">
        <v>43145</v>
      </c>
      <c r="D871" s="27" t="s">
        <v>665</v>
      </c>
      <c r="E871" s="27" t="s">
        <v>483</v>
      </c>
      <c r="F871" s="29">
        <v>83418</v>
      </c>
      <c r="G871" s="27" t="s">
        <v>19</v>
      </c>
      <c r="H871" s="27" t="s">
        <v>52</v>
      </c>
      <c r="I871" s="27" t="s">
        <v>6163</v>
      </c>
      <c r="J871" s="27">
        <v>27361</v>
      </c>
      <c r="K871" s="25">
        <v>1</v>
      </c>
      <c r="L871" s="27" t="s">
        <v>343</v>
      </c>
      <c r="M871" s="27">
        <v>8640727769</v>
      </c>
      <c r="N871" s="27">
        <v>8640727769</v>
      </c>
      <c r="O871" s="28"/>
      <c r="P871" s="27" t="s">
        <v>285</v>
      </c>
      <c r="Q871" s="27" t="s">
        <v>315</v>
      </c>
      <c r="R871" s="28" t="s">
        <v>2691</v>
      </c>
      <c r="S871" s="27"/>
      <c r="T871" s="27"/>
      <c r="U871" s="75"/>
      <c r="V871" s="75"/>
      <c r="W871" s="75"/>
      <c r="X871" s="27"/>
      <c r="Y871" s="28"/>
      <c r="Z871" s="27"/>
    </row>
    <row r="872" spans="1:26" ht="13.5" customHeight="1" x14ac:dyDescent="0.25">
      <c r="A872" s="24">
        <v>43154</v>
      </c>
      <c r="B872" s="24">
        <v>43153</v>
      </c>
      <c r="C872" s="24">
        <v>43132</v>
      </c>
      <c r="D872" s="27" t="s">
        <v>552</v>
      </c>
      <c r="E872" s="27" t="s">
        <v>293</v>
      </c>
      <c r="F872" s="29">
        <v>290126785</v>
      </c>
      <c r="G872" s="27" t="s">
        <v>50</v>
      </c>
      <c r="H872" s="27" t="s">
        <v>69</v>
      </c>
      <c r="I872" s="27" t="s">
        <v>6165</v>
      </c>
      <c r="J872" s="27">
        <v>29841</v>
      </c>
      <c r="K872" s="25">
        <v>1</v>
      </c>
      <c r="L872" s="27" t="s">
        <v>288</v>
      </c>
      <c r="M872" s="27" t="s">
        <v>6166</v>
      </c>
      <c r="N872" s="27" t="s">
        <v>6164</v>
      </c>
      <c r="O872" s="28"/>
      <c r="P872" s="27" t="s">
        <v>285</v>
      </c>
      <c r="Q872" s="27" t="s">
        <v>315</v>
      </c>
      <c r="R872" s="28" t="s">
        <v>2691</v>
      </c>
      <c r="S872" s="27"/>
      <c r="T872" s="27"/>
      <c r="U872" s="75"/>
      <c r="V872" s="75"/>
      <c r="W872" s="75"/>
      <c r="X872" s="27"/>
      <c r="Y872" s="28"/>
      <c r="Z872" s="27"/>
    </row>
    <row r="873" spans="1:26" ht="13.5" customHeight="1" x14ac:dyDescent="0.25">
      <c r="A873" s="24">
        <v>43154</v>
      </c>
      <c r="B873" s="24">
        <v>43154</v>
      </c>
      <c r="C873" s="24">
        <v>43132</v>
      </c>
      <c r="D873" s="27" t="s">
        <v>552</v>
      </c>
      <c r="E873" s="27" t="s">
        <v>287</v>
      </c>
      <c r="F873" s="29" t="s">
        <v>6872</v>
      </c>
      <c r="G873" s="27" t="s">
        <v>19</v>
      </c>
      <c r="H873" s="27" t="s">
        <v>1186</v>
      </c>
      <c r="I873" s="27" t="s">
        <v>65</v>
      </c>
      <c r="J873" s="27">
        <v>39498</v>
      </c>
      <c r="K873" s="25">
        <v>1</v>
      </c>
      <c r="L873" s="27" t="s">
        <v>288</v>
      </c>
      <c r="M873" s="27" t="s">
        <v>6170</v>
      </c>
      <c r="N873" s="27" t="s">
        <v>6168</v>
      </c>
      <c r="O873" s="28" t="s">
        <v>7944</v>
      </c>
      <c r="P873" s="27" t="s">
        <v>285</v>
      </c>
      <c r="Q873" s="27" t="s">
        <v>292</v>
      </c>
      <c r="R873" s="28" t="s">
        <v>7945</v>
      </c>
      <c r="S873" s="27" t="s">
        <v>6577</v>
      </c>
      <c r="T873" s="27"/>
      <c r="U873" s="75"/>
      <c r="V873" s="75"/>
      <c r="W873" s="75"/>
      <c r="X873" s="27"/>
      <c r="Y873" s="28"/>
      <c r="Z873" s="27"/>
    </row>
    <row r="874" spans="1:26" ht="13.5" customHeight="1" x14ac:dyDescent="0.25">
      <c r="A874" s="24">
        <v>43154</v>
      </c>
      <c r="B874" s="24">
        <v>43154</v>
      </c>
      <c r="C874" s="24">
        <v>43132</v>
      </c>
      <c r="D874" s="27" t="s">
        <v>552</v>
      </c>
      <c r="E874" s="27" t="s">
        <v>287</v>
      </c>
      <c r="F874" s="29" t="s">
        <v>986</v>
      </c>
      <c r="G874" s="27" t="s">
        <v>223</v>
      </c>
      <c r="H874" s="27" t="s">
        <v>112</v>
      </c>
      <c r="I874" s="27" t="s">
        <v>488</v>
      </c>
      <c r="J874" s="27">
        <v>39497</v>
      </c>
      <c r="K874" s="25">
        <v>2</v>
      </c>
      <c r="L874" s="27" t="s">
        <v>288</v>
      </c>
      <c r="M874" s="27" t="s">
        <v>6172</v>
      </c>
      <c r="N874" s="27" t="s">
        <v>6171</v>
      </c>
      <c r="O874" s="28">
        <v>129677654</v>
      </c>
      <c r="P874" s="27" t="s">
        <v>285</v>
      </c>
      <c r="Q874" s="27" t="s">
        <v>292</v>
      </c>
      <c r="R874" s="28"/>
      <c r="S874" s="27" t="s">
        <v>6577</v>
      </c>
      <c r="T874" s="27"/>
      <c r="U874" s="75"/>
      <c r="V874" s="75"/>
      <c r="W874" s="75"/>
      <c r="X874" s="27"/>
      <c r="Y874" s="28"/>
      <c r="Z874" s="27"/>
    </row>
    <row r="875" spans="1:26" ht="13.5" customHeight="1" x14ac:dyDescent="0.25">
      <c r="A875" s="24">
        <v>43154</v>
      </c>
      <c r="B875" s="24">
        <v>43154</v>
      </c>
      <c r="C875" s="24">
        <v>43134</v>
      </c>
      <c r="D875" s="27" t="s">
        <v>552</v>
      </c>
      <c r="E875" s="27" t="s">
        <v>290</v>
      </c>
      <c r="F875" s="29" t="s">
        <v>6761</v>
      </c>
      <c r="G875" s="27" t="s">
        <v>30</v>
      </c>
      <c r="H875" s="27" t="s">
        <v>128</v>
      </c>
      <c r="I875" s="27" t="s">
        <v>254</v>
      </c>
      <c r="J875" s="27">
        <v>40169</v>
      </c>
      <c r="K875" s="25">
        <v>4</v>
      </c>
      <c r="L875" s="27" t="s">
        <v>288</v>
      </c>
      <c r="M875" s="27" t="s">
        <v>6177</v>
      </c>
      <c r="N875" s="27" t="s">
        <v>6176</v>
      </c>
      <c r="O875" s="28">
        <v>129678202</v>
      </c>
      <c r="P875" s="27" t="s">
        <v>285</v>
      </c>
      <c r="Q875" s="27" t="s">
        <v>295</v>
      </c>
      <c r="R875" s="28" t="s">
        <v>6874</v>
      </c>
      <c r="S875" s="27" t="s">
        <v>6577</v>
      </c>
      <c r="T875" s="27"/>
      <c r="U875" s="75"/>
      <c r="V875" s="75"/>
      <c r="W875" s="75"/>
      <c r="X875" s="27"/>
      <c r="Y875" s="28"/>
      <c r="Z875" s="27"/>
    </row>
    <row r="876" spans="1:26" ht="13.5" customHeight="1" x14ac:dyDescent="0.25">
      <c r="A876" s="24">
        <v>43154</v>
      </c>
      <c r="B876" s="24">
        <v>43154</v>
      </c>
      <c r="C876" s="24">
        <v>43133</v>
      </c>
      <c r="D876" s="27" t="s">
        <v>552</v>
      </c>
      <c r="E876" s="27" t="s">
        <v>293</v>
      </c>
      <c r="F876" s="29" t="s">
        <v>6362</v>
      </c>
      <c r="G876" s="27" t="s">
        <v>19</v>
      </c>
      <c r="H876" s="27" t="s">
        <v>37</v>
      </c>
      <c r="I876" s="27" t="s">
        <v>174</v>
      </c>
      <c r="J876" s="27">
        <v>29887</v>
      </c>
      <c r="K876" s="25">
        <v>4</v>
      </c>
      <c r="L876" s="27" t="s">
        <v>288</v>
      </c>
      <c r="M876" s="27" t="s">
        <v>6179</v>
      </c>
      <c r="N876" s="27" t="s">
        <v>6178</v>
      </c>
      <c r="O876" s="28">
        <v>129701645</v>
      </c>
      <c r="P876" s="27" t="s">
        <v>285</v>
      </c>
      <c r="Q876" s="27" t="s">
        <v>292</v>
      </c>
      <c r="R876" s="28"/>
      <c r="S876" s="27" t="s">
        <v>6577</v>
      </c>
      <c r="T876" s="27"/>
      <c r="U876" s="75"/>
      <c r="V876" s="75"/>
      <c r="W876" s="75"/>
      <c r="X876" s="27"/>
      <c r="Y876" s="28"/>
      <c r="Z876" s="27"/>
    </row>
    <row r="877" spans="1:26" ht="13.5" customHeight="1" x14ac:dyDescent="0.25">
      <c r="A877" s="24">
        <v>43154</v>
      </c>
      <c r="B877" s="24">
        <v>43154</v>
      </c>
      <c r="C877" s="24">
        <v>43133</v>
      </c>
      <c r="D877" s="27" t="s">
        <v>552</v>
      </c>
      <c r="E877" s="27" t="s">
        <v>296</v>
      </c>
      <c r="F877" s="29" t="s">
        <v>6875</v>
      </c>
      <c r="G877" s="27" t="s">
        <v>41</v>
      </c>
      <c r="H877" s="27" t="s">
        <v>974</v>
      </c>
      <c r="I877" s="27" t="s">
        <v>6182</v>
      </c>
      <c r="J877" s="27">
        <v>52745</v>
      </c>
      <c r="K877" s="25">
        <v>4</v>
      </c>
      <c r="L877" s="27" t="s">
        <v>288</v>
      </c>
      <c r="M877" s="27" t="s">
        <v>6181</v>
      </c>
      <c r="N877" s="27" t="s">
        <v>6180</v>
      </c>
      <c r="O877" s="28">
        <v>129701737</v>
      </c>
      <c r="P877" s="27" t="s">
        <v>285</v>
      </c>
      <c r="Q877" s="27" t="s">
        <v>295</v>
      </c>
      <c r="R877" s="28" t="s">
        <v>7961</v>
      </c>
      <c r="S877" s="27" t="s">
        <v>6577</v>
      </c>
      <c r="T877" s="27"/>
      <c r="U877" s="75"/>
      <c r="V877" s="75"/>
      <c r="W877" s="75"/>
      <c r="X877" s="27"/>
      <c r="Y877" s="28"/>
      <c r="Z877" s="27"/>
    </row>
    <row r="878" spans="1:26" ht="13.5" customHeight="1" x14ac:dyDescent="0.25">
      <c r="A878" s="24">
        <v>43154</v>
      </c>
      <c r="B878" s="24">
        <v>43154</v>
      </c>
      <c r="C878" s="24">
        <v>43138</v>
      </c>
      <c r="D878" s="27" t="s">
        <v>552</v>
      </c>
      <c r="E878" s="27" t="s">
        <v>305</v>
      </c>
      <c r="F878" s="29" t="s">
        <v>6659</v>
      </c>
      <c r="G878" s="27" t="s">
        <v>77</v>
      </c>
      <c r="H878" s="27" t="s">
        <v>4414</v>
      </c>
      <c r="I878" s="27" t="s">
        <v>493</v>
      </c>
      <c r="J878" s="27">
        <v>40524</v>
      </c>
      <c r="K878" s="25">
        <v>2</v>
      </c>
      <c r="L878" s="27" t="s">
        <v>288</v>
      </c>
      <c r="M878" s="27" t="s">
        <v>6184</v>
      </c>
      <c r="N878" s="27" t="s">
        <v>6183</v>
      </c>
      <c r="O878" s="28">
        <v>129702092</v>
      </c>
      <c r="P878" s="27" t="s">
        <v>285</v>
      </c>
      <c r="Q878" s="27" t="s">
        <v>292</v>
      </c>
      <c r="R878" s="28"/>
      <c r="S878" s="27" t="s">
        <v>6577</v>
      </c>
      <c r="T878" s="27"/>
      <c r="U878" s="75"/>
      <c r="V878" s="75"/>
      <c r="W878" s="75"/>
      <c r="X878" s="27"/>
      <c r="Y878" s="28"/>
      <c r="Z878" s="27"/>
    </row>
    <row r="879" spans="1:26" ht="13.5" customHeight="1" x14ac:dyDescent="0.25">
      <c r="A879" s="24">
        <v>43154</v>
      </c>
      <c r="B879" s="24">
        <v>43154</v>
      </c>
      <c r="C879" s="24">
        <v>43141</v>
      </c>
      <c r="D879" s="27" t="s">
        <v>552</v>
      </c>
      <c r="E879" s="27" t="s">
        <v>305</v>
      </c>
      <c r="F879" s="29" t="s">
        <v>6876</v>
      </c>
      <c r="G879" s="27" t="s">
        <v>19</v>
      </c>
      <c r="H879" s="27" t="s">
        <v>240</v>
      </c>
      <c r="I879" s="27" t="s">
        <v>588</v>
      </c>
      <c r="J879" s="27">
        <v>40613</v>
      </c>
      <c r="K879" s="25">
        <v>2</v>
      </c>
      <c r="L879" s="27" t="s">
        <v>288</v>
      </c>
      <c r="M879" s="27" t="s">
        <v>6186</v>
      </c>
      <c r="N879" s="27" t="s">
        <v>6185</v>
      </c>
      <c r="O879" s="28">
        <v>129702093</v>
      </c>
      <c r="P879" s="27" t="s">
        <v>285</v>
      </c>
      <c r="Q879" s="27" t="s">
        <v>295</v>
      </c>
      <c r="R879" s="28" t="s">
        <v>8301</v>
      </c>
      <c r="S879" s="27" t="s">
        <v>6577</v>
      </c>
      <c r="T879" s="27"/>
      <c r="U879" s="75"/>
      <c r="V879" s="75"/>
      <c r="W879" s="75"/>
      <c r="X879" s="27"/>
      <c r="Y879" s="28"/>
      <c r="Z879" s="27"/>
    </row>
    <row r="880" spans="1:26" ht="13.5" customHeight="1" x14ac:dyDescent="0.25">
      <c r="A880" s="24">
        <v>43154</v>
      </c>
      <c r="B880" s="24">
        <v>43154</v>
      </c>
      <c r="C880" s="24">
        <v>43141</v>
      </c>
      <c r="D880" s="27" t="s">
        <v>552</v>
      </c>
      <c r="E880" s="27" t="s">
        <v>305</v>
      </c>
      <c r="F880" s="29" t="s">
        <v>6877</v>
      </c>
      <c r="G880" s="27" t="s">
        <v>19</v>
      </c>
      <c r="H880" s="27" t="s">
        <v>5323</v>
      </c>
      <c r="I880" s="27" t="s">
        <v>588</v>
      </c>
      <c r="J880" s="27">
        <v>40613</v>
      </c>
      <c r="K880" s="25">
        <v>2</v>
      </c>
      <c r="L880" s="27" t="s">
        <v>288</v>
      </c>
      <c r="M880" s="27" t="s">
        <v>6186</v>
      </c>
      <c r="N880" s="27" t="s">
        <v>6185</v>
      </c>
      <c r="O880" s="28">
        <v>129702094</v>
      </c>
      <c r="P880" s="27" t="s">
        <v>285</v>
      </c>
      <c r="Q880" s="27" t="s">
        <v>295</v>
      </c>
      <c r="R880" s="28" t="s">
        <v>8301</v>
      </c>
      <c r="S880" s="27" t="s">
        <v>6577</v>
      </c>
      <c r="T880" s="27"/>
      <c r="U880" s="75"/>
      <c r="V880" s="75"/>
      <c r="W880" s="75"/>
      <c r="X880" s="27"/>
      <c r="Y880" s="28"/>
      <c r="Z880" s="27"/>
    </row>
    <row r="881" spans="1:26" ht="13.5" customHeight="1" x14ac:dyDescent="0.25">
      <c r="A881" s="24">
        <v>43154</v>
      </c>
      <c r="B881" s="24">
        <v>43154</v>
      </c>
      <c r="C881" s="24">
        <v>43147</v>
      </c>
      <c r="D881" s="27" t="s">
        <v>552</v>
      </c>
      <c r="E881" s="27" t="s">
        <v>305</v>
      </c>
      <c r="F881" s="41" t="s">
        <v>6187</v>
      </c>
      <c r="G881" s="27" t="s">
        <v>92</v>
      </c>
      <c r="H881" s="27" t="s">
        <v>204</v>
      </c>
      <c r="I881" s="27" t="s">
        <v>4661</v>
      </c>
      <c r="J881" s="27">
        <v>40830</v>
      </c>
      <c r="K881" s="25">
        <v>1</v>
      </c>
      <c r="L881" s="27" t="s">
        <v>288</v>
      </c>
      <c r="M881" s="27" t="s">
        <v>6189</v>
      </c>
      <c r="N881" s="27" t="s">
        <v>6188</v>
      </c>
      <c r="O881" s="28">
        <v>129702095</v>
      </c>
      <c r="P881" s="27" t="s">
        <v>285</v>
      </c>
      <c r="Q881" s="27" t="s">
        <v>292</v>
      </c>
      <c r="R881" s="28"/>
      <c r="S881" s="27" t="s">
        <v>6577</v>
      </c>
      <c r="T881" s="27"/>
      <c r="U881" s="75"/>
      <c r="V881" s="75"/>
      <c r="W881" s="75"/>
      <c r="X881" s="27"/>
      <c r="Y881" s="28"/>
      <c r="Z881" s="27"/>
    </row>
    <row r="882" spans="1:26" ht="13.5" customHeight="1" x14ac:dyDescent="0.25">
      <c r="A882" s="24">
        <v>43154</v>
      </c>
      <c r="B882" s="24">
        <v>43154</v>
      </c>
      <c r="C882" s="24">
        <v>43145</v>
      </c>
      <c r="D882" s="27" t="s">
        <v>552</v>
      </c>
      <c r="E882" s="27" t="s">
        <v>308</v>
      </c>
      <c r="F882" s="29">
        <v>755664383</v>
      </c>
      <c r="G882" s="27" t="s">
        <v>23</v>
      </c>
      <c r="H882" s="27" t="s">
        <v>238</v>
      </c>
      <c r="I882" s="27" t="s">
        <v>1384</v>
      </c>
      <c r="J882" s="27">
        <v>44934</v>
      </c>
      <c r="K882" s="25">
        <v>1</v>
      </c>
      <c r="L882" s="27" t="s">
        <v>288</v>
      </c>
      <c r="M882" s="27" t="s">
        <v>6191</v>
      </c>
      <c r="N882" s="27" t="s">
        <v>6190</v>
      </c>
      <c r="O882" s="28"/>
      <c r="P882" s="27" t="s">
        <v>285</v>
      </c>
      <c r="Q882" s="27" t="s">
        <v>315</v>
      </c>
      <c r="R882" s="28" t="s">
        <v>2691</v>
      </c>
      <c r="S882" s="27"/>
      <c r="T882" s="27"/>
      <c r="U882" s="75"/>
      <c r="V882" s="75"/>
      <c r="W882" s="75"/>
      <c r="X882" s="27"/>
      <c r="Y882" s="28"/>
      <c r="Z882" s="27"/>
    </row>
    <row r="883" spans="1:26" ht="13.5" customHeight="1" x14ac:dyDescent="0.25">
      <c r="A883" s="24">
        <v>43154</v>
      </c>
      <c r="B883" s="24">
        <v>43154</v>
      </c>
      <c r="C883" s="24">
        <v>43134</v>
      </c>
      <c r="D883" s="27" t="s">
        <v>552</v>
      </c>
      <c r="E883" s="27" t="s">
        <v>311</v>
      </c>
      <c r="F883" s="29" t="s">
        <v>6879</v>
      </c>
      <c r="G883" s="27" t="s">
        <v>19</v>
      </c>
      <c r="H883" s="27" t="s">
        <v>55</v>
      </c>
      <c r="I883" s="27" t="s">
        <v>1953</v>
      </c>
      <c r="J883" s="27">
        <v>29984</v>
      </c>
      <c r="K883" s="25">
        <v>3</v>
      </c>
      <c r="L883" s="27" t="s">
        <v>288</v>
      </c>
      <c r="M883" s="27" t="s">
        <v>6193</v>
      </c>
      <c r="N883" s="27" t="s">
        <v>6192</v>
      </c>
      <c r="O883" s="28">
        <v>129702056</v>
      </c>
      <c r="P883" s="27" t="s">
        <v>285</v>
      </c>
      <c r="Q883" s="27" t="s">
        <v>292</v>
      </c>
      <c r="R883" s="28"/>
      <c r="S883" s="27" t="s">
        <v>6577</v>
      </c>
      <c r="T883" s="27"/>
      <c r="U883" s="75"/>
      <c r="V883" s="75"/>
      <c r="W883" s="75"/>
      <c r="X883" s="27"/>
      <c r="Y883" s="28"/>
      <c r="Z883" s="27"/>
    </row>
    <row r="884" spans="1:26" ht="13.5" customHeight="1" x14ac:dyDescent="0.25">
      <c r="A884" s="24">
        <v>43154</v>
      </c>
      <c r="B884" s="24">
        <v>43154</v>
      </c>
      <c r="C884" s="24">
        <v>43288</v>
      </c>
      <c r="D884" s="27" t="s">
        <v>552</v>
      </c>
      <c r="E884" s="27" t="s">
        <v>328</v>
      </c>
      <c r="F884" s="29" t="s">
        <v>6658</v>
      </c>
      <c r="G884" s="27" t="s">
        <v>273</v>
      </c>
      <c r="H884" s="27" t="s">
        <v>6197</v>
      </c>
      <c r="I884" s="27" t="s">
        <v>6195</v>
      </c>
      <c r="J884" s="27">
        <v>18912</v>
      </c>
      <c r="K884" s="25">
        <v>4</v>
      </c>
      <c r="L884" s="27" t="s">
        <v>288</v>
      </c>
      <c r="M884" s="27" t="s">
        <v>6196</v>
      </c>
      <c r="N884" s="27" t="s">
        <v>6194</v>
      </c>
      <c r="O884" s="28"/>
      <c r="P884" s="27" t="s">
        <v>285</v>
      </c>
      <c r="Q884" s="27" t="s">
        <v>292</v>
      </c>
      <c r="R884" s="28"/>
      <c r="S884" s="27"/>
      <c r="T884" s="27"/>
      <c r="U884" s="75"/>
      <c r="V884" s="75"/>
      <c r="W884" s="75"/>
      <c r="X884" s="27"/>
      <c r="Y884" s="28"/>
      <c r="Z884" s="27"/>
    </row>
    <row r="885" spans="1:26" ht="13.5" customHeight="1" x14ac:dyDescent="0.25">
      <c r="A885" s="24">
        <v>43157</v>
      </c>
      <c r="B885" s="24">
        <v>43156</v>
      </c>
      <c r="C885" s="24">
        <v>43153</v>
      </c>
      <c r="D885" s="27" t="s">
        <v>18</v>
      </c>
      <c r="E885" s="27" t="s">
        <v>378</v>
      </c>
      <c r="F885" s="29" t="s">
        <v>6390</v>
      </c>
      <c r="G885" s="27" t="s">
        <v>48</v>
      </c>
      <c r="H885" s="27" t="s">
        <v>247</v>
      </c>
      <c r="I885" s="27" t="s">
        <v>250</v>
      </c>
      <c r="J885" s="27">
        <v>33801</v>
      </c>
      <c r="K885" s="25">
        <v>4</v>
      </c>
      <c r="L885" s="27" t="s">
        <v>288</v>
      </c>
      <c r="M885" s="27" t="s">
        <v>6282</v>
      </c>
      <c r="N885" s="27" t="s">
        <v>6283</v>
      </c>
      <c r="O885" s="28">
        <v>129857202</v>
      </c>
      <c r="P885" s="27" t="s">
        <v>285</v>
      </c>
      <c r="Q885" s="27" t="s">
        <v>292</v>
      </c>
      <c r="R885" s="28"/>
      <c r="S885" s="27" t="s">
        <v>6976</v>
      </c>
      <c r="T885" s="27"/>
      <c r="U885" s="75"/>
      <c r="V885" s="75"/>
      <c r="W885" s="75"/>
      <c r="X885" s="27"/>
      <c r="Y885" s="28"/>
      <c r="Z885" s="27"/>
    </row>
    <row r="886" spans="1:26" ht="13.5" customHeight="1" x14ac:dyDescent="0.25">
      <c r="A886" s="24">
        <v>43157</v>
      </c>
      <c r="B886" s="24">
        <v>43156</v>
      </c>
      <c r="C886" s="24">
        <v>43153</v>
      </c>
      <c r="D886" s="27" t="s">
        <v>18</v>
      </c>
      <c r="E886" s="27" t="s">
        <v>380</v>
      </c>
      <c r="F886" s="29" t="s">
        <v>7019</v>
      </c>
      <c r="G886" s="27" t="s">
        <v>3789</v>
      </c>
      <c r="H886" s="27" t="s">
        <v>61</v>
      </c>
      <c r="I886" s="27" t="s">
        <v>6284</v>
      </c>
      <c r="J886" s="27">
        <v>22440</v>
      </c>
      <c r="K886" s="25">
        <v>2</v>
      </c>
      <c r="L886" s="27" t="s">
        <v>357</v>
      </c>
      <c r="M886" s="27" t="s">
        <v>6285</v>
      </c>
      <c r="N886" s="27" t="s">
        <v>6286</v>
      </c>
      <c r="O886" s="28" t="s">
        <v>6979</v>
      </c>
      <c r="P886" s="27" t="s">
        <v>285</v>
      </c>
      <c r="Q886" s="27" t="s">
        <v>292</v>
      </c>
      <c r="R886" s="28"/>
      <c r="S886" s="27" t="s">
        <v>6976</v>
      </c>
      <c r="T886" s="27"/>
      <c r="U886" s="75"/>
      <c r="V886" s="75"/>
      <c r="W886" s="75"/>
      <c r="X886" s="27"/>
      <c r="Y886" s="28"/>
      <c r="Z886" s="27"/>
    </row>
    <row r="887" spans="1:26" ht="13.5" customHeight="1" x14ac:dyDescent="0.25">
      <c r="A887" s="24">
        <v>43157</v>
      </c>
      <c r="B887" s="24">
        <v>43156</v>
      </c>
      <c r="C887" s="24">
        <v>43154</v>
      </c>
      <c r="D887" s="27" t="s">
        <v>18</v>
      </c>
      <c r="E887" s="27" t="s">
        <v>305</v>
      </c>
      <c r="F887" s="29" t="s">
        <v>6287</v>
      </c>
      <c r="G887" s="27" t="s">
        <v>6288</v>
      </c>
      <c r="H887" s="27" t="s">
        <v>71</v>
      </c>
      <c r="I887" s="27" t="s">
        <v>6289</v>
      </c>
      <c r="J887" s="27">
        <v>41196</v>
      </c>
      <c r="K887" s="25">
        <v>2</v>
      </c>
      <c r="L887" s="27" t="s">
        <v>355</v>
      </c>
      <c r="M887" s="27">
        <v>2598974</v>
      </c>
      <c r="N887" s="27"/>
      <c r="O887" s="28">
        <v>49900</v>
      </c>
      <c r="P887" s="27" t="s">
        <v>285</v>
      </c>
      <c r="Q887" s="27" t="s">
        <v>292</v>
      </c>
      <c r="R887" s="28"/>
      <c r="S887" s="27" t="s">
        <v>6976</v>
      </c>
      <c r="T887" s="27"/>
      <c r="U887" s="75"/>
      <c r="V887" s="75"/>
      <c r="W887" s="75"/>
      <c r="X887" s="27"/>
      <c r="Y887" s="28"/>
      <c r="Z887" s="27"/>
    </row>
    <row r="888" spans="1:26" ht="13.5" customHeight="1" x14ac:dyDescent="0.25">
      <c r="A888" s="24">
        <v>43157</v>
      </c>
      <c r="B888" s="24">
        <v>43156</v>
      </c>
      <c r="C888" s="24">
        <v>43155</v>
      </c>
      <c r="D888" s="27" t="s">
        <v>18</v>
      </c>
      <c r="E888" s="27" t="s">
        <v>405</v>
      </c>
      <c r="F888" s="29">
        <v>2507400</v>
      </c>
      <c r="G888" s="27" t="s">
        <v>32</v>
      </c>
      <c r="H888" s="27" t="s">
        <v>43</v>
      </c>
      <c r="I888" s="27" t="s">
        <v>448</v>
      </c>
      <c r="J888" s="27">
        <v>29988</v>
      </c>
      <c r="K888" s="25">
        <v>4</v>
      </c>
      <c r="L888" s="27" t="s">
        <v>355</v>
      </c>
      <c r="M888" s="27">
        <v>2599403</v>
      </c>
      <c r="N888" s="27"/>
      <c r="O888" s="28"/>
      <c r="P888" s="27" t="s">
        <v>285</v>
      </c>
      <c r="Q888" s="27" t="s">
        <v>295</v>
      </c>
      <c r="R888" s="28" t="s">
        <v>6293</v>
      </c>
      <c r="S888" s="27"/>
      <c r="T888" s="27"/>
      <c r="U888" s="75"/>
      <c r="V888" s="75"/>
      <c r="W888" s="75"/>
      <c r="X888" s="27"/>
      <c r="Y888" s="28"/>
      <c r="Z888" s="27"/>
    </row>
    <row r="889" spans="1:26" ht="13.5" customHeight="1" x14ac:dyDescent="0.25">
      <c r="A889" s="24">
        <v>43157</v>
      </c>
      <c r="B889" s="24">
        <v>43156</v>
      </c>
      <c r="C889" s="24">
        <v>43153</v>
      </c>
      <c r="D889" s="27" t="s">
        <v>18</v>
      </c>
      <c r="E889" s="27" t="s">
        <v>380</v>
      </c>
      <c r="F889" s="29">
        <v>5713076</v>
      </c>
      <c r="G889" s="27" t="s">
        <v>3789</v>
      </c>
      <c r="H889" s="27" t="s">
        <v>61</v>
      </c>
      <c r="I889" s="27" t="s">
        <v>5939</v>
      </c>
      <c r="J889" s="27">
        <v>22468</v>
      </c>
      <c r="K889" s="25">
        <v>4</v>
      </c>
      <c r="L889" s="27" t="s">
        <v>357</v>
      </c>
      <c r="M889" s="27" t="s">
        <v>6294</v>
      </c>
      <c r="N889" s="27" t="s">
        <v>6295</v>
      </c>
      <c r="O889" s="28" t="s">
        <v>6979</v>
      </c>
      <c r="P889" s="27" t="s">
        <v>285</v>
      </c>
      <c r="Q889" s="27" t="s">
        <v>292</v>
      </c>
      <c r="R889" s="28"/>
      <c r="S889" s="27" t="s">
        <v>6976</v>
      </c>
      <c r="T889" s="27"/>
      <c r="U889" s="75"/>
      <c r="V889" s="75"/>
      <c r="W889" s="75"/>
      <c r="X889" s="27"/>
      <c r="Y889" s="28"/>
      <c r="Z889" s="27"/>
    </row>
    <row r="890" spans="1:26" ht="13.5" customHeight="1" x14ac:dyDescent="0.25">
      <c r="A890" s="24">
        <v>43157</v>
      </c>
      <c r="B890" s="24">
        <v>43156</v>
      </c>
      <c r="C890" s="24">
        <v>43154</v>
      </c>
      <c r="D890" s="27" t="s">
        <v>18</v>
      </c>
      <c r="E890" s="27" t="s">
        <v>380</v>
      </c>
      <c r="F890" s="29" t="s">
        <v>7021</v>
      </c>
      <c r="G890" s="27" t="s">
        <v>56</v>
      </c>
      <c r="H890" s="27" t="s">
        <v>55</v>
      </c>
      <c r="I890" s="27" t="s">
        <v>208</v>
      </c>
      <c r="J890" s="27">
        <v>22454</v>
      </c>
      <c r="K890" s="25">
        <v>4</v>
      </c>
      <c r="L890" s="27" t="s">
        <v>288</v>
      </c>
      <c r="M890" s="27" t="s">
        <v>6296</v>
      </c>
      <c r="N890" s="27" t="s">
        <v>6297</v>
      </c>
      <c r="O890" s="28">
        <v>129857377</v>
      </c>
      <c r="P890" s="27" t="s">
        <v>285</v>
      </c>
      <c r="Q890" s="27" t="s">
        <v>292</v>
      </c>
      <c r="R890" s="28"/>
      <c r="S890" s="27" t="s">
        <v>6976</v>
      </c>
      <c r="T890" s="27"/>
      <c r="U890" s="75"/>
      <c r="V890" s="75"/>
      <c r="W890" s="75"/>
      <c r="X890" s="27"/>
      <c r="Y890" s="28"/>
      <c r="Z890" s="27"/>
    </row>
    <row r="891" spans="1:26" ht="13.5" customHeight="1" x14ac:dyDescent="0.25">
      <c r="A891" s="24">
        <v>43157</v>
      </c>
      <c r="B891" s="24">
        <v>43157</v>
      </c>
      <c r="C891" s="24">
        <v>43153</v>
      </c>
      <c r="D891" s="27" t="s">
        <v>18</v>
      </c>
      <c r="E891" s="27" t="s">
        <v>290</v>
      </c>
      <c r="F891" s="29" t="s">
        <v>7008</v>
      </c>
      <c r="G891" s="27" t="s">
        <v>21</v>
      </c>
      <c r="H891" s="27" t="s">
        <v>3199</v>
      </c>
      <c r="I891" s="27" t="s">
        <v>202</v>
      </c>
      <c r="J891" s="27">
        <v>40945</v>
      </c>
      <c r="K891" s="25">
        <v>1</v>
      </c>
      <c r="L891" s="27" t="s">
        <v>288</v>
      </c>
      <c r="M891" s="27" t="s">
        <v>6298</v>
      </c>
      <c r="N891" s="27" t="s">
        <v>6299</v>
      </c>
      <c r="O891" s="28">
        <v>129855871</v>
      </c>
      <c r="P891" s="27" t="s">
        <v>285</v>
      </c>
      <c r="Q891" s="27" t="s">
        <v>295</v>
      </c>
      <c r="R891" s="28" t="s">
        <v>8588</v>
      </c>
      <c r="S891" s="27"/>
      <c r="T891" s="27"/>
      <c r="U891" s="75"/>
      <c r="V891" s="75"/>
      <c r="W891" s="75"/>
      <c r="X891" s="27"/>
      <c r="Y891" s="28"/>
      <c r="Z891" s="27"/>
    </row>
    <row r="892" spans="1:26" ht="13.5" customHeight="1" x14ac:dyDescent="0.25">
      <c r="A892" s="24">
        <v>43157</v>
      </c>
      <c r="B892" s="24">
        <v>43157</v>
      </c>
      <c r="C892" s="24">
        <v>43102</v>
      </c>
      <c r="D892" s="27" t="s">
        <v>540</v>
      </c>
      <c r="E892" s="27" t="s">
        <v>325</v>
      </c>
      <c r="F892" s="29" t="s">
        <v>7009</v>
      </c>
      <c r="G892" s="27" t="s">
        <v>56</v>
      </c>
      <c r="H892" s="27" t="s">
        <v>104</v>
      </c>
      <c r="I892" s="27" t="s">
        <v>4545</v>
      </c>
      <c r="J892" s="27">
        <v>21063</v>
      </c>
      <c r="K892" s="25">
        <v>1</v>
      </c>
      <c r="L892" s="27" t="s">
        <v>288</v>
      </c>
      <c r="M892" s="27" t="s">
        <v>6300</v>
      </c>
      <c r="N892" s="27" t="s">
        <v>6301</v>
      </c>
      <c r="O892" s="28">
        <v>129856190</v>
      </c>
      <c r="P892" s="27" t="s">
        <v>285</v>
      </c>
      <c r="Q892" s="27" t="s">
        <v>292</v>
      </c>
      <c r="R892" s="28" t="s">
        <v>7007</v>
      </c>
      <c r="S892" s="27" t="s">
        <v>6976</v>
      </c>
      <c r="T892" s="27"/>
      <c r="U892" s="75"/>
      <c r="V892" s="75"/>
      <c r="W892" s="75"/>
      <c r="X892" s="27"/>
      <c r="Y892" s="28"/>
      <c r="Z892" s="27"/>
    </row>
    <row r="893" spans="1:26" ht="13.5" customHeight="1" x14ac:dyDescent="0.25">
      <c r="A893" s="24">
        <v>43157</v>
      </c>
      <c r="B893" s="24">
        <v>43157</v>
      </c>
      <c r="C893" s="24">
        <v>43102</v>
      </c>
      <c r="D893" s="27" t="s">
        <v>540</v>
      </c>
      <c r="E893" s="27" t="s">
        <v>325</v>
      </c>
      <c r="F893" s="29" t="s">
        <v>7009</v>
      </c>
      <c r="G893" s="27" t="s">
        <v>56</v>
      </c>
      <c r="H893" s="27" t="s">
        <v>104</v>
      </c>
      <c r="I893" s="27" t="s">
        <v>4545</v>
      </c>
      <c r="J893" s="27">
        <v>21063</v>
      </c>
      <c r="K893" s="25">
        <v>1</v>
      </c>
      <c r="L893" s="27" t="s">
        <v>288</v>
      </c>
      <c r="M893" s="27" t="s">
        <v>6300</v>
      </c>
      <c r="N893" s="27" t="s">
        <v>6301</v>
      </c>
      <c r="O893" s="28">
        <v>129856191</v>
      </c>
      <c r="P893" s="27" t="s">
        <v>285</v>
      </c>
      <c r="Q893" s="27" t="s">
        <v>292</v>
      </c>
      <c r="R893" s="28" t="s">
        <v>7007</v>
      </c>
      <c r="S893" s="27" t="s">
        <v>6976</v>
      </c>
      <c r="T893" s="27"/>
      <c r="U893" s="75"/>
      <c r="V893" s="75"/>
      <c r="W893" s="75"/>
      <c r="X893" s="27"/>
      <c r="Y893" s="28"/>
      <c r="Z893" s="27"/>
    </row>
    <row r="894" spans="1:26" ht="13.5" customHeight="1" x14ac:dyDescent="0.25">
      <c r="A894" s="24">
        <v>43157</v>
      </c>
      <c r="B894" s="24">
        <v>43157</v>
      </c>
      <c r="C894" s="24">
        <v>43113</v>
      </c>
      <c r="D894" s="27" t="s">
        <v>540</v>
      </c>
      <c r="E894" s="27" t="s">
        <v>325</v>
      </c>
      <c r="F894" s="29" t="s">
        <v>7010</v>
      </c>
      <c r="G894" s="27" t="s">
        <v>32</v>
      </c>
      <c r="H894" s="27" t="s">
        <v>3811</v>
      </c>
      <c r="I894" s="27" t="s">
        <v>229</v>
      </c>
      <c r="J894" s="27">
        <v>21297</v>
      </c>
      <c r="K894" s="25">
        <v>1</v>
      </c>
      <c r="L894" s="27" t="s">
        <v>288</v>
      </c>
      <c r="M894" s="27" t="s">
        <v>6302</v>
      </c>
      <c r="N894" s="27" t="s">
        <v>6303</v>
      </c>
      <c r="O894" s="28">
        <v>129856192</v>
      </c>
      <c r="P894" s="27" t="s">
        <v>285</v>
      </c>
      <c r="Q894" s="27" t="s">
        <v>292</v>
      </c>
      <c r="R894" s="28"/>
      <c r="S894" s="27"/>
      <c r="T894" s="27"/>
      <c r="U894" s="75"/>
      <c r="V894" s="75"/>
      <c r="W894" s="75"/>
      <c r="X894" s="27"/>
      <c r="Y894" s="28"/>
      <c r="Z894" s="27"/>
    </row>
    <row r="895" spans="1:26" ht="13.5" customHeight="1" x14ac:dyDescent="0.25">
      <c r="A895" s="24">
        <v>43157</v>
      </c>
      <c r="B895" s="24">
        <v>43157</v>
      </c>
      <c r="C895" s="24">
        <v>43113</v>
      </c>
      <c r="D895" s="27" t="s">
        <v>540</v>
      </c>
      <c r="E895" s="27" t="s">
        <v>325</v>
      </c>
      <c r="F895" s="29" t="s">
        <v>7010</v>
      </c>
      <c r="G895" s="27" t="s">
        <v>32</v>
      </c>
      <c r="H895" s="27" t="s">
        <v>3811</v>
      </c>
      <c r="I895" s="27" t="s">
        <v>229</v>
      </c>
      <c r="J895" s="27">
        <v>21297</v>
      </c>
      <c r="K895" s="25">
        <v>1</v>
      </c>
      <c r="L895" s="27" t="s">
        <v>288</v>
      </c>
      <c r="M895" s="27" t="s">
        <v>6302</v>
      </c>
      <c r="N895" s="27" t="s">
        <v>6303</v>
      </c>
      <c r="O895" s="28">
        <v>129856192</v>
      </c>
      <c r="P895" s="27" t="s">
        <v>285</v>
      </c>
      <c r="Q895" s="27" t="s">
        <v>292</v>
      </c>
      <c r="R895" s="28" t="s">
        <v>9030</v>
      </c>
      <c r="S895" s="27" t="s">
        <v>6976</v>
      </c>
      <c r="T895" s="27"/>
      <c r="U895" s="75"/>
      <c r="V895" s="75"/>
      <c r="W895" s="75"/>
      <c r="X895" s="27"/>
      <c r="Y895" s="28"/>
      <c r="Z895" s="27"/>
    </row>
    <row r="896" spans="1:26" ht="13.5" customHeight="1" x14ac:dyDescent="0.25">
      <c r="A896" s="24">
        <v>43157</v>
      </c>
      <c r="B896" s="24">
        <v>43157</v>
      </c>
      <c r="C896" s="24">
        <v>43124</v>
      </c>
      <c r="D896" s="27" t="s">
        <v>540</v>
      </c>
      <c r="E896" s="27" t="s">
        <v>325</v>
      </c>
      <c r="F896" s="29" t="s">
        <v>6592</v>
      </c>
      <c r="G896" s="27" t="s">
        <v>118</v>
      </c>
      <c r="H896" s="27" t="s">
        <v>192</v>
      </c>
      <c r="I896" s="27" t="s">
        <v>3234</v>
      </c>
      <c r="J896" s="27">
        <v>21538</v>
      </c>
      <c r="K896" s="25">
        <v>2</v>
      </c>
      <c r="L896" s="27" t="s">
        <v>288</v>
      </c>
      <c r="M896" s="27" t="s">
        <v>6304</v>
      </c>
      <c r="N896" s="27" t="s">
        <v>6305</v>
      </c>
      <c r="O896" s="28">
        <v>129856193</v>
      </c>
      <c r="P896" s="27" t="s">
        <v>285</v>
      </c>
      <c r="Q896" s="27" t="s">
        <v>292</v>
      </c>
      <c r="R896" s="28" t="s">
        <v>7007</v>
      </c>
      <c r="S896" s="27" t="s">
        <v>6976</v>
      </c>
      <c r="T896" s="27"/>
      <c r="U896" s="75"/>
      <c r="V896" s="75"/>
      <c r="W896" s="75"/>
      <c r="X896" s="27"/>
      <c r="Y896" s="28"/>
      <c r="Z896" s="27"/>
    </row>
    <row r="897" spans="1:26" ht="13.5" customHeight="1" x14ac:dyDescent="0.25">
      <c r="A897" s="24">
        <v>43157</v>
      </c>
      <c r="B897" s="24">
        <v>43157</v>
      </c>
      <c r="C897" s="24">
        <v>43126</v>
      </c>
      <c r="D897" s="27" t="s">
        <v>540</v>
      </c>
      <c r="E897" s="27" t="s">
        <v>325</v>
      </c>
      <c r="F897" s="29" t="s">
        <v>7011</v>
      </c>
      <c r="G897" s="27" t="s">
        <v>36</v>
      </c>
      <c r="H897" s="27" t="s">
        <v>5994</v>
      </c>
      <c r="I897" s="27" t="s">
        <v>3181</v>
      </c>
      <c r="J897" s="27">
        <v>21609</v>
      </c>
      <c r="K897" s="25">
        <v>5</v>
      </c>
      <c r="L897" s="27" t="s">
        <v>288</v>
      </c>
      <c r="M897" s="27" t="s">
        <v>6306</v>
      </c>
      <c r="N897" s="27" t="s">
        <v>6307</v>
      </c>
      <c r="O897" s="28">
        <v>129856194</v>
      </c>
      <c r="P897" s="27" t="s">
        <v>285</v>
      </c>
      <c r="Q897" s="27" t="s">
        <v>292</v>
      </c>
      <c r="R897" s="28" t="s">
        <v>7007</v>
      </c>
      <c r="S897" s="27" t="s">
        <v>6976</v>
      </c>
      <c r="T897" s="27"/>
      <c r="U897" s="75"/>
      <c r="V897" s="75"/>
      <c r="W897" s="75"/>
      <c r="X897" s="27"/>
      <c r="Y897" s="28"/>
      <c r="Z897" s="27"/>
    </row>
    <row r="898" spans="1:26" ht="13.5" customHeight="1" x14ac:dyDescent="0.25">
      <c r="A898" s="24">
        <v>43157</v>
      </c>
      <c r="B898" s="24">
        <v>43157</v>
      </c>
      <c r="C898" s="24">
        <v>43112</v>
      </c>
      <c r="D898" s="27" t="s">
        <v>540</v>
      </c>
      <c r="E898" s="27" t="s">
        <v>331</v>
      </c>
      <c r="F898" s="29" t="s">
        <v>6586</v>
      </c>
      <c r="G898" s="27" t="s">
        <v>92</v>
      </c>
      <c r="H898" s="27" t="s">
        <v>266</v>
      </c>
      <c r="I898" s="27" t="s">
        <v>4556</v>
      </c>
      <c r="J898" s="27">
        <v>32121</v>
      </c>
      <c r="K898" s="25">
        <v>2</v>
      </c>
      <c r="L898" s="27" t="s">
        <v>288</v>
      </c>
      <c r="M898" s="27" t="s">
        <v>6308</v>
      </c>
      <c r="N898" s="27" t="s">
        <v>6309</v>
      </c>
      <c r="O898" s="28">
        <v>129856579</v>
      </c>
      <c r="P898" s="27" t="s">
        <v>285</v>
      </c>
      <c r="Q898" s="27" t="s">
        <v>292</v>
      </c>
      <c r="R898" s="28"/>
      <c r="S898" s="27"/>
      <c r="T898" s="27"/>
      <c r="U898" s="75"/>
      <c r="V898" s="75"/>
      <c r="W898" s="75"/>
      <c r="X898" s="27"/>
      <c r="Y898" s="28"/>
      <c r="Z898" s="27"/>
    </row>
    <row r="899" spans="1:26" ht="13.5" customHeight="1" x14ac:dyDescent="0.25">
      <c r="A899" s="24">
        <v>43157</v>
      </c>
      <c r="B899" s="24">
        <v>43157</v>
      </c>
      <c r="C899" s="24">
        <v>43112</v>
      </c>
      <c r="D899" s="27" t="s">
        <v>540</v>
      </c>
      <c r="E899" s="27" t="s">
        <v>331</v>
      </c>
      <c r="F899" s="29" t="s">
        <v>6586</v>
      </c>
      <c r="G899" s="27" t="s">
        <v>92</v>
      </c>
      <c r="H899" s="27" t="s">
        <v>266</v>
      </c>
      <c r="I899" s="27" t="s">
        <v>4556</v>
      </c>
      <c r="J899" s="27">
        <v>32121</v>
      </c>
      <c r="K899" s="25">
        <v>1</v>
      </c>
      <c r="L899" s="27" t="s">
        <v>288</v>
      </c>
      <c r="M899" s="27" t="s">
        <v>6308</v>
      </c>
      <c r="N899" s="27" t="s">
        <v>6309</v>
      </c>
      <c r="O899" s="28">
        <v>129856579</v>
      </c>
      <c r="P899" s="27" t="s">
        <v>285</v>
      </c>
      <c r="Q899" s="27" t="s">
        <v>292</v>
      </c>
      <c r="R899" s="28" t="s">
        <v>9620</v>
      </c>
      <c r="S899" s="27" t="s">
        <v>6976</v>
      </c>
      <c r="T899" s="27"/>
      <c r="U899" s="75"/>
      <c r="V899" s="75"/>
      <c r="W899" s="75"/>
      <c r="X899" s="27"/>
      <c r="Y899" s="28"/>
      <c r="Z899" s="27"/>
    </row>
    <row r="900" spans="1:26" ht="13.5" customHeight="1" x14ac:dyDescent="0.25">
      <c r="A900" s="24">
        <v>43157</v>
      </c>
      <c r="B900" s="24">
        <v>43157</v>
      </c>
      <c r="C900" s="24">
        <v>43122</v>
      </c>
      <c r="D900" s="27" t="s">
        <v>540</v>
      </c>
      <c r="E900" s="27" t="s">
        <v>331</v>
      </c>
      <c r="F900" s="29" t="s">
        <v>7012</v>
      </c>
      <c r="G900" s="27" t="s">
        <v>25</v>
      </c>
      <c r="H900" s="27" t="s">
        <v>57</v>
      </c>
      <c r="I900" s="27" t="s">
        <v>4512</v>
      </c>
      <c r="J900" s="27">
        <v>32550</v>
      </c>
      <c r="K900" s="25">
        <v>2</v>
      </c>
      <c r="L900" s="27" t="s">
        <v>288</v>
      </c>
      <c r="M900" s="27" t="s">
        <v>6310</v>
      </c>
      <c r="N900" s="27" t="s">
        <v>6311</v>
      </c>
      <c r="O900" s="28">
        <v>129856580</v>
      </c>
      <c r="P900" s="27" t="s">
        <v>285</v>
      </c>
      <c r="Q900" s="27" t="s">
        <v>295</v>
      </c>
      <c r="R900" s="28" t="s">
        <v>7013</v>
      </c>
      <c r="S900" s="27" t="s">
        <v>6976</v>
      </c>
      <c r="T900" s="27"/>
      <c r="U900" s="75"/>
      <c r="V900" s="75"/>
      <c r="W900" s="75"/>
      <c r="X900" s="27"/>
      <c r="Y900" s="28"/>
      <c r="Z900" s="27"/>
    </row>
    <row r="901" spans="1:26" ht="13.5" customHeight="1" x14ac:dyDescent="0.25">
      <c r="A901" s="24">
        <v>43157</v>
      </c>
      <c r="B901" s="24">
        <v>43157</v>
      </c>
      <c r="C901" s="24">
        <v>43124</v>
      </c>
      <c r="D901" s="27" t="s">
        <v>540</v>
      </c>
      <c r="E901" s="27" t="s">
        <v>331</v>
      </c>
      <c r="F901" s="29" t="s">
        <v>7014</v>
      </c>
      <c r="G901" s="27" t="s">
        <v>32</v>
      </c>
      <c r="H901" s="27" t="s">
        <v>109</v>
      </c>
      <c r="I901" s="27" t="s">
        <v>3178</v>
      </c>
      <c r="J901" s="27">
        <v>32595</v>
      </c>
      <c r="K901" s="25">
        <v>2</v>
      </c>
      <c r="L901" s="27" t="s">
        <v>288</v>
      </c>
      <c r="M901" s="27" t="s">
        <v>6312</v>
      </c>
      <c r="N901" s="27" t="s">
        <v>6313</v>
      </c>
      <c r="O901" s="28">
        <v>129856581</v>
      </c>
      <c r="P901" s="27" t="s">
        <v>285</v>
      </c>
      <c r="Q901" s="27" t="s">
        <v>292</v>
      </c>
      <c r="R901" s="28" t="s">
        <v>7832</v>
      </c>
      <c r="S901" s="27" t="s">
        <v>6976</v>
      </c>
      <c r="T901" s="27"/>
      <c r="U901" s="75"/>
      <c r="V901" s="75"/>
      <c r="W901" s="75"/>
      <c r="X901" s="27"/>
      <c r="Y901" s="28"/>
      <c r="Z901" s="27"/>
    </row>
    <row r="902" spans="1:26" ht="13.5" customHeight="1" x14ac:dyDescent="0.25">
      <c r="A902" s="24">
        <v>43157</v>
      </c>
      <c r="B902" s="24">
        <v>43157</v>
      </c>
      <c r="C902" s="24">
        <v>43129</v>
      </c>
      <c r="D902" s="27" t="s">
        <v>540</v>
      </c>
      <c r="E902" s="27" t="s">
        <v>331</v>
      </c>
      <c r="F902" s="29" t="s">
        <v>7015</v>
      </c>
      <c r="G902" s="27" t="s">
        <v>48</v>
      </c>
      <c r="H902" s="27" t="s">
        <v>171</v>
      </c>
      <c r="I902" s="27" t="s">
        <v>250</v>
      </c>
      <c r="J902" s="27">
        <v>32804</v>
      </c>
      <c r="K902" s="25">
        <v>1</v>
      </c>
      <c r="L902" s="27" t="s">
        <v>288</v>
      </c>
      <c r="M902" s="27" t="s">
        <v>6314</v>
      </c>
      <c r="N902" s="27" t="s">
        <v>6315</v>
      </c>
      <c r="O902" s="28">
        <v>129856582</v>
      </c>
      <c r="P902" s="27" t="s">
        <v>285</v>
      </c>
      <c r="Q902" s="27" t="s">
        <v>292</v>
      </c>
      <c r="R902" s="28" t="s">
        <v>7832</v>
      </c>
      <c r="S902" s="27" t="s">
        <v>6976</v>
      </c>
      <c r="T902" s="27"/>
      <c r="U902" s="75"/>
      <c r="V902" s="75"/>
      <c r="W902" s="75"/>
      <c r="X902" s="27"/>
      <c r="Y902" s="28"/>
      <c r="Z902" s="27"/>
    </row>
    <row r="903" spans="1:26" ht="13.5" customHeight="1" x14ac:dyDescent="0.25">
      <c r="A903" s="24">
        <v>43157</v>
      </c>
      <c r="B903" s="24">
        <v>43157</v>
      </c>
      <c r="C903" s="24">
        <v>43130</v>
      </c>
      <c r="D903" s="27" t="s">
        <v>540</v>
      </c>
      <c r="E903" s="27" t="s">
        <v>331</v>
      </c>
      <c r="F903" s="29" t="s">
        <v>6359</v>
      </c>
      <c r="G903" s="27" t="s">
        <v>56</v>
      </c>
      <c r="H903" s="27" t="s">
        <v>120</v>
      </c>
      <c r="I903" s="27" t="s">
        <v>4545</v>
      </c>
      <c r="J903" s="27">
        <v>32839</v>
      </c>
      <c r="K903" s="25">
        <v>1</v>
      </c>
      <c r="L903" s="27" t="s">
        <v>288</v>
      </c>
      <c r="M903" s="27" t="s">
        <v>6316</v>
      </c>
      <c r="N903" s="27" t="s">
        <v>6317</v>
      </c>
      <c r="O903" s="28">
        <v>129856583</v>
      </c>
      <c r="P903" s="27" t="s">
        <v>285</v>
      </c>
      <c r="Q903" s="27" t="s">
        <v>292</v>
      </c>
      <c r="R903" s="28" t="s">
        <v>7832</v>
      </c>
      <c r="S903" s="27" t="s">
        <v>6976</v>
      </c>
      <c r="T903" s="27"/>
      <c r="U903" s="75"/>
      <c r="V903" s="75"/>
      <c r="W903" s="75"/>
      <c r="X903" s="27"/>
      <c r="Y903" s="28"/>
      <c r="Z903" s="27"/>
    </row>
    <row r="904" spans="1:26" ht="13.5" customHeight="1" x14ac:dyDescent="0.25">
      <c r="A904" s="24">
        <v>43157</v>
      </c>
      <c r="B904" s="24">
        <v>43157</v>
      </c>
      <c r="C904" s="24">
        <v>43131</v>
      </c>
      <c r="D904" s="27" t="s">
        <v>540</v>
      </c>
      <c r="E904" s="27" t="s">
        <v>334</v>
      </c>
      <c r="F904" s="29" t="s">
        <v>7016</v>
      </c>
      <c r="G904" s="27" t="s">
        <v>41</v>
      </c>
      <c r="H904" s="27" t="s">
        <v>849</v>
      </c>
      <c r="I904" s="27" t="s">
        <v>42</v>
      </c>
      <c r="J904" s="27">
        <v>30627</v>
      </c>
      <c r="K904" s="25">
        <v>4</v>
      </c>
      <c r="L904" s="27" t="s">
        <v>288</v>
      </c>
      <c r="M904" s="27" t="s">
        <v>6318</v>
      </c>
      <c r="N904" s="27" t="s">
        <v>6319</v>
      </c>
      <c r="O904" s="28">
        <v>129856792</v>
      </c>
      <c r="P904" s="27" t="s">
        <v>285</v>
      </c>
      <c r="Q904" s="27" t="s">
        <v>292</v>
      </c>
      <c r="R904" s="28" t="s">
        <v>7007</v>
      </c>
      <c r="S904" s="27" t="s">
        <v>6976</v>
      </c>
      <c r="T904" s="27"/>
      <c r="U904" s="75"/>
      <c r="V904" s="75"/>
      <c r="W904" s="75"/>
      <c r="X904" s="27"/>
      <c r="Y904" s="28"/>
      <c r="Z904" s="27"/>
    </row>
    <row r="905" spans="1:26" ht="13.5" customHeight="1" x14ac:dyDescent="0.25">
      <c r="A905" s="24">
        <v>43157</v>
      </c>
      <c r="B905" s="24">
        <v>43157</v>
      </c>
      <c r="C905" s="24">
        <v>43126</v>
      </c>
      <c r="D905" s="27" t="s">
        <v>540</v>
      </c>
      <c r="E905" s="27" t="s">
        <v>334</v>
      </c>
      <c r="F905" s="29" t="s">
        <v>7017</v>
      </c>
      <c r="G905" s="27" t="s">
        <v>48</v>
      </c>
      <c r="H905" s="27" t="s">
        <v>35</v>
      </c>
      <c r="I905" s="27" t="s">
        <v>5995</v>
      </c>
      <c r="J905" s="27">
        <v>30500</v>
      </c>
      <c r="K905" s="25">
        <v>4</v>
      </c>
      <c r="L905" s="27" t="s">
        <v>288</v>
      </c>
      <c r="M905" s="27" t="s">
        <v>6320</v>
      </c>
      <c r="N905" s="27" t="s">
        <v>6321</v>
      </c>
      <c r="O905" s="28">
        <v>129856793</v>
      </c>
      <c r="P905" s="27" t="s">
        <v>285</v>
      </c>
      <c r="Q905" s="27" t="s">
        <v>292</v>
      </c>
      <c r="R905" s="28" t="s">
        <v>7007</v>
      </c>
      <c r="S905" s="27" t="s">
        <v>6976</v>
      </c>
      <c r="T905" s="27"/>
      <c r="U905" s="75"/>
      <c r="V905" s="75"/>
      <c r="W905" s="75"/>
      <c r="X905" s="27"/>
      <c r="Y905" s="28"/>
      <c r="Z905" s="27"/>
    </row>
    <row r="906" spans="1:26" ht="13.5" customHeight="1" x14ac:dyDescent="0.25">
      <c r="A906" s="24">
        <v>43157</v>
      </c>
      <c r="B906" s="24">
        <v>43157</v>
      </c>
      <c r="C906" s="24">
        <v>43113</v>
      </c>
      <c r="D906" s="27" t="s">
        <v>540</v>
      </c>
      <c r="E906" s="27" t="s">
        <v>336</v>
      </c>
      <c r="F906" s="29" t="s">
        <v>7018</v>
      </c>
      <c r="G906" s="27" t="s">
        <v>23</v>
      </c>
      <c r="H906" s="27" t="s">
        <v>263</v>
      </c>
      <c r="I906" s="27" t="s">
        <v>3124</v>
      </c>
      <c r="J906" s="27">
        <v>29657</v>
      </c>
      <c r="K906" s="25">
        <v>4</v>
      </c>
      <c r="L906" s="27" t="s">
        <v>288</v>
      </c>
      <c r="M906" s="27" t="s">
        <v>6322</v>
      </c>
      <c r="N906" s="27" t="s">
        <v>6323</v>
      </c>
      <c r="O906" s="28">
        <v>129856915</v>
      </c>
      <c r="P906" s="27" t="s">
        <v>285</v>
      </c>
      <c r="Q906" s="27" t="s">
        <v>292</v>
      </c>
      <c r="R906" s="28" t="s">
        <v>7832</v>
      </c>
      <c r="S906" s="27" t="s">
        <v>6976</v>
      </c>
      <c r="T906" s="27"/>
      <c r="U906" s="75"/>
      <c r="V906" s="75"/>
      <c r="W906" s="75"/>
      <c r="X906" s="27"/>
      <c r="Y906" s="28"/>
      <c r="Z906" s="27"/>
    </row>
    <row r="907" spans="1:26" ht="13.5" customHeight="1" x14ac:dyDescent="0.25">
      <c r="A907" s="24">
        <v>43159</v>
      </c>
      <c r="B907" s="24">
        <v>43157</v>
      </c>
      <c r="C907" s="24">
        <v>43153</v>
      </c>
      <c r="D907" s="27" t="s">
        <v>18</v>
      </c>
      <c r="E907" s="27" t="s">
        <v>313</v>
      </c>
      <c r="F907" s="29" t="s">
        <v>6683</v>
      </c>
      <c r="G907" s="27" t="s">
        <v>164</v>
      </c>
      <c r="H907" s="27" t="s">
        <v>3268</v>
      </c>
      <c r="I907" s="27" t="s">
        <v>6684</v>
      </c>
      <c r="J907" s="27">
        <v>26486</v>
      </c>
      <c r="K907" s="25">
        <v>1</v>
      </c>
      <c r="L907" s="27" t="s">
        <v>288</v>
      </c>
      <c r="M907" s="27" t="s">
        <v>6685</v>
      </c>
      <c r="N907" s="27" t="s">
        <v>6686</v>
      </c>
      <c r="O907" s="28" t="s">
        <v>7933</v>
      </c>
      <c r="P907" s="27" t="s">
        <v>285</v>
      </c>
      <c r="Q907" s="27" t="s">
        <v>292</v>
      </c>
      <c r="R907" s="28" t="s">
        <v>7835</v>
      </c>
      <c r="S907" s="27" t="s">
        <v>7379</v>
      </c>
      <c r="T907" s="27"/>
      <c r="U907" s="75"/>
      <c r="V907" s="75"/>
      <c r="W907" s="75"/>
      <c r="X907" s="27"/>
      <c r="Y907" s="28"/>
      <c r="Z907" s="27"/>
    </row>
    <row r="908" spans="1:26" ht="13.5" customHeight="1" x14ac:dyDescent="0.25">
      <c r="A908" s="24">
        <v>43159</v>
      </c>
      <c r="B908" s="24">
        <v>43157</v>
      </c>
      <c r="C908" s="24">
        <v>43155</v>
      </c>
      <c r="D908" s="27" t="s">
        <v>18</v>
      </c>
      <c r="E908" s="27" t="s">
        <v>296</v>
      </c>
      <c r="F908" s="29" t="s">
        <v>6687</v>
      </c>
      <c r="G908" s="27" t="s">
        <v>53</v>
      </c>
      <c r="H908" s="27" t="s">
        <v>69</v>
      </c>
      <c r="I908" s="27" t="s">
        <v>262</v>
      </c>
      <c r="J908" s="27">
        <v>53785</v>
      </c>
      <c r="K908" s="25">
        <v>4</v>
      </c>
      <c r="L908" s="27" t="s">
        <v>357</v>
      </c>
      <c r="M908" s="27" t="s">
        <v>6688</v>
      </c>
      <c r="N908" s="27" t="s">
        <v>6689</v>
      </c>
      <c r="O908" s="28" t="s">
        <v>6980</v>
      </c>
      <c r="P908" s="27" t="s">
        <v>285</v>
      </c>
      <c r="Q908" s="27" t="s">
        <v>292</v>
      </c>
      <c r="R908" s="28" t="s">
        <v>7007</v>
      </c>
      <c r="S908" s="27" t="s">
        <v>6976</v>
      </c>
      <c r="T908" s="27"/>
      <c r="U908" s="75"/>
      <c r="V908" s="75"/>
      <c r="W908" s="75"/>
      <c r="X908" s="27"/>
      <c r="Y908" s="28"/>
      <c r="Z908" s="28"/>
    </row>
    <row r="909" spans="1:26" ht="13.5" customHeight="1" x14ac:dyDescent="0.25">
      <c r="A909" s="24">
        <v>43159</v>
      </c>
      <c r="B909" s="24">
        <v>43159</v>
      </c>
      <c r="C909" s="24">
        <v>42947</v>
      </c>
      <c r="D909" s="27" t="s">
        <v>18</v>
      </c>
      <c r="E909" s="27" t="s">
        <v>313</v>
      </c>
      <c r="F909" s="29" t="s">
        <v>6690</v>
      </c>
      <c r="G909" s="27" t="s">
        <v>56</v>
      </c>
      <c r="H909" s="27" t="s">
        <v>55</v>
      </c>
      <c r="I909" s="27" t="s">
        <v>6691</v>
      </c>
      <c r="J909" s="27">
        <v>26388</v>
      </c>
      <c r="K909" s="25">
        <v>4</v>
      </c>
      <c r="L909" s="27" t="s">
        <v>357</v>
      </c>
      <c r="M909" s="27" t="s">
        <v>6692</v>
      </c>
      <c r="N909" s="27" t="s">
        <v>6693</v>
      </c>
      <c r="O909" s="28" t="s">
        <v>6981</v>
      </c>
      <c r="P909" s="27" t="s">
        <v>285</v>
      </c>
      <c r="Q909" s="27" t="s">
        <v>292</v>
      </c>
      <c r="R909" s="28"/>
      <c r="S909" s="27" t="s">
        <v>6976</v>
      </c>
      <c r="T909" s="27"/>
      <c r="U909" s="75"/>
      <c r="V909" s="75"/>
      <c r="W909" s="75"/>
      <c r="X909" s="27"/>
      <c r="Y909" s="28"/>
      <c r="Z909" s="27"/>
    </row>
    <row r="910" spans="1:26" ht="13.5" customHeight="1" x14ac:dyDescent="0.25">
      <c r="A910" s="24">
        <v>43159</v>
      </c>
      <c r="B910" s="24">
        <v>43159</v>
      </c>
      <c r="C910" s="24">
        <v>42756</v>
      </c>
      <c r="D910" s="27" t="s">
        <v>18</v>
      </c>
      <c r="E910" s="27" t="s">
        <v>313</v>
      </c>
      <c r="F910" s="29" t="s">
        <v>6694</v>
      </c>
      <c r="G910" s="27" t="s">
        <v>36</v>
      </c>
      <c r="H910" s="27" t="s">
        <v>70</v>
      </c>
      <c r="I910" s="27" t="s">
        <v>551</v>
      </c>
      <c r="J910" s="27">
        <v>26546</v>
      </c>
      <c r="K910" s="25">
        <v>4</v>
      </c>
      <c r="L910" s="27" t="s">
        <v>357</v>
      </c>
      <c r="M910" s="27" t="s">
        <v>6695</v>
      </c>
      <c r="N910" s="27" t="s">
        <v>6696</v>
      </c>
      <c r="O910" s="28" t="s">
        <v>7373</v>
      </c>
      <c r="P910" s="27" t="s">
        <v>285</v>
      </c>
      <c r="Q910" s="27" t="s">
        <v>295</v>
      </c>
      <c r="R910" s="28" t="s">
        <v>7378</v>
      </c>
      <c r="S910" s="28" t="s">
        <v>7374</v>
      </c>
      <c r="T910" s="27"/>
      <c r="U910" s="75"/>
      <c r="V910" s="75"/>
      <c r="W910" s="75"/>
      <c r="X910" s="27"/>
      <c r="Y910" s="28"/>
      <c r="Z910" s="27"/>
    </row>
    <row r="911" spans="1:26" ht="13.5" customHeight="1" x14ac:dyDescent="0.25">
      <c r="A911" s="24">
        <v>43159</v>
      </c>
      <c r="B911" s="24">
        <v>43159</v>
      </c>
      <c r="C911" s="24">
        <v>43153</v>
      </c>
      <c r="D911" s="27" t="s">
        <v>18</v>
      </c>
      <c r="E911" s="27" t="s">
        <v>397</v>
      </c>
      <c r="F911" s="29" t="s">
        <v>6697</v>
      </c>
      <c r="G911" s="27" t="s">
        <v>23</v>
      </c>
      <c r="H911" s="27" t="s">
        <v>88</v>
      </c>
      <c r="I911" s="27" t="s">
        <v>6698</v>
      </c>
      <c r="J911" s="27">
        <v>25128</v>
      </c>
      <c r="K911" s="25">
        <v>3</v>
      </c>
      <c r="L911" s="27" t="s">
        <v>288</v>
      </c>
      <c r="M911" s="27" t="s">
        <v>6699</v>
      </c>
      <c r="N911" s="27" t="s">
        <v>6700</v>
      </c>
      <c r="O911" s="28"/>
      <c r="P911" s="27" t="s">
        <v>285</v>
      </c>
      <c r="Q911" s="27" t="s">
        <v>315</v>
      </c>
      <c r="R911" s="28"/>
      <c r="S911" s="27"/>
      <c r="T911" s="27"/>
      <c r="U911" s="75"/>
      <c r="V911" s="75"/>
      <c r="W911" s="75"/>
      <c r="X911" s="27"/>
      <c r="Y911" s="28"/>
      <c r="Z911" s="27"/>
    </row>
    <row r="912" spans="1:26" ht="13.5" customHeight="1" x14ac:dyDescent="0.25">
      <c r="A912" s="24">
        <v>43159</v>
      </c>
      <c r="B912" s="24">
        <v>43159</v>
      </c>
      <c r="C912" s="24">
        <v>43150</v>
      </c>
      <c r="D912" s="27" t="s">
        <v>18</v>
      </c>
      <c r="E912" s="27" t="s">
        <v>377</v>
      </c>
      <c r="F912" s="29" t="s">
        <v>6701</v>
      </c>
      <c r="G912" s="27" t="s">
        <v>53</v>
      </c>
      <c r="H912" s="27" t="s">
        <v>5523</v>
      </c>
      <c r="I912" s="27" t="s">
        <v>6702</v>
      </c>
      <c r="J912" s="27">
        <v>25397</v>
      </c>
      <c r="K912" s="25">
        <v>1</v>
      </c>
      <c r="L912" s="27" t="s">
        <v>288</v>
      </c>
      <c r="M912" s="27" t="s">
        <v>6703</v>
      </c>
      <c r="N912" s="27" t="s">
        <v>6704</v>
      </c>
      <c r="O912" s="28" t="s">
        <v>8578</v>
      </c>
      <c r="P912" s="27" t="s">
        <v>285</v>
      </c>
      <c r="Q912" s="27" t="s">
        <v>292</v>
      </c>
      <c r="R912" s="28" t="s">
        <v>8880</v>
      </c>
      <c r="S912" s="27" t="s">
        <v>7379</v>
      </c>
      <c r="T912" s="27"/>
      <c r="U912" s="75"/>
      <c r="V912" s="75"/>
      <c r="W912" s="75"/>
      <c r="X912" s="27"/>
      <c r="Y912" s="28"/>
      <c r="Z912" s="27"/>
    </row>
    <row r="913" spans="1:26" ht="13.5" customHeight="1" x14ac:dyDescent="0.25">
      <c r="A913" s="24">
        <v>43159</v>
      </c>
      <c r="B913" s="24">
        <v>43159</v>
      </c>
      <c r="C913" s="24">
        <v>43158</v>
      </c>
      <c r="D913" s="27" t="s">
        <v>18</v>
      </c>
      <c r="E913" s="27" t="s">
        <v>296</v>
      </c>
      <c r="F913" s="29" t="s">
        <v>6705</v>
      </c>
      <c r="G913" s="27" t="s">
        <v>53</v>
      </c>
      <c r="H913" s="27" t="s">
        <v>102</v>
      </c>
      <c r="I913" s="27" t="s">
        <v>6706</v>
      </c>
      <c r="J913" s="27">
        <v>53905</v>
      </c>
      <c r="K913" s="25">
        <v>1</v>
      </c>
      <c r="L913" s="27" t="s">
        <v>288</v>
      </c>
      <c r="M913" s="27" t="s">
        <v>6707</v>
      </c>
      <c r="N913" s="27" t="s">
        <v>6708</v>
      </c>
      <c r="O913" s="28">
        <v>130114733</v>
      </c>
      <c r="P913" s="27" t="s">
        <v>285</v>
      </c>
      <c r="Q913" s="27" t="s">
        <v>292</v>
      </c>
      <c r="R913" s="28"/>
      <c r="S913" s="27" t="s">
        <v>7379</v>
      </c>
      <c r="T913" s="27"/>
      <c r="U913" s="75"/>
      <c r="V913" s="75"/>
      <c r="W913" s="75"/>
      <c r="X913" s="27"/>
      <c r="Y913" s="28"/>
      <c r="Z913" s="27"/>
    </row>
    <row r="914" spans="1:26" ht="13.5" customHeight="1" x14ac:dyDescent="0.25">
      <c r="A914" s="24">
        <v>43159</v>
      </c>
      <c r="B914" s="24">
        <v>43159</v>
      </c>
      <c r="C914" s="24">
        <v>43158</v>
      </c>
      <c r="D914" s="27" t="s">
        <v>18</v>
      </c>
      <c r="E914" s="27" t="s">
        <v>360</v>
      </c>
      <c r="F914" s="29" t="s">
        <v>6712</v>
      </c>
      <c r="G914" s="27" t="s">
        <v>32</v>
      </c>
      <c r="H914" s="27" t="s">
        <v>4567</v>
      </c>
      <c r="I914" s="27" t="s">
        <v>86</v>
      </c>
      <c r="J914" s="27">
        <v>27545</v>
      </c>
      <c r="K914" s="25">
        <v>2</v>
      </c>
      <c r="L914" s="27" t="s">
        <v>355</v>
      </c>
      <c r="M914" s="27">
        <v>2600976</v>
      </c>
      <c r="N914" s="27"/>
      <c r="O914" s="28">
        <v>49929</v>
      </c>
      <c r="P914" s="27" t="s">
        <v>285</v>
      </c>
      <c r="Q914" s="27" t="s">
        <v>292</v>
      </c>
      <c r="R914" s="28" t="s">
        <v>7689</v>
      </c>
      <c r="S914" s="27" t="s">
        <v>7223</v>
      </c>
      <c r="T914" s="27"/>
      <c r="U914" s="75"/>
      <c r="V914" s="75"/>
      <c r="W914" s="75"/>
      <c r="X914" s="27"/>
      <c r="Y914" s="28"/>
      <c r="Z914" s="27"/>
    </row>
    <row r="915" spans="1:26" ht="13.5" customHeight="1" x14ac:dyDescent="0.25">
      <c r="A915" s="24">
        <v>43159</v>
      </c>
      <c r="B915" s="24">
        <v>43159</v>
      </c>
      <c r="C915" s="24">
        <v>43150</v>
      </c>
      <c r="D915" s="27" t="s">
        <v>552</v>
      </c>
      <c r="E915" s="27" t="s">
        <v>378</v>
      </c>
      <c r="F915" s="29" t="s">
        <v>6152</v>
      </c>
      <c r="G915" s="27" t="s">
        <v>39</v>
      </c>
      <c r="H915" s="27" t="s">
        <v>974</v>
      </c>
      <c r="I915" s="27" t="s">
        <v>148</v>
      </c>
      <c r="J915" s="27">
        <v>33660</v>
      </c>
      <c r="K915" s="25">
        <v>1</v>
      </c>
      <c r="L915" s="27" t="s">
        <v>288</v>
      </c>
      <c r="M915" s="27" t="s">
        <v>6713</v>
      </c>
      <c r="N915" s="27" t="s">
        <v>6714</v>
      </c>
      <c r="O915" s="28">
        <v>130118857</v>
      </c>
      <c r="P915" s="27" t="s">
        <v>285</v>
      </c>
      <c r="Q915" s="27" t="s">
        <v>292</v>
      </c>
      <c r="R915" s="28"/>
      <c r="S915" s="27" t="s">
        <v>7379</v>
      </c>
      <c r="T915" s="27"/>
      <c r="U915" s="75"/>
      <c r="V915" s="75"/>
      <c r="W915" s="75"/>
      <c r="X915" s="27"/>
      <c r="Y915" s="28"/>
      <c r="Z915" s="27"/>
    </row>
    <row r="916" spans="1:26" ht="13.5" customHeight="1" x14ac:dyDescent="0.25">
      <c r="A916" s="24">
        <v>43159</v>
      </c>
      <c r="B916" s="24">
        <v>43159</v>
      </c>
      <c r="C916" s="24">
        <v>43150</v>
      </c>
      <c r="D916" s="27" t="s">
        <v>552</v>
      </c>
      <c r="E916" s="27" t="s">
        <v>381</v>
      </c>
      <c r="F916" s="29" t="s">
        <v>6715</v>
      </c>
      <c r="G916" s="27" t="s">
        <v>19</v>
      </c>
      <c r="H916" s="27" t="s">
        <v>6716</v>
      </c>
      <c r="I916" s="27" t="s">
        <v>5496</v>
      </c>
      <c r="J916" s="27">
        <v>23176</v>
      </c>
      <c r="K916" s="25">
        <v>4</v>
      </c>
      <c r="L916" s="27" t="s">
        <v>288</v>
      </c>
      <c r="M916" s="27" t="s">
        <v>6717</v>
      </c>
      <c r="N916" s="27" t="s">
        <v>6718</v>
      </c>
      <c r="O916" s="28">
        <v>130119219</v>
      </c>
      <c r="P916" s="27" t="s">
        <v>285</v>
      </c>
      <c r="Q916" s="27" t="s">
        <v>292</v>
      </c>
      <c r="R916" s="28"/>
      <c r="S916" s="27" t="s">
        <v>7379</v>
      </c>
      <c r="T916" s="27"/>
      <c r="U916" s="75"/>
      <c r="V916" s="75"/>
      <c r="W916" s="75"/>
      <c r="X916" s="27"/>
      <c r="Y916" s="28"/>
      <c r="Z916" s="27"/>
    </row>
    <row r="917" spans="1:26" ht="13.5" customHeight="1" x14ac:dyDescent="0.25">
      <c r="A917" s="24">
        <v>43159</v>
      </c>
      <c r="B917" s="24">
        <v>43159</v>
      </c>
      <c r="C917" s="24">
        <v>43150</v>
      </c>
      <c r="D917" s="27" t="s">
        <v>552</v>
      </c>
      <c r="E917" s="27" t="s">
        <v>398</v>
      </c>
      <c r="F917" s="29" t="s">
        <v>6719</v>
      </c>
      <c r="G917" s="27" t="s">
        <v>21</v>
      </c>
      <c r="H917" s="27" t="s">
        <v>98</v>
      </c>
      <c r="I917" s="27" t="s">
        <v>445</v>
      </c>
      <c r="J917" s="27">
        <v>24101</v>
      </c>
      <c r="K917" s="25">
        <v>1</v>
      </c>
      <c r="L917" s="27" t="s">
        <v>288</v>
      </c>
      <c r="M917" s="27" t="s">
        <v>6720</v>
      </c>
      <c r="N917" s="27" t="s">
        <v>6721</v>
      </c>
      <c r="O917" s="28">
        <v>130119556</v>
      </c>
      <c r="P917" s="27" t="s">
        <v>285</v>
      </c>
      <c r="Q917" s="27" t="s">
        <v>292</v>
      </c>
      <c r="R917" s="28" t="s">
        <v>7689</v>
      </c>
      <c r="S917" s="27" t="s">
        <v>7379</v>
      </c>
      <c r="T917" s="27"/>
      <c r="U917" s="75"/>
      <c r="V917" s="75"/>
      <c r="W917" s="75"/>
      <c r="X917" s="27"/>
      <c r="Y917" s="28"/>
      <c r="Z917" s="27"/>
    </row>
    <row r="918" spans="1:26" ht="13.5" customHeight="1" x14ac:dyDescent="0.25">
      <c r="A918" s="24">
        <v>43159</v>
      </c>
      <c r="B918" s="24">
        <v>43159</v>
      </c>
      <c r="C918" s="24">
        <v>43150</v>
      </c>
      <c r="D918" s="27" t="s">
        <v>552</v>
      </c>
      <c r="E918" s="27" t="s">
        <v>407</v>
      </c>
      <c r="F918" s="29" t="s">
        <v>6722</v>
      </c>
      <c r="G918" s="27" t="s">
        <v>19</v>
      </c>
      <c r="H918" s="27" t="s">
        <v>88</v>
      </c>
      <c r="I918" s="27" t="s">
        <v>231</v>
      </c>
      <c r="J918" s="27">
        <v>30559</v>
      </c>
      <c r="K918" s="25">
        <v>4</v>
      </c>
      <c r="L918" s="27" t="s">
        <v>288</v>
      </c>
      <c r="M918" s="27" t="s">
        <v>6723</v>
      </c>
      <c r="N918" s="27" t="s">
        <v>6724</v>
      </c>
      <c r="O918" s="28">
        <v>130119910</v>
      </c>
      <c r="P918" s="27" t="s">
        <v>285</v>
      </c>
      <c r="Q918" s="27" t="s">
        <v>292</v>
      </c>
      <c r="R918" s="28"/>
      <c r="S918" s="27" t="s">
        <v>7379</v>
      </c>
      <c r="T918" s="27"/>
      <c r="U918" s="75"/>
      <c r="V918" s="75"/>
      <c r="W918" s="75"/>
      <c r="X918" s="27"/>
      <c r="Y918" s="28"/>
      <c r="Z918" s="27"/>
    </row>
    <row r="919" spans="1:26" ht="13.5" customHeight="1" x14ac:dyDescent="0.25">
      <c r="A919" s="24">
        <v>43159</v>
      </c>
      <c r="B919" s="24">
        <v>43159</v>
      </c>
      <c r="C919" s="24">
        <v>43150</v>
      </c>
      <c r="D919" s="27" t="s">
        <v>552</v>
      </c>
      <c r="E919" s="27" t="s">
        <v>483</v>
      </c>
      <c r="F919" s="29" t="s">
        <v>6725</v>
      </c>
      <c r="G919" s="27" t="s">
        <v>19</v>
      </c>
      <c r="H919" s="27" t="s">
        <v>192</v>
      </c>
      <c r="I919" s="27" t="s">
        <v>174</v>
      </c>
      <c r="J919" s="27">
        <v>27487</v>
      </c>
      <c r="K919" s="25">
        <v>1</v>
      </c>
      <c r="L919" s="27" t="s">
        <v>288</v>
      </c>
      <c r="M919" s="27" t="s">
        <v>6726</v>
      </c>
      <c r="N919" s="27" t="s">
        <v>6727</v>
      </c>
      <c r="O919" s="28">
        <v>130120070</v>
      </c>
      <c r="P919" s="27" t="s">
        <v>285</v>
      </c>
      <c r="Q919" s="27" t="s">
        <v>292</v>
      </c>
      <c r="R919" s="28" t="s">
        <v>8877</v>
      </c>
      <c r="S919" s="27" t="s">
        <v>7379</v>
      </c>
      <c r="T919" s="27"/>
      <c r="U919" s="75"/>
      <c r="V919" s="75"/>
      <c r="W919" s="75"/>
      <c r="X919" s="27"/>
      <c r="Y919" s="28"/>
      <c r="Z919" s="27"/>
    </row>
    <row r="920" spans="1:26" ht="13.5" customHeight="1" x14ac:dyDescent="0.25">
      <c r="A920" s="24">
        <v>43159</v>
      </c>
      <c r="B920" s="24">
        <v>43159</v>
      </c>
      <c r="C920" s="24">
        <v>43150</v>
      </c>
      <c r="D920" s="27" t="s">
        <v>552</v>
      </c>
      <c r="E920" s="27" t="s">
        <v>427</v>
      </c>
      <c r="F920" s="29" t="s">
        <v>6728</v>
      </c>
      <c r="G920" s="27" t="s">
        <v>92</v>
      </c>
      <c r="H920" s="27" t="s">
        <v>186</v>
      </c>
      <c r="I920" s="27" t="s">
        <v>850</v>
      </c>
      <c r="J920" s="27">
        <v>24682</v>
      </c>
      <c r="K920" s="25">
        <v>2</v>
      </c>
      <c r="L920" s="27" t="s">
        <v>288</v>
      </c>
      <c r="M920" s="27" t="s">
        <v>6729</v>
      </c>
      <c r="N920" s="27" t="s">
        <v>6730</v>
      </c>
      <c r="O920" s="28">
        <v>130120580</v>
      </c>
      <c r="P920" s="27" t="s">
        <v>285</v>
      </c>
      <c r="Q920" s="27" t="s">
        <v>292</v>
      </c>
      <c r="R920" s="28" t="s">
        <v>7689</v>
      </c>
      <c r="S920" s="27" t="s">
        <v>7379</v>
      </c>
      <c r="T920" s="27"/>
      <c r="U920" s="75"/>
      <c r="V920" s="75"/>
      <c r="W920" s="75"/>
      <c r="X920" s="27"/>
      <c r="Y920" s="28"/>
      <c r="Z920" s="27"/>
    </row>
    <row r="921" spans="1:26" ht="13.5" customHeight="1" x14ac:dyDescent="0.25">
      <c r="A921" s="24">
        <v>43159</v>
      </c>
      <c r="B921" s="24">
        <v>43159</v>
      </c>
      <c r="C921" s="24">
        <v>43152</v>
      </c>
      <c r="D921" s="27" t="s">
        <v>552</v>
      </c>
      <c r="E921" s="27" t="s">
        <v>346</v>
      </c>
      <c r="F921" s="29" t="s">
        <v>6731</v>
      </c>
      <c r="G921" s="27" t="s">
        <v>53</v>
      </c>
      <c r="H921" s="27" t="s">
        <v>71</v>
      </c>
      <c r="I921" s="27" t="s">
        <v>521</v>
      </c>
      <c r="J921" s="27">
        <v>43726</v>
      </c>
      <c r="K921" s="25">
        <v>4</v>
      </c>
      <c r="L921" s="27" t="s">
        <v>288</v>
      </c>
      <c r="M921" s="27" t="s">
        <v>6732</v>
      </c>
      <c r="N921" s="27" t="s">
        <v>6733</v>
      </c>
      <c r="O921" s="28">
        <v>130118278</v>
      </c>
      <c r="P921" s="27" t="s">
        <v>285</v>
      </c>
      <c r="Q921" s="27" t="s">
        <v>292</v>
      </c>
      <c r="R921" s="28"/>
      <c r="S921" s="27" t="s">
        <v>7379</v>
      </c>
      <c r="T921" s="27"/>
      <c r="U921" s="75"/>
      <c r="V921" s="75"/>
      <c r="W921" s="75"/>
      <c r="X921" s="27"/>
      <c r="Y921" s="28"/>
      <c r="Z921" s="27"/>
    </row>
    <row r="922" spans="1:26" ht="13.5" customHeight="1" x14ac:dyDescent="0.25">
      <c r="A922" s="24">
        <v>43159</v>
      </c>
      <c r="B922" s="24">
        <v>43159</v>
      </c>
      <c r="C922" s="24">
        <v>43152</v>
      </c>
      <c r="D922" s="27" t="s">
        <v>552</v>
      </c>
      <c r="E922" s="27" t="s">
        <v>354</v>
      </c>
      <c r="F922" s="29" t="s">
        <v>6369</v>
      </c>
      <c r="G922" s="27" t="s">
        <v>36</v>
      </c>
      <c r="H922" s="27" t="s">
        <v>104</v>
      </c>
      <c r="I922" s="27" t="s">
        <v>99</v>
      </c>
      <c r="J922" s="27">
        <v>30947</v>
      </c>
      <c r="K922" s="25">
        <v>4</v>
      </c>
      <c r="L922" s="27" t="s">
        <v>288</v>
      </c>
      <c r="M922" s="27" t="s">
        <v>6734</v>
      </c>
      <c r="N922" s="27" t="s">
        <v>6735</v>
      </c>
      <c r="O922" s="28">
        <v>130118478</v>
      </c>
      <c r="P922" s="27" t="s">
        <v>285</v>
      </c>
      <c r="Q922" s="27" t="s">
        <v>295</v>
      </c>
      <c r="R922" s="28" t="s">
        <v>7548</v>
      </c>
      <c r="S922" s="27" t="s">
        <v>7379</v>
      </c>
      <c r="T922" s="27"/>
      <c r="U922" s="75"/>
      <c r="V922" s="75"/>
      <c r="W922" s="75"/>
      <c r="X922" s="27"/>
      <c r="Y922" s="28"/>
      <c r="Z922" s="27"/>
    </row>
    <row r="923" spans="1:26" ht="13.5" customHeight="1" x14ac:dyDescent="0.25">
      <c r="A923" s="24">
        <v>43159</v>
      </c>
      <c r="B923" s="24">
        <v>43159</v>
      </c>
      <c r="C923" s="24">
        <v>43152</v>
      </c>
      <c r="D923" s="27" t="s">
        <v>552</v>
      </c>
      <c r="E923" s="27" t="s">
        <v>402</v>
      </c>
      <c r="F923" s="29" t="s">
        <v>6736</v>
      </c>
      <c r="G923" s="27" t="s">
        <v>273</v>
      </c>
      <c r="H923" s="27" t="s">
        <v>205</v>
      </c>
      <c r="I923" s="27" t="s">
        <v>1406</v>
      </c>
      <c r="J923" s="27">
        <v>29949</v>
      </c>
      <c r="K923" s="25">
        <v>4</v>
      </c>
      <c r="L923" s="27" t="s">
        <v>288</v>
      </c>
      <c r="M923" s="27" t="s">
        <v>6737</v>
      </c>
      <c r="N923" s="27" t="s">
        <v>6738</v>
      </c>
      <c r="O923" s="28" t="s">
        <v>8576</v>
      </c>
      <c r="P923" s="27" t="s">
        <v>285</v>
      </c>
      <c r="Q923" s="27" t="s">
        <v>292</v>
      </c>
      <c r="R923" s="28" t="s">
        <v>8577</v>
      </c>
      <c r="S923" s="27" t="s">
        <v>7379</v>
      </c>
      <c r="T923" s="27"/>
      <c r="U923" s="75"/>
      <c r="V923" s="75"/>
      <c r="W923" s="75"/>
      <c r="X923" s="27"/>
      <c r="Y923" s="28"/>
      <c r="Z923" s="27"/>
    </row>
    <row r="924" spans="1:26" ht="13.5" customHeight="1" x14ac:dyDescent="0.25">
      <c r="A924" s="24">
        <v>43159</v>
      </c>
      <c r="B924" s="24">
        <v>43159</v>
      </c>
      <c r="C924" s="24">
        <v>43152</v>
      </c>
      <c r="D924" s="27" t="s">
        <v>552</v>
      </c>
      <c r="E924" s="27" t="s">
        <v>402</v>
      </c>
      <c r="F924" s="29" t="s">
        <v>6739</v>
      </c>
      <c r="G924" s="27" t="s">
        <v>50</v>
      </c>
      <c r="H924" s="27" t="s">
        <v>228</v>
      </c>
      <c r="I924" s="27" t="s">
        <v>1271</v>
      </c>
      <c r="J924" s="27">
        <v>29915</v>
      </c>
      <c r="K924" s="25">
        <v>2</v>
      </c>
      <c r="L924" s="27" t="s">
        <v>288</v>
      </c>
      <c r="M924" s="27" t="s">
        <v>6740</v>
      </c>
      <c r="N924" s="27" t="s">
        <v>6741</v>
      </c>
      <c r="O924" s="28"/>
      <c r="P924" s="27" t="s">
        <v>285</v>
      </c>
      <c r="Q924" s="27" t="s">
        <v>315</v>
      </c>
      <c r="R924" s="28"/>
      <c r="S924" s="27"/>
      <c r="T924" s="27"/>
      <c r="U924" s="75"/>
      <c r="V924" s="75"/>
      <c r="W924" s="75"/>
      <c r="X924" s="27"/>
      <c r="Y924" s="28"/>
      <c r="Z924" s="27"/>
    </row>
    <row r="925" spans="1:26" ht="13.5" customHeight="1" x14ac:dyDescent="0.25">
      <c r="A925" s="24">
        <v>43159</v>
      </c>
      <c r="B925" s="24">
        <v>43159</v>
      </c>
      <c r="C925" s="24">
        <v>43152</v>
      </c>
      <c r="D925" s="27" t="s">
        <v>552</v>
      </c>
      <c r="E925" s="27" t="s">
        <v>429</v>
      </c>
      <c r="F925" s="29" t="s">
        <v>6742</v>
      </c>
      <c r="G925" s="27" t="s">
        <v>41</v>
      </c>
      <c r="H925" s="27" t="s">
        <v>1004</v>
      </c>
      <c r="I925" s="27" t="s">
        <v>42</v>
      </c>
      <c r="J925" s="27">
        <v>23542</v>
      </c>
      <c r="K925" s="25">
        <v>1</v>
      </c>
      <c r="L925" s="27" t="s">
        <v>288</v>
      </c>
      <c r="M925" s="27" t="s">
        <v>6743</v>
      </c>
      <c r="N925" s="27" t="s">
        <v>6744</v>
      </c>
      <c r="O925" s="28">
        <v>130120437</v>
      </c>
      <c r="P925" s="27" t="s">
        <v>285</v>
      </c>
      <c r="Q925" s="27" t="s">
        <v>292</v>
      </c>
      <c r="R925" s="28"/>
      <c r="S925" s="27" t="s">
        <v>7379</v>
      </c>
      <c r="T925" s="27"/>
      <c r="U925" s="75"/>
      <c r="V925" s="75"/>
      <c r="W925" s="75"/>
      <c r="X925" s="27"/>
      <c r="Y925" s="28"/>
      <c r="Z925" s="27"/>
    </row>
    <row r="926" spans="1:26" ht="13.5" customHeight="1" x14ac:dyDescent="0.25">
      <c r="A926" s="24">
        <v>43159</v>
      </c>
      <c r="B926" s="24">
        <v>43157</v>
      </c>
      <c r="C926" s="24">
        <v>43152</v>
      </c>
      <c r="D926" s="27" t="s">
        <v>665</v>
      </c>
      <c r="E926" s="27" t="s">
        <v>6748</v>
      </c>
      <c r="F926" s="29" t="s">
        <v>6749</v>
      </c>
      <c r="G926" s="27" t="s">
        <v>36</v>
      </c>
      <c r="H926" s="27" t="s">
        <v>572</v>
      </c>
      <c r="I926" s="27" t="s">
        <v>6750</v>
      </c>
      <c r="J926" s="27">
        <v>302</v>
      </c>
      <c r="K926" s="25">
        <v>2</v>
      </c>
      <c r="L926" s="27" t="s">
        <v>343</v>
      </c>
      <c r="M926" s="27">
        <v>8780477942</v>
      </c>
      <c r="N926" s="27">
        <v>8780477942</v>
      </c>
      <c r="O926" s="28">
        <v>8780480521</v>
      </c>
      <c r="P926" s="27" t="s">
        <v>285</v>
      </c>
      <c r="Q926" s="27" t="s">
        <v>292</v>
      </c>
      <c r="R926" s="28" t="s">
        <v>7952</v>
      </c>
      <c r="S926" s="27" t="s">
        <v>7379</v>
      </c>
      <c r="T926" s="27"/>
      <c r="U926" s="75"/>
      <c r="V926" s="75"/>
      <c r="W926" s="75"/>
      <c r="X926" s="27"/>
      <c r="Y926" s="28"/>
      <c r="Z926" s="27"/>
    </row>
    <row r="927" spans="1:26" ht="13.5" customHeight="1" x14ac:dyDescent="0.25">
      <c r="A927" s="24">
        <v>43159</v>
      </c>
      <c r="B927" s="24">
        <v>43159</v>
      </c>
      <c r="C927" s="24">
        <v>43154</v>
      </c>
      <c r="D927" s="27" t="s">
        <v>665</v>
      </c>
      <c r="E927" s="27" t="s">
        <v>423</v>
      </c>
      <c r="F927" s="29" t="s">
        <v>6751</v>
      </c>
      <c r="G927" s="27" t="s">
        <v>19</v>
      </c>
      <c r="H927" s="27" t="s">
        <v>572</v>
      </c>
      <c r="I927" s="27" t="s">
        <v>6752</v>
      </c>
      <c r="J927" s="27">
        <v>13031</v>
      </c>
      <c r="K927" s="25">
        <v>4</v>
      </c>
      <c r="L927" s="27" t="s">
        <v>343</v>
      </c>
      <c r="M927" s="27">
        <v>8640730507</v>
      </c>
      <c r="N927" s="27">
        <v>8640730507</v>
      </c>
      <c r="O927" s="28"/>
      <c r="P927" s="27" t="s">
        <v>285</v>
      </c>
      <c r="Q927" s="27" t="s">
        <v>315</v>
      </c>
      <c r="R927" s="28"/>
      <c r="S927" s="27"/>
      <c r="T927" s="27"/>
      <c r="U927" s="75"/>
      <c r="V927" s="75"/>
      <c r="W927" s="75"/>
      <c r="X927" s="27"/>
      <c r="Y927" s="28"/>
      <c r="Z927" s="27"/>
    </row>
    <row r="928" spans="1:26" ht="13.5" customHeight="1" x14ac:dyDescent="0.25">
      <c r="A928" s="24">
        <v>43159</v>
      </c>
      <c r="B928" s="24">
        <v>43159</v>
      </c>
      <c r="C928" s="24">
        <v>43150</v>
      </c>
      <c r="D928" s="27" t="s">
        <v>541</v>
      </c>
      <c r="E928" s="27" t="s">
        <v>375</v>
      </c>
      <c r="F928" s="29" t="s">
        <v>6753</v>
      </c>
      <c r="G928" s="27" t="s">
        <v>30</v>
      </c>
      <c r="H928" s="27" t="s">
        <v>70</v>
      </c>
      <c r="I928" s="27" t="s">
        <v>6754</v>
      </c>
      <c r="J928" s="27">
        <v>44202</v>
      </c>
      <c r="K928" s="25">
        <v>4</v>
      </c>
      <c r="L928" s="27" t="s">
        <v>528</v>
      </c>
      <c r="M928" s="27"/>
      <c r="N928" s="27">
        <v>1906818299</v>
      </c>
      <c r="O928" s="28"/>
      <c r="P928" s="27" t="s">
        <v>285</v>
      </c>
      <c r="Q928" s="27" t="s">
        <v>315</v>
      </c>
      <c r="R928" s="28" t="s">
        <v>2691</v>
      </c>
      <c r="S928" s="27"/>
      <c r="T928" s="27"/>
      <c r="U928" s="75"/>
      <c r="V928" s="75"/>
      <c r="W928" s="75"/>
      <c r="X928" s="27"/>
      <c r="Y928" s="28"/>
      <c r="Z928" s="27"/>
    </row>
    <row r="929" spans="1:26" ht="13.5" customHeight="1" x14ac:dyDescent="0.25">
      <c r="A929" s="24">
        <v>43159</v>
      </c>
      <c r="B929" s="24">
        <v>43159</v>
      </c>
      <c r="C929" s="24">
        <v>43151</v>
      </c>
      <c r="D929" s="27" t="s">
        <v>541</v>
      </c>
      <c r="E929" s="27" t="s">
        <v>340</v>
      </c>
      <c r="F929" s="29" t="s">
        <v>6755</v>
      </c>
      <c r="G929" s="27" t="s">
        <v>30</v>
      </c>
      <c r="H929" s="27" t="s">
        <v>49</v>
      </c>
      <c r="I929" s="27" t="s">
        <v>6756</v>
      </c>
      <c r="J929" s="27">
        <v>22054</v>
      </c>
      <c r="K929" s="25">
        <v>4</v>
      </c>
      <c r="L929" s="27" t="s">
        <v>528</v>
      </c>
      <c r="M929" s="27"/>
      <c r="N929" s="27">
        <v>1906826050</v>
      </c>
      <c r="O929" s="28"/>
      <c r="P929" s="27" t="s">
        <v>285</v>
      </c>
      <c r="Q929" s="27" t="s">
        <v>315</v>
      </c>
      <c r="R929" s="28" t="s">
        <v>2691</v>
      </c>
      <c r="S929" s="27"/>
      <c r="T929" s="27"/>
      <c r="U929" s="75"/>
      <c r="V929" s="75"/>
      <c r="W929" s="75"/>
      <c r="X929" s="27"/>
      <c r="Y929" s="28"/>
      <c r="Z929" s="27"/>
    </row>
    <row r="930" spans="1:26" ht="13.5" customHeight="1" x14ac:dyDescent="0.25">
      <c r="A930" s="24">
        <v>43159</v>
      </c>
      <c r="B930" s="24">
        <v>43157</v>
      </c>
      <c r="C930" s="24">
        <v>43154</v>
      </c>
      <c r="D930" s="27" t="s">
        <v>2245</v>
      </c>
      <c r="E930" s="27" t="s">
        <v>316</v>
      </c>
      <c r="F930" s="29" t="s">
        <v>6757</v>
      </c>
      <c r="G930" s="27" t="s">
        <v>30</v>
      </c>
      <c r="H930" s="27" t="s">
        <v>125</v>
      </c>
      <c r="I930" s="27" t="s">
        <v>6758</v>
      </c>
      <c r="J930" s="27">
        <v>31745</v>
      </c>
      <c r="K930" s="25">
        <v>2</v>
      </c>
      <c r="L930" s="27" t="s">
        <v>357</v>
      </c>
      <c r="M930" s="27" t="s">
        <v>6759</v>
      </c>
      <c r="N930" s="27" t="s">
        <v>6760</v>
      </c>
      <c r="O930" s="28" t="s">
        <v>6982</v>
      </c>
      <c r="P930" s="27" t="s">
        <v>285</v>
      </c>
      <c r="Q930" s="27" t="s">
        <v>292</v>
      </c>
      <c r="R930" s="28" t="s">
        <v>7007</v>
      </c>
      <c r="S930" s="27" t="s">
        <v>6976</v>
      </c>
      <c r="T930" s="27"/>
      <c r="U930" s="75"/>
      <c r="V930" s="75"/>
      <c r="W930" s="75"/>
      <c r="X930" s="27"/>
      <c r="Y930" s="28"/>
      <c r="Z930" s="27"/>
    </row>
    <row r="931" spans="1:26" ht="13.5" customHeight="1" x14ac:dyDescent="0.25">
      <c r="A931" s="24">
        <v>43159</v>
      </c>
      <c r="B931" s="24">
        <v>43159</v>
      </c>
      <c r="C931" s="24">
        <v>43154</v>
      </c>
      <c r="D931" s="27" t="s">
        <v>2245</v>
      </c>
      <c r="E931" s="27" t="s">
        <v>401</v>
      </c>
      <c r="F931" s="29" t="s">
        <v>6761</v>
      </c>
      <c r="G931" s="27" t="s">
        <v>30</v>
      </c>
      <c r="H931" s="27" t="s">
        <v>128</v>
      </c>
      <c r="I931" s="27" t="s">
        <v>459</v>
      </c>
      <c r="J931" s="27">
        <v>26839</v>
      </c>
      <c r="K931" s="25">
        <v>4</v>
      </c>
      <c r="L931" s="27" t="s">
        <v>357</v>
      </c>
      <c r="M931" s="27" t="s">
        <v>6762</v>
      </c>
      <c r="N931" s="27" t="s">
        <v>6763</v>
      </c>
      <c r="O931" s="28" t="s">
        <v>6983</v>
      </c>
      <c r="P931" s="27" t="s">
        <v>285</v>
      </c>
      <c r="Q931" s="27" t="s">
        <v>295</v>
      </c>
      <c r="R931" s="28" t="s">
        <v>7553</v>
      </c>
      <c r="S931" s="27" t="s">
        <v>6976</v>
      </c>
      <c r="T931" s="27"/>
      <c r="U931" s="75"/>
      <c r="V931" s="75"/>
      <c r="W931" s="75"/>
      <c r="X931" s="27"/>
      <c r="Y931" s="28"/>
      <c r="Z931" s="27"/>
    </row>
    <row r="932" spans="1:26" ht="13.5" customHeight="1" x14ac:dyDescent="0.25">
      <c r="A932" s="24">
        <v>43159</v>
      </c>
      <c r="B932" s="24">
        <v>43159</v>
      </c>
      <c r="C932" s="24">
        <v>43154</v>
      </c>
      <c r="D932" s="27" t="s">
        <v>2245</v>
      </c>
      <c r="E932" s="27" t="s">
        <v>430</v>
      </c>
      <c r="F932" s="29" t="s">
        <v>6764</v>
      </c>
      <c r="G932" s="27" t="s">
        <v>53</v>
      </c>
      <c r="H932" s="27" t="s">
        <v>31</v>
      </c>
      <c r="I932" s="27" t="s">
        <v>6765</v>
      </c>
      <c r="J932" s="27">
        <v>23939</v>
      </c>
      <c r="K932" s="25">
        <v>1</v>
      </c>
      <c r="L932" s="27" t="s">
        <v>357</v>
      </c>
      <c r="M932" s="27" t="s">
        <v>6766</v>
      </c>
      <c r="N932" s="27" t="s">
        <v>6767</v>
      </c>
      <c r="O932" s="28" t="s">
        <v>6984</v>
      </c>
      <c r="P932" s="27" t="s">
        <v>285</v>
      </c>
      <c r="Q932" s="27" t="s">
        <v>292</v>
      </c>
      <c r="R932" s="28"/>
      <c r="S932" s="27" t="s">
        <v>6976</v>
      </c>
      <c r="T932" s="27"/>
      <c r="U932" s="75"/>
      <c r="V932" s="75"/>
      <c r="W932" s="75"/>
      <c r="X932" s="27"/>
      <c r="Y932" s="28"/>
      <c r="Z932" s="27"/>
    </row>
    <row r="933" spans="1:26" ht="13.5" customHeight="1" x14ac:dyDescent="0.25">
      <c r="A933" s="24">
        <v>43159</v>
      </c>
      <c r="B933" s="24">
        <v>43159</v>
      </c>
      <c r="C933" s="24">
        <v>43155</v>
      </c>
      <c r="D933" s="27" t="s">
        <v>2245</v>
      </c>
      <c r="E933" s="27" t="s">
        <v>290</v>
      </c>
      <c r="F933" s="29" t="s">
        <v>6768</v>
      </c>
      <c r="G933" s="27" t="s">
        <v>19</v>
      </c>
      <c r="H933" s="27" t="s">
        <v>104</v>
      </c>
      <c r="I933" s="27" t="s">
        <v>4932</v>
      </c>
      <c r="J933" s="27">
        <v>41060</v>
      </c>
      <c r="K933" s="25">
        <v>4</v>
      </c>
      <c r="L933" s="27" t="s">
        <v>367</v>
      </c>
      <c r="M933" s="27">
        <v>41060</v>
      </c>
      <c r="N933" s="27">
        <v>326184698</v>
      </c>
      <c r="O933" s="28"/>
      <c r="P933" s="27" t="s">
        <v>285</v>
      </c>
      <c r="Q933" s="27" t="s">
        <v>289</v>
      </c>
      <c r="R933" s="28"/>
      <c r="S933" s="27"/>
      <c r="T933" s="27"/>
      <c r="U933" s="75"/>
      <c r="V933" s="75"/>
      <c r="W933" s="75"/>
      <c r="X933" s="27"/>
      <c r="Y933" s="28"/>
      <c r="Z933" s="27"/>
    </row>
    <row r="934" spans="1:26" ht="13.5" customHeight="1" x14ac:dyDescent="0.25">
      <c r="A934" s="24">
        <v>43159</v>
      </c>
      <c r="B934" s="24">
        <v>43159</v>
      </c>
      <c r="C934" s="24">
        <v>43155</v>
      </c>
      <c r="D934" s="27" t="s">
        <v>2245</v>
      </c>
      <c r="E934" s="27" t="s">
        <v>389</v>
      </c>
      <c r="F934" s="29" t="s">
        <v>6769</v>
      </c>
      <c r="G934" s="27" t="s">
        <v>36</v>
      </c>
      <c r="H934" s="27" t="s">
        <v>244</v>
      </c>
      <c r="I934" s="27" t="s">
        <v>6770</v>
      </c>
      <c r="J934" s="27">
        <v>28004</v>
      </c>
      <c r="K934" s="25">
        <v>4</v>
      </c>
      <c r="L934" s="27" t="s">
        <v>367</v>
      </c>
      <c r="M934" s="27">
        <v>211150</v>
      </c>
      <c r="N934" s="27">
        <v>326184684</v>
      </c>
      <c r="O934" s="28"/>
      <c r="P934" s="27" t="s">
        <v>285</v>
      </c>
      <c r="Q934" s="27" t="s">
        <v>289</v>
      </c>
      <c r="R934" s="28" t="s">
        <v>2691</v>
      </c>
      <c r="S934" s="27"/>
      <c r="T934" s="27"/>
      <c r="U934" s="75"/>
      <c r="V934" s="75"/>
      <c r="W934" s="75"/>
      <c r="X934" s="27"/>
      <c r="Y934" s="28"/>
      <c r="Z934" s="27"/>
    </row>
    <row r="935" spans="1:26" ht="13.5" customHeight="1" x14ac:dyDescent="0.25">
      <c r="A935" s="24">
        <v>43159</v>
      </c>
      <c r="B935" s="24">
        <v>43159</v>
      </c>
      <c r="C935" s="24">
        <v>43155</v>
      </c>
      <c r="D935" s="27" t="s">
        <v>2245</v>
      </c>
      <c r="E935" s="27" t="s">
        <v>412</v>
      </c>
      <c r="F935" s="29" t="s">
        <v>6771</v>
      </c>
      <c r="G935" s="27" t="s">
        <v>92</v>
      </c>
      <c r="H935" s="27" t="s">
        <v>6772</v>
      </c>
      <c r="I935" s="27" t="s">
        <v>507</v>
      </c>
      <c r="J935" s="27">
        <v>16787</v>
      </c>
      <c r="K935" s="25">
        <v>4</v>
      </c>
      <c r="L935" s="27" t="s">
        <v>357</v>
      </c>
      <c r="M935" s="27" t="s">
        <v>6773</v>
      </c>
      <c r="N935" s="27" t="s">
        <v>6774</v>
      </c>
      <c r="O935" s="28" t="s">
        <v>6985</v>
      </c>
      <c r="P935" s="27" t="s">
        <v>285</v>
      </c>
      <c r="Q935" s="27" t="s">
        <v>295</v>
      </c>
      <c r="R935" s="28" t="s">
        <v>7554</v>
      </c>
      <c r="S935" s="27" t="s">
        <v>6976</v>
      </c>
      <c r="T935" s="27"/>
      <c r="U935" s="75"/>
      <c r="V935" s="75"/>
      <c r="W935" s="75"/>
      <c r="X935" s="27"/>
      <c r="Y935" s="28"/>
      <c r="Z935" s="27"/>
    </row>
    <row r="936" spans="1:26" ht="13.5" customHeight="1" x14ac:dyDescent="0.25">
      <c r="A936" s="24">
        <v>43159</v>
      </c>
      <c r="B936" s="24">
        <v>43159</v>
      </c>
      <c r="C936" s="24">
        <v>43150</v>
      </c>
      <c r="D936" s="27" t="s">
        <v>549</v>
      </c>
      <c r="E936" s="27" t="s">
        <v>305</v>
      </c>
      <c r="F936" s="29" t="s">
        <v>6778</v>
      </c>
      <c r="G936" s="27" t="s">
        <v>36</v>
      </c>
      <c r="H936" s="27" t="s">
        <v>171</v>
      </c>
      <c r="I936" s="27" t="s">
        <v>45</v>
      </c>
      <c r="J936" s="27">
        <v>40987</v>
      </c>
      <c r="K936" s="25">
        <v>2</v>
      </c>
      <c r="L936" s="27" t="s">
        <v>357</v>
      </c>
      <c r="M936" s="27" t="s">
        <v>6779</v>
      </c>
      <c r="N936" s="27" t="s">
        <v>6780</v>
      </c>
      <c r="O936" s="28" t="s">
        <v>6986</v>
      </c>
      <c r="P936" s="27" t="s">
        <v>285</v>
      </c>
      <c r="Q936" s="27" t="s">
        <v>292</v>
      </c>
      <c r="R936" s="28" t="s">
        <v>6882</v>
      </c>
      <c r="S936" s="27" t="s">
        <v>6976</v>
      </c>
      <c r="T936" s="27"/>
      <c r="U936" s="75"/>
      <c r="V936" s="75"/>
      <c r="W936" s="75"/>
      <c r="X936" s="27"/>
      <c r="Y936" s="28"/>
      <c r="Z936" s="27"/>
    </row>
    <row r="937" spans="1:26" ht="13.5" customHeight="1" x14ac:dyDescent="0.25">
      <c r="A937" s="24">
        <v>43159</v>
      </c>
      <c r="B937" s="24">
        <v>43159</v>
      </c>
      <c r="C937" s="24">
        <v>43150</v>
      </c>
      <c r="D937" s="27" t="s">
        <v>549</v>
      </c>
      <c r="E937" s="27" t="s">
        <v>366</v>
      </c>
      <c r="F937" s="29" t="s">
        <v>6335</v>
      </c>
      <c r="G937" s="27" t="s">
        <v>53</v>
      </c>
      <c r="H937" s="27" t="s">
        <v>68</v>
      </c>
      <c r="I937" s="27" t="s">
        <v>3114</v>
      </c>
      <c r="J937" s="27">
        <v>43177</v>
      </c>
      <c r="K937" s="25">
        <v>1</v>
      </c>
      <c r="L937" s="27" t="s">
        <v>357</v>
      </c>
      <c r="M937" s="27" t="s">
        <v>6781</v>
      </c>
      <c r="N937" s="27" t="s">
        <v>6782</v>
      </c>
      <c r="O937" s="28" t="s">
        <v>6987</v>
      </c>
      <c r="P937" s="27" t="s">
        <v>285</v>
      </c>
      <c r="Q937" s="27" t="s">
        <v>292</v>
      </c>
      <c r="R937" s="28"/>
      <c r="S937" s="27" t="s">
        <v>6976</v>
      </c>
      <c r="T937" s="27"/>
      <c r="U937" s="75"/>
      <c r="V937" s="75"/>
      <c r="W937" s="75"/>
      <c r="X937" s="27"/>
      <c r="Y937" s="28"/>
      <c r="Z937" s="27"/>
    </row>
    <row r="938" spans="1:26" ht="13.5" customHeight="1" x14ac:dyDescent="0.25">
      <c r="A938" s="24">
        <v>43159</v>
      </c>
      <c r="B938" s="24">
        <v>43159</v>
      </c>
      <c r="C938" s="24">
        <v>43150</v>
      </c>
      <c r="D938" s="27" t="s">
        <v>549</v>
      </c>
      <c r="E938" s="27" t="s">
        <v>378</v>
      </c>
      <c r="F938" s="29" t="s">
        <v>6783</v>
      </c>
      <c r="G938" s="27" t="s">
        <v>92</v>
      </c>
      <c r="H938" s="27" t="s">
        <v>115</v>
      </c>
      <c r="I938" s="27" t="s">
        <v>492</v>
      </c>
      <c r="J938" s="27">
        <v>33681</v>
      </c>
      <c r="K938" s="25">
        <v>2</v>
      </c>
      <c r="L938" s="27" t="s">
        <v>357</v>
      </c>
      <c r="M938" s="27" t="s">
        <v>6784</v>
      </c>
      <c r="N938" s="27" t="s">
        <v>6785</v>
      </c>
      <c r="O938" s="28" t="s">
        <v>6988</v>
      </c>
      <c r="P938" s="27" t="s">
        <v>285</v>
      </c>
      <c r="Q938" s="27" t="s">
        <v>292</v>
      </c>
      <c r="R938" s="28"/>
      <c r="S938" s="27" t="s">
        <v>6976</v>
      </c>
      <c r="T938" s="27"/>
      <c r="U938" s="75"/>
      <c r="V938" s="75"/>
      <c r="W938" s="75"/>
      <c r="X938" s="27"/>
      <c r="Y938" s="28"/>
      <c r="Z938" s="27"/>
    </row>
    <row r="939" spans="1:26" ht="13.5" customHeight="1" x14ac:dyDescent="0.25">
      <c r="A939" s="24">
        <v>43159</v>
      </c>
      <c r="B939" s="24">
        <v>43159</v>
      </c>
      <c r="C939" s="24">
        <v>43150</v>
      </c>
      <c r="D939" s="27" t="s">
        <v>549</v>
      </c>
      <c r="E939" s="27" t="s">
        <v>383</v>
      </c>
      <c r="F939" s="29" t="s">
        <v>6571</v>
      </c>
      <c r="G939" s="27" t="s">
        <v>27</v>
      </c>
      <c r="H939" s="27" t="s">
        <v>61</v>
      </c>
      <c r="I939" s="27" t="s">
        <v>6786</v>
      </c>
      <c r="J939" s="27">
        <v>30628</v>
      </c>
      <c r="K939" s="25">
        <v>4</v>
      </c>
      <c r="L939" s="27" t="s">
        <v>357</v>
      </c>
      <c r="M939" s="27" t="s">
        <v>6787</v>
      </c>
      <c r="N939" s="27" t="s">
        <v>6788</v>
      </c>
      <c r="O939" s="28" t="s">
        <v>6989</v>
      </c>
      <c r="P939" s="27" t="s">
        <v>285</v>
      </c>
      <c r="Q939" s="27" t="s">
        <v>292</v>
      </c>
      <c r="R939" s="28" t="s">
        <v>7007</v>
      </c>
      <c r="S939" s="27" t="s">
        <v>6976</v>
      </c>
      <c r="T939" s="27"/>
      <c r="U939" s="75"/>
      <c r="V939" s="75"/>
      <c r="W939" s="75"/>
      <c r="X939" s="27"/>
      <c r="Y939" s="28"/>
      <c r="Z939" s="27"/>
    </row>
    <row r="940" spans="1:26" ht="13.5" customHeight="1" x14ac:dyDescent="0.25">
      <c r="A940" s="24">
        <v>43159</v>
      </c>
      <c r="B940" s="24">
        <v>43159</v>
      </c>
      <c r="C940" s="24">
        <v>43150</v>
      </c>
      <c r="D940" s="27" t="s">
        <v>549</v>
      </c>
      <c r="E940" s="27" t="s">
        <v>381</v>
      </c>
      <c r="F940" s="29" t="s">
        <v>6789</v>
      </c>
      <c r="G940" s="27" t="s">
        <v>27</v>
      </c>
      <c r="H940" s="27" t="s">
        <v>6790</v>
      </c>
      <c r="I940" s="27" t="s">
        <v>475</v>
      </c>
      <c r="J940" s="27">
        <v>23178</v>
      </c>
      <c r="K940" s="25">
        <v>1</v>
      </c>
      <c r="L940" s="27" t="s">
        <v>357</v>
      </c>
      <c r="M940" s="27" t="s">
        <v>6791</v>
      </c>
      <c r="N940" s="27" t="s">
        <v>6792</v>
      </c>
      <c r="O940" s="28" t="s">
        <v>6990</v>
      </c>
      <c r="P940" s="27" t="s">
        <v>285</v>
      </c>
      <c r="Q940" s="27" t="s">
        <v>292</v>
      </c>
      <c r="R940" s="28" t="s">
        <v>7832</v>
      </c>
      <c r="S940" s="27" t="s">
        <v>6976</v>
      </c>
      <c r="T940" s="27"/>
      <c r="U940" s="75"/>
      <c r="V940" s="75"/>
      <c r="W940" s="75"/>
      <c r="X940" s="27"/>
      <c r="Y940" s="28"/>
      <c r="Z940" s="27"/>
    </row>
    <row r="941" spans="1:26" ht="13.5" customHeight="1" x14ac:dyDescent="0.25">
      <c r="A941" s="24">
        <v>43159</v>
      </c>
      <c r="B941" s="24">
        <v>43159</v>
      </c>
      <c r="C941" s="24">
        <v>43150</v>
      </c>
      <c r="D941" s="27" t="s">
        <v>549</v>
      </c>
      <c r="E941" s="27" t="s">
        <v>405</v>
      </c>
      <c r="F941" s="29" t="s">
        <v>6793</v>
      </c>
      <c r="G941" s="27" t="s">
        <v>27</v>
      </c>
      <c r="H941" s="27" t="s">
        <v>5374</v>
      </c>
      <c r="I941" s="27" t="s">
        <v>163</v>
      </c>
      <c r="J941" s="27">
        <v>29845</v>
      </c>
      <c r="K941" s="25">
        <v>1</v>
      </c>
      <c r="L941" s="27" t="s">
        <v>357</v>
      </c>
      <c r="M941" s="27" t="s">
        <v>6794</v>
      </c>
      <c r="N941" s="27" t="s">
        <v>6795</v>
      </c>
      <c r="O941" s="28" t="s">
        <v>6991</v>
      </c>
      <c r="P941" s="27" t="s">
        <v>285</v>
      </c>
      <c r="Q941" s="27" t="s">
        <v>292</v>
      </c>
      <c r="R941" s="28" t="s">
        <v>7007</v>
      </c>
      <c r="S941" s="27" t="s">
        <v>6976</v>
      </c>
      <c r="T941" s="27"/>
      <c r="U941" s="75"/>
      <c r="V941" s="75"/>
      <c r="W941" s="75"/>
      <c r="X941" s="27"/>
      <c r="Y941" s="28"/>
      <c r="Z941" s="27"/>
    </row>
    <row r="942" spans="1:26" ht="13.5" customHeight="1" x14ac:dyDescent="0.25">
      <c r="A942" s="24">
        <v>43159</v>
      </c>
      <c r="B942" s="24">
        <v>43159</v>
      </c>
      <c r="C942" s="24">
        <v>43150</v>
      </c>
      <c r="D942" s="27" t="s">
        <v>549</v>
      </c>
      <c r="E942" s="27" t="s">
        <v>423</v>
      </c>
      <c r="F942" s="29" t="s">
        <v>6796</v>
      </c>
      <c r="G942" s="27" t="s">
        <v>60</v>
      </c>
      <c r="H942" s="27" t="s">
        <v>69</v>
      </c>
      <c r="I942" s="27" t="s">
        <v>647</v>
      </c>
      <c r="J942" s="27">
        <v>12829</v>
      </c>
      <c r="K942" s="25">
        <v>4</v>
      </c>
      <c r="L942" s="27" t="s">
        <v>357</v>
      </c>
      <c r="M942" s="27" t="s">
        <v>6797</v>
      </c>
      <c r="N942" s="27" t="s">
        <v>6798</v>
      </c>
      <c r="O942" s="28" t="s">
        <v>6992</v>
      </c>
      <c r="P942" s="27" t="s">
        <v>285</v>
      </c>
      <c r="Q942" s="27" t="s">
        <v>292</v>
      </c>
      <c r="R942" s="28" t="s">
        <v>7007</v>
      </c>
      <c r="S942" s="27" t="s">
        <v>6976</v>
      </c>
      <c r="T942" s="27"/>
      <c r="U942" s="75"/>
      <c r="V942" s="75"/>
      <c r="W942" s="75"/>
      <c r="X942" s="27"/>
      <c r="Y942" s="28"/>
      <c r="Z942" s="27"/>
    </row>
    <row r="943" spans="1:26" ht="13.5" customHeight="1" x14ac:dyDescent="0.25">
      <c r="A943" s="24">
        <v>43159</v>
      </c>
      <c r="B943" s="24">
        <v>43159</v>
      </c>
      <c r="C943" s="24">
        <v>43150</v>
      </c>
      <c r="D943" s="27" t="s">
        <v>549</v>
      </c>
      <c r="E943" s="27" t="s">
        <v>423</v>
      </c>
      <c r="F943" s="29" t="s">
        <v>554</v>
      </c>
      <c r="G943" s="27" t="s">
        <v>74</v>
      </c>
      <c r="H943" s="27" t="s">
        <v>473</v>
      </c>
      <c r="I943" s="27" t="s">
        <v>6799</v>
      </c>
      <c r="J943" s="27">
        <v>12864</v>
      </c>
      <c r="K943" s="25">
        <v>4</v>
      </c>
      <c r="L943" s="27" t="s">
        <v>357</v>
      </c>
      <c r="M943" s="27" t="s">
        <v>6800</v>
      </c>
      <c r="N943" s="27" t="s">
        <v>6801</v>
      </c>
      <c r="O943" s="28" t="s">
        <v>6992</v>
      </c>
      <c r="P943" s="27" t="s">
        <v>285</v>
      </c>
      <c r="Q943" s="27" t="s">
        <v>292</v>
      </c>
      <c r="R943" s="28" t="s">
        <v>7007</v>
      </c>
      <c r="S943" s="27" t="s">
        <v>6976</v>
      </c>
      <c r="T943" s="27"/>
      <c r="U943" s="75"/>
      <c r="V943" s="75"/>
      <c r="W943" s="75"/>
      <c r="X943" s="27"/>
      <c r="Y943" s="28"/>
      <c r="Z943" s="27"/>
    </row>
    <row r="944" spans="1:26" ht="13.5" customHeight="1" x14ac:dyDescent="0.25">
      <c r="A944" s="24">
        <v>43159</v>
      </c>
      <c r="B944" s="24">
        <v>43159</v>
      </c>
      <c r="C944" s="24">
        <v>43150</v>
      </c>
      <c r="D944" s="27" t="s">
        <v>549</v>
      </c>
      <c r="E944" s="27" t="s">
        <v>423</v>
      </c>
      <c r="F944" s="29" t="s">
        <v>6761</v>
      </c>
      <c r="G944" s="27" t="s">
        <v>30</v>
      </c>
      <c r="H944" s="27" t="s">
        <v>128</v>
      </c>
      <c r="I944" s="27" t="s">
        <v>459</v>
      </c>
      <c r="J944" s="27">
        <v>12637</v>
      </c>
      <c r="K944" s="25">
        <v>2</v>
      </c>
      <c r="L944" s="27" t="s">
        <v>357</v>
      </c>
      <c r="M944" s="27" t="s">
        <v>6802</v>
      </c>
      <c r="N944" s="27" t="s">
        <v>6803</v>
      </c>
      <c r="O944" s="28" t="s">
        <v>6992</v>
      </c>
      <c r="P944" s="27" t="s">
        <v>285</v>
      </c>
      <c r="Q944" s="27" t="s">
        <v>295</v>
      </c>
      <c r="R944" s="28" t="s">
        <v>7555</v>
      </c>
      <c r="S944" s="27" t="s">
        <v>6976</v>
      </c>
      <c r="T944" s="27"/>
      <c r="U944" s="75"/>
      <c r="V944" s="75"/>
      <c r="W944" s="75"/>
      <c r="X944" s="27"/>
      <c r="Y944" s="28"/>
      <c r="Z944" s="27"/>
    </row>
    <row r="945" spans="1:26" ht="13.5" customHeight="1" x14ac:dyDescent="0.25">
      <c r="A945" s="24">
        <v>43159</v>
      </c>
      <c r="B945" s="24">
        <v>43159</v>
      </c>
      <c r="C945" s="24">
        <v>43150</v>
      </c>
      <c r="D945" s="27" t="s">
        <v>549</v>
      </c>
      <c r="E945" s="27" t="s">
        <v>425</v>
      </c>
      <c r="F945" s="29" t="s">
        <v>4780</v>
      </c>
      <c r="G945" s="27" t="s">
        <v>74</v>
      </c>
      <c r="H945" s="27" t="s">
        <v>198</v>
      </c>
      <c r="I945" s="27" t="s">
        <v>6804</v>
      </c>
      <c r="J945" s="27">
        <v>7910</v>
      </c>
      <c r="K945" s="25">
        <v>1</v>
      </c>
      <c r="L945" s="27" t="s">
        <v>357</v>
      </c>
      <c r="M945" s="27" t="s">
        <v>6805</v>
      </c>
      <c r="N945" s="27" t="s">
        <v>6806</v>
      </c>
      <c r="O945" s="28" t="s">
        <v>6993</v>
      </c>
      <c r="P945" s="27" t="s">
        <v>285</v>
      </c>
      <c r="Q945" s="27" t="s">
        <v>292</v>
      </c>
      <c r="R945" s="28" t="s">
        <v>7832</v>
      </c>
      <c r="S945" s="27" t="s">
        <v>6976</v>
      </c>
      <c r="T945" s="27"/>
      <c r="U945" s="75"/>
      <c r="V945" s="75"/>
      <c r="W945" s="75"/>
      <c r="X945" s="27"/>
      <c r="Y945" s="28"/>
      <c r="Z945" s="27"/>
    </row>
    <row r="946" spans="1:26" ht="13.5" customHeight="1" x14ac:dyDescent="0.25">
      <c r="A946" s="24">
        <v>43159</v>
      </c>
      <c r="B946" s="24">
        <v>43159</v>
      </c>
      <c r="C946" s="24">
        <v>43152</v>
      </c>
      <c r="D946" s="27" t="s">
        <v>1419</v>
      </c>
      <c r="E946" s="27" t="s">
        <v>402</v>
      </c>
      <c r="F946" s="29" t="s">
        <v>6807</v>
      </c>
      <c r="G946" s="27" t="s">
        <v>53</v>
      </c>
      <c r="H946" s="27" t="s">
        <v>141</v>
      </c>
      <c r="I946" s="27" t="s">
        <v>6808</v>
      </c>
      <c r="J946" s="27">
        <v>29919</v>
      </c>
      <c r="K946" s="25">
        <v>2</v>
      </c>
      <c r="L946" s="27" t="s">
        <v>357</v>
      </c>
      <c r="M946" s="27" t="s">
        <v>6809</v>
      </c>
      <c r="N946" s="27" t="s">
        <v>6810</v>
      </c>
      <c r="O946" s="28" t="s">
        <v>6994</v>
      </c>
      <c r="P946" s="27" t="s">
        <v>285</v>
      </c>
      <c r="Q946" s="27" t="s">
        <v>292</v>
      </c>
      <c r="R946" s="28"/>
      <c r="S946" s="27" t="s">
        <v>6976</v>
      </c>
      <c r="T946" s="27"/>
      <c r="U946" s="75"/>
      <c r="V946" s="75"/>
      <c r="W946" s="75"/>
      <c r="X946" s="27"/>
      <c r="Y946" s="28"/>
      <c r="Z946" s="27"/>
    </row>
    <row r="947" spans="1:26" ht="13.5" customHeight="1" x14ac:dyDescent="0.25">
      <c r="A947" s="24">
        <v>43159</v>
      </c>
      <c r="B947" s="24">
        <v>43159</v>
      </c>
      <c r="C947" s="24">
        <v>43152</v>
      </c>
      <c r="D947" s="27" t="s">
        <v>1419</v>
      </c>
      <c r="E947" s="27" t="s">
        <v>402</v>
      </c>
      <c r="F947" s="29" t="s">
        <v>6811</v>
      </c>
      <c r="G947" s="27" t="s">
        <v>53</v>
      </c>
      <c r="H947" s="27" t="s">
        <v>94</v>
      </c>
      <c r="I947" s="27" t="s">
        <v>6808</v>
      </c>
      <c r="J947" s="27">
        <v>29919</v>
      </c>
      <c r="K947" s="25">
        <v>2</v>
      </c>
      <c r="L947" s="27" t="s">
        <v>357</v>
      </c>
      <c r="M947" s="27" t="s">
        <v>6809</v>
      </c>
      <c r="N947" s="27" t="s">
        <v>6810</v>
      </c>
      <c r="O947" s="28" t="s">
        <v>6995</v>
      </c>
      <c r="P947" s="27" t="s">
        <v>285</v>
      </c>
      <c r="Q947" s="27" t="s">
        <v>292</v>
      </c>
      <c r="R947" s="28"/>
      <c r="S947" s="27" t="s">
        <v>6976</v>
      </c>
      <c r="T947" s="27"/>
      <c r="U947" s="75"/>
      <c r="V947" s="75"/>
      <c r="W947" s="75"/>
      <c r="X947" s="27"/>
      <c r="Y947" s="28"/>
      <c r="Z947" s="27"/>
    </row>
    <row r="948" spans="1:26" ht="13.5" customHeight="1" x14ac:dyDescent="0.25">
      <c r="A948" s="24">
        <v>43159</v>
      </c>
      <c r="B948" s="24">
        <v>43159</v>
      </c>
      <c r="C948" s="24">
        <v>43154</v>
      </c>
      <c r="D948" s="27" t="s">
        <v>2894</v>
      </c>
      <c r="E948" s="27" t="s">
        <v>428</v>
      </c>
      <c r="F948" s="29" t="s">
        <v>6812</v>
      </c>
      <c r="G948" s="27" t="s">
        <v>30</v>
      </c>
      <c r="H948" s="27" t="s">
        <v>173</v>
      </c>
      <c r="I948" s="27" t="s">
        <v>73</v>
      </c>
      <c r="J948" s="27">
        <v>39747</v>
      </c>
      <c r="K948" s="25">
        <v>4</v>
      </c>
      <c r="L948" s="27" t="s">
        <v>288</v>
      </c>
      <c r="M948" s="27" t="s">
        <v>6813</v>
      </c>
      <c r="N948" s="27" t="s">
        <v>6814</v>
      </c>
      <c r="O948" s="28">
        <v>130120798</v>
      </c>
      <c r="P948" s="27" t="s">
        <v>285</v>
      </c>
      <c r="Q948" s="27" t="s">
        <v>292</v>
      </c>
      <c r="R948" s="28"/>
      <c r="S948" s="27" t="s">
        <v>7379</v>
      </c>
      <c r="T948" s="27"/>
      <c r="U948" s="75"/>
      <c r="V948" s="75"/>
      <c r="W948" s="75"/>
      <c r="X948" s="27"/>
      <c r="Y948" s="28"/>
      <c r="Z948" s="27"/>
    </row>
    <row r="949" spans="1:26" ht="13.5" customHeight="1" x14ac:dyDescent="0.25">
      <c r="A949" s="24">
        <v>43159</v>
      </c>
      <c r="B949" s="24">
        <v>43159</v>
      </c>
      <c r="C949" s="24">
        <v>43113</v>
      </c>
      <c r="D949" s="27" t="s">
        <v>540</v>
      </c>
      <c r="E949" s="27" t="s">
        <v>287</v>
      </c>
      <c r="F949" s="29" t="s">
        <v>6815</v>
      </c>
      <c r="G949" s="27" t="s">
        <v>19</v>
      </c>
      <c r="H949" s="27" t="s">
        <v>194</v>
      </c>
      <c r="I949" s="27" t="s">
        <v>6816</v>
      </c>
      <c r="J949" s="27">
        <v>38855</v>
      </c>
      <c r="K949" s="25">
        <v>2</v>
      </c>
      <c r="L949" s="27" t="s">
        <v>367</v>
      </c>
      <c r="M949" s="27">
        <v>199830</v>
      </c>
      <c r="N949" s="27">
        <v>326174435</v>
      </c>
      <c r="O949" s="28"/>
      <c r="P949" s="27" t="s">
        <v>285</v>
      </c>
      <c r="Q949" s="27" t="s">
        <v>289</v>
      </c>
      <c r="R949" s="28"/>
      <c r="S949" s="27"/>
      <c r="T949" s="27"/>
      <c r="U949" s="75"/>
      <c r="V949" s="75"/>
      <c r="W949" s="75"/>
      <c r="X949" s="27"/>
      <c r="Y949" s="28"/>
      <c r="Z949" s="27"/>
    </row>
    <row r="950" spans="1:26" ht="13.5" customHeight="1" x14ac:dyDescent="0.25">
      <c r="A950" s="24">
        <v>43159</v>
      </c>
      <c r="B950" s="24">
        <v>43159</v>
      </c>
      <c r="C950" s="24">
        <v>43113</v>
      </c>
      <c r="D950" s="27" t="s">
        <v>540</v>
      </c>
      <c r="E950" s="27" t="s">
        <v>287</v>
      </c>
      <c r="F950" s="29" t="s">
        <v>6817</v>
      </c>
      <c r="G950" s="27" t="s">
        <v>19</v>
      </c>
      <c r="H950" s="27" t="s">
        <v>188</v>
      </c>
      <c r="I950" s="27" t="s">
        <v>6816</v>
      </c>
      <c r="J950" s="27">
        <v>38855</v>
      </c>
      <c r="K950" s="25">
        <v>2</v>
      </c>
      <c r="L950" s="27" t="s">
        <v>367</v>
      </c>
      <c r="M950" s="27">
        <v>199830</v>
      </c>
      <c r="N950" s="27">
        <v>326174435</v>
      </c>
      <c r="O950" s="28"/>
      <c r="P950" s="27" t="s">
        <v>285</v>
      </c>
      <c r="Q950" s="27" t="s">
        <v>289</v>
      </c>
      <c r="R950" s="28"/>
      <c r="S950" s="27"/>
      <c r="T950" s="27"/>
      <c r="U950" s="75"/>
      <c r="V950" s="75"/>
      <c r="W950" s="75"/>
      <c r="X950" s="27"/>
      <c r="Y950" s="28"/>
      <c r="Z950" s="27"/>
    </row>
    <row r="951" spans="1:26" ht="13.5" customHeight="1" x14ac:dyDescent="0.25">
      <c r="A951" s="24">
        <v>43159</v>
      </c>
      <c r="B951" s="24">
        <v>43159</v>
      </c>
      <c r="C951" s="24">
        <v>43116</v>
      </c>
      <c r="D951" s="27" t="s">
        <v>540</v>
      </c>
      <c r="E951" s="27" t="s">
        <v>287</v>
      </c>
      <c r="F951" s="29" t="s">
        <v>6818</v>
      </c>
      <c r="G951" s="27" t="s">
        <v>139</v>
      </c>
      <c r="H951" s="27" t="s">
        <v>70</v>
      </c>
      <c r="I951" s="27" t="s">
        <v>4494</v>
      </c>
      <c r="J951" s="27">
        <v>38697</v>
      </c>
      <c r="K951" s="25">
        <v>2</v>
      </c>
      <c r="L951" s="27" t="s">
        <v>367</v>
      </c>
      <c r="M951" s="27">
        <v>200458</v>
      </c>
      <c r="N951" s="27">
        <v>326175004</v>
      </c>
      <c r="O951" s="28"/>
      <c r="P951" s="27" t="s">
        <v>285</v>
      </c>
      <c r="Q951" s="27" t="s">
        <v>289</v>
      </c>
      <c r="R951" s="28" t="s">
        <v>2691</v>
      </c>
      <c r="S951" s="27"/>
      <c r="T951" s="27"/>
      <c r="U951" s="75"/>
      <c r="V951" s="75"/>
      <c r="W951" s="75"/>
      <c r="X951" s="27"/>
      <c r="Y951" s="28"/>
      <c r="Z951" s="27"/>
    </row>
    <row r="952" spans="1:26" ht="13.5" customHeight="1" x14ac:dyDescent="0.25">
      <c r="A952" s="24">
        <v>43159</v>
      </c>
      <c r="B952" s="24">
        <v>43159</v>
      </c>
      <c r="C952" s="24">
        <v>43116</v>
      </c>
      <c r="D952" s="27" t="s">
        <v>540</v>
      </c>
      <c r="E952" s="27" t="s">
        <v>287</v>
      </c>
      <c r="F952" s="29" t="s">
        <v>6329</v>
      </c>
      <c r="G952" s="27" t="s">
        <v>19</v>
      </c>
      <c r="H952" s="27" t="s">
        <v>128</v>
      </c>
      <c r="I952" s="27" t="s">
        <v>6819</v>
      </c>
      <c r="J952" s="27">
        <v>38958</v>
      </c>
      <c r="K952" s="25">
        <v>1</v>
      </c>
      <c r="L952" s="27" t="s">
        <v>367</v>
      </c>
      <c r="M952" s="27">
        <v>200517</v>
      </c>
      <c r="N952" s="27">
        <v>326175052</v>
      </c>
      <c r="O952" s="28"/>
      <c r="P952" s="27" t="s">
        <v>285</v>
      </c>
      <c r="Q952" s="27" t="s">
        <v>289</v>
      </c>
      <c r="R952" s="28"/>
      <c r="S952" s="27"/>
      <c r="T952" s="27"/>
      <c r="U952" s="75"/>
      <c r="V952" s="75"/>
      <c r="W952" s="75"/>
      <c r="X952" s="27"/>
      <c r="Y952" s="28"/>
      <c r="Z952" s="27"/>
    </row>
    <row r="953" spans="1:26" ht="13.5" customHeight="1" x14ac:dyDescent="0.25">
      <c r="A953" s="24">
        <v>43159</v>
      </c>
      <c r="B953" s="24">
        <v>43159</v>
      </c>
      <c r="C953" s="24">
        <v>43125</v>
      </c>
      <c r="D953" s="27" t="s">
        <v>540</v>
      </c>
      <c r="E953" s="27" t="s">
        <v>287</v>
      </c>
      <c r="F953" s="29" t="s">
        <v>6820</v>
      </c>
      <c r="G953" s="27" t="s">
        <v>53</v>
      </c>
      <c r="H953" s="27" t="s">
        <v>241</v>
      </c>
      <c r="I953" s="27" t="s">
        <v>6821</v>
      </c>
      <c r="J953" s="27">
        <v>39281</v>
      </c>
      <c r="K953" s="25">
        <v>1</v>
      </c>
      <c r="L953" s="27" t="s">
        <v>367</v>
      </c>
      <c r="M953" s="27">
        <v>202655</v>
      </c>
      <c r="N953" s="27">
        <v>326176964</v>
      </c>
      <c r="O953" s="28"/>
      <c r="P953" s="27" t="s">
        <v>285</v>
      </c>
      <c r="Q953" s="27" t="s">
        <v>289</v>
      </c>
      <c r="R953" s="28" t="s">
        <v>2691</v>
      </c>
      <c r="S953" s="27"/>
      <c r="T953" s="27"/>
      <c r="U953" s="75"/>
      <c r="V953" s="75"/>
      <c r="W953" s="75"/>
      <c r="X953" s="27"/>
      <c r="Y953" s="28"/>
      <c r="Z953" s="27"/>
    </row>
    <row r="954" spans="1:26" ht="13.5" customHeight="1" x14ac:dyDescent="0.25">
      <c r="A954" s="24">
        <v>43159</v>
      </c>
      <c r="B954" s="24">
        <v>43159</v>
      </c>
      <c r="C954" s="24">
        <v>43125</v>
      </c>
      <c r="D954" s="27" t="s">
        <v>540</v>
      </c>
      <c r="E954" s="27" t="s">
        <v>287</v>
      </c>
      <c r="F954" s="29" t="s">
        <v>6822</v>
      </c>
      <c r="G954" s="27" t="s">
        <v>25</v>
      </c>
      <c r="H954" s="27" t="s">
        <v>115</v>
      </c>
      <c r="I954" s="27" t="s">
        <v>6823</v>
      </c>
      <c r="J954" s="27">
        <v>39296</v>
      </c>
      <c r="K954" s="25">
        <v>4</v>
      </c>
      <c r="L954" s="27" t="s">
        <v>367</v>
      </c>
      <c r="M954" s="27">
        <v>202813</v>
      </c>
      <c r="N954" s="27">
        <v>326177103</v>
      </c>
      <c r="O954" s="28"/>
      <c r="P954" s="27" t="s">
        <v>285</v>
      </c>
      <c r="Q954" s="27" t="s">
        <v>289</v>
      </c>
      <c r="R954" s="28" t="s">
        <v>2691</v>
      </c>
      <c r="S954" s="27"/>
      <c r="T954" s="27"/>
      <c r="U954" s="75"/>
      <c r="V954" s="75"/>
      <c r="W954" s="75"/>
      <c r="X954" s="27"/>
      <c r="Y954" s="28"/>
      <c r="Z954" s="27"/>
    </row>
    <row r="955" spans="1:26" ht="13.5" customHeight="1" x14ac:dyDescent="0.25">
      <c r="A955" s="24">
        <v>43159</v>
      </c>
      <c r="B955" s="24">
        <v>43159</v>
      </c>
      <c r="C955" s="24">
        <v>43118</v>
      </c>
      <c r="D955" s="27" t="s">
        <v>540</v>
      </c>
      <c r="E955" s="27" t="s">
        <v>290</v>
      </c>
      <c r="F955" s="29" t="s">
        <v>6824</v>
      </c>
      <c r="G955" s="27" t="s">
        <v>39</v>
      </c>
      <c r="H955" s="27" t="s">
        <v>26</v>
      </c>
      <c r="I955" s="27" t="s">
        <v>5847</v>
      </c>
      <c r="J955" s="27">
        <v>39516</v>
      </c>
      <c r="K955" s="25">
        <v>1</v>
      </c>
      <c r="L955" s="27" t="s">
        <v>367</v>
      </c>
      <c r="M955" s="27">
        <v>201068</v>
      </c>
      <c r="N955" s="27">
        <v>326175607</v>
      </c>
      <c r="O955" s="28"/>
      <c r="P955" s="27" t="s">
        <v>285</v>
      </c>
      <c r="Q955" s="27" t="s">
        <v>289</v>
      </c>
      <c r="R955" s="28"/>
      <c r="S955" s="27"/>
      <c r="T955" s="27"/>
      <c r="U955" s="75"/>
      <c r="V955" s="75"/>
      <c r="W955" s="75"/>
      <c r="X955" s="27"/>
      <c r="Y955" s="28"/>
      <c r="Z955" s="27"/>
    </row>
    <row r="956" spans="1:26" ht="13.5" customHeight="1" x14ac:dyDescent="0.25">
      <c r="A956" s="24">
        <v>43159</v>
      </c>
      <c r="B956" s="24">
        <v>43159</v>
      </c>
      <c r="C956" s="24">
        <v>43127</v>
      </c>
      <c r="D956" s="27" t="s">
        <v>540</v>
      </c>
      <c r="E956" s="27" t="s">
        <v>290</v>
      </c>
      <c r="F956" s="29" t="s">
        <v>6825</v>
      </c>
      <c r="G956" s="27" t="s">
        <v>25</v>
      </c>
      <c r="H956" s="27" t="s">
        <v>3909</v>
      </c>
      <c r="I956" s="27" t="s">
        <v>183</v>
      </c>
      <c r="J956" s="27">
        <v>39880</v>
      </c>
      <c r="K956" s="25">
        <v>2</v>
      </c>
      <c r="L956" s="27" t="s">
        <v>367</v>
      </c>
      <c r="M956" s="27">
        <v>203400</v>
      </c>
      <c r="N956" s="27">
        <v>326177664</v>
      </c>
      <c r="O956" s="28"/>
      <c r="P956" s="27" t="s">
        <v>285</v>
      </c>
      <c r="Q956" s="27" t="s">
        <v>289</v>
      </c>
      <c r="R956" s="28" t="s">
        <v>2691</v>
      </c>
      <c r="S956" s="27"/>
      <c r="T956" s="27"/>
      <c r="U956" s="75"/>
      <c r="V956" s="75"/>
      <c r="W956" s="75"/>
      <c r="X956" s="27"/>
      <c r="Y956" s="28"/>
      <c r="Z956" s="27"/>
    </row>
    <row r="957" spans="1:26" ht="13.5" customHeight="1" x14ac:dyDescent="0.25">
      <c r="A957" s="24">
        <v>43159</v>
      </c>
      <c r="B957" s="24">
        <v>43159</v>
      </c>
      <c r="C957" s="24">
        <v>43112</v>
      </c>
      <c r="D957" s="27" t="s">
        <v>540</v>
      </c>
      <c r="E957" s="27" t="s">
        <v>293</v>
      </c>
      <c r="F957" s="29" t="s">
        <v>6826</v>
      </c>
      <c r="G957" s="27" t="s">
        <v>39</v>
      </c>
      <c r="H957" s="27" t="s">
        <v>280</v>
      </c>
      <c r="I957" s="27" t="s">
        <v>6827</v>
      </c>
      <c r="J957" s="27">
        <v>29373</v>
      </c>
      <c r="K957" s="25">
        <v>2</v>
      </c>
      <c r="L957" s="27" t="s">
        <v>367</v>
      </c>
      <c r="M957" s="27">
        <v>199382</v>
      </c>
      <c r="N957" s="27">
        <v>326174018</v>
      </c>
      <c r="O957" s="28"/>
      <c r="P957" s="27" t="s">
        <v>285</v>
      </c>
      <c r="Q957" s="27" t="s">
        <v>289</v>
      </c>
      <c r="R957" s="28"/>
      <c r="S957" s="27"/>
      <c r="T957" s="27"/>
      <c r="U957" s="75"/>
      <c r="V957" s="75"/>
      <c r="W957" s="75"/>
      <c r="X957" s="27"/>
      <c r="Y957" s="28"/>
      <c r="Z957" s="27"/>
    </row>
    <row r="958" spans="1:26" ht="13.5" customHeight="1" x14ac:dyDescent="0.25">
      <c r="A958" s="24">
        <v>43159</v>
      </c>
      <c r="B958" s="24">
        <v>43159</v>
      </c>
      <c r="C958" s="24">
        <v>43113</v>
      </c>
      <c r="D958" s="27" t="s">
        <v>540</v>
      </c>
      <c r="E958" s="27" t="s">
        <v>293</v>
      </c>
      <c r="F958" s="29" t="s">
        <v>6828</v>
      </c>
      <c r="G958" s="27" t="s">
        <v>56</v>
      </c>
      <c r="H958" s="27" t="s">
        <v>154</v>
      </c>
      <c r="I958" s="27" t="s">
        <v>272</v>
      </c>
      <c r="J958" s="27">
        <v>29431</v>
      </c>
      <c r="K958" s="25">
        <v>4</v>
      </c>
      <c r="L958" s="27" t="s">
        <v>357</v>
      </c>
      <c r="M958" s="27" t="s">
        <v>6829</v>
      </c>
      <c r="N958" s="27" t="s">
        <v>6830</v>
      </c>
      <c r="O958" s="28" t="s">
        <v>6996</v>
      </c>
      <c r="P958" s="27" t="s">
        <v>285</v>
      </c>
      <c r="Q958" s="27" t="s">
        <v>333</v>
      </c>
      <c r="R958" s="28" t="s">
        <v>7541</v>
      </c>
      <c r="S958" s="27" t="s">
        <v>6976</v>
      </c>
      <c r="T958" s="27"/>
      <c r="U958" s="75"/>
      <c r="V958" s="75"/>
      <c r="W958" s="75"/>
      <c r="X958" s="27"/>
      <c r="Y958" s="28"/>
      <c r="Z958" s="27"/>
    </row>
    <row r="959" spans="1:26" ht="13.5" customHeight="1" x14ac:dyDescent="0.25">
      <c r="A959" s="24">
        <v>43159</v>
      </c>
      <c r="B959" s="24">
        <v>43159</v>
      </c>
      <c r="C959" s="24">
        <v>43126</v>
      </c>
      <c r="D959" s="27" t="s">
        <v>540</v>
      </c>
      <c r="E959" s="27" t="s">
        <v>293</v>
      </c>
      <c r="F959" s="29" t="s">
        <v>6835</v>
      </c>
      <c r="G959" s="27" t="s">
        <v>92</v>
      </c>
      <c r="H959" s="27" t="s">
        <v>125</v>
      </c>
      <c r="I959" s="27" t="s">
        <v>4386</v>
      </c>
      <c r="J959" s="27">
        <v>29722</v>
      </c>
      <c r="K959" s="25">
        <v>1</v>
      </c>
      <c r="L959" s="27" t="s">
        <v>357</v>
      </c>
      <c r="M959" s="27" t="s">
        <v>6836</v>
      </c>
      <c r="N959" s="27" t="s">
        <v>6837</v>
      </c>
      <c r="O959" s="28" t="s">
        <v>6996</v>
      </c>
      <c r="P959" s="27" t="s">
        <v>285</v>
      </c>
      <c r="Q959" s="27" t="s">
        <v>295</v>
      </c>
      <c r="R959" s="28" t="s">
        <v>7542</v>
      </c>
      <c r="S959" s="27"/>
      <c r="T959" s="27"/>
      <c r="U959" s="75"/>
      <c r="V959" s="75"/>
      <c r="W959" s="75"/>
      <c r="X959" s="27"/>
      <c r="Y959" s="28"/>
      <c r="Z959" s="27"/>
    </row>
    <row r="960" spans="1:26" ht="13.5" customHeight="1" x14ac:dyDescent="0.25">
      <c r="A960" s="24">
        <v>43159</v>
      </c>
      <c r="B960" s="24">
        <v>43159</v>
      </c>
      <c r="C960" s="24">
        <v>43126</v>
      </c>
      <c r="D960" s="27" t="s">
        <v>540</v>
      </c>
      <c r="E960" s="27" t="s">
        <v>293</v>
      </c>
      <c r="F960" s="29" t="s">
        <v>6835</v>
      </c>
      <c r="G960" s="27" t="s">
        <v>92</v>
      </c>
      <c r="H960" s="27" t="s">
        <v>125</v>
      </c>
      <c r="I960" s="27" t="s">
        <v>4386</v>
      </c>
      <c r="J960" s="27">
        <v>29722</v>
      </c>
      <c r="K960" s="25">
        <v>1</v>
      </c>
      <c r="L960" s="27" t="s">
        <v>357</v>
      </c>
      <c r="M960" s="27" t="s">
        <v>6836</v>
      </c>
      <c r="N960" s="27" t="s">
        <v>6837</v>
      </c>
      <c r="O960" s="28" t="s">
        <v>6996</v>
      </c>
      <c r="P960" s="27" t="s">
        <v>285</v>
      </c>
      <c r="Q960" s="27" t="s">
        <v>295</v>
      </c>
      <c r="R960" s="28" t="s">
        <v>9273</v>
      </c>
      <c r="S960" s="27" t="s">
        <v>6976</v>
      </c>
      <c r="T960" s="27"/>
      <c r="U960" s="75"/>
      <c r="V960" s="75"/>
      <c r="W960" s="75"/>
      <c r="X960" s="27"/>
      <c r="Y960" s="28"/>
      <c r="Z960" s="27"/>
    </row>
    <row r="961" spans="1:26" ht="13.5" customHeight="1" x14ac:dyDescent="0.25">
      <c r="A961" s="24">
        <v>43159</v>
      </c>
      <c r="B961" s="24">
        <v>43159</v>
      </c>
      <c r="C961" s="24">
        <v>43109</v>
      </c>
      <c r="D961" s="27" t="s">
        <v>540</v>
      </c>
      <c r="E961" s="27" t="s">
        <v>296</v>
      </c>
      <c r="F961" s="29" t="s">
        <v>6838</v>
      </c>
      <c r="G961" s="27" t="s">
        <v>30</v>
      </c>
      <c r="H961" s="27" t="s">
        <v>95</v>
      </c>
      <c r="I961" s="27" t="s">
        <v>5116</v>
      </c>
      <c r="J961" s="27">
        <v>51523</v>
      </c>
      <c r="K961" s="25">
        <v>4</v>
      </c>
      <c r="L961" s="27" t="s">
        <v>367</v>
      </c>
      <c r="M961" s="27">
        <v>198591</v>
      </c>
      <c r="N961" s="27">
        <v>326173299</v>
      </c>
      <c r="O961" s="28"/>
      <c r="P961" s="27" t="s">
        <v>285</v>
      </c>
      <c r="Q961" s="27" t="s">
        <v>289</v>
      </c>
      <c r="R961" s="28" t="s">
        <v>2691</v>
      </c>
      <c r="S961" s="27"/>
      <c r="T961" s="27"/>
      <c r="U961" s="75"/>
      <c r="V961" s="75"/>
      <c r="W961" s="75"/>
      <c r="X961" s="27"/>
      <c r="Y961" s="28"/>
      <c r="Z961" s="27"/>
    </row>
    <row r="962" spans="1:26" ht="13.5" customHeight="1" x14ac:dyDescent="0.25">
      <c r="A962" s="24">
        <v>43159</v>
      </c>
      <c r="B962" s="24">
        <v>43159</v>
      </c>
      <c r="C962" s="24">
        <v>43111</v>
      </c>
      <c r="D962" s="27" t="s">
        <v>540</v>
      </c>
      <c r="E962" s="27" t="s">
        <v>296</v>
      </c>
      <c r="F962" s="29" t="s">
        <v>6839</v>
      </c>
      <c r="G962" s="27" t="s">
        <v>30</v>
      </c>
      <c r="H962" s="27" t="s">
        <v>248</v>
      </c>
      <c r="I962" s="27" t="s">
        <v>952</v>
      </c>
      <c r="J962" s="27">
        <v>51666</v>
      </c>
      <c r="K962" s="25">
        <v>2</v>
      </c>
      <c r="L962" s="27" t="s">
        <v>367</v>
      </c>
      <c r="M962" s="27">
        <v>199329</v>
      </c>
      <c r="N962" s="27">
        <v>326173966</v>
      </c>
      <c r="O962" s="28"/>
      <c r="P962" s="27" t="s">
        <v>285</v>
      </c>
      <c r="Q962" s="27" t="s">
        <v>289</v>
      </c>
      <c r="R962" s="28" t="s">
        <v>2691</v>
      </c>
      <c r="S962" s="27"/>
      <c r="T962" s="27"/>
      <c r="U962" s="75"/>
      <c r="V962" s="75"/>
      <c r="W962" s="75"/>
      <c r="X962" s="27"/>
      <c r="Y962" s="28"/>
      <c r="Z962" s="27"/>
    </row>
    <row r="963" spans="1:26" ht="13.5" customHeight="1" x14ac:dyDescent="0.25">
      <c r="A963" s="24">
        <v>43159</v>
      </c>
      <c r="B963" s="24">
        <v>43159</v>
      </c>
      <c r="C963" s="24">
        <v>43115</v>
      </c>
      <c r="D963" s="27" t="s">
        <v>540</v>
      </c>
      <c r="E963" s="27" t="s">
        <v>296</v>
      </c>
      <c r="F963" s="29" t="s">
        <v>6840</v>
      </c>
      <c r="G963" s="27" t="s">
        <v>32</v>
      </c>
      <c r="H963" s="27" t="s">
        <v>20</v>
      </c>
      <c r="I963" s="27" t="s">
        <v>229</v>
      </c>
      <c r="J963" s="27">
        <v>51827</v>
      </c>
      <c r="K963" s="25">
        <v>1</v>
      </c>
      <c r="L963" s="27" t="s">
        <v>355</v>
      </c>
      <c r="M963" s="27">
        <v>2576356</v>
      </c>
      <c r="N963" s="27">
        <v>4410307</v>
      </c>
      <c r="O963" s="28">
        <v>49930</v>
      </c>
      <c r="P963" s="27" t="s">
        <v>285</v>
      </c>
      <c r="Q963" s="27" t="s">
        <v>292</v>
      </c>
      <c r="R963" s="28"/>
      <c r="S963" s="27" t="s">
        <v>7223</v>
      </c>
      <c r="T963" s="27"/>
      <c r="U963" s="75"/>
      <c r="V963" s="75"/>
      <c r="W963" s="75"/>
      <c r="X963" s="27"/>
      <c r="Y963" s="28"/>
      <c r="Z963" s="27"/>
    </row>
    <row r="964" spans="1:26" ht="13.5" customHeight="1" x14ac:dyDescent="0.25">
      <c r="A964" s="24">
        <v>43159</v>
      </c>
      <c r="B964" s="24">
        <v>43159</v>
      </c>
      <c r="C964" s="24">
        <v>43130</v>
      </c>
      <c r="D964" s="27" t="s">
        <v>540</v>
      </c>
      <c r="E964" s="27" t="s">
        <v>296</v>
      </c>
      <c r="F964" s="29" t="s">
        <v>6470</v>
      </c>
      <c r="G964" s="27" t="s">
        <v>32</v>
      </c>
      <c r="H964" s="27" t="s">
        <v>43</v>
      </c>
      <c r="I964" s="27" t="s">
        <v>6841</v>
      </c>
      <c r="J964" s="27">
        <v>52540</v>
      </c>
      <c r="K964" s="25">
        <v>1</v>
      </c>
      <c r="L964" s="27" t="s">
        <v>355</v>
      </c>
      <c r="M964" s="27">
        <v>2584374</v>
      </c>
      <c r="N964" s="27">
        <v>4417343</v>
      </c>
      <c r="O964" s="28" t="s">
        <v>9283</v>
      </c>
      <c r="P964" s="27" t="s">
        <v>285</v>
      </c>
      <c r="Q964" s="27" t="s">
        <v>292</v>
      </c>
      <c r="R964" s="28" t="s">
        <v>9284</v>
      </c>
      <c r="S964" s="27" t="s">
        <v>7223</v>
      </c>
      <c r="T964" s="27"/>
      <c r="U964" s="75"/>
      <c r="V964" s="75"/>
      <c r="W964" s="75"/>
      <c r="X964" s="27"/>
      <c r="Y964" s="28"/>
      <c r="Z964" s="27"/>
    </row>
    <row r="965" spans="1:26" ht="13.5" customHeight="1" x14ac:dyDescent="0.25">
      <c r="A965" s="24">
        <v>43159</v>
      </c>
      <c r="B965" s="24">
        <v>43159</v>
      </c>
      <c r="C965" s="24">
        <v>43126</v>
      </c>
      <c r="D965" s="27" t="s">
        <v>540</v>
      </c>
      <c r="E965" s="27" t="s">
        <v>296</v>
      </c>
      <c r="F965" s="29" t="s">
        <v>6842</v>
      </c>
      <c r="G965" s="27" t="s">
        <v>38</v>
      </c>
      <c r="H965" s="27" t="s">
        <v>258</v>
      </c>
      <c r="I965" s="27" t="s">
        <v>6843</v>
      </c>
      <c r="J965" s="27">
        <v>52342</v>
      </c>
      <c r="K965" s="25">
        <v>4</v>
      </c>
      <c r="L965" s="27" t="s">
        <v>367</v>
      </c>
      <c r="M965" s="27">
        <v>202985</v>
      </c>
      <c r="N965" s="27">
        <v>326177269</v>
      </c>
      <c r="O965" s="28"/>
      <c r="P965" s="27" t="s">
        <v>285</v>
      </c>
      <c r="Q965" s="27" t="s">
        <v>289</v>
      </c>
      <c r="R965" s="28" t="s">
        <v>2691</v>
      </c>
      <c r="S965" s="27"/>
      <c r="T965" s="27"/>
      <c r="U965" s="75"/>
      <c r="V965" s="75"/>
      <c r="W965" s="75"/>
      <c r="X965" s="27"/>
      <c r="Y965" s="28"/>
      <c r="Z965" s="27"/>
    </row>
    <row r="966" spans="1:26" ht="13.5" customHeight="1" x14ac:dyDescent="0.25">
      <c r="A966" s="24">
        <v>43159</v>
      </c>
      <c r="B966" s="24">
        <v>43159</v>
      </c>
      <c r="C966" s="24">
        <v>43126</v>
      </c>
      <c r="D966" s="27" t="s">
        <v>540</v>
      </c>
      <c r="E966" s="27" t="s">
        <v>296</v>
      </c>
      <c r="F966" s="29" t="s">
        <v>6844</v>
      </c>
      <c r="G966" s="27" t="s">
        <v>51</v>
      </c>
      <c r="H966" s="27" t="s">
        <v>4331</v>
      </c>
      <c r="I966" s="27"/>
      <c r="J966" s="27">
        <v>52399</v>
      </c>
      <c r="K966" s="25">
        <v>2</v>
      </c>
      <c r="L966" s="27" t="s">
        <v>367</v>
      </c>
      <c r="M966" s="27">
        <v>203312</v>
      </c>
      <c r="N966" s="27">
        <v>326177577</v>
      </c>
      <c r="O966" s="28"/>
      <c r="P966" s="27" t="s">
        <v>285</v>
      </c>
      <c r="Q966" s="27" t="s">
        <v>289</v>
      </c>
      <c r="R966" s="28" t="s">
        <v>2691</v>
      </c>
      <c r="S966" s="27"/>
      <c r="T966" s="27"/>
      <c r="U966" s="75"/>
      <c r="V966" s="75"/>
      <c r="W966" s="75"/>
      <c r="X966" s="27"/>
      <c r="Y966" s="28"/>
      <c r="Z966" s="27"/>
    </row>
    <row r="967" spans="1:26" ht="13.5" customHeight="1" x14ac:dyDescent="0.25">
      <c r="A967" s="24">
        <v>43160</v>
      </c>
      <c r="B967" s="24">
        <v>43159</v>
      </c>
      <c r="C967" s="24">
        <v>43143</v>
      </c>
      <c r="D967" s="27" t="s">
        <v>18</v>
      </c>
      <c r="E967" s="27" t="s">
        <v>360</v>
      </c>
      <c r="F967" s="29" t="s">
        <v>6649</v>
      </c>
      <c r="G967" s="27" t="s">
        <v>19</v>
      </c>
      <c r="H967" s="27" t="s">
        <v>150</v>
      </c>
      <c r="I967" s="27" t="s">
        <v>4932</v>
      </c>
      <c r="J967" s="27">
        <v>27119</v>
      </c>
      <c r="K967" s="25">
        <v>4</v>
      </c>
      <c r="L967" s="27" t="s">
        <v>288</v>
      </c>
      <c r="M967" s="27" t="s">
        <v>2946</v>
      </c>
      <c r="N967" s="27" t="s">
        <v>2947</v>
      </c>
      <c r="O967" s="28"/>
      <c r="P967" s="27" t="s">
        <v>285</v>
      </c>
      <c r="Q967" s="27" t="s">
        <v>295</v>
      </c>
      <c r="R967" s="28" t="s">
        <v>6898</v>
      </c>
      <c r="S967" s="27"/>
      <c r="T967" s="27"/>
      <c r="U967" s="75"/>
      <c r="V967" s="75"/>
      <c r="W967" s="75"/>
      <c r="X967" s="27"/>
      <c r="Y967" s="28"/>
      <c r="Z967" s="27"/>
    </row>
    <row r="968" spans="1:26" ht="13.5" customHeight="1" x14ac:dyDescent="0.25">
      <c r="A968" s="24">
        <v>43160</v>
      </c>
      <c r="B968" s="24">
        <v>43159</v>
      </c>
      <c r="C968" s="24">
        <v>43153</v>
      </c>
      <c r="D968" s="27" t="s">
        <v>18</v>
      </c>
      <c r="E968" s="27" t="s">
        <v>360</v>
      </c>
      <c r="F968" s="29" t="s">
        <v>6899</v>
      </c>
      <c r="G968" s="27" t="s">
        <v>60</v>
      </c>
      <c r="H968" s="27" t="s">
        <v>128</v>
      </c>
      <c r="I968" s="27" t="s">
        <v>6021</v>
      </c>
      <c r="J968" s="27">
        <v>27401</v>
      </c>
      <c r="K968" s="25">
        <v>2</v>
      </c>
      <c r="L968" s="27" t="s">
        <v>357</v>
      </c>
      <c r="M968" s="27" t="s">
        <v>6900</v>
      </c>
      <c r="N968" s="27" t="s">
        <v>6901</v>
      </c>
      <c r="O968" s="28" t="s">
        <v>6902</v>
      </c>
      <c r="P968" s="27" t="s">
        <v>285</v>
      </c>
      <c r="Q968" s="27" t="s">
        <v>295</v>
      </c>
      <c r="R968" s="28" t="s">
        <v>6903</v>
      </c>
      <c r="S968" s="27"/>
      <c r="T968" s="27"/>
      <c r="U968" s="75"/>
      <c r="V968" s="75"/>
      <c r="W968" s="75"/>
      <c r="X968" s="27"/>
      <c r="Y968" s="28"/>
      <c r="Z968" s="28"/>
    </row>
    <row r="969" spans="1:26" ht="13.5" customHeight="1" x14ac:dyDescent="0.25">
      <c r="A969" s="24">
        <v>43160</v>
      </c>
      <c r="B969" s="24">
        <v>43159</v>
      </c>
      <c r="C969" s="24">
        <v>43159</v>
      </c>
      <c r="D969" s="27" t="s">
        <v>18</v>
      </c>
      <c r="E969" s="27" t="s">
        <v>287</v>
      </c>
      <c r="F969" s="29" t="s">
        <v>6904</v>
      </c>
      <c r="G969" s="27" t="s">
        <v>30</v>
      </c>
      <c r="H969" s="27" t="s">
        <v>100</v>
      </c>
      <c r="I969" s="27" t="s">
        <v>73</v>
      </c>
      <c r="J969" s="27">
        <v>40393</v>
      </c>
      <c r="K969" s="25">
        <v>4</v>
      </c>
      <c r="L969" s="27" t="s">
        <v>357</v>
      </c>
      <c r="M969" s="27" t="s">
        <v>6905</v>
      </c>
      <c r="N969" s="27" t="s">
        <v>6906</v>
      </c>
      <c r="O969" s="28" t="s">
        <v>6907</v>
      </c>
      <c r="P969" s="27" t="s">
        <v>285</v>
      </c>
      <c r="Q969" s="27" t="s">
        <v>292</v>
      </c>
      <c r="R969" s="28" t="s">
        <v>7952</v>
      </c>
      <c r="S969" s="27" t="s">
        <v>6976</v>
      </c>
      <c r="T969" s="27"/>
      <c r="U969" s="75"/>
      <c r="V969" s="75"/>
      <c r="W969" s="75"/>
      <c r="X969" s="27"/>
      <c r="Y969" s="28"/>
      <c r="Z969" s="27"/>
    </row>
    <row r="970" spans="1:26" ht="13.5" customHeight="1" x14ac:dyDescent="0.25">
      <c r="A970" s="24">
        <v>43160</v>
      </c>
      <c r="B970" s="24">
        <v>43159</v>
      </c>
      <c r="C970" s="24">
        <v>43154</v>
      </c>
      <c r="D970" s="27" t="s">
        <v>18</v>
      </c>
      <c r="E970" s="27" t="s">
        <v>360</v>
      </c>
      <c r="F970" s="29" t="s">
        <v>6789</v>
      </c>
      <c r="G970" s="27" t="s">
        <v>27</v>
      </c>
      <c r="H970" s="27" t="s">
        <v>268</v>
      </c>
      <c r="I970" s="27" t="s">
        <v>6908</v>
      </c>
      <c r="J970" s="27">
        <v>27466</v>
      </c>
      <c r="K970" s="25">
        <v>1</v>
      </c>
      <c r="L970" s="27" t="s">
        <v>357</v>
      </c>
      <c r="M970" s="27" t="s">
        <v>6909</v>
      </c>
      <c r="N970" s="27" t="s">
        <v>6910</v>
      </c>
      <c r="O970" s="28" t="s">
        <v>8529</v>
      </c>
      <c r="P970" s="27" t="s">
        <v>285</v>
      </c>
      <c r="Q970" s="27" t="s">
        <v>292</v>
      </c>
      <c r="R970" s="28" t="s">
        <v>8275</v>
      </c>
      <c r="S970" s="28" t="s">
        <v>8528</v>
      </c>
      <c r="T970" s="27"/>
      <c r="U970" s="75"/>
      <c r="V970" s="75"/>
      <c r="W970" s="75"/>
      <c r="X970" s="27"/>
      <c r="Y970" s="28"/>
      <c r="Z970" s="27"/>
    </row>
    <row r="971" spans="1:26" ht="13.5" customHeight="1" x14ac:dyDescent="0.25">
      <c r="A971" s="24">
        <v>43160</v>
      </c>
      <c r="B971" s="24">
        <v>43159</v>
      </c>
      <c r="C971" s="24">
        <v>43154</v>
      </c>
      <c r="D971" s="27" t="s">
        <v>18</v>
      </c>
      <c r="E971" s="27" t="s">
        <v>360</v>
      </c>
      <c r="F971" s="29" t="s">
        <v>6911</v>
      </c>
      <c r="G971" s="27" t="s">
        <v>175</v>
      </c>
      <c r="H971" s="27" t="s">
        <v>6912</v>
      </c>
      <c r="I971" s="27" t="s">
        <v>4583</v>
      </c>
      <c r="J971" s="27">
        <v>27444</v>
      </c>
      <c r="K971" s="25">
        <v>2</v>
      </c>
      <c r="L971" s="27" t="s">
        <v>357</v>
      </c>
      <c r="M971" s="27" t="s">
        <v>6913</v>
      </c>
      <c r="N971" s="27" t="s">
        <v>6914</v>
      </c>
      <c r="O971" s="28" t="s">
        <v>6915</v>
      </c>
      <c r="P971" s="27" t="s">
        <v>285</v>
      </c>
      <c r="Q971" s="27" t="s">
        <v>292</v>
      </c>
      <c r="R971" s="28" t="s">
        <v>7007</v>
      </c>
      <c r="S971" s="27" t="s">
        <v>6976</v>
      </c>
      <c r="T971" s="27"/>
      <c r="U971" s="75"/>
      <c r="V971" s="75"/>
      <c r="W971" s="75"/>
      <c r="X971" s="27"/>
      <c r="Y971" s="28"/>
      <c r="Z971" s="27"/>
    </row>
    <row r="972" spans="1:26" ht="13.5" customHeight="1" x14ac:dyDescent="0.25">
      <c r="A972" s="24">
        <v>43160</v>
      </c>
      <c r="B972" s="24">
        <v>43159</v>
      </c>
      <c r="C972" s="24">
        <v>43159</v>
      </c>
      <c r="D972" s="27" t="s">
        <v>18</v>
      </c>
      <c r="E972" s="27" t="s">
        <v>380</v>
      </c>
      <c r="F972" s="29" t="s">
        <v>6916</v>
      </c>
      <c r="G972" s="27" t="s">
        <v>36</v>
      </c>
      <c r="H972" s="27" t="s">
        <v>544</v>
      </c>
      <c r="I972" s="27" t="s">
        <v>950</v>
      </c>
      <c r="J972" s="27">
        <v>22552</v>
      </c>
      <c r="K972" s="25">
        <v>1</v>
      </c>
      <c r="L972" s="27" t="s">
        <v>357</v>
      </c>
      <c r="M972" s="27" t="s">
        <v>6917</v>
      </c>
      <c r="N972" s="27" t="s">
        <v>6918</v>
      </c>
      <c r="O972" s="28" t="s">
        <v>7488</v>
      </c>
      <c r="P972" s="27" t="s">
        <v>285</v>
      </c>
      <c r="Q972" s="27" t="s">
        <v>292</v>
      </c>
      <c r="R972" s="28" t="s">
        <v>7689</v>
      </c>
      <c r="S972" s="27" t="s">
        <v>7379</v>
      </c>
      <c r="T972" s="27"/>
      <c r="U972" s="75"/>
      <c r="V972" s="75"/>
      <c r="W972" s="75"/>
      <c r="X972" s="27"/>
      <c r="Y972" s="28"/>
      <c r="Z972" s="27"/>
    </row>
    <row r="973" spans="1:26" ht="13.5" customHeight="1" x14ac:dyDescent="0.25">
      <c r="A973" s="24">
        <v>43160</v>
      </c>
      <c r="B973" s="24">
        <v>43159</v>
      </c>
      <c r="C973" s="24">
        <v>43132</v>
      </c>
      <c r="D973" s="27" t="s">
        <v>1419</v>
      </c>
      <c r="E973" s="27" t="s">
        <v>287</v>
      </c>
      <c r="F973" s="29" t="s">
        <v>6919</v>
      </c>
      <c r="G973" s="27" t="s">
        <v>38</v>
      </c>
      <c r="H973" s="27" t="s">
        <v>241</v>
      </c>
      <c r="I973" s="27" t="s">
        <v>2003</v>
      </c>
      <c r="J973" s="27">
        <v>39488</v>
      </c>
      <c r="K973" s="25">
        <v>1</v>
      </c>
      <c r="L973" s="27" t="s">
        <v>367</v>
      </c>
      <c r="M973" s="27">
        <v>204619</v>
      </c>
      <c r="N973" s="27">
        <v>326178768</v>
      </c>
      <c r="O973" s="28"/>
      <c r="P973" s="27" t="s">
        <v>285</v>
      </c>
      <c r="Q973" s="27" t="s">
        <v>289</v>
      </c>
      <c r="R973" s="28" t="s">
        <v>2691</v>
      </c>
      <c r="S973" s="27"/>
      <c r="T973" s="27"/>
      <c r="U973" s="75"/>
      <c r="V973" s="75"/>
      <c r="W973" s="75"/>
      <c r="X973" s="27"/>
      <c r="Y973" s="28"/>
      <c r="Z973" s="27"/>
    </row>
    <row r="974" spans="1:26" ht="13.5" customHeight="1" x14ac:dyDescent="0.25">
      <c r="A974" s="24">
        <v>43160</v>
      </c>
      <c r="B974" s="24">
        <v>43159</v>
      </c>
      <c r="C974" s="24">
        <v>43132</v>
      </c>
      <c r="D974" s="27" t="s">
        <v>1419</v>
      </c>
      <c r="E974" s="27" t="s">
        <v>287</v>
      </c>
      <c r="F974" s="29" t="s">
        <v>6920</v>
      </c>
      <c r="G974" s="27" t="s">
        <v>19</v>
      </c>
      <c r="H974" s="27" t="s">
        <v>124</v>
      </c>
      <c r="I974" s="27" t="s">
        <v>6921</v>
      </c>
      <c r="J974" s="27">
        <v>39510</v>
      </c>
      <c r="K974" s="25">
        <v>1</v>
      </c>
      <c r="L974" s="27" t="s">
        <v>367</v>
      </c>
      <c r="M974" s="27">
        <v>204721</v>
      </c>
      <c r="N974" s="27">
        <v>326178857</v>
      </c>
      <c r="O974" s="28"/>
      <c r="P974" s="27" t="s">
        <v>285</v>
      </c>
      <c r="Q974" s="27" t="s">
        <v>289</v>
      </c>
      <c r="R974" s="28" t="s">
        <v>2691</v>
      </c>
      <c r="S974" s="27"/>
      <c r="T974" s="27"/>
      <c r="U974" s="75"/>
      <c r="V974" s="75"/>
      <c r="W974" s="75"/>
      <c r="X974" s="27"/>
      <c r="Y974" s="28"/>
      <c r="Z974" s="27"/>
    </row>
    <row r="975" spans="1:26" ht="13.5" customHeight="1" x14ac:dyDescent="0.25">
      <c r="A975" s="24">
        <v>43160</v>
      </c>
      <c r="B975" s="24">
        <v>43159</v>
      </c>
      <c r="C975" s="24">
        <v>43132</v>
      </c>
      <c r="D975" s="27" t="s">
        <v>1419</v>
      </c>
      <c r="E975" s="27" t="s">
        <v>293</v>
      </c>
      <c r="F975" s="29" t="s">
        <v>6922</v>
      </c>
      <c r="G975" s="27" t="s">
        <v>50</v>
      </c>
      <c r="H975" s="27" t="s">
        <v>69</v>
      </c>
      <c r="I975" s="27" t="s">
        <v>6923</v>
      </c>
      <c r="J975" s="27">
        <v>29844</v>
      </c>
      <c r="K975" s="25">
        <v>1</v>
      </c>
      <c r="L975" s="27" t="s">
        <v>367</v>
      </c>
      <c r="M975" s="27">
        <v>204612</v>
      </c>
      <c r="N975" s="27">
        <v>326178776</v>
      </c>
      <c r="O975" s="28"/>
      <c r="P975" s="27" t="s">
        <v>285</v>
      </c>
      <c r="Q975" s="27" t="s">
        <v>289</v>
      </c>
      <c r="R975" s="28" t="s">
        <v>2691</v>
      </c>
      <c r="S975" s="27"/>
      <c r="T975" s="27"/>
      <c r="U975" s="75"/>
      <c r="V975" s="75"/>
      <c r="W975" s="75"/>
      <c r="X975" s="27"/>
      <c r="Y975" s="28"/>
      <c r="Z975" s="27"/>
    </row>
    <row r="976" spans="1:26" ht="13.5" customHeight="1" x14ac:dyDescent="0.25">
      <c r="A976" s="24">
        <v>43160</v>
      </c>
      <c r="B976" s="24">
        <v>43159</v>
      </c>
      <c r="C976" s="24">
        <v>43137</v>
      </c>
      <c r="D976" s="27" t="s">
        <v>1419</v>
      </c>
      <c r="E976" s="27" t="s">
        <v>287</v>
      </c>
      <c r="F976" s="29" t="s">
        <v>6924</v>
      </c>
      <c r="G976" s="27" t="s">
        <v>19</v>
      </c>
      <c r="H976" s="27" t="s">
        <v>80</v>
      </c>
      <c r="I976" s="27" t="s">
        <v>231</v>
      </c>
      <c r="J976" s="27">
        <v>39633</v>
      </c>
      <c r="K976" s="25">
        <v>4</v>
      </c>
      <c r="L976" s="27" t="s">
        <v>288</v>
      </c>
      <c r="M976" s="27" t="s">
        <v>6925</v>
      </c>
      <c r="N976" s="27" t="s">
        <v>6926</v>
      </c>
      <c r="O976" s="28">
        <v>130049687</v>
      </c>
      <c r="P976" s="27" t="s">
        <v>285</v>
      </c>
      <c r="Q976" s="27" t="s">
        <v>292</v>
      </c>
      <c r="R976" s="28"/>
      <c r="S976" s="27" t="s">
        <v>7222</v>
      </c>
      <c r="T976" s="27"/>
      <c r="U976" s="75"/>
      <c r="V976" s="75"/>
      <c r="W976" s="75"/>
      <c r="X976" s="27"/>
      <c r="Y976" s="28"/>
      <c r="Z976" s="27"/>
    </row>
    <row r="977" spans="1:26" ht="13.5" customHeight="1" x14ac:dyDescent="0.25">
      <c r="A977" s="24">
        <v>43160</v>
      </c>
      <c r="B977" s="24">
        <v>43159</v>
      </c>
      <c r="C977" s="24">
        <v>43151</v>
      </c>
      <c r="D977" s="27" t="s">
        <v>549</v>
      </c>
      <c r="E977" s="27" t="s">
        <v>287</v>
      </c>
      <c r="F977" s="29" t="s">
        <v>6369</v>
      </c>
      <c r="G977" s="27" t="s">
        <v>36</v>
      </c>
      <c r="H977" s="27" t="s">
        <v>104</v>
      </c>
      <c r="I977" s="27" t="s">
        <v>45</v>
      </c>
      <c r="J977" s="27">
        <v>40118</v>
      </c>
      <c r="K977" s="25">
        <v>2</v>
      </c>
      <c r="L977" s="27" t="s">
        <v>357</v>
      </c>
      <c r="M977" s="27" t="s">
        <v>6927</v>
      </c>
      <c r="N977" s="27" t="s">
        <v>6928</v>
      </c>
      <c r="O977" s="28" t="s">
        <v>7839</v>
      </c>
      <c r="P977" s="27" t="s">
        <v>285</v>
      </c>
      <c r="Q977" s="27" t="s">
        <v>292</v>
      </c>
      <c r="R977" s="28" t="s">
        <v>8161</v>
      </c>
      <c r="S977" s="27" t="s">
        <v>6976</v>
      </c>
      <c r="T977" s="27"/>
      <c r="U977" s="75"/>
      <c r="V977" s="75"/>
      <c r="W977" s="75"/>
      <c r="X977" s="27"/>
      <c r="Y977" s="28"/>
      <c r="Z977" s="27"/>
    </row>
    <row r="978" spans="1:26" ht="13.5" customHeight="1" x14ac:dyDescent="0.25">
      <c r="A978" s="24">
        <v>43160</v>
      </c>
      <c r="B978" s="24">
        <v>43159</v>
      </c>
      <c r="C978" s="24">
        <v>43150</v>
      </c>
      <c r="D978" s="27" t="s">
        <v>549</v>
      </c>
      <c r="E978" s="27" t="s">
        <v>316</v>
      </c>
      <c r="F978" s="29" t="s">
        <v>6929</v>
      </c>
      <c r="G978" s="27" t="s">
        <v>48</v>
      </c>
      <c r="H978" s="27" t="s">
        <v>128</v>
      </c>
      <c r="I978" s="27" t="s">
        <v>454</v>
      </c>
      <c r="J978" s="27">
        <v>31544</v>
      </c>
      <c r="K978" s="25">
        <v>2</v>
      </c>
      <c r="L978" s="27" t="s">
        <v>357</v>
      </c>
      <c r="M978" s="27" t="s">
        <v>6930</v>
      </c>
      <c r="N978" s="27" t="s">
        <v>6931</v>
      </c>
      <c r="O978" s="28" t="s">
        <v>7381</v>
      </c>
      <c r="P978" s="27" t="s">
        <v>285</v>
      </c>
      <c r="Q978" s="27" t="s">
        <v>292</v>
      </c>
      <c r="R978" s="28"/>
      <c r="S978" s="27" t="s">
        <v>7222</v>
      </c>
      <c r="T978" s="27"/>
      <c r="U978" s="75"/>
      <c r="V978" s="75"/>
      <c r="W978" s="75"/>
      <c r="X978" s="27"/>
      <c r="Y978" s="28"/>
      <c r="Z978" s="27"/>
    </row>
    <row r="979" spans="1:26" ht="13.5" customHeight="1" x14ac:dyDescent="0.25">
      <c r="A979" s="24">
        <v>43160</v>
      </c>
      <c r="B979" s="24">
        <v>43159</v>
      </c>
      <c r="C979" s="24">
        <v>43146</v>
      </c>
      <c r="D979" s="27" t="s">
        <v>549</v>
      </c>
      <c r="E979" s="27" t="s">
        <v>402</v>
      </c>
      <c r="F979" s="29" t="s">
        <v>6932</v>
      </c>
      <c r="G979" s="27" t="s">
        <v>56</v>
      </c>
      <c r="H979" s="27" t="s">
        <v>558</v>
      </c>
      <c r="I979" s="27" t="s">
        <v>4298</v>
      </c>
      <c r="J979" s="27">
        <v>29695</v>
      </c>
      <c r="K979" s="25">
        <v>2</v>
      </c>
      <c r="L979" s="27" t="s">
        <v>357</v>
      </c>
      <c r="M979" s="27" t="s">
        <v>6933</v>
      </c>
      <c r="N979" s="27" t="s">
        <v>6934</v>
      </c>
      <c r="O979" s="28" t="s">
        <v>6935</v>
      </c>
      <c r="P979" s="27" t="s">
        <v>285</v>
      </c>
      <c r="Q979" s="27" t="s">
        <v>292</v>
      </c>
      <c r="R979" s="28" t="s">
        <v>7007</v>
      </c>
      <c r="S979" s="27" t="s">
        <v>6976</v>
      </c>
      <c r="T979" s="27"/>
      <c r="U979" s="75"/>
      <c r="V979" s="75"/>
      <c r="W979" s="75"/>
      <c r="X979" s="27"/>
      <c r="Y979" s="28"/>
      <c r="Z979" s="27"/>
    </row>
    <row r="980" spans="1:26" ht="13.5" customHeight="1" x14ac:dyDescent="0.25">
      <c r="A980" s="24">
        <v>43160</v>
      </c>
      <c r="B980" s="24">
        <v>43159</v>
      </c>
      <c r="C980" s="24">
        <v>43151</v>
      </c>
      <c r="D980" s="27" t="s">
        <v>549</v>
      </c>
      <c r="E980" s="27" t="s">
        <v>383</v>
      </c>
      <c r="F980" s="29" t="s">
        <v>6936</v>
      </c>
      <c r="G980" s="27" t="s">
        <v>56</v>
      </c>
      <c r="H980" s="27" t="s">
        <v>124</v>
      </c>
      <c r="I980" s="27" t="s">
        <v>507</v>
      </c>
      <c r="J980" s="27">
        <v>30657</v>
      </c>
      <c r="K980" s="25">
        <v>2</v>
      </c>
      <c r="L980" s="27" t="s">
        <v>357</v>
      </c>
      <c r="M980" s="27" t="s">
        <v>6937</v>
      </c>
      <c r="N980" s="27" t="s">
        <v>6938</v>
      </c>
      <c r="O980" s="28" t="s">
        <v>6939</v>
      </c>
      <c r="P980" s="27" t="s">
        <v>285</v>
      </c>
      <c r="Q980" s="27" t="s">
        <v>292</v>
      </c>
      <c r="R980" s="28" t="s">
        <v>7007</v>
      </c>
      <c r="S980" s="27" t="s">
        <v>6976</v>
      </c>
      <c r="T980" s="27"/>
      <c r="U980" s="75"/>
      <c r="V980" s="75"/>
      <c r="W980" s="75"/>
      <c r="X980" s="27"/>
      <c r="Y980" s="28"/>
      <c r="Z980" s="27"/>
    </row>
    <row r="981" spans="1:26" ht="13.5" customHeight="1" x14ac:dyDescent="0.25">
      <c r="A981" s="24">
        <v>43160</v>
      </c>
      <c r="B981" s="24">
        <v>43159</v>
      </c>
      <c r="C981" s="24">
        <v>43151</v>
      </c>
      <c r="D981" s="27" t="s">
        <v>549</v>
      </c>
      <c r="E981" s="27" t="s">
        <v>379</v>
      </c>
      <c r="F981" s="29" t="s">
        <v>6406</v>
      </c>
      <c r="G981" s="27" t="s">
        <v>36</v>
      </c>
      <c r="H981" s="27" t="s">
        <v>108</v>
      </c>
      <c r="I981" s="27" t="s">
        <v>45</v>
      </c>
      <c r="J981" s="27">
        <v>25373</v>
      </c>
      <c r="K981" s="25">
        <v>4</v>
      </c>
      <c r="L981" s="27" t="s">
        <v>357</v>
      </c>
      <c r="M981" s="27" t="s">
        <v>6940</v>
      </c>
      <c r="N981" s="27" t="s">
        <v>6941</v>
      </c>
      <c r="O981" s="28" t="s">
        <v>6942</v>
      </c>
      <c r="P981" s="27" t="s">
        <v>285</v>
      </c>
      <c r="Q981" s="27" t="s">
        <v>292</v>
      </c>
      <c r="R981" s="28" t="s">
        <v>7007</v>
      </c>
      <c r="S981" s="27" t="s">
        <v>6976</v>
      </c>
      <c r="T981" s="27"/>
      <c r="U981" s="75"/>
      <c r="V981" s="75"/>
      <c r="W981" s="75"/>
      <c r="X981" s="27"/>
      <c r="Y981" s="28"/>
      <c r="Z981" s="27"/>
    </row>
    <row r="982" spans="1:26" ht="13.5" customHeight="1" x14ac:dyDescent="0.25">
      <c r="A982" s="24">
        <v>43160</v>
      </c>
      <c r="B982" s="24">
        <v>43159</v>
      </c>
      <c r="C982" s="24">
        <v>43133</v>
      </c>
      <c r="D982" s="27" t="s">
        <v>549</v>
      </c>
      <c r="E982" s="27" t="s">
        <v>293</v>
      </c>
      <c r="F982" s="29" t="s">
        <v>6943</v>
      </c>
      <c r="G982" s="27" t="s">
        <v>36</v>
      </c>
      <c r="H982" s="27" t="s">
        <v>157</v>
      </c>
      <c r="I982" s="27" t="s">
        <v>6944</v>
      </c>
      <c r="J982" s="27">
        <v>29880</v>
      </c>
      <c r="K982" s="25">
        <v>4</v>
      </c>
      <c r="L982" s="27" t="s">
        <v>357</v>
      </c>
      <c r="M982" s="27" t="s">
        <v>6945</v>
      </c>
      <c r="N982" s="27" t="s">
        <v>6946</v>
      </c>
      <c r="O982" s="28" t="s">
        <v>6947</v>
      </c>
      <c r="P982" s="27" t="s">
        <v>285</v>
      </c>
      <c r="Q982" s="27" t="s">
        <v>295</v>
      </c>
      <c r="R982" s="28" t="s">
        <v>8587</v>
      </c>
      <c r="S982" s="27" t="s">
        <v>6976</v>
      </c>
      <c r="T982" s="27"/>
      <c r="U982" s="75"/>
      <c r="V982" s="75"/>
      <c r="W982" s="75"/>
      <c r="X982" s="27"/>
      <c r="Y982" s="28"/>
      <c r="Z982" s="27"/>
    </row>
    <row r="983" spans="1:26" ht="13.5" customHeight="1" x14ac:dyDescent="0.25">
      <c r="A983" s="24">
        <v>43160</v>
      </c>
      <c r="B983" s="24">
        <v>43159</v>
      </c>
      <c r="C983" s="24">
        <v>43154</v>
      </c>
      <c r="D983" s="27" t="s">
        <v>665</v>
      </c>
      <c r="E983" s="27" t="s">
        <v>379</v>
      </c>
      <c r="F983" s="29" t="s">
        <v>6948</v>
      </c>
      <c r="G983" s="27" t="s">
        <v>32</v>
      </c>
      <c r="H983" s="27" t="s">
        <v>68</v>
      </c>
      <c r="I983" s="27" t="s">
        <v>6949</v>
      </c>
      <c r="J983" s="27">
        <v>25453</v>
      </c>
      <c r="K983" s="25">
        <v>1</v>
      </c>
      <c r="L983" s="27" t="s">
        <v>343</v>
      </c>
      <c r="M983" s="27">
        <v>8640730608</v>
      </c>
      <c r="N983" s="27">
        <v>8640730608</v>
      </c>
      <c r="O983" s="28">
        <v>8640734053</v>
      </c>
      <c r="P983" s="27" t="s">
        <v>285</v>
      </c>
      <c r="Q983" s="27" t="s">
        <v>295</v>
      </c>
      <c r="R983" s="28" t="s">
        <v>7957</v>
      </c>
      <c r="S983" s="27" t="s">
        <v>7379</v>
      </c>
      <c r="T983" s="27"/>
      <c r="U983" s="75"/>
      <c r="V983" s="75"/>
      <c r="W983" s="75"/>
      <c r="X983" s="27"/>
      <c r="Y983" s="28"/>
      <c r="Z983" s="27"/>
    </row>
    <row r="984" spans="1:26" ht="13.5" customHeight="1" x14ac:dyDescent="0.25">
      <c r="A984" s="24">
        <v>43160</v>
      </c>
      <c r="B984" s="24">
        <v>43159</v>
      </c>
      <c r="C984" s="24">
        <v>43154</v>
      </c>
      <c r="D984" s="27" t="s">
        <v>541</v>
      </c>
      <c r="E984" s="27" t="s">
        <v>346</v>
      </c>
      <c r="F984" s="29" t="s">
        <v>6950</v>
      </c>
      <c r="G984" s="27" t="s">
        <v>23</v>
      </c>
      <c r="H984" s="27" t="s">
        <v>97</v>
      </c>
      <c r="I984" s="27" t="s">
        <v>6951</v>
      </c>
      <c r="J984" s="27">
        <v>43816</v>
      </c>
      <c r="K984" s="25">
        <v>4</v>
      </c>
      <c r="L984" s="27" t="s">
        <v>306</v>
      </c>
      <c r="M984" s="27">
        <v>3503259267</v>
      </c>
      <c r="N984" s="27">
        <v>92875494</v>
      </c>
      <c r="O984" s="28"/>
      <c r="P984" s="27" t="s">
        <v>285</v>
      </c>
      <c r="Q984" s="27" t="s">
        <v>315</v>
      </c>
      <c r="R984" s="28" t="s">
        <v>2691</v>
      </c>
      <c r="S984" s="27"/>
      <c r="T984" s="27"/>
      <c r="U984" s="75"/>
      <c r="V984" s="75"/>
      <c r="W984" s="75"/>
      <c r="X984" s="27"/>
      <c r="Y984" s="28"/>
      <c r="Z984" s="27"/>
    </row>
    <row r="985" spans="1:26" ht="13.5" customHeight="1" x14ac:dyDescent="0.25">
      <c r="A985" s="24">
        <v>43160</v>
      </c>
      <c r="B985" s="24">
        <v>43159</v>
      </c>
      <c r="C985" s="24">
        <v>43104</v>
      </c>
      <c r="D985" s="27" t="s">
        <v>540</v>
      </c>
      <c r="E985" s="27" t="s">
        <v>299</v>
      </c>
      <c r="F985" s="29" t="s">
        <v>6493</v>
      </c>
      <c r="G985" s="27" t="s">
        <v>23</v>
      </c>
      <c r="H985" s="27" t="s">
        <v>221</v>
      </c>
      <c r="I985" s="27" t="s">
        <v>4365</v>
      </c>
      <c r="J985" s="27">
        <v>18646</v>
      </c>
      <c r="K985" s="25">
        <v>1</v>
      </c>
      <c r="L985" s="27" t="s">
        <v>306</v>
      </c>
      <c r="M985" s="27">
        <v>3503187043</v>
      </c>
      <c r="N985" s="27">
        <v>815648401</v>
      </c>
      <c r="O985" s="28"/>
      <c r="P985" s="27" t="s">
        <v>285</v>
      </c>
      <c r="Q985" s="27" t="s">
        <v>315</v>
      </c>
      <c r="R985" s="28" t="s">
        <v>2691</v>
      </c>
      <c r="S985" s="27"/>
      <c r="T985" s="27"/>
      <c r="U985" s="75"/>
      <c r="V985" s="75"/>
      <c r="W985" s="75"/>
      <c r="X985" s="27"/>
      <c r="Y985" s="28"/>
      <c r="Z985" s="27"/>
    </row>
    <row r="986" spans="1:26" ht="13.5" customHeight="1" x14ac:dyDescent="0.25">
      <c r="A986" s="24">
        <v>43160</v>
      </c>
      <c r="B986" s="24">
        <v>43159</v>
      </c>
      <c r="C986" s="24">
        <v>43111</v>
      </c>
      <c r="D986" s="27" t="s">
        <v>540</v>
      </c>
      <c r="E986" s="27" t="s">
        <v>299</v>
      </c>
      <c r="F986" s="29" t="s">
        <v>6952</v>
      </c>
      <c r="G986" s="27" t="s">
        <v>38</v>
      </c>
      <c r="H986" s="27" t="s">
        <v>78</v>
      </c>
      <c r="I986" s="27" t="s">
        <v>3186</v>
      </c>
      <c r="J986" s="27">
        <v>18754</v>
      </c>
      <c r="K986" s="25">
        <v>1</v>
      </c>
      <c r="L986" s="27" t="s">
        <v>367</v>
      </c>
      <c r="M986" s="27">
        <v>199146</v>
      </c>
      <c r="N986" s="27">
        <v>326173792</v>
      </c>
      <c r="O986" s="28"/>
      <c r="P986" s="27" t="s">
        <v>285</v>
      </c>
      <c r="Q986" s="27" t="s">
        <v>289</v>
      </c>
      <c r="R986" s="28" t="s">
        <v>2691</v>
      </c>
      <c r="S986" s="27"/>
      <c r="T986" s="27"/>
      <c r="U986" s="75"/>
      <c r="V986" s="75"/>
      <c r="W986" s="75"/>
      <c r="X986" s="27"/>
      <c r="Y986" s="28"/>
      <c r="Z986" s="27"/>
    </row>
    <row r="987" spans="1:26" ht="13.5" customHeight="1" x14ac:dyDescent="0.25">
      <c r="A987" s="24">
        <v>43160</v>
      </c>
      <c r="B987" s="24">
        <v>43159</v>
      </c>
      <c r="C987" s="24">
        <v>43112</v>
      </c>
      <c r="D987" s="27" t="s">
        <v>540</v>
      </c>
      <c r="E987" s="27" t="s">
        <v>299</v>
      </c>
      <c r="F987" s="29" t="s">
        <v>6953</v>
      </c>
      <c r="G987" s="27" t="s">
        <v>3468</v>
      </c>
      <c r="H987" s="27" t="s">
        <v>28</v>
      </c>
      <c r="I987" s="27" t="s">
        <v>6954</v>
      </c>
      <c r="J987" s="27">
        <v>18773</v>
      </c>
      <c r="K987" s="25">
        <v>1</v>
      </c>
      <c r="L987" s="27" t="s">
        <v>367</v>
      </c>
      <c r="M987" s="27">
        <v>199480</v>
      </c>
      <c r="N987" s="27">
        <v>326174113</v>
      </c>
      <c r="O987" s="28"/>
      <c r="P987" s="27" t="s">
        <v>285</v>
      </c>
      <c r="Q987" s="27" t="s">
        <v>289</v>
      </c>
      <c r="R987" s="28" t="s">
        <v>2691</v>
      </c>
      <c r="S987" s="27"/>
      <c r="T987" s="27"/>
      <c r="U987" s="75"/>
      <c r="V987" s="75"/>
      <c r="W987" s="75"/>
      <c r="X987" s="27"/>
      <c r="Y987" s="28"/>
      <c r="Z987" s="27"/>
    </row>
    <row r="988" spans="1:26" ht="13.5" customHeight="1" x14ac:dyDescent="0.25">
      <c r="A988" s="24">
        <v>43160</v>
      </c>
      <c r="B988" s="24">
        <v>43159</v>
      </c>
      <c r="C988" s="24">
        <v>43112</v>
      </c>
      <c r="D988" s="27" t="s">
        <v>540</v>
      </c>
      <c r="E988" s="27" t="s">
        <v>299</v>
      </c>
      <c r="F988" s="29" t="s">
        <v>6818</v>
      </c>
      <c r="G988" s="27" t="s">
        <v>139</v>
      </c>
      <c r="H988" s="27" t="s">
        <v>70</v>
      </c>
      <c r="I988" s="27" t="s">
        <v>6955</v>
      </c>
      <c r="J988" s="27">
        <v>18774</v>
      </c>
      <c r="K988" s="25">
        <v>1</v>
      </c>
      <c r="L988" s="27" t="s">
        <v>367</v>
      </c>
      <c r="M988" s="27">
        <v>199529</v>
      </c>
      <c r="N988" s="27">
        <v>326174156</v>
      </c>
      <c r="O988" s="28"/>
      <c r="P988" s="27" t="s">
        <v>285</v>
      </c>
      <c r="Q988" s="27" t="s">
        <v>289</v>
      </c>
      <c r="R988" s="28" t="s">
        <v>2691</v>
      </c>
      <c r="S988" s="27"/>
      <c r="T988" s="27"/>
      <c r="U988" s="75"/>
      <c r="V988" s="75"/>
      <c r="W988" s="75"/>
      <c r="X988" s="27"/>
      <c r="Y988" s="28"/>
      <c r="Z988" s="27"/>
    </row>
    <row r="989" spans="1:26" ht="13.5" customHeight="1" x14ac:dyDescent="0.25">
      <c r="A989" s="24">
        <v>43160</v>
      </c>
      <c r="B989" s="24">
        <v>43159</v>
      </c>
      <c r="C989" s="24">
        <v>43117</v>
      </c>
      <c r="D989" s="27" t="s">
        <v>540</v>
      </c>
      <c r="E989" s="27" t="s">
        <v>299</v>
      </c>
      <c r="F989" s="29" t="s">
        <v>6956</v>
      </c>
      <c r="G989" s="27" t="s">
        <v>139</v>
      </c>
      <c r="H989" s="27" t="s">
        <v>28</v>
      </c>
      <c r="I989" s="27" t="s">
        <v>6955</v>
      </c>
      <c r="J989" s="27">
        <v>18802</v>
      </c>
      <c r="K989" s="25">
        <v>2</v>
      </c>
      <c r="L989" s="27" t="s">
        <v>367</v>
      </c>
      <c r="M989" s="27">
        <v>200720</v>
      </c>
      <c r="N989" s="27">
        <v>326175238</v>
      </c>
      <c r="O989" s="28"/>
      <c r="P989" s="27" t="s">
        <v>285</v>
      </c>
      <c r="Q989" s="27" t="s">
        <v>289</v>
      </c>
      <c r="R989" s="28" t="s">
        <v>2691</v>
      </c>
      <c r="S989" s="27"/>
      <c r="T989" s="27"/>
      <c r="U989" s="75"/>
      <c r="V989" s="75"/>
      <c r="W989" s="75"/>
      <c r="X989" s="27"/>
      <c r="Y989" s="28"/>
      <c r="Z989" s="27"/>
    </row>
    <row r="990" spans="1:26" ht="13.5" customHeight="1" x14ac:dyDescent="0.25">
      <c r="A990" s="24">
        <v>43160</v>
      </c>
      <c r="B990" s="24">
        <v>43159</v>
      </c>
      <c r="C990" s="24">
        <v>43118</v>
      </c>
      <c r="D990" s="27" t="s">
        <v>540</v>
      </c>
      <c r="E990" s="27" t="s">
        <v>299</v>
      </c>
      <c r="F990" s="29" t="s">
        <v>6957</v>
      </c>
      <c r="G990" s="27" t="s">
        <v>51</v>
      </c>
      <c r="H990" s="27" t="s">
        <v>61</v>
      </c>
      <c r="I990" s="27" t="s">
        <v>6958</v>
      </c>
      <c r="J990" s="27">
        <v>18852</v>
      </c>
      <c r="K990" s="25">
        <v>1</v>
      </c>
      <c r="L990" s="27" t="s">
        <v>367</v>
      </c>
      <c r="M990" s="27">
        <v>201163</v>
      </c>
      <c r="N990" s="27">
        <v>326175636</v>
      </c>
      <c r="O990" s="28"/>
      <c r="P990" s="27" t="s">
        <v>285</v>
      </c>
      <c r="Q990" s="27" t="s">
        <v>289</v>
      </c>
      <c r="R990" s="28" t="s">
        <v>2691</v>
      </c>
      <c r="S990" s="27"/>
      <c r="T990" s="27"/>
      <c r="U990" s="75"/>
      <c r="V990" s="75"/>
      <c r="W990" s="75"/>
      <c r="X990" s="27"/>
      <c r="Y990" s="28"/>
      <c r="Z990" s="27"/>
    </row>
    <row r="991" spans="1:26" ht="13.5" customHeight="1" x14ac:dyDescent="0.25">
      <c r="A991" s="24">
        <v>43160</v>
      </c>
      <c r="B991" s="24">
        <v>43159</v>
      </c>
      <c r="C991" s="24">
        <v>43119</v>
      </c>
      <c r="D991" s="27" t="s">
        <v>540</v>
      </c>
      <c r="E991" s="27" t="s">
        <v>299</v>
      </c>
      <c r="F991" s="29" t="s">
        <v>6959</v>
      </c>
      <c r="G991" s="27" t="s">
        <v>139</v>
      </c>
      <c r="H991" s="27" t="s">
        <v>151</v>
      </c>
      <c r="I991" s="27" t="s">
        <v>4494</v>
      </c>
      <c r="J991" s="27">
        <v>18892</v>
      </c>
      <c r="K991" s="25">
        <v>4</v>
      </c>
      <c r="L991" s="27" t="s">
        <v>367</v>
      </c>
      <c r="M991" s="27">
        <v>201233</v>
      </c>
      <c r="N991" s="27">
        <v>326175694</v>
      </c>
      <c r="O991" s="28"/>
      <c r="P991" s="27" t="s">
        <v>285</v>
      </c>
      <c r="Q991" s="27" t="s">
        <v>289</v>
      </c>
      <c r="R991" s="28" t="s">
        <v>2691</v>
      </c>
      <c r="S991" s="27"/>
      <c r="T991" s="27"/>
      <c r="U991" s="75"/>
      <c r="V991" s="75"/>
      <c r="W991" s="75"/>
      <c r="X991" s="27"/>
      <c r="Y991" s="28"/>
      <c r="Z991" s="27"/>
    </row>
    <row r="992" spans="1:26" ht="13.5" customHeight="1" x14ac:dyDescent="0.25">
      <c r="A992" s="24">
        <v>43160</v>
      </c>
      <c r="B992" s="24">
        <v>43159</v>
      </c>
      <c r="C992" s="24">
        <v>43119</v>
      </c>
      <c r="D992" s="27" t="s">
        <v>540</v>
      </c>
      <c r="E992" s="27" t="s">
        <v>299</v>
      </c>
      <c r="F992" s="29" t="s">
        <v>6960</v>
      </c>
      <c r="G992" s="27" t="s">
        <v>139</v>
      </c>
      <c r="H992" s="27" t="s">
        <v>125</v>
      </c>
      <c r="I992" s="27" t="s">
        <v>4494</v>
      </c>
      <c r="J992" s="27">
        <v>18895</v>
      </c>
      <c r="K992" s="25">
        <v>1</v>
      </c>
      <c r="L992" s="27" t="s">
        <v>367</v>
      </c>
      <c r="M992" s="27">
        <v>201295</v>
      </c>
      <c r="N992" s="27">
        <v>326175751</v>
      </c>
      <c r="O992" s="28"/>
      <c r="P992" s="27" t="s">
        <v>285</v>
      </c>
      <c r="Q992" s="27" t="s">
        <v>289</v>
      </c>
      <c r="R992" s="28" t="s">
        <v>2691</v>
      </c>
      <c r="S992" s="27"/>
      <c r="T992" s="27"/>
      <c r="U992" s="75"/>
      <c r="V992" s="75"/>
      <c r="W992" s="75"/>
      <c r="X992" s="27"/>
      <c r="Y992" s="28"/>
      <c r="Z992" s="27"/>
    </row>
    <row r="993" spans="1:26" ht="13.5" customHeight="1" x14ac:dyDescent="0.25">
      <c r="A993" s="24">
        <v>43160</v>
      </c>
      <c r="B993" s="24">
        <v>43159</v>
      </c>
      <c r="C993" s="24">
        <v>43119</v>
      </c>
      <c r="D993" s="27" t="s">
        <v>540</v>
      </c>
      <c r="E993" s="27" t="s">
        <v>299</v>
      </c>
      <c r="F993" s="29" t="s">
        <v>6953</v>
      </c>
      <c r="G993" s="27" t="s">
        <v>3468</v>
      </c>
      <c r="H993" s="27" t="s">
        <v>28</v>
      </c>
      <c r="I993" s="27" t="s">
        <v>6954</v>
      </c>
      <c r="J993" s="27">
        <v>18896</v>
      </c>
      <c r="K993" s="25">
        <v>2</v>
      </c>
      <c r="L993" s="27" t="s">
        <v>367</v>
      </c>
      <c r="M993" s="27">
        <v>201450</v>
      </c>
      <c r="N993" s="27">
        <v>326175887</v>
      </c>
      <c r="O993" s="28"/>
      <c r="P993" s="27" t="s">
        <v>285</v>
      </c>
      <c r="Q993" s="27" t="s">
        <v>289</v>
      </c>
      <c r="R993" s="28" t="s">
        <v>2691</v>
      </c>
      <c r="S993" s="27"/>
      <c r="T993" s="27"/>
      <c r="U993" s="75"/>
      <c r="V993" s="75"/>
      <c r="W993" s="75"/>
      <c r="X993" s="27"/>
      <c r="Y993" s="28"/>
      <c r="Z993" s="27"/>
    </row>
    <row r="994" spans="1:26" ht="13.5" customHeight="1" x14ac:dyDescent="0.25">
      <c r="A994" s="24">
        <v>43160</v>
      </c>
      <c r="B994" s="24">
        <v>43159</v>
      </c>
      <c r="C994" s="24">
        <v>43122</v>
      </c>
      <c r="D994" s="27" t="s">
        <v>540</v>
      </c>
      <c r="E994" s="27" t="s">
        <v>299</v>
      </c>
      <c r="F994" s="29" t="s">
        <v>6961</v>
      </c>
      <c r="G994" s="27" t="s">
        <v>3468</v>
      </c>
      <c r="H994" s="27" t="s">
        <v>104</v>
      </c>
      <c r="I994" s="27" t="s">
        <v>6954</v>
      </c>
      <c r="J994" s="27">
        <v>18932</v>
      </c>
      <c r="K994" s="25">
        <v>2</v>
      </c>
      <c r="L994" s="27" t="s">
        <v>367</v>
      </c>
      <c r="M994" s="27">
        <v>201869</v>
      </c>
      <c r="N994" s="27">
        <v>326176272</v>
      </c>
      <c r="O994" s="28"/>
      <c r="P994" s="27" t="s">
        <v>285</v>
      </c>
      <c r="Q994" s="27" t="s">
        <v>289</v>
      </c>
      <c r="R994" s="28" t="s">
        <v>2691</v>
      </c>
      <c r="S994" s="27"/>
      <c r="T994" s="27"/>
      <c r="U994" s="75"/>
      <c r="V994" s="75"/>
      <c r="W994" s="75"/>
      <c r="X994" s="27"/>
      <c r="Y994" s="28"/>
      <c r="Z994" s="27"/>
    </row>
    <row r="995" spans="1:26" ht="13.5" customHeight="1" x14ac:dyDescent="0.25">
      <c r="A995" s="24">
        <v>43160</v>
      </c>
      <c r="B995" s="24">
        <v>43159</v>
      </c>
      <c r="C995" s="24">
        <v>43123</v>
      </c>
      <c r="D995" s="27" t="s">
        <v>540</v>
      </c>
      <c r="E995" s="27" t="s">
        <v>299</v>
      </c>
      <c r="F995" s="29" t="s">
        <v>6962</v>
      </c>
      <c r="G995" s="27" t="s">
        <v>3468</v>
      </c>
      <c r="H995" s="27" t="s">
        <v>20</v>
      </c>
      <c r="I995" s="27" t="s">
        <v>6963</v>
      </c>
      <c r="J995" s="27">
        <v>18943</v>
      </c>
      <c r="K995" s="25">
        <v>4</v>
      </c>
      <c r="L995" s="27" t="s">
        <v>367</v>
      </c>
      <c r="M995" s="27">
        <v>202059</v>
      </c>
      <c r="N995" s="27">
        <v>326176431</v>
      </c>
      <c r="O995" s="28"/>
      <c r="P995" s="27" t="s">
        <v>285</v>
      </c>
      <c r="Q995" s="27" t="s">
        <v>289</v>
      </c>
      <c r="R995" s="28" t="s">
        <v>2691</v>
      </c>
      <c r="S995" s="27"/>
      <c r="T995" s="27"/>
      <c r="U995" s="75"/>
      <c r="V995" s="75"/>
      <c r="W995" s="75"/>
      <c r="X995" s="27"/>
      <c r="Y995" s="28"/>
      <c r="Z995" s="27"/>
    </row>
    <row r="996" spans="1:26" ht="13.5" customHeight="1" x14ac:dyDescent="0.25">
      <c r="A996" s="24">
        <v>43160</v>
      </c>
      <c r="B996" s="24">
        <v>43159</v>
      </c>
      <c r="C996" s="24">
        <v>43124</v>
      </c>
      <c r="D996" s="27" t="s">
        <v>540</v>
      </c>
      <c r="E996" s="27" t="s">
        <v>299</v>
      </c>
      <c r="F996" s="29" t="s">
        <v>6964</v>
      </c>
      <c r="G996" s="27" t="s">
        <v>4499</v>
      </c>
      <c r="H996" s="27" t="s">
        <v>176</v>
      </c>
      <c r="I996" s="27" t="s">
        <v>6965</v>
      </c>
      <c r="J996" s="27">
        <v>18972</v>
      </c>
      <c r="K996" s="25">
        <v>4</v>
      </c>
      <c r="L996" s="27" t="s">
        <v>367</v>
      </c>
      <c r="M996" s="27">
        <v>202498</v>
      </c>
      <c r="N996" s="27">
        <v>326176820</v>
      </c>
      <c r="O996" s="28"/>
      <c r="P996" s="27" t="s">
        <v>285</v>
      </c>
      <c r="Q996" s="27" t="s">
        <v>289</v>
      </c>
      <c r="R996" s="28" t="s">
        <v>2691</v>
      </c>
      <c r="S996" s="27"/>
      <c r="T996" s="27"/>
      <c r="U996" s="75"/>
      <c r="V996" s="75"/>
      <c r="W996" s="75"/>
      <c r="X996" s="27"/>
      <c r="Y996" s="28"/>
      <c r="Z996" s="27"/>
    </row>
    <row r="997" spans="1:26" ht="13.5" customHeight="1" x14ac:dyDescent="0.25">
      <c r="A997" s="24">
        <v>43160</v>
      </c>
      <c r="B997" s="24">
        <v>43159</v>
      </c>
      <c r="C997" s="24">
        <v>43130</v>
      </c>
      <c r="D997" s="27" t="s">
        <v>540</v>
      </c>
      <c r="E997" s="27" t="s">
        <v>299</v>
      </c>
      <c r="F997" s="29" t="s">
        <v>6966</v>
      </c>
      <c r="G997" s="27" t="s">
        <v>3468</v>
      </c>
      <c r="H997" s="27" t="s">
        <v>104</v>
      </c>
      <c r="I997" s="27" t="s">
        <v>6954</v>
      </c>
      <c r="J997" s="27">
        <v>19066</v>
      </c>
      <c r="K997" s="25">
        <v>4</v>
      </c>
      <c r="L997" s="27" t="s">
        <v>367</v>
      </c>
      <c r="M997" s="27">
        <v>204090</v>
      </c>
      <c r="N997" s="27">
        <v>326178284</v>
      </c>
      <c r="O997" s="28"/>
      <c r="P997" s="27" t="s">
        <v>285</v>
      </c>
      <c r="Q997" s="27" t="s">
        <v>289</v>
      </c>
      <c r="R997" s="28" t="s">
        <v>2691</v>
      </c>
      <c r="S997" s="27"/>
      <c r="T997" s="27"/>
      <c r="U997" s="75"/>
      <c r="V997" s="75"/>
      <c r="W997" s="75"/>
      <c r="X997" s="27"/>
      <c r="Y997" s="28"/>
      <c r="Z997" s="27"/>
    </row>
    <row r="998" spans="1:26" ht="13.5" customHeight="1" x14ac:dyDescent="0.25">
      <c r="A998" s="24">
        <v>43160</v>
      </c>
      <c r="B998" s="24">
        <v>43159</v>
      </c>
      <c r="C998" s="24">
        <v>43130</v>
      </c>
      <c r="D998" s="27" t="s">
        <v>540</v>
      </c>
      <c r="E998" s="27" t="s">
        <v>299</v>
      </c>
      <c r="F998" s="29" t="s">
        <v>6967</v>
      </c>
      <c r="G998" s="27" t="s">
        <v>51</v>
      </c>
      <c r="H998" s="27" t="s">
        <v>78</v>
      </c>
      <c r="I998" s="27" t="s">
        <v>6968</v>
      </c>
      <c r="J998" s="27">
        <v>19067</v>
      </c>
      <c r="K998" s="25">
        <v>4</v>
      </c>
      <c r="L998" s="27" t="s">
        <v>367</v>
      </c>
      <c r="M998" s="27">
        <v>204086</v>
      </c>
      <c r="N998" s="27">
        <v>326178282</v>
      </c>
      <c r="O998" s="28"/>
      <c r="P998" s="27" t="s">
        <v>285</v>
      </c>
      <c r="Q998" s="27" t="s">
        <v>289</v>
      </c>
      <c r="R998" s="28" t="s">
        <v>2691</v>
      </c>
      <c r="S998" s="27"/>
      <c r="T998" s="27"/>
      <c r="U998" s="75"/>
      <c r="V998" s="75"/>
      <c r="W998" s="75"/>
      <c r="X998" s="27"/>
      <c r="Y998" s="28"/>
      <c r="Z998" s="27"/>
    </row>
    <row r="999" spans="1:26" ht="13.5" customHeight="1" x14ac:dyDescent="0.25">
      <c r="A999" s="24">
        <v>43160</v>
      </c>
      <c r="B999" s="24">
        <v>43159</v>
      </c>
      <c r="C999" s="24">
        <v>43130</v>
      </c>
      <c r="D999" s="27" t="s">
        <v>540</v>
      </c>
      <c r="E999" s="27" t="s">
        <v>299</v>
      </c>
      <c r="F999" s="29" t="s">
        <v>6969</v>
      </c>
      <c r="G999" s="27" t="s">
        <v>4499</v>
      </c>
      <c r="H999" s="27" t="s">
        <v>194</v>
      </c>
      <c r="I999" s="27" t="s">
        <v>6970</v>
      </c>
      <c r="J999" s="27">
        <v>19056</v>
      </c>
      <c r="K999" s="25">
        <v>2</v>
      </c>
      <c r="L999" s="27" t="s">
        <v>367</v>
      </c>
      <c r="M999" s="27">
        <v>203964</v>
      </c>
      <c r="N999" s="27">
        <v>326178175</v>
      </c>
      <c r="O999" s="28"/>
      <c r="P999" s="27" t="s">
        <v>285</v>
      </c>
      <c r="Q999" s="27" t="s">
        <v>289</v>
      </c>
      <c r="R999" s="28" t="s">
        <v>2691</v>
      </c>
      <c r="S999" s="27"/>
      <c r="T999" s="27"/>
      <c r="U999" s="75"/>
      <c r="V999" s="75"/>
      <c r="W999" s="75"/>
      <c r="X999" s="27"/>
      <c r="Y999" s="28"/>
      <c r="Z999" s="27"/>
    </row>
    <row r="1000" spans="1:26" ht="13.5" customHeight="1" x14ac:dyDescent="0.25">
      <c r="A1000" s="24">
        <v>43160</v>
      </c>
      <c r="B1000" s="24">
        <v>43159</v>
      </c>
      <c r="C1000" s="24">
        <v>43125</v>
      </c>
      <c r="D1000" s="27" t="s">
        <v>540</v>
      </c>
      <c r="E1000" s="27" t="s">
        <v>299</v>
      </c>
      <c r="F1000" s="29" t="s">
        <v>6971</v>
      </c>
      <c r="G1000" s="27" t="s">
        <v>4499</v>
      </c>
      <c r="H1000" s="27" t="s">
        <v>46</v>
      </c>
      <c r="I1000" s="27" t="s">
        <v>6972</v>
      </c>
      <c r="J1000" s="27">
        <v>18983</v>
      </c>
      <c r="K1000" s="25">
        <v>4</v>
      </c>
      <c r="L1000" s="27" t="s">
        <v>367</v>
      </c>
      <c r="M1000" s="27">
        <v>202825</v>
      </c>
      <c r="N1000" s="27">
        <v>326177112</v>
      </c>
      <c r="O1000" s="28"/>
      <c r="P1000" s="27" t="s">
        <v>285</v>
      </c>
      <c r="Q1000" s="27" t="s">
        <v>289</v>
      </c>
      <c r="R1000" s="28" t="s">
        <v>2691</v>
      </c>
      <c r="S1000" s="27"/>
      <c r="T1000" s="27"/>
      <c r="U1000" s="75"/>
      <c r="V1000" s="75"/>
      <c r="W1000" s="75"/>
      <c r="X1000" s="27"/>
      <c r="Y1000" s="28"/>
      <c r="Z1000" s="27"/>
    </row>
    <row r="1001" spans="1:26" ht="13.5" customHeight="1" x14ac:dyDescent="0.25">
      <c r="A1001" s="24">
        <v>43160</v>
      </c>
      <c r="B1001" s="24">
        <v>43159</v>
      </c>
      <c r="C1001" s="24">
        <v>43126</v>
      </c>
      <c r="D1001" s="27" t="s">
        <v>540</v>
      </c>
      <c r="E1001" s="27" t="s">
        <v>299</v>
      </c>
      <c r="F1001" s="29" t="s">
        <v>6973</v>
      </c>
      <c r="G1001" s="27" t="s">
        <v>3468</v>
      </c>
      <c r="H1001" s="27" t="s">
        <v>3869</v>
      </c>
      <c r="I1001" s="27" t="s">
        <v>6963</v>
      </c>
      <c r="J1001" s="27">
        <v>18998</v>
      </c>
      <c r="K1001" s="25">
        <v>4</v>
      </c>
      <c r="L1001" s="27" t="s">
        <v>367</v>
      </c>
      <c r="M1001" s="27">
        <v>203032</v>
      </c>
      <c r="N1001" s="27">
        <v>326177308</v>
      </c>
      <c r="O1001" s="28"/>
      <c r="P1001" s="27" t="s">
        <v>285</v>
      </c>
      <c r="Q1001" s="27" t="s">
        <v>289</v>
      </c>
      <c r="R1001" s="28" t="s">
        <v>2691</v>
      </c>
      <c r="S1001" s="27"/>
      <c r="T1001" s="27"/>
      <c r="U1001" s="75"/>
      <c r="V1001" s="75"/>
      <c r="W1001" s="75"/>
      <c r="X1001" s="27"/>
      <c r="Y1001" s="28"/>
      <c r="Z1001" s="28"/>
    </row>
    <row r="1002" spans="1:26" ht="13.5" customHeight="1" x14ac:dyDescent="0.25">
      <c r="A1002" s="24">
        <v>43160</v>
      </c>
      <c r="B1002" s="24">
        <v>43159</v>
      </c>
      <c r="C1002" s="24">
        <v>43126</v>
      </c>
      <c r="D1002" s="27" t="s">
        <v>540</v>
      </c>
      <c r="E1002" s="27" t="s">
        <v>299</v>
      </c>
      <c r="F1002" s="29" t="s">
        <v>6974</v>
      </c>
      <c r="G1002" s="27" t="s">
        <v>3468</v>
      </c>
      <c r="H1002" s="27" t="s">
        <v>69</v>
      </c>
      <c r="I1002" s="27" t="s">
        <v>6975</v>
      </c>
      <c r="J1002" s="27">
        <v>19006</v>
      </c>
      <c r="K1002" s="25">
        <v>4</v>
      </c>
      <c r="L1002" s="27" t="s">
        <v>367</v>
      </c>
      <c r="M1002" s="27">
        <v>203170</v>
      </c>
      <c r="N1002" s="27">
        <v>326177443</v>
      </c>
      <c r="O1002" s="28"/>
      <c r="P1002" s="27" t="s">
        <v>285</v>
      </c>
      <c r="Q1002" s="27" t="s">
        <v>289</v>
      </c>
      <c r="R1002" s="28" t="s">
        <v>2691</v>
      </c>
      <c r="S1002" s="27"/>
      <c r="T1002" s="27"/>
      <c r="U1002" s="75"/>
      <c r="V1002" s="75"/>
      <c r="W1002" s="75"/>
      <c r="X1002" s="27"/>
      <c r="Y1002" s="28"/>
      <c r="Z1002" s="27"/>
    </row>
    <row r="1003" spans="1:26" ht="13.5" customHeight="1" x14ac:dyDescent="0.25">
      <c r="A1003" s="24">
        <v>43161</v>
      </c>
      <c r="B1003" s="24">
        <v>43157</v>
      </c>
      <c r="C1003" s="24">
        <v>43153</v>
      </c>
      <c r="D1003" s="27" t="s">
        <v>18</v>
      </c>
      <c r="E1003" s="27" t="s">
        <v>302</v>
      </c>
      <c r="F1003" s="29" t="s">
        <v>7024</v>
      </c>
      <c r="G1003" s="27" t="s">
        <v>19</v>
      </c>
      <c r="H1003" s="27" t="s">
        <v>68</v>
      </c>
      <c r="I1003" s="27" t="s">
        <v>2600</v>
      </c>
      <c r="J1003" s="27" t="s">
        <v>7025</v>
      </c>
      <c r="K1003" s="25">
        <v>1</v>
      </c>
      <c r="L1003" s="27" t="s">
        <v>288</v>
      </c>
      <c r="M1003" s="27" t="s">
        <v>7026</v>
      </c>
      <c r="N1003" s="27" t="s">
        <v>7027</v>
      </c>
      <c r="O1003" s="28">
        <v>130115362</v>
      </c>
      <c r="P1003" s="27" t="s">
        <v>285</v>
      </c>
      <c r="Q1003" s="27" t="s">
        <v>292</v>
      </c>
      <c r="R1003" s="28"/>
      <c r="S1003" s="28" t="s">
        <v>7379</v>
      </c>
      <c r="T1003" s="27"/>
      <c r="U1003" s="75"/>
      <c r="V1003" s="75"/>
      <c r="W1003" s="75"/>
      <c r="X1003" s="27"/>
      <c r="Y1003" s="28"/>
      <c r="Z1003" s="27"/>
    </row>
    <row r="1004" spans="1:26" ht="13.5" customHeight="1" x14ac:dyDescent="0.25">
      <c r="A1004" s="24">
        <v>43161</v>
      </c>
      <c r="B1004" s="24">
        <v>43157</v>
      </c>
      <c r="C1004" s="24">
        <v>43153</v>
      </c>
      <c r="D1004" s="27" t="s">
        <v>18</v>
      </c>
      <c r="E1004" s="27" t="s">
        <v>302</v>
      </c>
      <c r="F1004" s="29" t="s">
        <v>7028</v>
      </c>
      <c r="G1004" s="27" t="s">
        <v>19</v>
      </c>
      <c r="H1004" s="27" t="s">
        <v>455</v>
      </c>
      <c r="I1004" s="27" t="s">
        <v>7029</v>
      </c>
      <c r="J1004" s="27" t="s">
        <v>7025</v>
      </c>
      <c r="K1004" s="25">
        <v>1</v>
      </c>
      <c r="L1004" s="27" t="s">
        <v>343</v>
      </c>
      <c r="M1004" s="27">
        <v>8630349777</v>
      </c>
      <c r="N1004" s="27">
        <v>8630349777</v>
      </c>
      <c r="O1004" s="28"/>
      <c r="P1004" s="27" t="s">
        <v>285</v>
      </c>
      <c r="Q1004" s="27" t="s">
        <v>315</v>
      </c>
      <c r="R1004" s="28" t="s">
        <v>2691</v>
      </c>
      <c r="S1004" s="27"/>
      <c r="T1004" s="27"/>
      <c r="U1004" s="75"/>
      <c r="V1004" s="75"/>
      <c r="W1004" s="75"/>
      <c r="X1004" s="27"/>
      <c r="Y1004" s="28"/>
      <c r="Z1004" s="27"/>
    </row>
    <row r="1005" spans="1:26" ht="13.5" customHeight="1" x14ac:dyDescent="0.25">
      <c r="A1005" s="24">
        <v>43161</v>
      </c>
      <c r="B1005" s="24">
        <v>43158</v>
      </c>
      <c r="C1005" s="24">
        <v>43150</v>
      </c>
      <c r="D1005" s="27" t="s">
        <v>18</v>
      </c>
      <c r="E1005" s="27" t="s">
        <v>352</v>
      </c>
      <c r="F1005" s="29" t="s">
        <v>7030</v>
      </c>
      <c r="G1005" s="27" t="s">
        <v>118</v>
      </c>
      <c r="H1005" s="27" t="s">
        <v>131</v>
      </c>
      <c r="I1005" s="27" t="s">
        <v>7031</v>
      </c>
      <c r="J1005" s="27">
        <v>34309</v>
      </c>
      <c r="K1005" s="25">
        <v>4</v>
      </c>
      <c r="L1005" s="27" t="s">
        <v>357</v>
      </c>
      <c r="M1005" s="27" t="s">
        <v>7032</v>
      </c>
      <c r="N1005" s="27" t="s">
        <v>7033</v>
      </c>
      <c r="O1005" s="28"/>
      <c r="P1005" s="27" t="s">
        <v>285</v>
      </c>
      <c r="Q1005" s="27" t="s">
        <v>295</v>
      </c>
      <c r="R1005" s="28" t="s">
        <v>7034</v>
      </c>
      <c r="S1005" s="27"/>
      <c r="T1005" s="27"/>
      <c r="U1005" s="75"/>
      <c r="V1005" s="75"/>
      <c r="W1005" s="75"/>
      <c r="X1005" s="27"/>
      <c r="Y1005" s="28"/>
      <c r="Z1005" s="27"/>
    </row>
    <row r="1006" spans="1:26" ht="13.5" customHeight="1" x14ac:dyDescent="0.25">
      <c r="A1006" s="24">
        <v>43161</v>
      </c>
      <c r="B1006" s="24">
        <v>43158</v>
      </c>
      <c r="C1006" s="24">
        <v>43157</v>
      </c>
      <c r="D1006" s="27" t="s">
        <v>18</v>
      </c>
      <c r="E1006" s="27" t="s">
        <v>287</v>
      </c>
      <c r="F1006" s="29" t="s">
        <v>6633</v>
      </c>
      <c r="G1006" s="27" t="s">
        <v>21</v>
      </c>
      <c r="H1006" s="27" t="s">
        <v>55</v>
      </c>
      <c r="I1006" s="27" t="s">
        <v>7035</v>
      </c>
      <c r="J1006" s="27">
        <v>40274</v>
      </c>
      <c r="K1006" s="25">
        <v>4</v>
      </c>
      <c r="L1006" s="27" t="s">
        <v>288</v>
      </c>
      <c r="M1006" s="27" t="s">
        <v>7036</v>
      </c>
      <c r="N1006" s="27" t="s">
        <v>7037</v>
      </c>
      <c r="O1006" s="28">
        <v>130114344</v>
      </c>
      <c r="P1006" s="27" t="s">
        <v>285</v>
      </c>
      <c r="Q1006" s="27" t="s">
        <v>295</v>
      </c>
      <c r="R1006" s="28" t="s">
        <v>8914</v>
      </c>
      <c r="S1006" s="27" t="s">
        <v>7379</v>
      </c>
      <c r="T1006" s="27"/>
      <c r="U1006" s="75"/>
      <c r="V1006" s="75"/>
      <c r="W1006" s="75"/>
      <c r="X1006" s="27"/>
      <c r="Y1006" s="28"/>
      <c r="Z1006" s="27"/>
    </row>
    <row r="1007" spans="1:26" ht="13.5" customHeight="1" x14ac:dyDescent="0.25">
      <c r="A1007" s="24">
        <v>43161</v>
      </c>
      <c r="B1007" s="24">
        <v>43157</v>
      </c>
      <c r="C1007" s="24">
        <v>43159</v>
      </c>
      <c r="D1007" s="27" t="s">
        <v>18</v>
      </c>
      <c r="E1007" s="27" t="s">
        <v>380</v>
      </c>
      <c r="F1007" s="29" t="s">
        <v>7038</v>
      </c>
      <c r="G1007" s="27" t="s">
        <v>27</v>
      </c>
      <c r="H1007" s="27" t="s">
        <v>80</v>
      </c>
      <c r="I1007" s="27" t="s">
        <v>7039</v>
      </c>
      <c r="J1007" s="27">
        <v>22550</v>
      </c>
      <c r="K1007" s="25">
        <v>2</v>
      </c>
      <c r="L1007" s="27" t="s">
        <v>357</v>
      </c>
      <c r="M1007" s="27" t="s">
        <v>7040</v>
      </c>
      <c r="N1007" s="27" t="s">
        <v>7041</v>
      </c>
      <c r="O1007" s="28" t="s">
        <v>7488</v>
      </c>
      <c r="P1007" s="27" t="s">
        <v>285</v>
      </c>
      <c r="Q1007" s="27" t="s">
        <v>292</v>
      </c>
      <c r="R1007" s="28" t="s">
        <v>7689</v>
      </c>
      <c r="S1007" s="27" t="s">
        <v>7379</v>
      </c>
      <c r="T1007" s="27"/>
      <c r="U1007" s="75"/>
      <c r="V1007" s="75"/>
      <c r="W1007" s="75"/>
      <c r="X1007" s="27"/>
      <c r="Y1007" s="28"/>
      <c r="Z1007" s="27"/>
    </row>
    <row r="1008" spans="1:26" ht="13.5" customHeight="1" x14ac:dyDescent="0.25">
      <c r="A1008" s="24">
        <v>43161</v>
      </c>
      <c r="B1008" s="24">
        <v>43157</v>
      </c>
      <c r="C1008" s="24">
        <v>43154</v>
      </c>
      <c r="D1008" s="27" t="s">
        <v>18</v>
      </c>
      <c r="E1008" s="27" t="s">
        <v>360</v>
      </c>
      <c r="F1008" s="29" t="s">
        <v>7042</v>
      </c>
      <c r="G1008" s="27" t="s">
        <v>30</v>
      </c>
      <c r="H1008" s="27" t="s">
        <v>176</v>
      </c>
      <c r="I1008" s="27" t="s">
        <v>7043</v>
      </c>
      <c r="J1008" s="27">
        <v>27435</v>
      </c>
      <c r="K1008" s="25">
        <v>4</v>
      </c>
      <c r="L1008" s="27" t="s">
        <v>288</v>
      </c>
      <c r="M1008" s="27" t="s">
        <v>7044</v>
      </c>
      <c r="N1008" s="27" t="s">
        <v>7045</v>
      </c>
      <c r="O1008" s="28">
        <v>130118692</v>
      </c>
      <c r="P1008" s="27" t="s">
        <v>285</v>
      </c>
      <c r="Q1008" s="27" t="s">
        <v>292</v>
      </c>
      <c r="R1008" s="28"/>
      <c r="S1008" s="27" t="s">
        <v>7379</v>
      </c>
      <c r="T1008" s="27"/>
      <c r="U1008" s="75"/>
      <c r="V1008" s="75"/>
      <c r="W1008" s="75"/>
      <c r="X1008" s="27"/>
      <c r="Y1008" s="28"/>
      <c r="Z1008" s="27"/>
    </row>
    <row r="1009" spans="1:26" ht="13.5" customHeight="1" x14ac:dyDescent="0.25">
      <c r="A1009" s="24">
        <v>43161</v>
      </c>
      <c r="B1009" s="24">
        <v>43157</v>
      </c>
      <c r="C1009" s="24">
        <v>43157</v>
      </c>
      <c r="D1009" s="27" t="s">
        <v>18</v>
      </c>
      <c r="E1009" s="27" t="s">
        <v>360</v>
      </c>
      <c r="F1009" s="29" t="s">
        <v>6624</v>
      </c>
      <c r="G1009" s="27" t="s">
        <v>36</v>
      </c>
      <c r="H1009" s="27" t="s">
        <v>228</v>
      </c>
      <c r="I1009" s="27" t="s">
        <v>6770</v>
      </c>
      <c r="J1009" s="27">
        <v>27519</v>
      </c>
      <c r="K1009" s="25">
        <v>4</v>
      </c>
      <c r="L1009" s="27" t="s">
        <v>343</v>
      </c>
      <c r="M1009" s="27">
        <v>8640731207</v>
      </c>
      <c r="N1009" s="27">
        <v>8640731207</v>
      </c>
      <c r="O1009" s="28">
        <v>8640734052</v>
      </c>
      <c r="P1009" s="27" t="s">
        <v>285</v>
      </c>
      <c r="Q1009" s="27" t="s">
        <v>292</v>
      </c>
      <c r="R1009" s="28" t="s">
        <v>7365</v>
      </c>
      <c r="S1009" s="27" t="s">
        <v>7379</v>
      </c>
      <c r="T1009" s="27"/>
      <c r="U1009" s="75"/>
      <c r="V1009" s="75"/>
      <c r="W1009" s="75"/>
      <c r="X1009" s="27"/>
      <c r="Y1009" s="28"/>
      <c r="Z1009" s="27"/>
    </row>
    <row r="1010" spans="1:26" ht="13.5" customHeight="1" x14ac:dyDescent="0.25">
      <c r="A1010" s="24">
        <v>43161</v>
      </c>
      <c r="B1010" s="24">
        <v>43157</v>
      </c>
      <c r="C1010" s="24">
        <v>43157</v>
      </c>
      <c r="D1010" s="27" t="s">
        <v>18</v>
      </c>
      <c r="E1010" s="27" t="s">
        <v>360</v>
      </c>
      <c r="F1010" s="29" t="s">
        <v>6712</v>
      </c>
      <c r="G1010" s="27" t="s">
        <v>32</v>
      </c>
      <c r="H1010" s="27" t="s">
        <v>4567</v>
      </c>
      <c r="I1010" s="27" t="s">
        <v>86</v>
      </c>
      <c r="J1010" s="27">
        <v>27545</v>
      </c>
      <c r="K1010" s="25">
        <v>2</v>
      </c>
      <c r="L1010" s="27" t="s">
        <v>355</v>
      </c>
      <c r="M1010" s="27">
        <v>4432293</v>
      </c>
      <c r="N1010" s="27"/>
      <c r="O1010" s="28"/>
      <c r="P1010" s="27" t="s">
        <v>285</v>
      </c>
      <c r="Q1010" s="27" t="s">
        <v>431</v>
      </c>
      <c r="R1010" s="28" t="s">
        <v>2972</v>
      </c>
      <c r="S1010" s="27"/>
      <c r="T1010" s="27"/>
      <c r="U1010" s="75"/>
      <c r="V1010" s="75"/>
      <c r="W1010" s="75"/>
      <c r="X1010" s="27"/>
      <c r="Y1010" s="28"/>
      <c r="Z1010" s="27"/>
    </row>
    <row r="1011" spans="1:26" ht="13.5" customHeight="1" x14ac:dyDescent="0.25">
      <c r="A1011" s="24">
        <v>43161</v>
      </c>
      <c r="B1011" s="24">
        <v>43157</v>
      </c>
      <c r="C1011" s="24">
        <v>43153</v>
      </c>
      <c r="D1011" s="27" t="s">
        <v>552</v>
      </c>
      <c r="E1011" s="27" t="s">
        <v>328</v>
      </c>
      <c r="F1011" s="29" t="s">
        <v>6655</v>
      </c>
      <c r="G1011" s="27" t="s">
        <v>36</v>
      </c>
      <c r="H1011" s="27" t="s">
        <v>64</v>
      </c>
      <c r="I1011" s="27" t="s">
        <v>7046</v>
      </c>
      <c r="J1011" s="27">
        <v>19182</v>
      </c>
      <c r="K1011" s="25">
        <v>4</v>
      </c>
      <c r="L1011" s="27" t="s">
        <v>288</v>
      </c>
      <c r="M1011" s="27" t="s">
        <v>7047</v>
      </c>
      <c r="N1011" s="27" t="s">
        <v>7048</v>
      </c>
      <c r="O1011" s="28">
        <v>130117390</v>
      </c>
      <c r="P1011" s="27" t="s">
        <v>285</v>
      </c>
      <c r="Q1011" s="27" t="s">
        <v>292</v>
      </c>
      <c r="R1011" s="28"/>
      <c r="S1011" s="27" t="s">
        <v>7379</v>
      </c>
      <c r="T1011" s="27"/>
      <c r="U1011" s="75"/>
      <c r="V1011" s="75"/>
      <c r="W1011" s="75"/>
      <c r="X1011" s="27"/>
      <c r="Y1011" s="28"/>
      <c r="Z1011" s="27"/>
    </row>
    <row r="1012" spans="1:26" ht="13.5" customHeight="1" x14ac:dyDescent="0.25">
      <c r="A1012" s="24">
        <v>43161</v>
      </c>
      <c r="B1012" s="24">
        <v>43157</v>
      </c>
      <c r="C1012" s="24">
        <v>43153</v>
      </c>
      <c r="D1012" s="27" t="s">
        <v>552</v>
      </c>
      <c r="E1012" s="27" t="s">
        <v>352</v>
      </c>
      <c r="F1012" s="29" t="s">
        <v>7049</v>
      </c>
      <c r="G1012" s="27" t="s">
        <v>36</v>
      </c>
      <c r="H1012" s="27" t="s">
        <v>83</v>
      </c>
      <c r="I1012" s="27" t="s">
        <v>7050</v>
      </c>
      <c r="J1012" s="27">
        <v>34470</v>
      </c>
      <c r="K1012" s="25">
        <v>4</v>
      </c>
      <c r="L1012" s="27" t="s">
        <v>288</v>
      </c>
      <c r="M1012" s="27" t="s">
        <v>7051</v>
      </c>
      <c r="N1012" s="27" t="s">
        <v>7052</v>
      </c>
      <c r="O1012" s="28">
        <v>130118344</v>
      </c>
      <c r="P1012" s="27" t="s">
        <v>285</v>
      </c>
      <c r="Q1012" s="27" t="s">
        <v>292</v>
      </c>
      <c r="R1012" s="28"/>
      <c r="S1012" s="27" t="s">
        <v>7379</v>
      </c>
      <c r="T1012" s="27"/>
      <c r="U1012" s="75"/>
      <c r="V1012" s="75"/>
      <c r="W1012" s="75"/>
      <c r="X1012" s="27"/>
      <c r="Y1012" s="28"/>
      <c r="Z1012" s="27"/>
    </row>
    <row r="1013" spans="1:26" ht="13.5" customHeight="1" x14ac:dyDescent="0.25">
      <c r="A1013" s="24">
        <v>43161</v>
      </c>
      <c r="B1013" s="24">
        <v>43157</v>
      </c>
      <c r="C1013" s="24">
        <v>43153</v>
      </c>
      <c r="D1013" s="27" t="s">
        <v>552</v>
      </c>
      <c r="E1013" s="27" t="s">
        <v>360</v>
      </c>
      <c r="F1013" s="29" t="s">
        <v>7053</v>
      </c>
      <c r="G1013" s="27" t="s">
        <v>19</v>
      </c>
      <c r="H1013" s="27" t="s">
        <v>69</v>
      </c>
      <c r="I1013" s="27" t="s">
        <v>252</v>
      </c>
      <c r="J1013" s="27">
        <v>27414</v>
      </c>
      <c r="K1013" s="25">
        <v>4</v>
      </c>
      <c r="L1013" s="27" t="s">
        <v>288</v>
      </c>
      <c r="M1013" s="27" t="s">
        <v>7054</v>
      </c>
      <c r="N1013" s="27" t="s">
        <v>7055</v>
      </c>
      <c r="O1013" s="28" t="s">
        <v>7934</v>
      </c>
      <c r="P1013" s="27" t="s">
        <v>285</v>
      </c>
      <c r="Q1013" s="27" t="s">
        <v>292</v>
      </c>
      <c r="R1013" s="28" t="s">
        <v>7835</v>
      </c>
      <c r="S1013" s="27" t="s">
        <v>7379</v>
      </c>
      <c r="T1013" s="27"/>
      <c r="U1013" s="75"/>
      <c r="V1013" s="75"/>
      <c r="W1013" s="75"/>
      <c r="X1013" s="27"/>
      <c r="Y1013" s="28"/>
      <c r="Z1013" s="27"/>
    </row>
    <row r="1014" spans="1:26" ht="13.5" customHeight="1" x14ac:dyDescent="0.25">
      <c r="A1014" s="24">
        <v>43161</v>
      </c>
      <c r="B1014" s="24">
        <v>43157</v>
      </c>
      <c r="C1014" s="24">
        <v>43153</v>
      </c>
      <c r="D1014" s="27" t="s">
        <v>552</v>
      </c>
      <c r="E1014" s="27" t="s">
        <v>379</v>
      </c>
      <c r="F1014" s="29" t="s">
        <v>7056</v>
      </c>
      <c r="G1014" s="27" t="s">
        <v>32</v>
      </c>
      <c r="H1014" s="27" t="s">
        <v>68</v>
      </c>
      <c r="I1014" s="27" t="s">
        <v>215</v>
      </c>
      <c r="J1014" s="27">
        <v>25453</v>
      </c>
      <c r="K1014" s="25">
        <v>1</v>
      </c>
      <c r="L1014" s="27" t="s">
        <v>288</v>
      </c>
      <c r="M1014" s="27" t="s">
        <v>7057</v>
      </c>
      <c r="N1014" s="27" t="s">
        <v>7058</v>
      </c>
      <c r="O1014" s="28">
        <v>130118917</v>
      </c>
      <c r="P1014" s="27" t="s">
        <v>285</v>
      </c>
      <c r="Q1014" s="27" t="s">
        <v>292</v>
      </c>
      <c r="R1014" s="28"/>
      <c r="S1014" s="27" t="s">
        <v>7379</v>
      </c>
      <c r="T1014" s="27"/>
      <c r="U1014" s="75"/>
      <c r="V1014" s="75"/>
      <c r="W1014" s="75"/>
      <c r="X1014" s="27"/>
      <c r="Y1014" s="28"/>
      <c r="Z1014" s="27"/>
    </row>
    <row r="1015" spans="1:26" ht="13.5" customHeight="1" x14ac:dyDescent="0.25">
      <c r="A1015" s="24">
        <v>43161</v>
      </c>
      <c r="B1015" s="24">
        <v>43157</v>
      </c>
      <c r="C1015" s="24">
        <v>43153</v>
      </c>
      <c r="D1015" s="27" t="s">
        <v>552</v>
      </c>
      <c r="E1015" s="27" t="s">
        <v>395</v>
      </c>
      <c r="F1015" s="29" t="s">
        <v>7062</v>
      </c>
      <c r="G1015" s="27" t="s">
        <v>21</v>
      </c>
      <c r="H1015" s="27" t="s">
        <v>245</v>
      </c>
      <c r="I1015" s="27" t="s">
        <v>216</v>
      </c>
      <c r="J1015" s="27">
        <v>20515</v>
      </c>
      <c r="K1015" s="25">
        <v>4</v>
      </c>
      <c r="L1015" s="27" t="s">
        <v>288</v>
      </c>
      <c r="M1015" s="27" t="s">
        <v>7063</v>
      </c>
      <c r="N1015" s="27" t="s">
        <v>7064</v>
      </c>
      <c r="O1015" s="28">
        <v>130119316</v>
      </c>
      <c r="P1015" s="27" t="s">
        <v>285</v>
      </c>
      <c r="Q1015" s="27" t="s">
        <v>292</v>
      </c>
      <c r="R1015" s="28"/>
      <c r="S1015" s="27" t="s">
        <v>7379</v>
      </c>
      <c r="T1015" s="27"/>
      <c r="U1015" s="75"/>
      <c r="V1015" s="75"/>
      <c r="W1015" s="75"/>
      <c r="X1015" s="27"/>
      <c r="Y1015" s="28"/>
      <c r="Z1015" s="27"/>
    </row>
    <row r="1016" spans="1:26" ht="13.5" customHeight="1" x14ac:dyDescent="0.25">
      <c r="A1016" s="24">
        <v>43161</v>
      </c>
      <c r="B1016" s="24">
        <v>43157</v>
      </c>
      <c r="C1016" s="24">
        <v>43153</v>
      </c>
      <c r="D1016" s="27" t="s">
        <v>552</v>
      </c>
      <c r="E1016" s="27" t="s">
        <v>399</v>
      </c>
      <c r="F1016" s="29" t="s">
        <v>7065</v>
      </c>
      <c r="G1016" s="27" t="s">
        <v>56</v>
      </c>
      <c r="H1016" s="27" t="s">
        <v>88</v>
      </c>
      <c r="I1016" s="27" t="s">
        <v>7066</v>
      </c>
      <c r="J1016" s="27">
        <v>34721</v>
      </c>
      <c r="K1016" s="25">
        <v>1</v>
      </c>
      <c r="L1016" s="27" t="s">
        <v>288</v>
      </c>
      <c r="M1016" s="27" t="s">
        <v>7067</v>
      </c>
      <c r="N1016" s="27" t="s">
        <v>7068</v>
      </c>
      <c r="O1016" s="28">
        <v>130119665</v>
      </c>
      <c r="P1016" s="27" t="s">
        <v>285</v>
      </c>
      <c r="Q1016" s="27" t="s">
        <v>292</v>
      </c>
      <c r="R1016" s="28" t="s">
        <v>7689</v>
      </c>
      <c r="S1016" s="27" t="s">
        <v>7379</v>
      </c>
      <c r="T1016" s="27"/>
      <c r="U1016" s="75"/>
      <c r="V1016" s="75"/>
      <c r="W1016" s="75"/>
      <c r="X1016" s="27"/>
      <c r="Y1016" s="28"/>
      <c r="Z1016" s="27"/>
    </row>
    <row r="1017" spans="1:26" ht="13.5" customHeight="1" x14ac:dyDescent="0.25">
      <c r="A1017" s="24">
        <v>43161</v>
      </c>
      <c r="B1017" s="24">
        <v>43157</v>
      </c>
      <c r="C1017" s="24">
        <v>43153</v>
      </c>
      <c r="D1017" s="27" t="s">
        <v>552</v>
      </c>
      <c r="E1017" s="27" t="s">
        <v>411</v>
      </c>
      <c r="F1017" s="29" t="s">
        <v>7069</v>
      </c>
      <c r="G1017" s="27" t="s">
        <v>19</v>
      </c>
      <c r="H1017" s="27" t="s">
        <v>7070</v>
      </c>
      <c r="I1017" s="27" t="s">
        <v>7071</v>
      </c>
      <c r="J1017" s="27">
        <v>26005</v>
      </c>
      <c r="K1017" s="25">
        <v>2</v>
      </c>
      <c r="L1017" s="27" t="s">
        <v>288</v>
      </c>
      <c r="M1017" s="27" t="s">
        <v>7072</v>
      </c>
      <c r="N1017" s="27" t="s">
        <v>7073</v>
      </c>
      <c r="O1017" s="28">
        <v>130120206</v>
      </c>
      <c r="P1017" s="27" t="s">
        <v>285</v>
      </c>
      <c r="Q1017" s="27" t="s">
        <v>292</v>
      </c>
      <c r="R1017" s="28"/>
      <c r="S1017" s="27" t="s">
        <v>7379</v>
      </c>
      <c r="T1017" s="27"/>
      <c r="U1017" s="75"/>
      <c r="V1017" s="75"/>
      <c r="W1017" s="75"/>
      <c r="X1017" s="27"/>
      <c r="Y1017" s="28"/>
      <c r="Z1017" s="27"/>
    </row>
    <row r="1018" spans="1:26" ht="13.5" customHeight="1" x14ac:dyDescent="0.25">
      <c r="A1018" s="24">
        <v>43161</v>
      </c>
      <c r="B1018" s="24">
        <v>43158</v>
      </c>
      <c r="C1018" s="24">
        <v>43154</v>
      </c>
      <c r="D1018" s="27" t="s">
        <v>552</v>
      </c>
      <c r="E1018" s="27" t="s">
        <v>311</v>
      </c>
      <c r="F1018" s="29" t="s">
        <v>7074</v>
      </c>
      <c r="G1018" s="27" t="s">
        <v>19</v>
      </c>
      <c r="H1018" s="27" t="s">
        <v>70</v>
      </c>
      <c r="I1018" s="27" t="s">
        <v>271</v>
      </c>
      <c r="J1018" s="27">
        <v>30601</v>
      </c>
      <c r="K1018" s="25">
        <v>4</v>
      </c>
      <c r="L1018" s="27" t="s">
        <v>288</v>
      </c>
      <c r="M1018" s="27" t="s">
        <v>7075</v>
      </c>
      <c r="N1018" s="27" t="s">
        <v>7076</v>
      </c>
      <c r="O1018" s="28">
        <v>130116121</v>
      </c>
      <c r="P1018" s="27" t="s">
        <v>285</v>
      </c>
      <c r="Q1018" s="27" t="s">
        <v>292</v>
      </c>
      <c r="R1018" s="28"/>
      <c r="S1018" s="27" t="s">
        <v>7379</v>
      </c>
      <c r="T1018" s="27"/>
      <c r="U1018" s="75"/>
      <c r="V1018" s="75"/>
      <c r="W1018" s="75"/>
      <c r="X1018" s="27"/>
      <c r="Y1018" s="28"/>
      <c r="Z1018" s="27"/>
    </row>
    <row r="1019" spans="1:26" ht="13.5" customHeight="1" x14ac:dyDescent="0.25">
      <c r="A1019" s="24">
        <v>43161</v>
      </c>
      <c r="B1019" s="24">
        <v>43158</v>
      </c>
      <c r="C1019" s="24">
        <v>43154</v>
      </c>
      <c r="D1019" s="27" t="s">
        <v>552</v>
      </c>
      <c r="E1019" s="27" t="s">
        <v>370</v>
      </c>
      <c r="F1019" s="29" t="s">
        <v>7077</v>
      </c>
      <c r="G1019" s="27" t="s">
        <v>21</v>
      </c>
      <c r="H1019" s="27" t="s">
        <v>57</v>
      </c>
      <c r="I1019" s="27" t="s">
        <v>446</v>
      </c>
      <c r="J1019" s="27">
        <v>25141</v>
      </c>
      <c r="K1019" s="25">
        <v>2</v>
      </c>
      <c r="L1019" s="27" t="s">
        <v>288</v>
      </c>
      <c r="M1019" s="27" t="s">
        <v>7078</v>
      </c>
      <c r="N1019" s="27" t="s">
        <v>7079</v>
      </c>
      <c r="O1019" s="28"/>
      <c r="P1019" s="27" t="s">
        <v>285</v>
      </c>
      <c r="Q1019" s="27" t="s">
        <v>295</v>
      </c>
      <c r="R1019" s="28" t="s">
        <v>7080</v>
      </c>
      <c r="S1019" s="27"/>
      <c r="T1019" s="27"/>
      <c r="U1019" s="75"/>
      <c r="V1019" s="75"/>
      <c r="W1019" s="75"/>
      <c r="X1019" s="27"/>
      <c r="Y1019" s="28"/>
      <c r="Z1019" s="27"/>
    </row>
    <row r="1020" spans="1:26" ht="13.5" customHeight="1" x14ac:dyDescent="0.25">
      <c r="A1020" s="24">
        <v>43161</v>
      </c>
      <c r="B1020" s="24">
        <v>43158</v>
      </c>
      <c r="C1020" s="24">
        <v>43154</v>
      </c>
      <c r="D1020" s="27" t="s">
        <v>552</v>
      </c>
      <c r="E1020" s="27" t="s">
        <v>379</v>
      </c>
      <c r="F1020" s="29" t="s">
        <v>6884</v>
      </c>
      <c r="G1020" s="27" t="s">
        <v>21</v>
      </c>
      <c r="H1020" s="27" t="s">
        <v>47</v>
      </c>
      <c r="I1020" s="27" t="s">
        <v>22</v>
      </c>
      <c r="J1020" s="27">
        <v>25477</v>
      </c>
      <c r="K1020" s="25">
        <v>4</v>
      </c>
      <c r="L1020" s="27" t="s">
        <v>288</v>
      </c>
      <c r="M1020" s="27" t="s">
        <v>7081</v>
      </c>
      <c r="N1020" s="27" t="s">
        <v>7082</v>
      </c>
      <c r="O1020" s="28"/>
      <c r="P1020" s="27" t="s">
        <v>285</v>
      </c>
      <c r="Q1020" s="27" t="s">
        <v>295</v>
      </c>
      <c r="R1020" s="28" t="s">
        <v>7083</v>
      </c>
      <c r="S1020" s="27"/>
      <c r="T1020" s="27"/>
      <c r="U1020" s="75"/>
      <c r="V1020" s="75"/>
      <c r="W1020" s="75"/>
      <c r="X1020" s="27"/>
      <c r="Y1020" s="28"/>
      <c r="Z1020" s="27"/>
    </row>
    <row r="1021" spans="1:26" ht="13.5" customHeight="1" x14ac:dyDescent="0.25">
      <c r="A1021" s="24">
        <v>43161</v>
      </c>
      <c r="B1021" s="24">
        <v>43158</v>
      </c>
      <c r="C1021" s="24">
        <v>43154</v>
      </c>
      <c r="D1021" s="27" t="s">
        <v>552</v>
      </c>
      <c r="E1021" s="27" t="s">
        <v>379</v>
      </c>
      <c r="F1021" s="29" t="s">
        <v>7084</v>
      </c>
      <c r="G1021" s="27" t="s">
        <v>36</v>
      </c>
      <c r="H1021" s="27" t="s">
        <v>47</v>
      </c>
      <c r="I1021" s="27" t="s">
        <v>99</v>
      </c>
      <c r="J1021" s="27">
        <v>25462</v>
      </c>
      <c r="K1021" s="25">
        <v>2</v>
      </c>
      <c r="L1021" s="27" t="s">
        <v>288</v>
      </c>
      <c r="M1021" s="27" t="s">
        <v>7085</v>
      </c>
      <c r="N1021" s="27" t="s">
        <v>7086</v>
      </c>
      <c r="O1021" s="28">
        <v>130119058</v>
      </c>
      <c r="P1021" s="27" t="s">
        <v>285</v>
      </c>
      <c r="Q1021" s="27" t="s">
        <v>292</v>
      </c>
      <c r="R1021" s="28"/>
      <c r="S1021" s="27" t="s">
        <v>7379</v>
      </c>
      <c r="T1021" s="27"/>
      <c r="U1021" s="75"/>
      <c r="V1021" s="75"/>
      <c r="W1021" s="75"/>
      <c r="X1021" s="27"/>
      <c r="Y1021" s="28"/>
      <c r="Z1021" s="27"/>
    </row>
    <row r="1022" spans="1:26" ht="13.5" customHeight="1" x14ac:dyDescent="0.25">
      <c r="A1022" s="24">
        <v>43161</v>
      </c>
      <c r="B1022" s="24">
        <v>43158</v>
      </c>
      <c r="C1022" s="24">
        <v>43154</v>
      </c>
      <c r="D1022" s="27" t="s">
        <v>552</v>
      </c>
      <c r="E1022" s="27" t="s">
        <v>483</v>
      </c>
      <c r="F1022" s="29" t="s">
        <v>7087</v>
      </c>
      <c r="G1022" s="27" t="s">
        <v>36</v>
      </c>
      <c r="H1022" s="27" t="s">
        <v>33</v>
      </c>
      <c r="I1022" s="27" t="s">
        <v>276</v>
      </c>
      <c r="J1022" s="27">
        <v>27620</v>
      </c>
      <c r="K1022" s="25">
        <v>1</v>
      </c>
      <c r="L1022" s="27" t="s">
        <v>288</v>
      </c>
      <c r="M1022" s="27" t="s">
        <v>7088</v>
      </c>
      <c r="N1022" s="27" t="s">
        <v>7089</v>
      </c>
      <c r="O1022" s="28">
        <v>130120071</v>
      </c>
      <c r="P1022" s="27" t="s">
        <v>285</v>
      </c>
      <c r="Q1022" s="27" t="s">
        <v>292</v>
      </c>
      <c r="R1022" s="28"/>
      <c r="S1022" s="27" t="s">
        <v>7379</v>
      </c>
      <c r="T1022" s="27"/>
      <c r="U1022" s="75"/>
      <c r="V1022" s="75"/>
      <c r="W1022" s="75"/>
      <c r="X1022" s="27"/>
      <c r="Y1022" s="28"/>
      <c r="Z1022" s="27"/>
    </row>
    <row r="1023" spans="1:26" ht="13.5" customHeight="1" x14ac:dyDescent="0.25">
      <c r="A1023" s="24">
        <v>43161</v>
      </c>
      <c r="B1023" s="24">
        <v>43158</v>
      </c>
      <c r="C1023" s="24">
        <v>43154</v>
      </c>
      <c r="D1023" s="27" t="s">
        <v>552</v>
      </c>
      <c r="E1023" s="27" t="s">
        <v>418</v>
      </c>
      <c r="F1023" s="29" t="s">
        <v>7090</v>
      </c>
      <c r="G1023" s="27" t="s">
        <v>74</v>
      </c>
      <c r="H1023" s="27" t="s">
        <v>198</v>
      </c>
      <c r="I1023" s="27" t="s">
        <v>76</v>
      </c>
      <c r="J1023" s="27">
        <v>17617</v>
      </c>
      <c r="K1023" s="25">
        <v>4</v>
      </c>
      <c r="L1023" s="27" t="s">
        <v>288</v>
      </c>
      <c r="M1023" s="27" t="s">
        <v>7091</v>
      </c>
      <c r="N1023" s="27" t="s">
        <v>7092</v>
      </c>
      <c r="O1023" s="28">
        <v>130120405</v>
      </c>
      <c r="P1023" s="27" t="s">
        <v>285</v>
      </c>
      <c r="Q1023" s="27" t="s">
        <v>292</v>
      </c>
      <c r="R1023" s="28"/>
      <c r="S1023" s="27" t="s">
        <v>7379</v>
      </c>
      <c r="T1023" s="27"/>
      <c r="U1023" s="75"/>
      <c r="V1023" s="75"/>
      <c r="W1023" s="75"/>
      <c r="X1023" s="27"/>
      <c r="Y1023" s="28"/>
      <c r="Z1023" s="27"/>
    </row>
    <row r="1024" spans="1:26" ht="13.5" customHeight="1" x14ac:dyDescent="0.25">
      <c r="A1024" s="24">
        <v>43161</v>
      </c>
      <c r="B1024" s="24">
        <v>43158</v>
      </c>
      <c r="C1024" s="24">
        <v>43157</v>
      </c>
      <c r="D1024" s="27" t="s">
        <v>552</v>
      </c>
      <c r="E1024" s="27" t="s">
        <v>397</v>
      </c>
      <c r="F1024" s="29" t="s">
        <v>7097</v>
      </c>
      <c r="G1024" s="27" t="s">
        <v>53</v>
      </c>
      <c r="H1024" s="27" t="s">
        <v>600</v>
      </c>
      <c r="I1024" s="27" t="s">
        <v>2053</v>
      </c>
      <c r="J1024" s="27">
        <v>25278</v>
      </c>
      <c r="K1024" s="25">
        <v>2</v>
      </c>
      <c r="L1024" s="27" t="s">
        <v>357</v>
      </c>
      <c r="M1024" s="27" t="s">
        <v>7098</v>
      </c>
      <c r="N1024" s="27" t="s">
        <v>7099</v>
      </c>
      <c r="O1024" s="28" t="s">
        <v>7100</v>
      </c>
      <c r="P1024" s="27" t="s">
        <v>285</v>
      </c>
      <c r="Q1024" s="27" t="s">
        <v>292</v>
      </c>
      <c r="R1024" s="28"/>
      <c r="S1024" s="27" t="s">
        <v>7101</v>
      </c>
      <c r="T1024" s="27"/>
      <c r="U1024" s="75"/>
      <c r="V1024" s="75"/>
      <c r="W1024" s="75"/>
      <c r="X1024" s="27"/>
      <c r="Y1024" s="28"/>
      <c r="Z1024" s="27"/>
    </row>
    <row r="1025" spans="1:26" ht="13.5" customHeight="1" x14ac:dyDescent="0.25">
      <c r="A1025" s="24">
        <v>43161</v>
      </c>
      <c r="B1025" s="24">
        <v>43158</v>
      </c>
      <c r="C1025" s="24">
        <v>43154</v>
      </c>
      <c r="D1025" s="27" t="s">
        <v>552</v>
      </c>
      <c r="E1025" s="27" t="s">
        <v>340</v>
      </c>
      <c r="F1025" s="29" t="s">
        <v>7102</v>
      </c>
      <c r="G1025" s="27" t="s">
        <v>32</v>
      </c>
      <c r="H1025" s="27" t="s">
        <v>90</v>
      </c>
      <c r="I1025" s="27" t="s">
        <v>86</v>
      </c>
      <c r="J1025" s="27">
        <v>22175</v>
      </c>
      <c r="K1025" s="25">
        <v>2</v>
      </c>
      <c r="L1025" s="27" t="s">
        <v>288</v>
      </c>
      <c r="M1025" s="27" t="s">
        <v>7103</v>
      </c>
      <c r="N1025" s="27" t="s">
        <v>7104</v>
      </c>
      <c r="O1025" s="28">
        <v>130117956</v>
      </c>
      <c r="P1025" s="27" t="s">
        <v>285</v>
      </c>
      <c r="Q1025" s="27" t="s">
        <v>292</v>
      </c>
      <c r="R1025" s="28" t="s">
        <v>7689</v>
      </c>
      <c r="S1025" s="27" t="s">
        <v>7379</v>
      </c>
      <c r="T1025" s="27"/>
      <c r="U1025" s="75"/>
      <c r="V1025" s="75"/>
      <c r="W1025" s="75"/>
      <c r="X1025" s="27"/>
      <c r="Y1025" s="28"/>
      <c r="Z1025" s="27"/>
    </row>
    <row r="1026" spans="1:26" ht="13.5" customHeight="1" x14ac:dyDescent="0.25">
      <c r="A1026" s="24">
        <v>43161</v>
      </c>
      <c r="B1026" s="24">
        <v>43158</v>
      </c>
      <c r="C1026" s="24">
        <v>43154</v>
      </c>
      <c r="D1026" s="27" t="s">
        <v>552</v>
      </c>
      <c r="E1026" s="27" t="s">
        <v>483</v>
      </c>
      <c r="F1026" s="29" t="s">
        <v>7087</v>
      </c>
      <c r="G1026" s="27" t="s">
        <v>6156</v>
      </c>
      <c r="H1026" s="27" t="s">
        <v>33</v>
      </c>
      <c r="I1026" s="27" t="s">
        <v>276</v>
      </c>
      <c r="J1026" s="27">
        <v>27620</v>
      </c>
      <c r="K1026" s="25">
        <v>1</v>
      </c>
      <c r="L1026" s="27" t="s">
        <v>288</v>
      </c>
      <c r="M1026" s="27" t="s">
        <v>7088</v>
      </c>
      <c r="N1026" s="27" t="s">
        <v>7105</v>
      </c>
      <c r="O1026" s="28">
        <v>130120072</v>
      </c>
      <c r="P1026" s="27" t="s">
        <v>285</v>
      </c>
      <c r="Q1026" s="27" t="s">
        <v>292</v>
      </c>
      <c r="R1026" s="28"/>
      <c r="S1026" s="27" t="s">
        <v>7379</v>
      </c>
      <c r="T1026" s="27"/>
      <c r="U1026" s="75"/>
      <c r="V1026" s="75"/>
      <c r="W1026" s="75"/>
      <c r="X1026" s="27"/>
      <c r="Y1026" s="28"/>
      <c r="Z1026" s="27"/>
    </row>
    <row r="1027" spans="1:26" ht="13.5" customHeight="1" x14ac:dyDescent="0.25">
      <c r="A1027" s="24">
        <v>43161</v>
      </c>
      <c r="B1027" s="24">
        <v>43157</v>
      </c>
      <c r="C1027" s="24">
        <v>43151</v>
      </c>
      <c r="D1027" s="27" t="s">
        <v>549</v>
      </c>
      <c r="E1027" s="27" t="s">
        <v>389</v>
      </c>
      <c r="F1027" s="29" t="s">
        <v>6687</v>
      </c>
      <c r="G1027" s="27" t="s">
        <v>53</v>
      </c>
      <c r="H1027" s="27" t="s">
        <v>69</v>
      </c>
      <c r="I1027" s="27" t="s">
        <v>262</v>
      </c>
      <c r="J1027" s="27">
        <v>27898</v>
      </c>
      <c r="K1027" s="25">
        <v>1</v>
      </c>
      <c r="L1027" s="27" t="s">
        <v>357</v>
      </c>
      <c r="M1027" s="27" t="s">
        <v>7106</v>
      </c>
      <c r="N1027" s="27" t="s">
        <v>7107</v>
      </c>
      <c r="O1027" s="28" t="s">
        <v>7108</v>
      </c>
      <c r="P1027" s="27" t="s">
        <v>285</v>
      </c>
      <c r="Q1027" s="27" t="s">
        <v>292</v>
      </c>
      <c r="R1027" s="28" t="s">
        <v>7689</v>
      </c>
      <c r="S1027" s="27" t="s">
        <v>7101</v>
      </c>
      <c r="T1027" s="27"/>
      <c r="U1027" s="75"/>
      <c r="V1027" s="75"/>
      <c r="W1027" s="75"/>
      <c r="X1027" s="27"/>
      <c r="Y1027" s="28"/>
      <c r="Z1027" s="27"/>
    </row>
    <row r="1028" spans="1:26" ht="13.5" customHeight="1" x14ac:dyDescent="0.25">
      <c r="A1028" s="24">
        <v>43161</v>
      </c>
      <c r="B1028" s="24">
        <v>43157</v>
      </c>
      <c r="C1028" s="24">
        <v>43151</v>
      </c>
      <c r="D1028" s="27" t="s">
        <v>549</v>
      </c>
      <c r="E1028" s="27" t="s">
        <v>405</v>
      </c>
      <c r="F1028" s="29" t="s">
        <v>6393</v>
      </c>
      <c r="G1028" s="27" t="s">
        <v>36</v>
      </c>
      <c r="H1028" s="27" t="s">
        <v>78</v>
      </c>
      <c r="I1028" s="27" t="s">
        <v>7109</v>
      </c>
      <c r="J1028" s="27">
        <v>29892</v>
      </c>
      <c r="K1028" s="25">
        <v>4</v>
      </c>
      <c r="L1028" s="27" t="s">
        <v>357</v>
      </c>
      <c r="M1028" s="27" t="s">
        <v>7110</v>
      </c>
      <c r="N1028" s="27" t="s">
        <v>7111</v>
      </c>
      <c r="O1028" s="28" t="s">
        <v>7112</v>
      </c>
      <c r="P1028" s="27" t="s">
        <v>285</v>
      </c>
      <c r="Q1028" s="27" t="s">
        <v>292</v>
      </c>
      <c r="R1028" s="28"/>
      <c r="S1028" s="27" t="s">
        <v>7101</v>
      </c>
      <c r="T1028" s="27"/>
      <c r="U1028" s="75"/>
      <c r="V1028" s="75"/>
      <c r="W1028" s="75"/>
      <c r="X1028" s="27"/>
      <c r="Y1028" s="28"/>
      <c r="Z1028" s="27"/>
    </row>
    <row r="1029" spans="1:26" ht="13.5" customHeight="1" x14ac:dyDescent="0.25">
      <c r="A1029" s="24">
        <v>43161</v>
      </c>
      <c r="B1029" s="24">
        <v>43157</v>
      </c>
      <c r="C1029" s="24">
        <v>43151</v>
      </c>
      <c r="D1029" s="27" t="s">
        <v>549</v>
      </c>
      <c r="E1029" s="27" t="s">
        <v>568</v>
      </c>
      <c r="F1029" s="29" t="s">
        <v>7113</v>
      </c>
      <c r="G1029" s="27" t="s">
        <v>56</v>
      </c>
      <c r="H1029" s="27" t="s">
        <v>194</v>
      </c>
      <c r="I1029" s="27" t="s">
        <v>7114</v>
      </c>
      <c r="J1029" s="27">
        <v>1898</v>
      </c>
      <c r="K1029" s="25">
        <v>1</v>
      </c>
      <c r="L1029" s="27" t="s">
        <v>357</v>
      </c>
      <c r="M1029" s="27" t="s">
        <v>7115</v>
      </c>
      <c r="N1029" s="27" t="s">
        <v>7116</v>
      </c>
      <c r="O1029" s="28" t="s">
        <v>7366</v>
      </c>
      <c r="P1029" s="27" t="s">
        <v>285</v>
      </c>
      <c r="Q1029" s="27" t="s">
        <v>292</v>
      </c>
      <c r="R1029" s="28"/>
      <c r="S1029" s="27" t="s">
        <v>7222</v>
      </c>
      <c r="T1029" s="27"/>
      <c r="U1029" s="75"/>
      <c r="V1029" s="75"/>
      <c r="W1029" s="75"/>
      <c r="X1029" s="27"/>
      <c r="Y1029" s="28"/>
      <c r="Z1029" s="27"/>
    </row>
    <row r="1030" spans="1:26" ht="13.5" customHeight="1" x14ac:dyDescent="0.25">
      <c r="A1030" s="24">
        <v>43161</v>
      </c>
      <c r="B1030" s="24">
        <v>43157</v>
      </c>
      <c r="C1030" s="24">
        <v>43151</v>
      </c>
      <c r="D1030" s="27" t="s">
        <v>549</v>
      </c>
      <c r="E1030" s="27" t="s">
        <v>430</v>
      </c>
      <c r="F1030" s="29" t="s">
        <v>7129</v>
      </c>
      <c r="G1030" s="27" t="s">
        <v>48</v>
      </c>
      <c r="H1030" s="27" t="s">
        <v>57</v>
      </c>
      <c r="I1030" s="27" t="s">
        <v>454</v>
      </c>
      <c r="J1030" s="27">
        <v>23832</v>
      </c>
      <c r="K1030" s="25">
        <v>4</v>
      </c>
      <c r="L1030" s="27" t="s">
        <v>357</v>
      </c>
      <c r="M1030" s="27" t="s">
        <v>7130</v>
      </c>
      <c r="N1030" s="27" t="s">
        <v>7131</v>
      </c>
      <c r="O1030" s="28" t="s">
        <v>7128</v>
      </c>
      <c r="P1030" s="27" t="s">
        <v>285</v>
      </c>
      <c r="Q1030" s="27" t="s">
        <v>292</v>
      </c>
      <c r="R1030" s="28"/>
      <c r="S1030" s="27" t="s">
        <v>7101</v>
      </c>
      <c r="T1030" s="27"/>
      <c r="U1030" s="75"/>
      <c r="V1030" s="75"/>
      <c r="W1030" s="75"/>
      <c r="X1030" s="27"/>
      <c r="Y1030" s="28"/>
      <c r="Z1030" s="27"/>
    </row>
    <row r="1031" spans="1:26" ht="13.5" customHeight="1" x14ac:dyDescent="0.25">
      <c r="A1031" s="24">
        <v>43161</v>
      </c>
      <c r="B1031" s="24">
        <v>43158</v>
      </c>
      <c r="C1031" s="24">
        <v>43152</v>
      </c>
      <c r="D1031" s="27" t="s">
        <v>549</v>
      </c>
      <c r="E1031" s="27" t="s">
        <v>336</v>
      </c>
      <c r="F1031" s="29" t="s">
        <v>6789</v>
      </c>
      <c r="G1031" s="27" t="s">
        <v>27</v>
      </c>
      <c r="H1031" s="27" t="s">
        <v>268</v>
      </c>
      <c r="I1031" s="27" t="s">
        <v>475</v>
      </c>
      <c r="J1031" s="27">
        <v>30755</v>
      </c>
      <c r="K1031" s="25">
        <v>1</v>
      </c>
      <c r="L1031" s="27" t="s">
        <v>357</v>
      </c>
      <c r="M1031" s="27" t="s">
        <v>7132</v>
      </c>
      <c r="N1031" s="27" t="s">
        <v>7133</v>
      </c>
      <c r="O1031" s="28" t="s">
        <v>7134</v>
      </c>
      <c r="P1031" s="27" t="s">
        <v>285</v>
      </c>
      <c r="Q1031" s="27" t="s">
        <v>292</v>
      </c>
      <c r="R1031" s="28" t="s">
        <v>7689</v>
      </c>
      <c r="S1031" s="27" t="s">
        <v>7101</v>
      </c>
      <c r="T1031" s="27"/>
      <c r="U1031" s="75"/>
      <c r="V1031" s="75"/>
      <c r="W1031" s="75"/>
      <c r="X1031" s="27"/>
      <c r="Y1031" s="28"/>
      <c r="Z1031" s="27"/>
    </row>
    <row r="1032" spans="1:26" ht="13.5" customHeight="1" x14ac:dyDescent="0.25">
      <c r="A1032" s="24">
        <v>43161</v>
      </c>
      <c r="B1032" s="24">
        <v>43158</v>
      </c>
      <c r="C1032" s="24">
        <v>43152</v>
      </c>
      <c r="D1032" s="27" t="s">
        <v>549</v>
      </c>
      <c r="E1032" s="27" t="s">
        <v>372</v>
      </c>
      <c r="F1032" s="29" t="s">
        <v>7135</v>
      </c>
      <c r="G1032" s="27" t="s">
        <v>36</v>
      </c>
      <c r="H1032" s="27" t="s">
        <v>59</v>
      </c>
      <c r="I1032" s="27" t="s">
        <v>5770</v>
      </c>
      <c r="J1032" s="27">
        <v>29965</v>
      </c>
      <c r="K1032" s="25">
        <v>4</v>
      </c>
      <c r="L1032" s="27" t="s">
        <v>357</v>
      </c>
      <c r="M1032" s="27" t="s">
        <v>7136</v>
      </c>
      <c r="N1032" s="27" t="s">
        <v>7137</v>
      </c>
      <c r="O1032" s="28" t="s">
        <v>7491</v>
      </c>
      <c r="P1032" s="27" t="s">
        <v>285</v>
      </c>
      <c r="Q1032" s="27" t="s">
        <v>292</v>
      </c>
      <c r="R1032" s="28" t="s">
        <v>7689</v>
      </c>
      <c r="S1032" s="27" t="s">
        <v>7379</v>
      </c>
      <c r="T1032" s="27"/>
      <c r="U1032" s="75"/>
      <c r="V1032" s="75"/>
      <c r="W1032" s="75"/>
      <c r="X1032" s="27"/>
      <c r="Y1032" s="28"/>
      <c r="Z1032" s="27"/>
    </row>
    <row r="1033" spans="1:26" ht="13.5" customHeight="1" x14ac:dyDescent="0.25">
      <c r="A1033" s="24">
        <v>43161</v>
      </c>
      <c r="B1033" s="24">
        <v>43158</v>
      </c>
      <c r="C1033" s="24">
        <v>43152</v>
      </c>
      <c r="D1033" s="27" t="s">
        <v>549</v>
      </c>
      <c r="E1033" s="27" t="s">
        <v>381</v>
      </c>
      <c r="F1033" s="29" t="s">
        <v>7138</v>
      </c>
      <c r="G1033" s="27" t="s">
        <v>34</v>
      </c>
      <c r="H1033" s="27" t="s">
        <v>33</v>
      </c>
      <c r="I1033" s="27" t="s">
        <v>477</v>
      </c>
      <c r="J1033" s="27">
        <v>23221</v>
      </c>
      <c r="K1033" s="25">
        <v>2</v>
      </c>
      <c r="L1033" s="27" t="s">
        <v>357</v>
      </c>
      <c r="M1033" s="27" t="s">
        <v>7139</v>
      </c>
      <c r="N1033" s="27" t="s">
        <v>7140</v>
      </c>
      <c r="O1033" s="28" t="s">
        <v>7141</v>
      </c>
      <c r="P1033" s="27" t="s">
        <v>285</v>
      </c>
      <c r="Q1033" s="27" t="s">
        <v>292</v>
      </c>
      <c r="R1033" s="28" t="s">
        <v>7952</v>
      </c>
      <c r="S1033" s="27" t="s">
        <v>7101</v>
      </c>
      <c r="T1033" s="27"/>
      <c r="U1033" s="75"/>
      <c r="V1033" s="75"/>
      <c r="W1033" s="75"/>
      <c r="X1033" s="27"/>
      <c r="Y1033" s="28"/>
      <c r="Z1033" s="27"/>
    </row>
    <row r="1034" spans="1:26" ht="13.5" customHeight="1" x14ac:dyDescent="0.25">
      <c r="A1034" s="24">
        <v>43161</v>
      </c>
      <c r="B1034" s="24">
        <v>43158</v>
      </c>
      <c r="C1034" s="24">
        <v>43152</v>
      </c>
      <c r="D1034" s="27" t="s">
        <v>549</v>
      </c>
      <c r="E1034" s="27" t="s">
        <v>391</v>
      </c>
      <c r="F1034" s="29" t="s">
        <v>7142</v>
      </c>
      <c r="G1034" s="27" t="s">
        <v>175</v>
      </c>
      <c r="H1034" s="27" t="s">
        <v>102</v>
      </c>
      <c r="I1034" s="27" t="s">
        <v>1483</v>
      </c>
      <c r="J1034" s="27">
        <v>26037</v>
      </c>
      <c r="K1034" s="25">
        <v>4</v>
      </c>
      <c r="L1034" s="27" t="s">
        <v>357</v>
      </c>
      <c r="M1034" s="27" t="s">
        <v>7143</v>
      </c>
      <c r="N1034" s="27" t="s">
        <v>7144</v>
      </c>
      <c r="O1034" s="28" t="s">
        <v>7145</v>
      </c>
      <c r="P1034" s="27" t="s">
        <v>285</v>
      </c>
      <c r="Q1034" s="27" t="s">
        <v>292</v>
      </c>
      <c r="R1034" s="28"/>
      <c r="S1034" s="27" t="s">
        <v>7101</v>
      </c>
      <c r="T1034" s="27"/>
      <c r="U1034" s="75"/>
      <c r="V1034" s="75"/>
      <c r="W1034" s="75"/>
      <c r="X1034" s="27"/>
      <c r="Y1034" s="28"/>
      <c r="Z1034" s="27"/>
    </row>
    <row r="1035" spans="1:26" ht="13.5" customHeight="1" x14ac:dyDescent="0.25">
      <c r="A1035" s="24">
        <v>43161</v>
      </c>
      <c r="B1035" s="24">
        <v>43158</v>
      </c>
      <c r="C1035" s="24">
        <v>43152</v>
      </c>
      <c r="D1035" s="27" t="s">
        <v>549</v>
      </c>
      <c r="E1035" s="27" t="s">
        <v>430</v>
      </c>
      <c r="F1035" s="29" t="s">
        <v>7146</v>
      </c>
      <c r="G1035" s="27" t="s">
        <v>34</v>
      </c>
      <c r="H1035" s="27" t="s">
        <v>128</v>
      </c>
      <c r="I1035" s="27" t="s">
        <v>477</v>
      </c>
      <c r="J1035" s="27">
        <v>23882</v>
      </c>
      <c r="K1035" s="25">
        <v>2</v>
      </c>
      <c r="L1035" s="27" t="s">
        <v>357</v>
      </c>
      <c r="M1035" s="27" t="s">
        <v>7147</v>
      </c>
      <c r="N1035" s="27" t="s">
        <v>7148</v>
      </c>
      <c r="O1035" s="28" t="s">
        <v>7128</v>
      </c>
      <c r="P1035" s="27" t="s">
        <v>285</v>
      </c>
      <c r="Q1035" s="27" t="s">
        <v>292</v>
      </c>
      <c r="R1035" s="28"/>
      <c r="S1035" s="27" t="s">
        <v>7101</v>
      </c>
      <c r="T1035" s="27"/>
      <c r="U1035" s="75"/>
      <c r="V1035" s="75"/>
      <c r="W1035" s="75"/>
      <c r="X1035" s="27"/>
      <c r="Y1035" s="28"/>
      <c r="Z1035" s="27"/>
    </row>
    <row r="1036" spans="1:26" ht="13.5" customHeight="1" x14ac:dyDescent="0.25">
      <c r="A1036" s="24">
        <v>43161</v>
      </c>
      <c r="B1036" s="24">
        <v>43158</v>
      </c>
      <c r="C1036" s="24">
        <v>43153</v>
      </c>
      <c r="D1036" s="27" t="s">
        <v>549</v>
      </c>
      <c r="E1036" s="27" t="s">
        <v>391</v>
      </c>
      <c r="F1036" s="29" t="s">
        <v>6761</v>
      </c>
      <c r="G1036" s="27" t="s">
        <v>30</v>
      </c>
      <c r="H1036" s="27" t="s">
        <v>128</v>
      </c>
      <c r="I1036" s="27" t="s">
        <v>254</v>
      </c>
      <c r="J1036" s="27">
        <v>26057</v>
      </c>
      <c r="K1036" s="25">
        <v>4</v>
      </c>
      <c r="L1036" s="27" t="s">
        <v>357</v>
      </c>
      <c r="M1036" s="27" t="s">
        <v>7149</v>
      </c>
      <c r="N1036" s="27" t="s">
        <v>7150</v>
      </c>
      <c r="O1036" s="28" t="s">
        <v>7151</v>
      </c>
      <c r="P1036" s="27" t="s">
        <v>285</v>
      </c>
      <c r="Q1036" s="27" t="s">
        <v>292</v>
      </c>
      <c r="R1036" s="28"/>
      <c r="S1036" s="27" t="s">
        <v>7101</v>
      </c>
      <c r="T1036" s="27"/>
      <c r="U1036" s="75"/>
      <c r="V1036" s="75"/>
      <c r="W1036" s="75"/>
      <c r="X1036" s="27"/>
      <c r="Y1036" s="28"/>
      <c r="Z1036" s="27"/>
    </row>
    <row r="1037" spans="1:26" ht="13.5" customHeight="1" x14ac:dyDescent="0.25">
      <c r="A1037" s="24">
        <v>43161</v>
      </c>
      <c r="B1037" s="24">
        <v>43158</v>
      </c>
      <c r="C1037" s="24">
        <v>43153</v>
      </c>
      <c r="D1037" s="27" t="s">
        <v>549</v>
      </c>
      <c r="E1037" s="27" t="s">
        <v>391</v>
      </c>
      <c r="F1037" s="29" t="s">
        <v>7152</v>
      </c>
      <c r="G1037" s="27" t="s">
        <v>34</v>
      </c>
      <c r="H1037" s="27" t="s">
        <v>61</v>
      </c>
      <c r="I1037" s="27" t="s">
        <v>185</v>
      </c>
      <c r="J1037" s="27">
        <v>26048</v>
      </c>
      <c r="K1037" s="25">
        <v>4</v>
      </c>
      <c r="L1037" s="27" t="s">
        <v>357</v>
      </c>
      <c r="M1037" s="27" t="s">
        <v>7153</v>
      </c>
      <c r="N1037" s="27" t="s">
        <v>7154</v>
      </c>
      <c r="O1037" s="28" t="s">
        <v>7155</v>
      </c>
      <c r="P1037" s="27" t="s">
        <v>285</v>
      </c>
      <c r="Q1037" s="27" t="s">
        <v>292</v>
      </c>
      <c r="R1037" s="28"/>
      <c r="S1037" s="27" t="s">
        <v>7101</v>
      </c>
      <c r="T1037" s="27"/>
      <c r="U1037" s="75"/>
      <c r="V1037" s="75"/>
      <c r="W1037" s="75"/>
      <c r="X1037" s="27"/>
      <c r="Y1037" s="28"/>
      <c r="Z1037" s="27"/>
    </row>
    <row r="1038" spans="1:26" ht="13.5" customHeight="1" x14ac:dyDescent="0.25">
      <c r="A1038" s="24">
        <v>43161</v>
      </c>
      <c r="B1038" s="24">
        <v>43157</v>
      </c>
      <c r="C1038" s="24">
        <v>43146</v>
      </c>
      <c r="D1038" s="27" t="s">
        <v>1419</v>
      </c>
      <c r="E1038" s="27" t="s">
        <v>293</v>
      </c>
      <c r="F1038" s="29" t="s">
        <v>7156</v>
      </c>
      <c r="G1038" s="27" t="s">
        <v>25</v>
      </c>
      <c r="H1038" s="27" t="s">
        <v>3680</v>
      </c>
      <c r="I1038" s="27" t="s">
        <v>183</v>
      </c>
      <c r="J1038" s="27">
        <v>30186</v>
      </c>
      <c r="K1038" s="25">
        <v>4</v>
      </c>
      <c r="L1038" s="27" t="s">
        <v>367</v>
      </c>
      <c r="M1038" s="27">
        <v>208556</v>
      </c>
      <c r="N1038" s="27">
        <v>326182352</v>
      </c>
      <c r="O1038" s="28"/>
      <c r="P1038" s="27" t="s">
        <v>285</v>
      </c>
      <c r="Q1038" s="27" t="s">
        <v>289</v>
      </c>
      <c r="R1038" s="28" t="s">
        <v>2691</v>
      </c>
      <c r="S1038" s="27"/>
      <c r="T1038" s="27"/>
      <c r="U1038" s="75"/>
      <c r="V1038" s="75"/>
      <c r="W1038" s="75"/>
      <c r="X1038" s="27"/>
      <c r="Y1038" s="28"/>
      <c r="Z1038" s="27"/>
    </row>
    <row r="1039" spans="1:26" ht="13.5" customHeight="1" x14ac:dyDescent="0.25">
      <c r="A1039" s="24">
        <v>43161</v>
      </c>
      <c r="B1039" s="24">
        <v>43157</v>
      </c>
      <c r="C1039" s="24">
        <v>43150</v>
      </c>
      <c r="D1039" s="27" t="s">
        <v>1419</v>
      </c>
      <c r="E1039" s="27" t="s">
        <v>293</v>
      </c>
      <c r="F1039" s="29" t="s">
        <v>7157</v>
      </c>
      <c r="G1039" s="27" t="s">
        <v>32</v>
      </c>
      <c r="H1039" s="27" t="s">
        <v>20</v>
      </c>
      <c r="I1039" s="27" t="s">
        <v>449</v>
      </c>
      <c r="J1039" s="27">
        <v>30269</v>
      </c>
      <c r="K1039" s="25">
        <v>4</v>
      </c>
      <c r="L1039" s="27" t="s">
        <v>355</v>
      </c>
      <c r="M1039" s="27">
        <v>2595691</v>
      </c>
      <c r="N1039" s="27"/>
      <c r="O1039" s="28"/>
      <c r="P1039" s="27" t="s">
        <v>285</v>
      </c>
      <c r="Q1039" s="27" t="s">
        <v>431</v>
      </c>
      <c r="R1039" s="28" t="s">
        <v>2972</v>
      </c>
      <c r="S1039" s="27"/>
      <c r="T1039" s="27"/>
      <c r="U1039" s="75"/>
      <c r="V1039" s="75"/>
      <c r="W1039" s="75"/>
      <c r="X1039" s="27"/>
      <c r="Y1039" s="28"/>
      <c r="Z1039" s="27"/>
    </row>
    <row r="1040" spans="1:26" ht="13.5" customHeight="1" x14ac:dyDescent="0.25">
      <c r="A1040" s="24">
        <v>43161</v>
      </c>
      <c r="B1040" s="24">
        <v>43157</v>
      </c>
      <c r="C1040" s="24">
        <v>43137</v>
      </c>
      <c r="D1040" s="27" t="s">
        <v>1419</v>
      </c>
      <c r="E1040" s="27" t="s">
        <v>296</v>
      </c>
      <c r="F1040" s="29" t="s">
        <v>7158</v>
      </c>
      <c r="G1040" s="27" t="s">
        <v>25</v>
      </c>
      <c r="H1040" s="27" t="s">
        <v>98</v>
      </c>
      <c r="I1040" s="27" t="s">
        <v>4459</v>
      </c>
      <c r="J1040" s="27">
        <v>52946</v>
      </c>
      <c r="K1040" s="25">
        <v>4</v>
      </c>
      <c r="L1040" s="27" t="s">
        <v>367</v>
      </c>
      <c r="M1040" s="27">
        <v>205986</v>
      </c>
      <c r="N1040" s="27">
        <v>326180030</v>
      </c>
      <c r="O1040" s="28"/>
      <c r="P1040" s="27" t="s">
        <v>285</v>
      </c>
      <c r="Q1040" s="27" t="s">
        <v>289</v>
      </c>
      <c r="R1040" s="28" t="s">
        <v>2691</v>
      </c>
      <c r="S1040" s="27"/>
      <c r="T1040" s="27"/>
      <c r="U1040" s="75"/>
      <c r="V1040" s="75"/>
      <c r="W1040" s="75"/>
      <c r="X1040" s="27"/>
      <c r="Y1040" s="28"/>
      <c r="Z1040" s="27"/>
    </row>
    <row r="1041" spans="1:26" ht="13.5" customHeight="1" x14ac:dyDescent="0.25">
      <c r="A1041" s="24">
        <v>43161</v>
      </c>
      <c r="B1041" s="24">
        <v>43158</v>
      </c>
      <c r="C1041" s="24">
        <v>43139</v>
      </c>
      <c r="D1041" s="27" t="s">
        <v>1419</v>
      </c>
      <c r="E1041" s="27" t="s">
        <v>296</v>
      </c>
      <c r="F1041" s="29" t="s">
        <v>6573</v>
      </c>
      <c r="G1041" s="27" t="s">
        <v>56</v>
      </c>
      <c r="H1041" s="27" t="s">
        <v>102</v>
      </c>
      <c r="I1041" s="27" t="s">
        <v>190</v>
      </c>
      <c r="J1041" s="27">
        <v>53058</v>
      </c>
      <c r="K1041" s="25">
        <v>4</v>
      </c>
      <c r="L1041" s="27" t="s">
        <v>355</v>
      </c>
      <c r="M1041" s="27">
        <v>2589751</v>
      </c>
      <c r="N1041" s="27"/>
      <c r="O1041" s="28" t="s">
        <v>8872</v>
      </c>
      <c r="P1041" s="27" t="s">
        <v>285</v>
      </c>
      <c r="Q1041" s="27" t="s">
        <v>292</v>
      </c>
      <c r="R1041" s="28" t="s">
        <v>8871</v>
      </c>
      <c r="S1041" s="27"/>
      <c r="T1041" s="27"/>
      <c r="U1041" s="75"/>
      <c r="V1041" s="75"/>
      <c r="W1041" s="75"/>
      <c r="X1041" s="27"/>
      <c r="Y1041" s="28"/>
      <c r="Z1041" s="27"/>
    </row>
    <row r="1042" spans="1:26" ht="13.5" customHeight="1" x14ac:dyDescent="0.25">
      <c r="A1042" s="24">
        <v>43161</v>
      </c>
      <c r="B1042" s="24">
        <v>43158</v>
      </c>
      <c r="C1042" s="24">
        <v>43137</v>
      </c>
      <c r="D1042" s="27" t="s">
        <v>1419</v>
      </c>
      <c r="E1042" s="27" t="s">
        <v>305</v>
      </c>
      <c r="F1042" s="29" t="s">
        <v>7159</v>
      </c>
      <c r="G1042" s="27" t="s">
        <v>53</v>
      </c>
      <c r="H1042" s="27" t="s">
        <v>232</v>
      </c>
      <c r="I1042" s="27" t="s">
        <v>1926</v>
      </c>
      <c r="J1042" s="27">
        <v>40462</v>
      </c>
      <c r="K1042" s="25">
        <v>1</v>
      </c>
      <c r="L1042" s="27" t="s">
        <v>357</v>
      </c>
      <c r="M1042" s="27" t="s">
        <v>7160</v>
      </c>
      <c r="N1042" s="27" t="s">
        <v>7161</v>
      </c>
      <c r="O1042" s="28"/>
      <c r="P1042" s="27" t="s">
        <v>285</v>
      </c>
      <c r="Q1042" s="27" t="s">
        <v>295</v>
      </c>
      <c r="R1042" s="28" t="s">
        <v>7229</v>
      </c>
      <c r="S1042" s="27"/>
      <c r="T1042" s="27"/>
      <c r="U1042" s="75"/>
      <c r="V1042" s="75"/>
      <c r="W1042" s="75"/>
      <c r="X1042" s="27"/>
      <c r="Y1042" s="28"/>
      <c r="Z1042" s="27"/>
    </row>
    <row r="1043" spans="1:26" ht="13.5" customHeight="1" x14ac:dyDescent="0.25">
      <c r="A1043" s="24">
        <v>43161</v>
      </c>
      <c r="B1043" s="24">
        <v>43158</v>
      </c>
      <c r="C1043" s="24">
        <v>43139</v>
      </c>
      <c r="D1043" s="27" t="s">
        <v>1419</v>
      </c>
      <c r="E1043" s="27" t="s">
        <v>305</v>
      </c>
      <c r="F1043" s="29" t="s">
        <v>7162</v>
      </c>
      <c r="G1043" s="27" t="s">
        <v>77</v>
      </c>
      <c r="H1043" s="27" t="s">
        <v>465</v>
      </c>
      <c r="I1043" s="27" t="s">
        <v>481</v>
      </c>
      <c r="J1043" s="27">
        <v>40483</v>
      </c>
      <c r="K1043" s="25">
        <v>1</v>
      </c>
      <c r="L1043" s="27" t="s">
        <v>288</v>
      </c>
      <c r="M1043" s="27" t="s">
        <v>7163</v>
      </c>
      <c r="N1043" s="27" t="s">
        <v>7164</v>
      </c>
      <c r="O1043" s="28">
        <v>130115681</v>
      </c>
      <c r="P1043" s="27" t="s">
        <v>285</v>
      </c>
      <c r="Q1043" s="27" t="s">
        <v>295</v>
      </c>
      <c r="R1043" s="28" t="s">
        <v>7545</v>
      </c>
      <c r="S1043" s="27" t="s">
        <v>7379</v>
      </c>
      <c r="T1043" s="27"/>
      <c r="U1043" s="75"/>
      <c r="V1043" s="75"/>
      <c r="W1043" s="75"/>
      <c r="X1043" s="27"/>
      <c r="Y1043" s="28"/>
      <c r="Z1043" s="27"/>
    </row>
    <row r="1044" spans="1:26" ht="13.5" customHeight="1" x14ac:dyDescent="0.25">
      <c r="A1044" s="24">
        <v>43161</v>
      </c>
      <c r="B1044" s="24">
        <v>43158</v>
      </c>
      <c r="C1044" s="24">
        <v>43139</v>
      </c>
      <c r="D1044" s="27" t="s">
        <v>1419</v>
      </c>
      <c r="E1044" s="27" t="s">
        <v>305</v>
      </c>
      <c r="F1044" s="29" t="s">
        <v>7165</v>
      </c>
      <c r="G1044" s="27" t="s">
        <v>77</v>
      </c>
      <c r="H1044" s="27" t="s">
        <v>465</v>
      </c>
      <c r="I1044" s="27" t="s">
        <v>481</v>
      </c>
      <c r="J1044" s="27">
        <v>40483</v>
      </c>
      <c r="K1044" s="25">
        <v>1</v>
      </c>
      <c r="L1044" s="27" t="s">
        <v>288</v>
      </c>
      <c r="M1044" s="27" t="s">
        <v>7166</v>
      </c>
      <c r="N1044" s="27" t="s">
        <v>7167</v>
      </c>
      <c r="O1044" s="28">
        <v>130115682</v>
      </c>
      <c r="P1044" s="27" t="s">
        <v>285</v>
      </c>
      <c r="Q1044" s="27" t="s">
        <v>295</v>
      </c>
      <c r="R1044" s="28" t="s">
        <v>7545</v>
      </c>
      <c r="S1044" s="27" t="s">
        <v>7379</v>
      </c>
      <c r="T1044" s="27"/>
      <c r="U1044" s="75"/>
      <c r="V1044" s="75"/>
      <c r="W1044" s="75"/>
      <c r="X1044" s="27"/>
      <c r="Y1044" s="28"/>
      <c r="Z1044" s="27"/>
    </row>
    <row r="1045" spans="1:26" ht="13.5" customHeight="1" x14ac:dyDescent="0.25">
      <c r="A1045" s="24">
        <v>43161</v>
      </c>
      <c r="B1045" s="24">
        <v>43158</v>
      </c>
      <c r="C1045" s="24">
        <v>43150</v>
      </c>
      <c r="D1045" s="27" t="s">
        <v>1419</v>
      </c>
      <c r="E1045" s="27" t="s">
        <v>305</v>
      </c>
      <c r="F1045" s="29" t="s">
        <v>6442</v>
      </c>
      <c r="G1045" s="27" t="s">
        <v>56</v>
      </c>
      <c r="H1045" s="27" t="s">
        <v>149</v>
      </c>
      <c r="I1045" s="27" t="s">
        <v>5369</v>
      </c>
      <c r="J1045" s="27">
        <v>40973</v>
      </c>
      <c r="K1045" s="25">
        <v>4</v>
      </c>
      <c r="L1045" s="27" t="s">
        <v>355</v>
      </c>
      <c r="M1045" s="27">
        <v>2595557</v>
      </c>
      <c r="N1045" s="27"/>
      <c r="O1045" s="28">
        <v>49924</v>
      </c>
      <c r="P1045" s="27" t="s">
        <v>285</v>
      </c>
      <c r="Q1045" s="27" t="s">
        <v>292</v>
      </c>
      <c r="R1045" s="28"/>
      <c r="S1045" s="27" t="s">
        <v>7101</v>
      </c>
      <c r="T1045" s="27"/>
      <c r="U1045" s="75"/>
      <c r="V1045" s="75"/>
      <c r="W1045" s="75"/>
      <c r="X1045" s="27"/>
      <c r="Y1045" s="28"/>
      <c r="Z1045" s="27"/>
    </row>
    <row r="1046" spans="1:26" ht="13.5" customHeight="1" x14ac:dyDescent="0.25">
      <c r="A1046" s="24">
        <v>43161</v>
      </c>
      <c r="B1046" s="24">
        <v>43158</v>
      </c>
      <c r="C1046" s="24">
        <v>43152</v>
      </c>
      <c r="D1046" s="27" t="s">
        <v>1419</v>
      </c>
      <c r="E1046" s="27" t="s">
        <v>305</v>
      </c>
      <c r="F1046" s="29" t="s">
        <v>6664</v>
      </c>
      <c r="G1046" s="27" t="s">
        <v>36</v>
      </c>
      <c r="H1046" s="27" t="s">
        <v>4208</v>
      </c>
      <c r="I1046" s="27" t="s">
        <v>45</v>
      </c>
      <c r="J1046" s="27">
        <v>41058</v>
      </c>
      <c r="K1046" s="25">
        <v>4</v>
      </c>
      <c r="L1046" s="27" t="s">
        <v>357</v>
      </c>
      <c r="M1046" s="27" t="s">
        <v>7168</v>
      </c>
      <c r="N1046" s="27" t="s">
        <v>7169</v>
      </c>
      <c r="O1046" s="28" t="s">
        <v>7492</v>
      </c>
      <c r="P1046" s="27" t="s">
        <v>285</v>
      </c>
      <c r="Q1046" s="27" t="s">
        <v>292</v>
      </c>
      <c r="R1046" s="28" t="s">
        <v>7689</v>
      </c>
      <c r="S1046" s="27" t="s">
        <v>7379</v>
      </c>
      <c r="T1046" s="27"/>
      <c r="U1046" s="75"/>
      <c r="V1046" s="75"/>
      <c r="W1046" s="75"/>
      <c r="X1046" s="27"/>
      <c r="Y1046" s="28"/>
      <c r="Z1046" s="27"/>
    </row>
    <row r="1047" spans="1:26" ht="13.5" customHeight="1" x14ac:dyDescent="0.25">
      <c r="A1047" s="24">
        <v>43161</v>
      </c>
      <c r="B1047" s="24">
        <v>43158</v>
      </c>
      <c r="C1047" s="24">
        <v>43152</v>
      </c>
      <c r="D1047" s="27" t="s">
        <v>1419</v>
      </c>
      <c r="E1047" s="27" t="s">
        <v>305</v>
      </c>
      <c r="F1047" s="29" t="s">
        <v>7170</v>
      </c>
      <c r="G1047" s="27" t="s">
        <v>30</v>
      </c>
      <c r="H1047" s="27" t="s">
        <v>131</v>
      </c>
      <c r="I1047" s="27" t="s">
        <v>114</v>
      </c>
      <c r="J1047" s="27">
        <v>41077</v>
      </c>
      <c r="K1047" s="25">
        <v>4</v>
      </c>
      <c r="L1047" s="27" t="s">
        <v>357</v>
      </c>
      <c r="M1047" s="27" t="s">
        <v>7171</v>
      </c>
      <c r="N1047" s="27" t="s">
        <v>7172</v>
      </c>
      <c r="O1047" s="28" t="s">
        <v>7492</v>
      </c>
      <c r="P1047" s="27" t="s">
        <v>285</v>
      </c>
      <c r="Q1047" s="27" t="s">
        <v>292</v>
      </c>
      <c r="R1047" s="28" t="s">
        <v>7689</v>
      </c>
      <c r="S1047" s="27" t="s">
        <v>7379</v>
      </c>
      <c r="T1047" s="27"/>
      <c r="U1047" s="75"/>
      <c r="V1047" s="75"/>
      <c r="W1047" s="75"/>
      <c r="X1047" s="27"/>
      <c r="Y1047" s="28"/>
      <c r="Z1047" s="27"/>
    </row>
    <row r="1048" spans="1:26" ht="13.5" customHeight="1" x14ac:dyDescent="0.25">
      <c r="A1048" s="24">
        <v>43161</v>
      </c>
      <c r="B1048" s="24">
        <v>43158</v>
      </c>
      <c r="C1048" s="24">
        <v>43152</v>
      </c>
      <c r="D1048" s="27" t="s">
        <v>1419</v>
      </c>
      <c r="E1048" s="27" t="s">
        <v>305</v>
      </c>
      <c r="F1048" s="29" t="s">
        <v>7173</v>
      </c>
      <c r="G1048" s="27" t="s">
        <v>32</v>
      </c>
      <c r="H1048" s="27" t="s">
        <v>111</v>
      </c>
      <c r="I1048" s="27" t="s">
        <v>449</v>
      </c>
      <c r="J1048" s="27">
        <v>41076</v>
      </c>
      <c r="K1048" s="25">
        <v>4</v>
      </c>
      <c r="L1048" s="27" t="s">
        <v>355</v>
      </c>
      <c r="M1048" s="27">
        <v>2597052</v>
      </c>
      <c r="N1048" s="27">
        <v>4428910</v>
      </c>
      <c r="O1048" s="28"/>
      <c r="P1048" s="27" t="s">
        <v>285</v>
      </c>
      <c r="Q1048" s="27" t="s">
        <v>431</v>
      </c>
      <c r="R1048" s="28" t="s">
        <v>2972</v>
      </c>
      <c r="S1048" s="27"/>
      <c r="T1048" s="27"/>
      <c r="U1048" s="75"/>
      <c r="V1048" s="75"/>
      <c r="W1048" s="75"/>
      <c r="X1048" s="27"/>
      <c r="Y1048" s="28"/>
      <c r="Z1048" s="27"/>
    </row>
    <row r="1049" spans="1:26" ht="13.5" customHeight="1" x14ac:dyDescent="0.25">
      <c r="A1049" s="24">
        <v>43161</v>
      </c>
      <c r="B1049" s="24">
        <v>43158</v>
      </c>
      <c r="C1049" s="24">
        <v>43136</v>
      </c>
      <c r="D1049" s="27" t="s">
        <v>1419</v>
      </c>
      <c r="E1049" s="27" t="s">
        <v>308</v>
      </c>
      <c r="F1049" s="29" t="s">
        <v>7174</v>
      </c>
      <c r="G1049" s="27" t="s">
        <v>2269</v>
      </c>
      <c r="H1049" s="27" t="s">
        <v>1004</v>
      </c>
      <c r="I1049" s="27" t="s">
        <v>7175</v>
      </c>
      <c r="J1049" s="27">
        <v>44449</v>
      </c>
      <c r="K1049" s="25">
        <v>4</v>
      </c>
      <c r="L1049" s="27" t="s">
        <v>357</v>
      </c>
      <c r="M1049" s="27" t="s">
        <v>7176</v>
      </c>
      <c r="N1049" s="27" t="s">
        <v>7177</v>
      </c>
      <c r="O1049" s="28" t="s">
        <v>7178</v>
      </c>
      <c r="P1049" s="27" t="s">
        <v>285</v>
      </c>
      <c r="Q1049" s="27" t="s">
        <v>292</v>
      </c>
      <c r="R1049" s="28"/>
      <c r="S1049" s="27" t="s">
        <v>7101</v>
      </c>
      <c r="T1049" s="27"/>
      <c r="U1049" s="75"/>
      <c r="V1049" s="75"/>
      <c r="W1049" s="75"/>
      <c r="X1049" s="27"/>
      <c r="Y1049" s="28"/>
      <c r="Z1049" s="27"/>
    </row>
    <row r="1050" spans="1:26" ht="13.5" customHeight="1" x14ac:dyDescent="0.25">
      <c r="A1050" s="24">
        <v>43161</v>
      </c>
      <c r="B1050" s="24">
        <v>43158</v>
      </c>
      <c r="C1050" s="24">
        <v>43139</v>
      </c>
      <c r="D1050" s="27" t="s">
        <v>1419</v>
      </c>
      <c r="E1050" s="27" t="s">
        <v>308</v>
      </c>
      <c r="F1050" s="29" t="s">
        <v>7179</v>
      </c>
      <c r="G1050" s="27" t="s">
        <v>27</v>
      </c>
      <c r="H1050" s="27" t="s">
        <v>194</v>
      </c>
      <c r="I1050" s="27" t="s">
        <v>2896</v>
      </c>
      <c r="J1050" s="27">
        <v>44667</v>
      </c>
      <c r="K1050" s="25">
        <v>1</v>
      </c>
      <c r="L1050" s="27" t="s">
        <v>367</v>
      </c>
      <c r="M1050" s="27">
        <v>206673</v>
      </c>
      <c r="N1050" s="27">
        <v>326180654</v>
      </c>
      <c r="O1050" s="28"/>
      <c r="P1050" s="27" t="s">
        <v>285</v>
      </c>
      <c r="Q1050" s="27" t="s">
        <v>289</v>
      </c>
      <c r="R1050" s="28" t="s">
        <v>2691</v>
      </c>
      <c r="S1050" s="27"/>
      <c r="T1050" s="27"/>
      <c r="U1050" s="75"/>
      <c r="V1050" s="75"/>
      <c r="W1050" s="75"/>
      <c r="X1050" s="27"/>
      <c r="Y1050" s="28"/>
      <c r="Z1050" s="27"/>
    </row>
    <row r="1051" spans="1:26" ht="13.5" customHeight="1" x14ac:dyDescent="0.25">
      <c r="A1051" s="24">
        <v>43161</v>
      </c>
      <c r="B1051" s="24">
        <v>43158</v>
      </c>
      <c r="C1051" s="24">
        <v>43140</v>
      </c>
      <c r="D1051" s="27" t="s">
        <v>1419</v>
      </c>
      <c r="E1051" s="27" t="s">
        <v>308</v>
      </c>
      <c r="F1051" s="29" t="s">
        <v>7180</v>
      </c>
      <c r="G1051" s="27" t="s">
        <v>36</v>
      </c>
      <c r="H1051" s="27" t="s">
        <v>7181</v>
      </c>
      <c r="I1051" s="27" t="s">
        <v>545</v>
      </c>
      <c r="J1051" s="27">
        <v>44745</v>
      </c>
      <c r="K1051" s="25">
        <v>2</v>
      </c>
      <c r="L1051" s="27" t="s">
        <v>288</v>
      </c>
      <c r="M1051" s="27" t="s">
        <v>7182</v>
      </c>
      <c r="N1051" s="27" t="s">
        <v>7183</v>
      </c>
      <c r="O1051" s="28">
        <v>130115932</v>
      </c>
      <c r="P1051" s="27" t="s">
        <v>285</v>
      </c>
      <c r="Q1051" s="27" t="s">
        <v>292</v>
      </c>
      <c r="R1051" s="28"/>
      <c r="S1051" s="27" t="s">
        <v>7379</v>
      </c>
      <c r="T1051" s="27"/>
      <c r="U1051" s="75"/>
      <c r="V1051" s="75"/>
      <c r="W1051" s="75"/>
      <c r="X1051" s="27"/>
      <c r="Y1051" s="28"/>
      <c r="Z1051" s="27"/>
    </row>
    <row r="1052" spans="1:26" ht="13.5" customHeight="1" x14ac:dyDescent="0.25">
      <c r="A1052" s="24">
        <v>43161</v>
      </c>
      <c r="B1052" s="24">
        <v>43158</v>
      </c>
      <c r="C1052" s="24">
        <v>43146</v>
      </c>
      <c r="D1052" s="27" t="s">
        <v>1419</v>
      </c>
      <c r="E1052" s="27" t="s">
        <v>308</v>
      </c>
      <c r="F1052" s="29" t="s">
        <v>7184</v>
      </c>
      <c r="G1052" s="27" t="s">
        <v>74</v>
      </c>
      <c r="H1052" s="27" t="s">
        <v>61</v>
      </c>
      <c r="I1052" s="27" t="s">
        <v>7185</v>
      </c>
      <c r="J1052" s="27">
        <v>44972</v>
      </c>
      <c r="K1052" s="25">
        <v>4</v>
      </c>
      <c r="L1052" s="27" t="s">
        <v>357</v>
      </c>
      <c r="M1052" s="27" t="s">
        <v>7186</v>
      </c>
      <c r="N1052" s="27" t="s">
        <v>7187</v>
      </c>
      <c r="O1052" s="28" t="s">
        <v>7188</v>
      </c>
      <c r="P1052" s="27" t="s">
        <v>285</v>
      </c>
      <c r="Q1052" s="27" t="s">
        <v>292</v>
      </c>
      <c r="R1052" s="28"/>
      <c r="S1052" s="27" t="s">
        <v>7101</v>
      </c>
      <c r="T1052" s="27"/>
      <c r="U1052" s="75"/>
      <c r="V1052" s="75"/>
      <c r="W1052" s="75"/>
      <c r="X1052" s="27"/>
      <c r="Y1052" s="28"/>
      <c r="Z1052" s="27"/>
    </row>
    <row r="1053" spans="1:26" ht="13.5" customHeight="1" x14ac:dyDescent="0.25">
      <c r="A1053" s="24">
        <v>43161</v>
      </c>
      <c r="B1053" s="24">
        <v>43158</v>
      </c>
      <c r="C1053" s="24">
        <v>43150</v>
      </c>
      <c r="D1053" s="27" t="s">
        <v>1419</v>
      </c>
      <c r="E1053" s="27" t="s">
        <v>308</v>
      </c>
      <c r="F1053" s="29" t="s">
        <v>7189</v>
      </c>
      <c r="G1053" s="27" t="s">
        <v>36</v>
      </c>
      <c r="H1053" s="27" t="s">
        <v>543</v>
      </c>
      <c r="I1053" s="27" t="s">
        <v>7190</v>
      </c>
      <c r="J1053" s="27">
        <v>45260</v>
      </c>
      <c r="K1053" s="25">
        <v>4</v>
      </c>
      <c r="L1053" s="27" t="s">
        <v>335</v>
      </c>
      <c r="M1053" s="27">
        <v>2218373951</v>
      </c>
      <c r="N1053" s="27">
        <v>9021632952</v>
      </c>
      <c r="O1053" s="28">
        <v>5843</v>
      </c>
      <c r="P1053" s="27" t="s">
        <v>285</v>
      </c>
      <c r="Q1053" s="27" t="s">
        <v>292</v>
      </c>
      <c r="R1053" s="28"/>
      <c r="S1053" s="27" t="s">
        <v>7222</v>
      </c>
      <c r="T1053" s="27"/>
      <c r="U1053" s="75"/>
      <c r="V1053" s="75"/>
      <c r="W1053" s="75"/>
      <c r="X1053" s="27"/>
      <c r="Y1053" s="28"/>
      <c r="Z1053" s="27"/>
    </row>
    <row r="1054" spans="1:26" ht="13.5" customHeight="1" x14ac:dyDescent="0.25">
      <c r="A1054" s="24">
        <v>43161</v>
      </c>
      <c r="B1054" s="24">
        <v>43158</v>
      </c>
      <c r="C1054" s="24">
        <v>43153</v>
      </c>
      <c r="D1054" s="27" t="s">
        <v>1419</v>
      </c>
      <c r="E1054" s="27" t="s">
        <v>308</v>
      </c>
      <c r="F1054" s="29" t="s">
        <v>7191</v>
      </c>
      <c r="G1054" s="27" t="s">
        <v>25</v>
      </c>
      <c r="H1054" s="27" t="s">
        <v>95</v>
      </c>
      <c r="I1054" s="27" t="s">
        <v>129</v>
      </c>
      <c r="J1054" s="27">
        <v>45354</v>
      </c>
      <c r="K1054" s="25">
        <v>4</v>
      </c>
      <c r="L1054" s="27" t="s">
        <v>288</v>
      </c>
      <c r="M1054" s="27" t="s">
        <v>7192</v>
      </c>
      <c r="N1054" s="27" t="s">
        <v>7193</v>
      </c>
      <c r="O1054" s="28">
        <v>130115933</v>
      </c>
      <c r="P1054" s="27" t="s">
        <v>285</v>
      </c>
      <c r="Q1054" s="27" t="s">
        <v>292</v>
      </c>
      <c r="R1054" s="28"/>
      <c r="S1054" s="27" t="s">
        <v>7379</v>
      </c>
      <c r="T1054" s="27"/>
      <c r="U1054" s="75"/>
      <c r="V1054" s="75"/>
      <c r="W1054" s="75"/>
      <c r="X1054" s="27"/>
      <c r="Y1054" s="28"/>
      <c r="Z1054" s="27"/>
    </row>
    <row r="1055" spans="1:26" ht="13.5" customHeight="1" x14ac:dyDescent="0.25">
      <c r="A1055" s="24">
        <v>43161</v>
      </c>
      <c r="B1055" s="24">
        <v>43158</v>
      </c>
      <c r="C1055" s="24">
        <v>43143</v>
      </c>
      <c r="D1055" s="27" t="s">
        <v>1419</v>
      </c>
      <c r="E1055" s="27" t="s">
        <v>311</v>
      </c>
      <c r="F1055" s="29" t="s">
        <v>7194</v>
      </c>
      <c r="G1055" s="27" t="s">
        <v>7195</v>
      </c>
      <c r="H1055" s="27" t="s">
        <v>2922</v>
      </c>
      <c r="I1055" s="27" t="s">
        <v>7196</v>
      </c>
      <c r="J1055" s="27">
        <v>30231</v>
      </c>
      <c r="K1055" s="25">
        <v>2</v>
      </c>
      <c r="L1055" s="27" t="s">
        <v>367</v>
      </c>
      <c r="M1055" s="27">
        <v>207226</v>
      </c>
      <c r="N1055" s="27">
        <v>326181141</v>
      </c>
      <c r="O1055" s="28"/>
      <c r="P1055" s="27" t="s">
        <v>285</v>
      </c>
      <c r="Q1055" s="27" t="s">
        <v>289</v>
      </c>
      <c r="R1055" s="28" t="s">
        <v>2691</v>
      </c>
      <c r="S1055" s="27"/>
      <c r="T1055" s="27"/>
      <c r="U1055" s="75"/>
      <c r="V1055" s="75"/>
      <c r="W1055" s="75"/>
      <c r="X1055" s="27"/>
      <c r="Y1055" s="28"/>
      <c r="Z1055" s="27"/>
    </row>
    <row r="1056" spans="1:26" ht="13.5" customHeight="1" x14ac:dyDescent="0.25">
      <c r="A1056" s="24">
        <v>43161</v>
      </c>
      <c r="B1056" s="24">
        <v>43158</v>
      </c>
      <c r="C1056" s="24">
        <v>43148</v>
      </c>
      <c r="D1056" s="27" t="s">
        <v>1419</v>
      </c>
      <c r="E1056" s="27" t="s">
        <v>311</v>
      </c>
      <c r="F1056" s="29" t="s">
        <v>6343</v>
      </c>
      <c r="G1056" s="27" t="s">
        <v>27</v>
      </c>
      <c r="H1056" s="27" t="s">
        <v>28</v>
      </c>
      <c r="I1056" s="27" t="s">
        <v>7197</v>
      </c>
      <c r="J1056" s="27">
        <v>30436</v>
      </c>
      <c r="K1056" s="25">
        <v>2</v>
      </c>
      <c r="L1056" s="27" t="s">
        <v>357</v>
      </c>
      <c r="M1056" s="27" t="s">
        <v>7198</v>
      </c>
      <c r="N1056" s="27" t="s">
        <v>7199</v>
      </c>
      <c r="O1056" s="28" t="s">
        <v>8302</v>
      </c>
      <c r="P1056" s="27" t="s">
        <v>285</v>
      </c>
      <c r="Q1056" s="27" t="s">
        <v>292</v>
      </c>
      <c r="R1056" s="28"/>
      <c r="S1056" s="27"/>
      <c r="T1056" s="27"/>
      <c r="U1056" s="75"/>
      <c r="V1056" s="75"/>
      <c r="W1056" s="75"/>
      <c r="X1056" s="27"/>
      <c r="Y1056" s="28"/>
      <c r="Z1056" s="27"/>
    </row>
    <row r="1057" spans="1:26" ht="13.5" customHeight="1" x14ac:dyDescent="0.25">
      <c r="A1057" s="24">
        <v>43161</v>
      </c>
      <c r="B1057" s="24">
        <v>43158</v>
      </c>
      <c r="C1057" s="24">
        <v>43148</v>
      </c>
      <c r="D1057" s="27" t="s">
        <v>1419</v>
      </c>
      <c r="E1057" s="27" t="s">
        <v>311</v>
      </c>
      <c r="F1057" s="29" t="s">
        <v>6343</v>
      </c>
      <c r="G1057" s="27" t="s">
        <v>27</v>
      </c>
      <c r="H1057" s="27" t="s">
        <v>28</v>
      </c>
      <c r="I1057" s="27" t="s">
        <v>7197</v>
      </c>
      <c r="J1057" s="27">
        <v>30436</v>
      </c>
      <c r="K1057" s="25">
        <v>1</v>
      </c>
      <c r="L1057" s="27" t="s">
        <v>357</v>
      </c>
      <c r="M1057" s="27" t="s">
        <v>7198</v>
      </c>
      <c r="N1057" s="27" t="s">
        <v>7199</v>
      </c>
      <c r="O1057" s="28" t="s">
        <v>8302</v>
      </c>
      <c r="P1057" s="27" t="s">
        <v>285</v>
      </c>
      <c r="Q1057" s="27" t="s">
        <v>292</v>
      </c>
      <c r="R1057" s="28" t="s">
        <v>8303</v>
      </c>
      <c r="S1057" s="27" t="s">
        <v>7379</v>
      </c>
      <c r="T1057" s="27"/>
      <c r="U1057" s="75"/>
      <c r="V1057" s="75"/>
      <c r="W1057" s="75"/>
      <c r="X1057" s="27"/>
      <c r="Y1057" s="28"/>
      <c r="Z1057" s="27"/>
    </row>
    <row r="1058" spans="1:26" ht="13.5" customHeight="1" x14ac:dyDescent="0.25">
      <c r="A1058" s="24">
        <v>43161</v>
      </c>
      <c r="B1058" s="24">
        <v>43158</v>
      </c>
      <c r="C1058" s="24">
        <v>43152</v>
      </c>
      <c r="D1058" s="27" t="s">
        <v>1419</v>
      </c>
      <c r="E1058" s="27" t="s">
        <v>311</v>
      </c>
      <c r="F1058" s="29" t="s">
        <v>7200</v>
      </c>
      <c r="G1058" s="27" t="s">
        <v>56</v>
      </c>
      <c r="H1058" s="27" t="s">
        <v>7201</v>
      </c>
      <c r="I1058" s="27" t="s">
        <v>2484</v>
      </c>
      <c r="J1058" s="27">
        <v>30537</v>
      </c>
      <c r="K1058" s="25">
        <v>2</v>
      </c>
      <c r="L1058" s="27" t="s">
        <v>367</v>
      </c>
      <c r="M1058" s="27">
        <v>2010187</v>
      </c>
      <c r="N1058" s="27">
        <v>326183819</v>
      </c>
      <c r="O1058" s="28"/>
      <c r="P1058" s="27" t="s">
        <v>285</v>
      </c>
      <c r="Q1058" s="27" t="s">
        <v>289</v>
      </c>
      <c r="R1058" s="28" t="s">
        <v>2691</v>
      </c>
      <c r="S1058" s="27"/>
      <c r="T1058" s="27"/>
      <c r="U1058" s="75"/>
      <c r="V1058" s="75"/>
      <c r="W1058" s="75"/>
      <c r="X1058" s="27"/>
      <c r="Y1058" s="28"/>
      <c r="Z1058" s="27"/>
    </row>
    <row r="1059" spans="1:26" ht="13.5" customHeight="1" x14ac:dyDescent="0.25">
      <c r="A1059" s="24">
        <v>43161</v>
      </c>
      <c r="B1059" s="24">
        <v>43158</v>
      </c>
      <c r="C1059" s="24">
        <v>43139</v>
      </c>
      <c r="D1059" s="27" t="s">
        <v>1419</v>
      </c>
      <c r="E1059" s="27" t="s">
        <v>313</v>
      </c>
      <c r="F1059" s="29" t="s">
        <v>7202</v>
      </c>
      <c r="G1059" s="27" t="s">
        <v>130</v>
      </c>
      <c r="H1059" s="27" t="s">
        <v>127</v>
      </c>
      <c r="I1059" s="27" t="s">
        <v>7203</v>
      </c>
      <c r="J1059" s="27">
        <v>26110</v>
      </c>
      <c r="K1059" s="25">
        <v>3</v>
      </c>
      <c r="L1059" s="27" t="s">
        <v>367</v>
      </c>
      <c r="M1059" s="27">
        <v>206731</v>
      </c>
      <c r="N1059" s="27">
        <v>326180705</v>
      </c>
      <c r="O1059" s="28"/>
      <c r="P1059" s="27" t="s">
        <v>285</v>
      </c>
      <c r="Q1059" s="27" t="s">
        <v>289</v>
      </c>
      <c r="R1059" s="28" t="s">
        <v>2691</v>
      </c>
      <c r="S1059" s="27"/>
      <c r="T1059" s="27"/>
      <c r="U1059" s="75"/>
      <c r="V1059" s="75"/>
      <c r="W1059" s="75"/>
      <c r="X1059" s="27"/>
      <c r="Y1059" s="28"/>
      <c r="Z1059" s="27"/>
    </row>
    <row r="1060" spans="1:26" ht="13.5" customHeight="1" x14ac:dyDescent="0.25">
      <c r="A1060" s="24">
        <v>43161</v>
      </c>
      <c r="B1060" s="24">
        <v>43158</v>
      </c>
      <c r="C1060" s="24">
        <v>43154</v>
      </c>
      <c r="D1060" s="27" t="s">
        <v>1419</v>
      </c>
      <c r="E1060" s="27" t="s">
        <v>313</v>
      </c>
      <c r="F1060" s="29" t="s">
        <v>7207</v>
      </c>
      <c r="G1060" s="27" t="s">
        <v>19</v>
      </c>
      <c r="H1060" s="27" t="s">
        <v>109</v>
      </c>
      <c r="I1060" s="27" t="s">
        <v>450</v>
      </c>
      <c r="J1060" s="27">
        <v>26552</v>
      </c>
      <c r="K1060" s="25">
        <v>1</v>
      </c>
      <c r="L1060" s="27" t="s">
        <v>288</v>
      </c>
      <c r="M1060" s="27" t="s">
        <v>7208</v>
      </c>
      <c r="N1060" s="27" t="s">
        <v>7209</v>
      </c>
      <c r="O1060" s="28"/>
      <c r="P1060" s="27" t="s">
        <v>285</v>
      </c>
      <c r="Q1060" s="27" t="s">
        <v>295</v>
      </c>
      <c r="R1060" s="28" t="s">
        <v>7226</v>
      </c>
      <c r="S1060" s="27"/>
      <c r="T1060" s="27"/>
      <c r="U1060" s="75"/>
      <c r="V1060" s="75"/>
      <c r="W1060" s="75"/>
      <c r="X1060" s="27"/>
      <c r="Y1060" s="28"/>
      <c r="Z1060" s="27"/>
    </row>
    <row r="1061" spans="1:26" ht="13.5" customHeight="1" x14ac:dyDescent="0.25">
      <c r="A1061" s="24">
        <v>43161</v>
      </c>
      <c r="B1061" s="24">
        <v>43158</v>
      </c>
      <c r="C1061" s="24">
        <v>43139</v>
      </c>
      <c r="D1061" s="27" t="s">
        <v>1419</v>
      </c>
      <c r="E1061" s="27" t="s">
        <v>316</v>
      </c>
      <c r="F1061" s="29" t="s">
        <v>6694</v>
      </c>
      <c r="G1061" s="27" t="s">
        <v>36</v>
      </c>
      <c r="H1061" s="27" t="s">
        <v>70</v>
      </c>
      <c r="I1061" s="27" t="s">
        <v>7210</v>
      </c>
      <c r="J1061" s="27">
        <v>31222</v>
      </c>
      <c r="K1061" s="25">
        <v>1</v>
      </c>
      <c r="L1061" s="27" t="s">
        <v>357</v>
      </c>
      <c r="M1061" s="27" t="s">
        <v>7211</v>
      </c>
      <c r="N1061" s="27" t="s">
        <v>7212</v>
      </c>
      <c r="O1061" s="28" t="s">
        <v>7493</v>
      </c>
      <c r="P1061" s="27" t="s">
        <v>285</v>
      </c>
      <c r="Q1061" s="27" t="s">
        <v>292</v>
      </c>
      <c r="R1061" s="28"/>
      <c r="S1061" s="27" t="s">
        <v>7379</v>
      </c>
      <c r="T1061" s="27"/>
      <c r="U1061" s="75"/>
      <c r="V1061" s="75"/>
      <c r="W1061" s="75"/>
      <c r="X1061" s="27"/>
      <c r="Y1061" s="28"/>
      <c r="Z1061" s="27"/>
    </row>
    <row r="1062" spans="1:26" ht="13.5" customHeight="1" x14ac:dyDescent="0.25">
      <c r="A1062" s="24">
        <v>43161</v>
      </c>
      <c r="B1062" s="24">
        <v>43158</v>
      </c>
      <c r="C1062" s="24">
        <v>43150</v>
      </c>
      <c r="D1062" s="27" t="s">
        <v>1419</v>
      </c>
      <c r="E1062" s="27" t="s">
        <v>316</v>
      </c>
      <c r="F1062" s="29" t="s">
        <v>7213</v>
      </c>
      <c r="G1062" s="27" t="s">
        <v>23</v>
      </c>
      <c r="H1062" s="27" t="s">
        <v>59</v>
      </c>
      <c r="I1062" s="27" t="s">
        <v>7214</v>
      </c>
      <c r="J1062" s="27">
        <v>31547</v>
      </c>
      <c r="K1062" s="25">
        <v>4</v>
      </c>
      <c r="L1062" s="27" t="s">
        <v>306</v>
      </c>
      <c r="M1062" s="27">
        <v>3503251016</v>
      </c>
      <c r="N1062" s="27">
        <v>815760252</v>
      </c>
      <c r="O1062" s="28"/>
      <c r="P1062" s="27" t="s">
        <v>285</v>
      </c>
      <c r="Q1062" s="27" t="s">
        <v>315</v>
      </c>
      <c r="R1062" s="28" t="s">
        <v>2691</v>
      </c>
      <c r="S1062" s="27"/>
      <c r="T1062" s="27"/>
      <c r="U1062" s="75"/>
      <c r="V1062" s="75"/>
      <c r="W1062" s="75"/>
      <c r="X1062" s="27"/>
      <c r="Y1062" s="28"/>
      <c r="Z1062" s="27"/>
    </row>
    <row r="1063" spans="1:26" ht="13.5" customHeight="1" x14ac:dyDescent="0.25">
      <c r="A1063" s="24">
        <v>43161</v>
      </c>
      <c r="B1063" s="24">
        <v>43158</v>
      </c>
      <c r="C1063" s="24">
        <v>43154</v>
      </c>
      <c r="D1063" s="27" t="s">
        <v>1419</v>
      </c>
      <c r="E1063" s="27" t="s">
        <v>316</v>
      </c>
      <c r="F1063" s="29" t="s">
        <v>7215</v>
      </c>
      <c r="G1063" s="27" t="s">
        <v>36</v>
      </c>
      <c r="H1063" s="27" t="s">
        <v>98</v>
      </c>
      <c r="I1063" s="27" t="s">
        <v>7216</v>
      </c>
      <c r="J1063" s="27">
        <v>31721</v>
      </c>
      <c r="K1063" s="25">
        <v>3</v>
      </c>
      <c r="L1063" s="27" t="s">
        <v>357</v>
      </c>
      <c r="M1063" s="27" t="s">
        <v>7217</v>
      </c>
      <c r="N1063" s="27" t="s">
        <v>7218</v>
      </c>
      <c r="O1063" s="28" t="s">
        <v>7493</v>
      </c>
      <c r="P1063" s="27" t="s">
        <v>285</v>
      </c>
      <c r="Q1063" s="27" t="s">
        <v>292</v>
      </c>
      <c r="R1063" s="28"/>
      <c r="S1063" s="27" t="s">
        <v>7379</v>
      </c>
      <c r="T1063" s="27"/>
      <c r="U1063" s="75"/>
      <c r="V1063" s="75"/>
      <c r="W1063" s="75"/>
      <c r="X1063" s="27"/>
      <c r="Y1063" s="28"/>
      <c r="Z1063" s="27"/>
    </row>
    <row r="1064" spans="1:26" ht="13.5" customHeight="1" x14ac:dyDescent="0.25">
      <c r="A1064" s="24">
        <v>43161</v>
      </c>
      <c r="B1064" s="24">
        <v>43158</v>
      </c>
      <c r="C1064" s="24">
        <v>43152</v>
      </c>
      <c r="D1064" s="27" t="s">
        <v>1419</v>
      </c>
      <c r="E1064" s="27" t="s">
        <v>319</v>
      </c>
      <c r="F1064" s="29" t="s">
        <v>7219</v>
      </c>
      <c r="G1064" s="27" t="s">
        <v>39</v>
      </c>
      <c r="H1064" s="27" t="s">
        <v>242</v>
      </c>
      <c r="I1064" s="27" t="s">
        <v>148</v>
      </c>
      <c r="J1064" s="27">
        <v>27974</v>
      </c>
      <c r="K1064" s="25">
        <v>4</v>
      </c>
      <c r="L1064" s="27" t="s">
        <v>288</v>
      </c>
      <c r="M1064" s="27" t="s">
        <v>7220</v>
      </c>
      <c r="N1064" s="27" t="s">
        <v>7221</v>
      </c>
      <c r="O1064" s="28">
        <v>130116977</v>
      </c>
      <c r="P1064" s="27" t="s">
        <v>285</v>
      </c>
      <c r="Q1064" s="27" t="s">
        <v>295</v>
      </c>
      <c r="R1064" s="28" t="s">
        <v>7960</v>
      </c>
      <c r="S1064" s="27" t="s">
        <v>7379</v>
      </c>
      <c r="T1064" s="27"/>
      <c r="U1064" s="75"/>
      <c r="V1064" s="75"/>
      <c r="W1064" s="75"/>
      <c r="X1064" s="27"/>
      <c r="Y1064" s="28"/>
      <c r="Z1064" s="27"/>
    </row>
    <row r="1065" spans="1:26" ht="13.5" customHeight="1" x14ac:dyDescent="0.25">
      <c r="A1065" s="24">
        <v>43164</v>
      </c>
      <c r="B1065" s="24">
        <v>43161</v>
      </c>
      <c r="C1065" s="24">
        <v>43157</v>
      </c>
      <c r="D1065" s="27" t="s">
        <v>18</v>
      </c>
      <c r="E1065" s="27" t="s">
        <v>397</v>
      </c>
      <c r="F1065" s="29" t="s">
        <v>7124</v>
      </c>
      <c r="G1065" s="27" t="s">
        <v>36</v>
      </c>
      <c r="H1065" s="27" t="s">
        <v>102</v>
      </c>
      <c r="I1065" s="27" t="s">
        <v>160</v>
      </c>
      <c r="J1065" s="27">
        <v>25277</v>
      </c>
      <c r="K1065" s="25">
        <v>1</v>
      </c>
      <c r="L1065" s="27" t="s">
        <v>288</v>
      </c>
      <c r="M1065" s="27" t="s">
        <v>7273</v>
      </c>
      <c r="N1065" s="27" t="s">
        <v>7272</v>
      </c>
      <c r="O1065" s="28">
        <v>130527384</v>
      </c>
      <c r="P1065" s="27" t="s">
        <v>285</v>
      </c>
      <c r="Q1065" s="27" t="s">
        <v>292</v>
      </c>
      <c r="R1065" s="28"/>
      <c r="S1065" s="27" t="s">
        <v>8028</v>
      </c>
      <c r="T1065" s="27"/>
      <c r="U1065" s="75"/>
      <c r="V1065" s="75"/>
      <c r="W1065" s="75"/>
      <c r="X1065" s="27"/>
      <c r="Y1065" s="28"/>
      <c r="Z1065" s="27"/>
    </row>
    <row r="1066" spans="1:26" ht="13.5" customHeight="1" x14ac:dyDescent="0.25">
      <c r="A1066" s="24">
        <v>43164</v>
      </c>
      <c r="B1066" s="24">
        <v>43161</v>
      </c>
      <c r="C1066" s="24">
        <v>43157</v>
      </c>
      <c r="D1066" s="27" t="s">
        <v>18</v>
      </c>
      <c r="E1066" s="27" t="s">
        <v>397</v>
      </c>
      <c r="F1066" s="29" t="s">
        <v>7274</v>
      </c>
      <c r="G1066" s="27" t="s">
        <v>39</v>
      </c>
      <c r="H1066" s="27" t="s">
        <v>28</v>
      </c>
      <c r="I1066" s="27" t="s">
        <v>7275</v>
      </c>
      <c r="J1066" s="27">
        <v>25294</v>
      </c>
      <c r="K1066" s="25">
        <v>4</v>
      </c>
      <c r="L1066" s="27" t="s">
        <v>367</v>
      </c>
      <c r="M1066" s="27">
        <v>211676</v>
      </c>
      <c r="N1066" s="27"/>
      <c r="O1066" s="28"/>
      <c r="P1066" s="27" t="s">
        <v>285</v>
      </c>
      <c r="Q1066" s="27" t="s">
        <v>295</v>
      </c>
      <c r="R1066" s="28" t="s">
        <v>7354</v>
      </c>
      <c r="S1066" s="27"/>
      <c r="T1066" s="27"/>
      <c r="U1066" s="75"/>
      <c r="V1066" s="75"/>
      <c r="W1066" s="75"/>
      <c r="X1066" s="27"/>
      <c r="Y1066" s="28"/>
      <c r="Z1066" s="27"/>
    </row>
    <row r="1067" spans="1:26" ht="13.5" customHeight="1" x14ac:dyDescent="0.25">
      <c r="A1067" s="24">
        <v>43164</v>
      </c>
      <c r="B1067" s="24">
        <v>43161</v>
      </c>
      <c r="C1067" s="24">
        <v>43161</v>
      </c>
      <c r="D1067" s="27" t="s">
        <v>18</v>
      </c>
      <c r="E1067" s="27" t="s">
        <v>352</v>
      </c>
      <c r="F1067" s="29" t="s">
        <v>7276</v>
      </c>
      <c r="G1067" s="27" t="s">
        <v>48</v>
      </c>
      <c r="H1067" s="27" t="s">
        <v>167</v>
      </c>
      <c r="I1067" s="27" t="s">
        <v>7277</v>
      </c>
      <c r="J1067" s="27">
        <v>54006</v>
      </c>
      <c r="K1067" s="25">
        <v>4</v>
      </c>
      <c r="L1067" s="27" t="s">
        <v>288</v>
      </c>
      <c r="M1067" s="27" t="s">
        <v>7359</v>
      </c>
      <c r="N1067" s="27" t="s">
        <v>7278</v>
      </c>
      <c r="O1067" s="28">
        <v>130525523</v>
      </c>
      <c r="P1067" s="27" t="s">
        <v>285</v>
      </c>
      <c r="Q1067" s="27" t="s">
        <v>292</v>
      </c>
      <c r="R1067" s="28" t="s">
        <v>8304</v>
      </c>
      <c r="S1067" s="27" t="s">
        <v>8028</v>
      </c>
      <c r="T1067" s="27"/>
      <c r="U1067" s="75"/>
      <c r="V1067" s="75"/>
      <c r="W1067" s="75"/>
      <c r="X1067" s="27"/>
      <c r="Y1067" s="28"/>
      <c r="Z1067" s="27"/>
    </row>
    <row r="1068" spans="1:26" ht="13.5" customHeight="1" x14ac:dyDescent="0.25">
      <c r="A1068" s="24">
        <v>43164</v>
      </c>
      <c r="B1068" s="24">
        <v>43161</v>
      </c>
      <c r="C1068" s="24">
        <v>43160</v>
      </c>
      <c r="D1068" s="27" t="s">
        <v>18</v>
      </c>
      <c r="E1068" s="27" t="s">
        <v>377</v>
      </c>
      <c r="F1068" s="29" t="s">
        <v>7279</v>
      </c>
      <c r="G1068" s="27" t="s">
        <v>19</v>
      </c>
      <c r="H1068" s="27" t="s">
        <v>7280</v>
      </c>
      <c r="I1068" s="27" t="s">
        <v>1007</v>
      </c>
      <c r="J1068" s="27">
        <v>25653</v>
      </c>
      <c r="K1068" s="25">
        <v>1</v>
      </c>
      <c r="L1068" s="27" t="s">
        <v>288</v>
      </c>
      <c r="M1068" s="27" t="s">
        <v>7281</v>
      </c>
      <c r="N1068" s="27" t="s">
        <v>7360</v>
      </c>
      <c r="O1068" s="28"/>
      <c r="P1068" s="27" t="s">
        <v>285</v>
      </c>
      <c r="Q1068" s="27" t="s">
        <v>315</v>
      </c>
      <c r="R1068" s="28" t="s">
        <v>2691</v>
      </c>
      <c r="S1068" s="27"/>
      <c r="T1068" s="27"/>
      <c r="U1068" s="75"/>
      <c r="V1068" s="75"/>
      <c r="W1068" s="75"/>
      <c r="X1068" s="27"/>
      <c r="Y1068" s="28"/>
      <c r="Z1068" s="27"/>
    </row>
    <row r="1069" spans="1:26" ht="13.5" customHeight="1" x14ac:dyDescent="0.25">
      <c r="A1069" s="24">
        <v>43164</v>
      </c>
      <c r="B1069" s="24">
        <v>43161</v>
      </c>
      <c r="C1069" s="24">
        <v>43161</v>
      </c>
      <c r="D1069" s="27" t="s">
        <v>18</v>
      </c>
      <c r="E1069" s="27" t="s">
        <v>360</v>
      </c>
      <c r="F1069" s="29" t="s">
        <v>7307</v>
      </c>
      <c r="G1069" s="27" t="s">
        <v>36</v>
      </c>
      <c r="H1069" s="27" t="s">
        <v>63</v>
      </c>
      <c r="I1069" s="27" t="s">
        <v>3913</v>
      </c>
      <c r="J1069" s="27">
        <v>27673</v>
      </c>
      <c r="K1069" s="25">
        <v>3</v>
      </c>
      <c r="L1069" s="27" t="s">
        <v>288</v>
      </c>
      <c r="M1069" s="27" t="s">
        <v>7309</v>
      </c>
      <c r="N1069" s="27" t="s">
        <v>7308</v>
      </c>
      <c r="O1069" s="28">
        <v>130526039</v>
      </c>
      <c r="P1069" s="27" t="s">
        <v>285</v>
      </c>
      <c r="Q1069" s="27" t="s">
        <v>292</v>
      </c>
      <c r="R1069" s="28"/>
      <c r="S1069" s="27" t="s">
        <v>8028</v>
      </c>
      <c r="T1069" s="27"/>
      <c r="U1069" s="75"/>
      <c r="V1069" s="75"/>
      <c r="W1069" s="75"/>
      <c r="X1069" s="27"/>
      <c r="Y1069" s="28"/>
      <c r="Z1069" s="27"/>
    </row>
    <row r="1070" spans="1:26" ht="13.5" customHeight="1" x14ac:dyDescent="0.25">
      <c r="A1070" s="24">
        <v>43164</v>
      </c>
      <c r="B1070" s="24">
        <v>43162</v>
      </c>
      <c r="C1070" s="24">
        <v>43157</v>
      </c>
      <c r="D1070" s="27" t="s">
        <v>18</v>
      </c>
      <c r="E1070" s="27" t="s">
        <v>352</v>
      </c>
      <c r="F1070" s="29" t="s">
        <v>7326</v>
      </c>
      <c r="G1070" s="27" t="s">
        <v>34</v>
      </c>
      <c r="H1070" s="27" t="s">
        <v>69</v>
      </c>
      <c r="I1070" s="27" t="s">
        <v>5411</v>
      </c>
      <c r="J1070" s="27">
        <v>34636</v>
      </c>
      <c r="K1070" s="25">
        <v>2</v>
      </c>
      <c r="L1070" s="27" t="s">
        <v>357</v>
      </c>
      <c r="M1070" s="27" t="s">
        <v>7355</v>
      </c>
      <c r="N1070" s="28" t="s">
        <v>7327</v>
      </c>
      <c r="O1070" s="28" t="s">
        <v>7478</v>
      </c>
      <c r="P1070" s="27" t="s">
        <v>285</v>
      </c>
      <c r="Q1070" s="27" t="s">
        <v>295</v>
      </c>
      <c r="R1070" s="28" t="s">
        <v>7959</v>
      </c>
      <c r="S1070" s="27"/>
      <c r="T1070" s="27"/>
      <c r="U1070" s="75"/>
      <c r="V1070" s="75"/>
      <c r="W1070" s="75"/>
      <c r="X1070" s="27"/>
      <c r="Y1070" s="28"/>
      <c r="Z1070" s="27"/>
    </row>
    <row r="1071" spans="1:26" ht="13.5" customHeight="1" x14ac:dyDescent="0.25">
      <c r="A1071" s="24">
        <v>43164</v>
      </c>
      <c r="B1071" s="24">
        <v>43162</v>
      </c>
      <c r="C1071" s="24">
        <v>43157</v>
      </c>
      <c r="D1071" s="27" t="s">
        <v>18</v>
      </c>
      <c r="E1071" s="27" t="s">
        <v>352</v>
      </c>
      <c r="F1071" s="29" t="s">
        <v>7326</v>
      </c>
      <c r="G1071" s="27" t="s">
        <v>34</v>
      </c>
      <c r="H1071" s="27" t="s">
        <v>69</v>
      </c>
      <c r="I1071" s="27" t="s">
        <v>5411</v>
      </c>
      <c r="J1071" s="27">
        <v>34636</v>
      </c>
      <c r="K1071" s="25">
        <v>2</v>
      </c>
      <c r="L1071" s="27" t="s">
        <v>357</v>
      </c>
      <c r="M1071" s="27" t="s">
        <v>7355</v>
      </c>
      <c r="N1071" s="28" t="s">
        <v>7327</v>
      </c>
      <c r="O1071" s="28" t="s">
        <v>7478</v>
      </c>
      <c r="P1071" s="27" t="s">
        <v>285</v>
      </c>
      <c r="Q1071" s="27" t="s">
        <v>292</v>
      </c>
      <c r="R1071" s="28" t="s">
        <v>8876</v>
      </c>
      <c r="S1071" s="27" t="s">
        <v>7379</v>
      </c>
      <c r="T1071" s="27"/>
      <c r="U1071" s="75"/>
      <c r="V1071" s="75"/>
      <c r="W1071" s="75"/>
      <c r="X1071" s="27"/>
      <c r="Y1071" s="28"/>
      <c r="Z1071" s="27"/>
    </row>
    <row r="1072" spans="1:26" ht="13.5" customHeight="1" x14ac:dyDescent="0.25">
      <c r="A1072" s="24">
        <v>43164</v>
      </c>
      <c r="B1072" s="24">
        <v>43162</v>
      </c>
      <c r="C1072" s="24">
        <v>43158</v>
      </c>
      <c r="D1072" s="27" t="s">
        <v>18</v>
      </c>
      <c r="E1072" s="27" t="s">
        <v>377</v>
      </c>
      <c r="F1072" s="29" t="s">
        <v>7328</v>
      </c>
      <c r="G1072" s="27" t="s">
        <v>77</v>
      </c>
      <c r="H1072" s="27" t="s">
        <v>3169</v>
      </c>
      <c r="I1072" s="27" t="s">
        <v>7329</v>
      </c>
      <c r="J1072" s="27">
        <v>25638</v>
      </c>
      <c r="K1072" s="25">
        <v>4</v>
      </c>
      <c r="L1072" s="27" t="s">
        <v>335</v>
      </c>
      <c r="M1072" s="27">
        <v>2218535669</v>
      </c>
      <c r="N1072" s="27"/>
      <c r="O1072" s="28">
        <v>5846</v>
      </c>
      <c r="P1072" s="27" t="s">
        <v>285</v>
      </c>
      <c r="Q1072" s="27" t="s">
        <v>292</v>
      </c>
      <c r="R1072" s="28"/>
      <c r="S1072" s="27" t="s">
        <v>7379</v>
      </c>
      <c r="T1072" s="27"/>
      <c r="U1072" s="75"/>
      <c r="V1072" s="75"/>
      <c r="W1072" s="75"/>
      <c r="X1072" s="27"/>
      <c r="Y1072" s="28"/>
      <c r="Z1072" s="27"/>
    </row>
    <row r="1073" spans="1:26" ht="13.5" customHeight="1" x14ac:dyDescent="0.25">
      <c r="A1073" s="24">
        <v>43164</v>
      </c>
      <c r="B1073" s="24">
        <v>43164</v>
      </c>
      <c r="C1073" s="24">
        <v>43159</v>
      </c>
      <c r="D1073" s="27" t="s">
        <v>18</v>
      </c>
      <c r="E1073" s="27" t="s">
        <v>505</v>
      </c>
      <c r="F1073" s="29" t="s">
        <v>7334</v>
      </c>
      <c r="G1073" s="27" t="s">
        <v>92</v>
      </c>
      <c r="H1073" s="27" t="s">
        <v>7333</v>
      </c>
      <c r="I1073" s="27" t="s">
        <v>7332</v>
      </c>
      <c r="J1073" s="27">
        <v>6245</v>
      </c>
      <c r="K1073" s="25">
        <v>3</v>
      </c>
      <c r="L1073" s="27" t="s">
        <v>357</v>
      </c>
      <c r="M1073" s="27" t="s">
        <v>7331</v>
      </c>
      <c r="N1073" s="27" t="s">
        <v>7356</v>
      </c>
      <c r="O1073" s="28"/>
      <c r="P1073" s="27" t="s">
        <v>285</v>
      </c>
      <c r="Q1073" s="27" t="s">
        <v>295</v>
      </c>
      <c r="R1073" s="28" t="s">
        <v>7364</v>
      </c>
      <c r="S1073" s="27"/>
      <c r="T1073" s="27"/>
      <c r="U1073" s="75"/>
      <c r="V1073" s="75"/>
      <c r="W1073" s="75"/>
      <c r="X1073" s="27"/>
      <c r="Y1073" s="28"/>
      <c r="Z1073" s="27"/>
    </row>
    <row r="1074" spans="1:26" ht="13.5" customHeight="1" x14ac:dyDescent="0.25">
      <c r="A1074" s="24">
        <v>43164</v>
      </c>
      <c r="B1074" s="24">
        <v>43164</v>
      </c>
      <c r="C1074" s="24">
        <v>43160</v>
      </c>
      <c r="D1074" s="27" t="s">
        <v>18</v>
      </c>
      <c r="E1074" s="27" t="s">
        <v>505</v>
      </c>
      <c r="F1074" s="29" t="s">
        <v>7335</v>
      </c>
      <c r="G1074" s="27" t="s">
        <v>19</v>
      </c>
      <c r="H1074" s="27" t="s">
        <v>7336</v>
      </c>
      <c r="I1074" s="27" t="s">
        <v>2228</v>
      </c>
      <c r="J1074" s="27">
        <v>6260</v>
      </c>
      <c r="K1074" s="25">
        <v>4</v>
      </c>
      <c r="L1074" s="27" t="s">
        <v>367</v>
      </c>
      <c r="M1074" s="27">
        <v>212802</v>
      </c>
      <c r="N1074" s="27">
        <v>326186159</v>
      </c>
      <c r="O1074" s="28"/>
      <c r="P1074" s="27" t="s">
        <v>285</v>
      </c>
      <c r="Q1074" s="27" t="s">
        <v>289</v>
      </c>
      <c r="R1074" s="28" t="s">
        <v>2691</v>
      </c>
      <c r="S1074" s="27"/>
      <c r="T1074" s="27"/>
      <c r="U1074" s="75"/>
      <c r="V1074" s="75"/>
      <c r="W1074" s="75"/>
      <c r="X1074" s="27"/>
      <c r="Y1074" s="28"/>
      <c r="Z1074" s="27"/>
    </row>
    <row r="1075" spans="1:26" ht="13.5" customHeight="1" x14ac:dyDescent="0.25">
      <c r="A1075" s="24">
        <v>43164</v>
      </c>
      <c r="B1075" s="24">
        <v>43164</v>
      </c>
      <c r="C1075" s="24">
        <v>43162</v>
      </c>
      <c r="D1075" s="27" t="s">
        <v>18</v>
      </c>
      <c r="E1075" s="27" t="s">
        <v>426</v>
      </c>
      <c r="F1075" s="29" t="s">
        <v>1345</v>
      </c>
      <c r="G1075" s="27" t="s">
        <v>74</v>
      </c>
      <c r="H1075" s="27" t="s">
        <v>24</v>
      </c>
      <c r="I1075" s="27" t="s">
        <v>76</v>
      </c>
      <c r="J1075" s="27">
        <v>5161</v>
      </c>
      <c r="K1075" s="25">
        <v>4</v>
      </c>
      <c r="L1075" s="27" t="s">
        <v>288</v>
      </c>
      <c r="M1075" s="27" t="s">
        <v>7337</v>
      </c>
      <c r="N1075" s="27" t="s">
        <v>7362</v>
      </c>
      <c r="O1075" s="28">
        <v>130528365</v>
      </c>
      <c r="P1075" s="27" t="s">
        <v>285</v>
      </c>
      <c r="Q1075" s="27" t="s">
        <v>292</v>
      </c>
      <c r="R1075" s="28"/>
      <c r="S1075" s="27" t="s">
        <v>8028</v>
      </c>
      <c r="T1075" s="27"/>
      <c r="U1075" s="75"/>
      <c r="V1075" s="75"/>
      <c r="W1075" s="75"/>
      <c r="X1075" s="27"/>
      <c r="Y1075" s="28"/>
      <c r="Z1075" s="27"/>
    </row>
    <row r="1076" spans="1:26" ht="13.5" customHeight="1" x14ac:dyDescent="0.25">
      <c r="A1076" s="24">
        <v>43164</v>
      </c>
      <c r="B1076" s="24">
        <v>43164</v>
      </c>
      <c r="C1076" s="24">
        <v>43154</v>
      </c>
      <c r="D1076" s="27" t="s">
        <v>18</v>
      </c>
      <c r="E1076" s="27" t="s">
        <v>360</v>
      </c>
      <c r="F1076" s="29" t="s">
        <v>7338</v>
      </c>
      <c r="G1076" s="27" t="s">
        <v>53</v>
      </c>
      <c r="H1076" s="27" t="s">
        <v>151</v>
      </c>
      <c r="I1076" s="27" t="s">
        <v>7339</v>
      </c>
      <c r="J1076" s="27">
        <v>27462</v>
      </c>
      <c r="K1076" s="25">
        <v>2</v>
      </c>
      <c r="L1076" s="27" t="s">
        <v>357</v>
      </c>
      <c r="M1076" s="27" t="s">
        <v>7340</v>
      </c>
      <c r="N1076" s="27" t="s">
        <v>7357</v>
      </c>
      <c r="O1076" s="28" t="s">
        <v>7368</v>
      </c>
      <c r="P1076" s="27" t="s">
        <v>285</v>
      </c>
      <c r="Q1076" s="27" t="s">
        <v>292</v>
      </c>
      <c r="R1076" s="28"/>
      <c r="S1076" s="27" t="s">
        <v>7222</v>
      </c>
      <c r="T1076" s="27"/>
      <c r="U1076" s="75"/>
      <c r="V1076" s="75"/>
      <c r="W1076" s="75"/>
      <c r="X1076" s="27"/>
      <c r="Y1076" s="28"/>
      <c r="Z1076" s="27"/>
    </row>
    <row r="1077" spans="1:26" ht="13.5" customHeight="1" x14ac:dyDescent="0.25">
      <c r="A1077" s="24">
        <v>43164</v>
      </c>
      <c r="B1077" s="24">
        <v>43164</v>
      </c>
      <c r="C1077" s="24">
        <v>43155</v>
      </c>
      <c r="D1077" s="27" t="s">
        <v>18</v>
      </c>
      <c r="E1077" s="27" t="s">
        <v>360</v>
      </c>
      <c r="F1077" s="29" t="s">
        <v>7341</v>
      </c>
      <c r="G1077" s="27" t="s">
        <v>36</v>
      </c>
      <c r="H1077" s="27" t="s">
        <v>26</v>
      </c>
      <c r="I1077" s="27" t="s">
        <v>7342</v>
      </c>
      <c r="J1077" s="27">
        <v>27486</v>
      </c>
      <c r="K1077" s="25">
        <v>4</v>
      </c>
      <c r="L1077" s="27" t="s">
        <v>343</v>
      </c>
      <c r="M1077" s="27">
        <v>8640730841</v>
      </c>
      <c r="N1077" s="27">
        <v>8640730841</v>
      </c>
      <c r="O1077" s="28">
        <v>8640734056</v>
      </c>
      <c r="P1077" s="27" t="s">
        <v>285</v>
      </c>
      <c r="Q1077" s="27" t="s">
        <v>292</v>
      </c>
      <c r="R1077" s="28" t="s">
        <v>7365</v>
      </c>
      <c r="S1077" s="27" t="s">
        <v>7379</v>
      </c>
      <c r="T1077" s="27"/>
      <c r="U1077" s="75"/>
      <c r="V1077" s="75"/>
      <c r="W1077" s="75"/>
      <c r="X1077" s="27"/>
      <c r="Y1077" s="28"/>
      <c r="Z1077" s="27"/>
    </row>
    <row r="1078" spans="1:26" ht="13.5" customHeight="1" x14ac:dyDescent="0.25">
      <c r="A1078" s="24">
        <v>43164</v>
      </c>
      <c r="B1078" s="24">
        <v>43164</v>
      </c>
      <c r="C1078" s="24">
        <v>43152</v>
      </c>
      <c r="D1078" s="27" t="s">
        <v>18</v>
      </c>
      <c r="E1078" s="27" t="s">
        <v>386</v>
      </c>
      <c r="F1078" s="29" t="s">
        <v>7343</v>
      </c>
      <c r="G1078" s="27" t="s">
        <v>32</v>
      </c>
      <c r="H1078" s="27" t="s">
        <v>98</v>
      </c>
      <c r="I1078" s="27" t="s">
        <v>462</v>
      </c>
      <c r="J1078" s="27">
        <v>19889</v>
      </c>
      <c r="K1078" s="25">
        <v>4</v>
      </c>
      <c r="L1078" s="27" t="s">
        <v>355</v>
      </c>
      <c r="M1078" s="27">
        <v>2597036</v>
      </c>
      <c r="N1078" s="27"/>
      <c r="O1078" s="28">
        <v>49954</v>
      </c>
      <c r="P1078" s="27" t="s">
        <v>285</v>
      </c>
      <c r="Q1078" s="27" t="s">
        <v>292</v>
      </c>
      <c r="R1078" s="28" t="s">
        <v>7952</v>
      </c>
      <c r="S1078" s="27" t="s">
        <v>7222</v>
      </c>
      <c r="T1078" s="27"/>
      <c r="U1078" s="75"/>
      <c r="V1078" s="75"/>
      <c r="W1078" s="75"/>
      <c r="X1078" s="27"/>
      <c r="Y1078" s="28"/>
      <c r="Z1078" s="27"/>
    </row>
    <row r="1079" spans="1:26" ht="13.5" customHeight="1" x14ac:dyDescent="0.25">
      <c r="A1079" s="24">
        <v>43164</v>
      </c>
      <c r="B1079" s="24">
        <v>43164</v>
      </c>
      <c r="C1079" s="24">
        <v>43155</v>
      </c>
      <c r="D1079" s="27" t="s">
        <v>18</v>
      </c>
      <c r="E1079" s="27" t="s">
        <v>386</v>
      </c>
      <c r="F1079" s="29" t="s">
        <v>1345</v>
      </c>
      <c r="G1079" s="27" t="s">
        <v>74</v>
      </c>
      <c r="H1079" s="27" t="s">
        <v>24</v>
      </c>
      <c r="I1079" s="27" t="s">
        <v>76</v>
      </c>
      <c r="J1079" s="27">
        <v>19952</v>
      </c>
      <c r="K1079" s="25">
        <v>4</v>
      </c>
      <c r="L1079" s="27" t="s">
        <v>288</v>
      </c>
      <c r="M1079" s="27" t="s">
        <v>7344</v>
      </c>
      <c r="N1079" s="27" t="s">
        <v>7363</v>
      </c>
      <c r="O1079" s="28">
        <v>130526749</v>
      </c>
      <c r="P1079" s="27" t="s">
        <v>285</v>
      </c>
      <c r="Q1079" s="27" t="s">
        <v>292</v>
      </c>
      <c r="R1079" s="28" t="s">
        <v>8304</v>
      </c>
      <c r="S1079" s="27" t="s">
        <v>8028</v>
      </c>
      <c r="T1079" s="27"/>
      <c r="U1079" s="75"/>
      <c r="V1079" s="75"/>
      <c r="W1079" s="75"/>
      <c r="X1079" s="27"/>
      <c r="Y1079" s="28"/>
      <c r="Z1079" s="27"/>
    </row>
    <row r="1080" spans="1:26" ht="13.5" customHeight="1" x14ac:dyDescent="0.25">
      <c r="A1080" s="24">
        <v>43164</v>
      </c>
      <c r="B1080" s="24">
        <v>43164</v>
      </c>
      <c r="C1080" s="24">
        <v>43157</v>
      </c>
      <c r="D1080" s="27" t="s">
        <v>18</v>
      </c>
      <c r="E1080" s="27" t="s">
        <v>360</v>
      </c>
      <c r="F1080" s="29" t="s">
        <v>7345</v>
      </c>
      <c r="G1080" s="27" t="s">
        <v>36</v>
      </c>
      <c r="H1080" s="27" t="s">
        <v>28</v>
      </c>
      <c r="I1080" s="27" t="s">
        <v>160</v>
      </c>
      <c r="J1080" s="27">
        <v>27554</v>
      </c>
      <c r="K1080" s="25">
        <v>4</v>
      </c>
      <c r="L1080" s="27" t="s">
        <v>288</v>
      </c>
      <c r="M1080" s="27" t="s">
        <v>7347</v>
      </c>
      <c r="N1080" s="27" t="s">
        <v>7346</v>
      </c>
      <c r="O1080" s="28">
        <v>130526040</v>
      </c>
      <c r="P1080" s="27" t="s">
        <v>285</v>
      </c>
      <c r="Q1080" s="27" t="s">
        <v>292</v>
      </c>
      <c r="R1080" s="28"/>
      <c r="S1080" s="27" t="s">
        <v>8028</v>
      </c>
      <c r="T1080" s="27"/>
      <c r="U1080" s="75"/>
      <c r="V1080" s="75"/>
      <c r="W1080" s="75"/>
      <c r="X1080" s="27"/>
      <c r="Y1080" s="28"/>
      <c r="Z1080" s="27"/>
    </row>
    <row r="1081" spans="1:26" ht="13.5" customHeight="1" x14ac:dyDescent="0.25">
      <c r="A1081" s="24">
        <v>43164</v>
      </c>
      <c r="B1081" s="24">
        <v>43164</v>
      </c>
      <c r="C1081" s="24">
        <v>43158</v>
      </c>
      <c r="D1081" s="27" t="s">
        <v>18</v>
      </c>
      <c r="E1081" s="27" t="s">
        <v>360</v>
      </c>
      <c r="F1081" s="29" t="s">
        <v>7348</v>
      </c>
      <c r="G1081" s="27" t="s">
        <v>56</v>
      </c>
      <c r="H1081" s="27" t="s">
        <v>173</v>
      </c>
      <c r="I1081" s="27" t="s">
        <v>272</v>
      </c>
      <c r="J1081" s="27">
        <v>27577</v>
      </c>
      <c r="K1081" s="25">
        <v>4</v>
      </c>
      <c r="L1081" s="27" t="s">
        <v>357</v>
      </c>
      <c r="M1081" s="27" t="s">
        <v>7349</v>
      </c>
      <c r="N1081" s="27" t="s">
        <v>7358</v>
      </c>
      <c r="O1081" s="28" t="s">
        <v>7369</v>
      </c>
      <c r="P1081" s="27" t="s">
        <v>285</v>
      </c>
      <c r="Q1081" s="27" t="s">
        <v>292</v>
      </c>
      <c r="R1081" s="28"/>
      <c r="S1081" s="27" t="s">
        <v>7222</v>
      </c>
      <c r="T1081" s="27"/>
      <c r="U1081" s="75"/>
      <c r="V1081" s="75"/>
      <c r="W1081" s="75"/>
      <c r="X1081" s="27"/>
      <c r="Y1081" s="28"/>
      <c r="Z1081" s="27"/>
    </row>
    <row r="1082" spans="1:26" ht="13.5" customHeight="1" x14ac:dyDescent="0.25">
      <c r="A1082" s="24">
        <v>43164</v>
      </c>
      <c r="B1082" s="24">
        <v>43164</v>
      </c>
      <c r="C1082" s="24">
        <v>43159</v>
      </c>
      <c r="D1082" s="27" t="s">
        <v>18</v>
      </c>
      <c r="E1082" s="27" t="s">
        <v>360</v>
      </c>
      <c r="F1082" s="29" t="s">
        <v>7350</v>
      </c>
      <c r="G1082" s="27" t="s">
        <v>19</v>
      </c>
      <c r="H1082" s="27" t="s">
        <v>20</v>
      </c>
      <c r="I1082" s="27" t="s">
        <v>7351</v>
      </c>
      <c r="J1082" s="27">
        <v>27598</v>
      </c>
      <c r="K1082" s="25">
        <v>1</v>
      </c>
      <c r="L1082" s="27" t="s">
        <v>288</v>
      </c>
      <c r="M1082" s="27" t="s">
        <v>7353</v>
      </c>
      <c r="N1082" s="27" t="s">
        <v>7352</v>
      </c>
      <c r="O1082" s="28"/>
      <c r="P1082" s="27" t="s">
        <v>285</v>
      </c>
      <c r="Q1082" s="27" t="s">
        <v>315</v>
      </c>
      <c r="R1082" s="28" t="s">
        <v>2691</v>
      </c>
      <c r="S1082" s="27"/>
      <c r="T1082" s="27"/>
      <c r="U1082" s="75"/>
      <c r="V1082" s="75"/>
      <c r="W1082" s="75"/>
      <c r="X1082" s="27"/>
      <c r="Y1082" s="28"/>
      <c r="Z1082" s="27"/>
    </row>
    <row r="1083" spans="1:26" ht="13.5" customHeight="1" x14ac:dyDescent="0.25">
      <c r="A1083" s="24">
        <v>43164</v>
      </c>
      <c r="B1083" s="24">
        <v>43161</v>
      </c>
      <c r="C1083" s="24">
        <v>43153</v>
      </c>
      <c r="D1083" s="27" t="s">
        <v>549</v>
      </c>
      <c r="E1083" s="27" t="s">
        <v>389</v>
      </c>
      <c r="F1083" s="29" t="s">
        <v>7234</v>
      </c>
      <c r="G1083" s="27" t="s">
        <v>27</v>
      </c>
      <c r="H1083" s="27" t="s">
        <v>47</v>
      </c>
      <c r="I1083" s="27" t="s">
        <v>203</v>
      </c>
      <c r="J1083" s="27">
        <v>27951</v>
      </c>
      <c r="K1083" s="25">
        <v>2</v>
      </c>
      <c r="L1083" s="27" t="s">
        <v>357</v>
      </c>
      <c r="M1083" s="27" t="s">
        <v>7235</v>
      </c>
      <c r="N1083" s="27" t="s">
        <v>7233</v>
      </c>
      <c r="O1083" s="28" t="s">
        <v>7370</v>
      </c>
      <c r="P1083" s="27" t="s">
        <v>285</v>
      </c>
      <c r="Q1083" s="27" t="s">
        <v>295</v>
      </c>
      <c r="R1083" s="28" t="s">
        <v>7842</v>
      </c>
      <c r="S1083" s="27" t="s">
        <v>7222</v>
      </c>
      <c r="T1083" s="27"/>
      <c r="U1083" s="75"/>
      <c r="V1083" s="75"/>
      <c r="W1083" s="75"/>
      <c r="X1083" s="27"/>
      <c r="Y1083" s="28"/>
      <c r="Z1083" s="27"/>
    </row>
    <row r="1084" spans="1:26" ht="13.5" customHeight="1" x14ac:dyDescent="0.25">
      <c r="A1084" s="24">
        <v>43164</v>
      </c>
      <c r="B1084" s="24">
        <v>43161</v>
      </c>
      <c r="C1084" s="24">
        <v>43153</v>
      </c>
      <c r="D1084" s="27" t="s">
        <v>549</v>
      </c>
      <c r="E1084" s="27" t="s">
        <v>423</v>
      </c>
      <c r="F1084" s="29" t="s">
        <v>1185</v>
      </c>
      <c r="G1084" s="27" t="s">
        <v>74</v>
      </c>
      <c r="H1084" s="27" t="s">
        <v>1186</v>
      </c>
      <c r="I1084" s="27" t="s">
        <v>4606</v>
      </c>
      <c r="J1084" s="27">
        <v>12799</v>
      </c>
      <c r="K1084" s="25">
        <v>2</v>
      </c>
      <c r="L1084" s="27" t="s">
        <v>357</v>
      </c>
      <c r="M1084" s="27" t="s">
        <v>7254</v>
      </c>
      <c r="N1084" s="27" t="s">
        <v>7253</v>
      </c>
      <c r="O1084" s="28" t="s">
        <v>7479</v>
      </c>
      <c r="P1084" s="27" t="s">
        <v>285</v>
      </c>
      <c r="Q1084" s="27" t="s">
        <v>292</v>
      </c>
      <c r="R1084" s="28" t="s">
        <v>7952</v>
      </c>
      <c r="S1084" s="27" t="s">
        <v>7379</v>
      </c>
      <c r="T1084" s="27"/>
      <c r="U1084" s="75"/>
      <c r="V1084" s="75"/>
      <c r="W1084" s="75"/>
      <c r="X1084" s="27"/>
      <c r="Y1084" s="28"/>
      <c r="Z1084" s="27"/>
    </row>
    <row r="1085" spans="1:26" ht="13.5" customHeight="1" x14ac:dyDescent="0.25">
      <c r="A1085" s="24">
        <v>43164</v>
      </c>
      <c r="B1085" s="24">
        <v>43161</v>
      </c>
      <c r="C1085" s="24">
        <v>43153</v>
      </c>
      <c r="D1085" s="27" t="s">
        <v>549</v>
      </c>
      <c r="E1085" s="27" t="s">
        <v>413</v>
      </c>
      <c r="F1085" s="29" t="s">
        <v>7256</v>
      </c>
      <c r="G1085" s="27" t="s">
        <v>30</v>
      </c>
      <c r="H1085" s="27" t="s">
        <v>194</v>
      </c>
      <c r="I1085" s="27" t="s">
        <v>7257</v>
      </c>
      <c r="J1085" s="27">
        <v>20643</v>
      </c>
      <c r="K1085" s="25">
        <v>4</v>
      </c>
      <c r="L1085" s="27" t="s">
        <v>357</v>
      </c>
      <c r="M1085" s="27" t="s">
        <v>7258</v>
      </c>
      <c r="N1085" s="27" t="s">
        <v>7255</v>
      </c>
      <c r="O1085" s="28" t="s">
        <v>8168</v>
      </c>
      <c r="P1085" s="27" t="s">
        <v>285</v>
      </c>
      <c r="Q1085" s="27" t="s">
        <v>292</v>
      </c>
      <c r="R1085" s="28" t="s">
        <v>8169</v>
      </c>
      <c r="S1085" s="27" t="s">
        <v>7222</v>
      </c>
      <c r="T1085" s="27"/>
      <c r="U1085" s="75"/>
      <c r="V1085" s="75"/>
      <c r="W1085" s="75"/>
      <c r="X1085" s="27"/>
      <c r="Y1085" s="28"/>
      <c r="Z1085" s="27"/>
    </row>
    <row r="1086" spans="1:26" ht="13.5" customHeight="1" x14ac:dyDescent="0.25">
      <c r="A1086" s="24">
        <v>43164</v>
      </c>
      <c r="B1086" s="24">
        <v>43161</v>
      </c>
      <c r="C1086" s="24">
        <v>43154</v>
      </c>
      <c r="D1086" s="27" t="s">
        <v>549</v>
      </c>
      <c r="E1086" s="27" t="s">
        <v>313</v>
      </c>
      <c r="F1086" s="29" t="s">
        <v>7260</v>
      </c>
      <c r="G1086" s="27" t="s">
        <v>27</v>
      </c>
      <c r="H1086" s="27" t="s">
        <v>5392</v>
      </c>
      <c r="I1086" s="27" t="s">
        <v>96</v>
      </c>
      <c r="J1086" s="27">
        <v>26538</v>
      </c>
      <c r="K1086" s="25">
        <v>2</v>
      </c>
      <c r="L1086" s="27" t="s">
        <v>357</v>
      </c>
      <c r="M1086" s="27" t="s">
        <v>7261</v>
      </c>
      <c r="N1086" s="27" t="s">
        <v>7259</v>
      </c>
      <c r="O1086" s="28" t="s">
        <v>7836</v>
      </c>
      <c r="P1086" s="27" t="s">
        <v>285</v>
      </c>
      <c r="Q1086" s="27" t="s">
        <v>295</v>
      </c>
      <c r="R1086" s="28" t="s">
        <v>9634</v>
      </c>
      <c r="S1086" s="27"/>
      <c r="T1086" s="27"/>
      <c r="U1086" s="75"/>
      <c r="V1086" s="75"/>
      <c r="W1086" s="75"/>
      <c r="X1086" s="27"/>
      <c r="Y1086" s="28"/>
      <c r="Z1086" s="27"/>
    </row>
    <row r="1087" spans="1:26" ht="13.5" customHeight="1" x14ac:dyDescent="0.25">
      <c r="A1087" s="24">
        <v>43164</v>
      </c>
      <c r="B1087" s="24">
        <v>43161</v>
      </c>
      <c r="C1087" s="24">
        <v>43154</v>
      </c>
      <c r="D1087" s="27" t="s">
        <v>549</v>
      </c>
      <c r="E1087" s="27" t="s">
        <v>340</v>
      </c>
      <c r="F1087" s="29" t="s">
        <v>7263</v>
      </c>
      <c r="G1087" s="27" t="s">
        <v>53</v>
      </c>
      <c r="H1087" s="27" t="s">
        <v>7265</v>
      </c>
      <c r="I1087" s="27" t="s">
        <v>7264</v>
      </c>
      <c r="J1087" s="27">
        <v>22206</v>
      </c>
      <c r="K1087" s="25">
        <v>2</v>
      </c>
      <c r="L1087" s="27" t="s">
        <v>357</v>
      </c>
      <c r="M1087" s="27" t="s">
        <v>7262</v>
      </c>
      <c r="N1087" s="27" t="s">
        <v>7271</v>
      </c>
      <c r="O1087" s="28" t="s">
        <v>7480</v>
      </c>
      <c r="P1087" s="27" t="s">
        <v>285</v>
      </c>
      <c r="Q1087" s="27" t="s">
        <v>292</v>
      </c>
      <c r="R1087" s="28" t="s">
        <v>7689</v>
      </c>
      <c r="S1087" s="27" t="s">
        <v>7379</v>
      </c>
      <c r="T1087" s="27"/>
      <c r="U1087" s="75"/>
      <c r="V1087" s="75"/>
      <c r="W1087" s="75"/>
      <c r="X1087" s="27"/>
      <c r="Y1087" s="28"/>
      <c r="Z1087" s="27"/>
    </row>
    <row r="1088" spans="1:26" ht="13.5" customHeight="1" x14ac:dyDescent="0.25">
      <c r="A1088" s="24">
        <v>43164</v>
      </c>
      <c r="B1088" s="24">
        <v>43161</v>
      </c>
      <c r="C1088" s="24">
        <v>43154</v>
      </c>
      <c r="D1088" s="27" t="s">
        <v>549</v>
      </c>
      <c r="E1088" s="27" t="s">
        <v>346</v>
      </c>
      <c r="F1088" s="29" t="s">
        <v>7267</v>
      </c>
      <c r="G1088" s="27" t="s">
        <v>118</v>
      </c>
      <c r="H1088" s="27" t="s">
        <v>149</v>
      </c>
      <c r="I1088" s="27" t="s">
        <v>3008</v>
      </c>
      <c r="J1088" s="27">
        <v>43832</v>
      </c>
      <c r="K1088" s="25">
        <v>1</v>
      </c>
      <c r="L1088" s="27" t="s">
        <v>357</v>
      </c>
      <c r="M1088" s="27" t="s">
        <v>7268</v>
      </c>
      <c r="N1088" s="27" t="s">
        <v>7266</v>
      </c>
      <c r="O1088" s="28" t="s">
        <v>7372</v>
      </c>
      <c r="P1088" s="27" t="s">
        <v>285</v>
      </c>
      <c r="Q1088" s="27" t="s">
        <v>292</v>
      </c>
      <c r="R1088" s="28"/>
      <c r="S1088" s="27" t="s">
        <v>7222</v>
      </c>
      <c r="T1088" s="27"/>
      <c r="U1088" s="75"/>
      <c r="V1088" s="75"/>
      <c r="W1088" s="75"/>
      <c r="X1088" s="27"/>
      <c r="Y1088" s="28"/>
      <c r="Z1088" s="27"/>
    </row>
    <row r="1089" spans="1:26" ht="13.5" customHeight="1" x14ac:dyDescent="0.25">
      <c r="A1089" s="24">
        <v>43164</v>
      </c>
      <c r="B1089" s="24">
        <v>43161</v>
      </c>
      <c r="C1089" s="24">
        <v>43154</v>
      </c>
      <c r="D1089" s="27" t="s">
        <v>549</v>
      </c>
      <c r="E1089" s="27" t="s">
        <v>372</v>
      </c>
      <c r="F1089" s="29" t="s">
        <v>6585</v>
      </c>
      <c r="G1089" s="27" t="s">
        <v>92</v>
      </c>
      <c r="H1089" s="27" t="s">
        <v>161</v>
      </c>
      <c r="I1089" s="27" t="s">
        <v>6290</v>
      </c>
      <c r="J1089" s="27">
        <v>30221</v>
      </c>
      <c r="K1089" s="25">
        <v>1</v>
      </c>
      <c r="L1089" s="27" t="s">
        <v>357</v>
      </c>
      <c r="M1089" s="27" t="s">
        <v>7270</v>
      </c>
      <c r="N1089" s="27" t="s">
        <v>7269</v>
      </c>
      <c r="O1089" s="28" t="s">
        <v>7481</v>
      </c>
      <c r="P1089" s="27" t="s">
        <v>285</v>
      </c>
      <c r="Q1089" s="27" t="s">
        <v>295</v>
      </c>
      <c r="R1089" s="28" t="s">
        <v>7689</v>
      </c>
      <c r="S1089" s="27" t="s">
        <v>7379</v>
      </c>
      <c r="T1089" s="27"/>
      <c r="U1089" s="75"/>
      <c r="V1089" s="75"/>
      <c r="W1089" s="75"/>
      <c r="X1089" s="27"/>
      <c r="Y1089" s="28"/>
      <c r="Z1089" s="27"/>
    </row>
    <row r="1090" spans="1:26" ht="13.5" customHeight="1" x14ac:dyDescent="0.25">
      <c r="A1090" s="24">
        <v>43164</v>
      </c>
      <c r="B1090" s="24">
        <v>43161</v>
      </c>
      <c r="C1090" s="24">
        <v>43154</v>
      </c>
      <c r="D1090" s="27" t="s">
        <v>549</v>
      </c>
      <c r="E1090" s="27" t="s">
        <v>374</v>
      </c>
      <c r="F1090" s="29" t="s">
        <v>6588</v>
      </c>
      <c r="G1090" s="27" t="s">
        <v>118</v>
      </c>
      <c r="H1090" s="27" t="s">
        <v>37</v>
      </c>
      <c r="I1090" s="27" t="s">
        <v>217</v>
      </c>
      <c r="J1090" s="27">
        <v>23273</v>
      </c>
      <c r="K1090" s="25">
        <v>1</v>
      </c>
      <c r="L1090" s="27" t="s">
        <v>357</v>
      </c>
      <c r="M1090" s="27" t="s">
        <v>7287</v>
      </c>
      <c r="N1090" s="27" t="s">
        <v>7286</v>
      </c>
      <c r="O1090" s="28" t="s">
        <v>7375</v>
      </c>
      <c r="P1090" s="27" t="s">
        <v>285</v>
      </c>
      <c r="Q1090" s="27" t="s">
        <v>292</v>
      </c>
      <c r="R1090" s="28"/>
      <c r="S1090" s="27" t="s">
        <v>7222</v>
      </c>
      <c r="T1090" s="27"/>
      <c r="U1090" s="75"/>
      <c r="V1090" s="75"/>
      <c r="W1090" s="75"/>
      <c r="X1090" s="27"/>
      <c r="Y1090" s="28"/>
      <c r="Z1090" s="27"/>
    </row>
    <row r="1091" spans="1:26" ht="13.5" customHeight="1" x14ac:dyDescent="0.25">
      <c r="A1091" s="24">
        <v>43164</v>
      </c>
      <c r="B1091" s="24">
        <v>43161</v>
      </c>
      <c r="C1091" s="24">
        <v>43154</v>
      </c>
      <c r="D1091" s="27" t="s">
        <v>549</v>
      </c>
      <c r="E1091" s="27" t="s">
        <v>389</v>
      </c>
      <c r="F1091" s="29" t="s">
        <v>7289</v>
      </c>
      <c r="G1091" s="27" t="s">
        <v>34</v>
      </c>
      <c r="H1091" s="27" t="s">
        <v>119</v>
      </c>
      <c r="I1091" s="27" t="s">
        <v>477</v>
      </c>
      <c r="J1091" s="27">
        <v>27962</v>
      </c>
      <c r="K1091" s="25">
        <v>4</v>
      </c>
      <c r="L1091" s="27" t="s">
        <v>357</v>
      </c>
      <c r="M1091" s="27" t="s">
        <v>7290</v>
      </c>
      <c r="N1091" s="27" t="s">
        <v>7288</v>
      </c>
      <c r="O1091" s="28" t="s">
        <v>7371</v>
      </c>
      <c r="P1091" s="27" t="s">
        <v>285</v>
      </c>
      <c r="Q1091" s="27" t="s">
        <v>292</v>
      </c>
      <c r="R1091" s="28" t="s">
        <v>7689</v>
      </c>
      <c r="S1091" s="27" t="s">
        <v>7222</v>
      </c>
      <c r="T1091" s="27"/>
      <c r="U1091" s="75"/>
      <c r="V1091" s="75"/>
      <c r="W1091" s="75"/>
      <c r="X1091" s="27"/>
      <c r="Y1091" s="28"/>
      <c r="Z1091" s="27"/>
    </row>
    <row r="1092" spans="1:26" ht="13.5" customHeight="1" x14ac:dyDescent="0.25">
      <c r="A1092" s="24">
        <v>43164</v>
      </c>
      <c r="B1092" s="24">
        <v>43161</v>
      </c>
      <c r="C1092" s="24">
        <v>43155</v>
      </c>
      <c r="D1092" s="27" t="s">
        <v>549</v>
      </c>
      <c r="E1092" s="27" t="s">
        <v>322</v>
      </c>
      <c r="F1092" s="29" t="s">
        <v>7292</v>
      </c>
      <c r="G1092" s="27" t="s">
        <v>56</v>
      </c>
      <c r="H1092" s="27" t="s">
        <v>47</v>
      </c>
      <c r="I1092" s="27" t="s">
        <v>58</v>
      </c>
      <c r="J1092" s="27">
        <v>25289</v>
      </c>
      <c r="K1092" s="25">
        <v>4</v>
      </c>
      <c r="L1092" s="27" t="s">
        <v>357</v>
      </c>
      <c r="M1092" s="27" t="s">
        <v>7293</v>
      </c>
      <c r="N1092" s="27" t="s">
        <v>7291</v>
      </c>
      <c r="O1092" s="28" t="s">
        <v>7482</v>
      </c>
      <c r="P1092" s="27" t="s">
        <v>285</v>
      </c>
      <c r="Q1092" s="27" t="s">
        <v>292</v>
      </c>
      <c r="R1092" s="28" t="s">
        <v>7689</v>
      </c>
      <c r="S1092" s="27" t="s">
        <v>7379</v>
      </c>
      <c r="T1092" s="27"/>
      <c r="U1092" s="75"/>
      <c r="V1092" s="75"/>
      <c r="W1092" s="75"/>
      <c r="X1092" s="27"/>
      <c r="Y1092" s="28"/>
      <c r="Z1092" s="27"/>
    </row>
    <row r="1093" spans="1:26" ht="13.5" customHeight="1" x14ac:dyDescent="0.25">
      <c r="A1093" s="24">
        <v>43164</v>
      </c>
      <c r="B1093" s="24">
        <v>43161</v>
      </c>
      <c r="C1093" s="24">
        <v>43156</v>
      </c>
      <c r="D1093" s="27" t="s">
        <v>549</v>
      </c>
      <c r="E1093" s="27" t="s">
        <v>354</v>
      </c>
      <c r="F1093" s="29" t="s">
        <v>6571</v>
      </c>
      <c r="G1093" s="27" t="s">
        <v>27</v>
      </c>
      <c r="H1093" s="27" t="s">
        <v>61</v>
      </c>
      <c r="I1093" s="27" t="s">
        <v>96</v>
      </c>
      <c r="J1093" s="27">
        <v>31091</v>
      </c>
      <c r="K1093" s="25">
        <v>2</v>
      </c>
      <c r="L1093" s="27" t="s">
        <v>357</v>
      </c>
      <c r="M1093" s="27" t="s">
        <v>7295</v>
      </c>
      <c r="N1093" s="27" t="s">
        <v>7294</v>
      </c>
      <c r="O1093" s="28" t="s">
        <v>7833</v>
      </c>
      <c r="P1093" s="27" t="s">
        <v>285</v>
      </c>
      <c r="Q1093" s="27" t="s">
        <v>292</v>
      </c>
      <c r="R1093" s="28" t="s">
        <v>7835</v>
      </c>
      <c r="S1093" s="27" t="s">
        <v>7222</v>
      </c>
      <c r="T1093" s="27"/>
      <c r="U1093" s="75"/>
      <c r="V1093" s="75"/>
      <c r="W1093" s="75"/>
      <c r="X1093" s="27"/>
      <c r="Y1093" s="28"/>
      <c r="Z1093" s="27"/>
    </row>
    <row r="1094" spans="1:26" ht="13.5" customHeight="1" x14ac:dyDescent="0.25">
      <c r="A1094" s="24">
        <v>43164</v>
      </c>
      <c r="B1094" s="24">
        <v>43161</v>
      </c>
      <c r="C1094" s="24">
        <v>43155</v>
      </c>
      <c r="D1094" s="27" t="s">
        <v>549</v>
      </c>
      <c r="E1094" s="27" t="s">
        <v>519</v>
      </c>
      <c r="F1094" s="29" t="s">
        <v>7297</v>
      </c>
      <c r="G1094" s="27" t="s">
        <v>60</v>
      </c>
      <c r="H1094" s="27" t="s">
        <v>3169</v>
      </c>
      <c r="I1094" s="27" t="s">
        <v>62</v>
      </c>
      <c r="J1094" s="27">
        <v>5340</v>
      </c>
      <c r="K1094" s="25">
        <v>4</v>
      </c>
      <c r="L1094" s="27" t="s">
        <v>357</v>
      </c>
      <c r="M1094" s="27" t="s">
        <v>7298</v>
      </c>
      <c r="N1094" s="27" t="s">
        <v>7296</v>
      </c>
      <c r="O1094" s="28" t="s">
        <v>7376</v>
      </c>
      <c r="P1094" s="27" t="s">
        <v>285</v>
      </c>
      <c r="Q1094" s="27" t="s">
        <v>292</v>
      </c>
      <c r="R1094" s="28"/>
      <c r="S1094" s="27" t="s">
        <v>7222</v>
      </c>
      <c r="T1094" s="27"/>
      <c r="U1094" s="75"/>
      <c r="V1094" s="75"/>
      <c r="W1094" s="75"/>
      <c r="X1094" s="27"/>
      <c r="Y1094" s="28"/>
      <c r="Z1094" s="27"/>
    </row>
    <row r="1095" spans="1:26" ht="13.5" customHeight="1" x14ac:dyDescent="0.25">
      <c r="A1095" s="24">
        <v>43164</v>
      </c>
      <c r="B1095" s="24">
        <v>43161</v>
      </c>
      <c r="C1095" s="24">
        <v>43158</v>
      </c>
      <c r="D1095" s="27" t="s">
        <v>541</v>
      </c>
      <c r="E1095" s="27" t="s">
        <v>376</v>
      </c>
      <c r="F1095" s="29" t="s">
        <v>7236</v>
      </c>
      <c r="G1095" s="27" t="s">
        <v>30</v>
      </c>
      <c r="H1095" s="27" t="s">
        <v>109</v>
      </c>
      <c r="I1095" s="27" t="s">
        <v>7237</v>
      </c>
      <c r="J1095" s="27">
        <v>25311</v>
      </c>
      <c r="K1095" s="25">
        <v>4</v>
      </c>
      <c r="L1095" s="27" t="s">
        <v>528</v>
      </c>
      <c r="M1095" s="27">
        <v>1906864132</v>
      </c>
      <c r="N1095" s="27">
        <v>1906864132</v>
      </c>
      <c r="O1095" s="28"/>
      <c r="P1095" s="27" t="s">
        <v>285</v>
      </c>
      <c r="Q1095" s="27" t="s">
        <v>295</v>
      </c>
      <c r="R1095" s="28" t="s">
        <v>7284</v>
      </c>
      <c r="S1095" s="27"/>
      <c r="T1095" s="27"/>
      <c r="U1095" s="75"/>
      <c r="V1095" s="75"/>
      <c r="W1095" s="75"/>
      <c r="X1095" s="27"/>
      <c r="Y1095" s="28"/>
      <c r="Z1095" s="27"/>
    </row>
    <row r="1096" spans="1:26" ht="13.5" customHeight="1" x14ac:dyDescent="0.25">
      <c r="A1096" s="24">
        <v>43164</v>
      </c>
      <c r="B1096" s="24">
        <v>43161</v>
      </c>
      <c r="C1096" s="24">
        <v>43158</v>
      </c>
      <c r="D1096" s="27" t="s">
        <v>541</v>
      </c>
      <c r="E1096" s="27" t="s">
        <v>414</v>
      </c>
      <c r="F1096" s="29" t="s">
        <v>7301</v>
      </c>
      <c r="G1096" s="27" t="s">
        <v>23</v>
      </c>
      <c r="H1096" s="27" t="s">
        <v>161</v>
      </c>
      <c r="I1096" s="27" t="s">
        <v>7302</v>
      </c>
      <c r="J1096" s="27">
        <v>14681</v>
      </c>
      <c r="K1096" s="25">
        <v>3</v>
      </c>
      <c r="L1096" s="27" t="s">
        <v>306</v>
      </c>
      <c r="M1096" s="27">
        <v>3503264591</v>
      </c>
      <c r="N1096" s="27">
        <v>815783769</v>
      </c>
      <c r="O1096" s="28"/>
      <c r="P1096" s="27" t="s">
        <v>285</v>
      </c>
      <c r="Q1096" s="27" t="s">
        <v>315</v>
      </c>
      <c r="R1096" s="28" t="s">
        <v>2691</v>
      </c>
      <c r="S1096" s="27"/>
      <c r="T1096" s="27"/>
      <c r="U1096" s="75"/>
      <c r="V1096" s="75"/>
      <c r="W1096" s="75"/>
      <c r="X1096" s="27"/>
      <c r="Y1096" s="28"/>
      <c r="Z1096" s="27"/>
    </row>
    <row r="1097" spans="1:26" ht="13.5" customHeight="1" x14ac:dyDescent="0.25">
      <c r="A1097" s="24">
        <v>43164</v>
      </c>
      <c r="B1097" s="24">
        <v>43161</v>
      </c>
      <c r="C1097" s="24">
        <v>43153</v>
      </c>
      <c r="D1097" s="27" t="s">
        <v>541</v>
      </c>
      <c r="E1097" s="27" t="s">
        <v>336</v>
      </c>
      <c r="F1097" s="29" t="s">
        <v>6701</v>
      </c>
      <c r="G1097" s="27" t="s">
        <v>53</v>
      </c>
      <c r="H1097" s="27" t="s">
        <v>5523</v>
      </c>
      <c r="I1097" s="27" t="s">
        <v>7323</v>
      </c>
      <c r="J1097" s="27">
        <v>30824</v>
      </c>
      <c r="K1097" s="25">
        <v>1</v>
      </c>
      <c r="L1097" s="27" t="s">
        <v>300</v>
      </c>
      <c r="M1097" s="27">
        <v>5012422655</v>
      </c>
      <c r="N1097" s="27">
        <v>5054937613</v>
      </c>
      <c r="O1097" s="28"/>
      <c r="P1097" s="27" t="s">
        <v>285</v>
      </c>
      <c r="Q1097" s="27" t="s">
        <v>315</v>
      </c>
      <c r="R1097" s="28" t="s">
        <v>2691</v>
      </c>
      <c r="S1097" s="27"/>
      <c r="T1097" s="27"/>
      <c r="U1097" s="75"/>
      <c r="V1097" s="75"/>
      <c r="W1097" s="75"/>
      <c r="X1097" s="27"/>
      <c r="Y1097" s="28"/>
      <c r="Z1097" s="27"/>
    </row>
    <row r="1098" spans="1:26" ht="13.5" customHeight="1" x14ac:dyDescent="0.25">
      <c r="A1098" s="24">
        <v>43164</v>
      </c>
      <c r="B1098" s="24">
        <v>43161</v>
      </c>
      <c r="C1098" s="24">
        <v>43149</v>
      </c>
      <c r="D1098" s="27" t="s">
        <v>1419</v>
      </c>
      <c r="E1098" s="27" t="s">
        <v>322</v>
      </c>
      <c r="F1098" s="29" t="s">
        <v>7240</v>
      </c>
      <c r="G1098" s="27" t="s">
        <v>23</v>
      </c>
      <c r="H1098" s="27" t="s">
        <v>55</v>
      </c>
      <c r="I1098" s="27" t="s">
        <v>82</v>
      </c>
      <c r="J1098" s="27">
        <v>25131</v>
      </c>
      <c r="K1098" s="25">
        <v>1</v>
      </c>
      <c r="L1098" s="27" t="s">
        <v>288</v>
      </c>
      <c r="M1098" s="27" t="s">
        <v>7238</v>
      </c>
      <c r="N1098" s="27" t="s">
        <v>7239</v>
      </c>
      <c r="O1098" s="28"/>
      <c r="P1098" s="27" t="s">
        <v>285</v>
      </c>
      <c r="Q1098" s="27" t="s">
        <v>315</v>
      </c>
      <c r="R1098" s="28" t="s">
        <v>2691</v>
      </c>
      <c r="S1098" s="27"/>
      <c r="T1098" s="27"/>
      <c r="U1098" s="75"/>
      <c r="V1098" s="75"/>
      <c r="W1098" s="75"/>
      <c r="X1098" s="27"/>
      <c r="Y1098" s="28"/>
      <c r="Z1098" s="27"/>
    </row>
    <row r="1099" spans="1:26" ht="13.5" customHeight="1" x14ac:dyDescent="0.25">
      <c r="A1099" s="24">
        <v>43164</v>
      </c>
      <c r="B1099" s="24">
        <v>43161</v>
      </c>
      <c r="C1099" s="24">
        <v>43132</v>
      </c>
      <c r="D1099" s="27" t="s">
        <v>1419</v>
      </c>
      <c r="E1099" s="27" t="s">
        <v>325</v>
      </c>
      <c r="F1099" s="29" t="s">
        <v>7243</v>
      </c>
      <c r="G1099" s="27" t="s">
        <v>74</v>
      </c>
      <c r="H1099" s="27" t="s">
        <v>7249</v>
      </c>
      <c r="I1099" s="27" t="s">
        <v>7248</v>
      </c>
      <c r="J1099" s="27">
        <v>21722</v>
      </c>
      <c r="K1099" s="25">
        <v>1</v>
      </c>
      <c r="L1099" s="27" t="s">
        <v>357</v>
      </c>
      <c r="M1099" s="27" t="s">
        <v>7246</v>
      </c>
      <c r="N1099" s="27" t="s">
        <v>7244</v>
      </c>
      <c r="O1099" s="28" t="s">
        <v>7377</v>
      </c>
      <c r="P1099" s="27" t="s">
        <v>285</v>
      </c>
      <c r="Q1099" s="27" t="s">
        <v>292</v>
      </c>
      <c r="R1099" s="28"/>
      <c r="S1099" s="27" t="s">
        <v>7222</v>
      </c>
      <c r="T1099" s="27"/>
      <c r="U1099" s="75"/>
      <c r="V1099" s="75"/>
      <c r="W1099" s="75"/>
      <c r="X1099" s="27"/>
      <c r="Y1099" s="28"/>
      <c r="Z1099" s="27"/>
    </row>
    <row r="1100" spans="1:26" ht="13.5" customHeight="1" x14ac:dyDescent="0.25">
      <c r="A1100" s="24">
        <v>43164</v>
      </c>
      <c r="B1100" s="24">
        <v>43161</v>
      </c>
      <c r="C1100" s="24">
        <v>43132</v>
      </c>
      <c r="D1100" s="27" t="s">
        <v>1419</v>
      </c>
      <c r="E1100" s="27" t="s">
        <v>325</v>
      </c>
      <c r="F1100" s="29" t="s">
        <v>7243</v>
      </c>
      <c r="G1100" s="27" t="s">
        <v>74</v>
      </c>
      <c r="H1100" s="27" t="s">
        <v>7249</v>
      </c>
      <c r="I1100" s="27" t="s">
        <v>7248</v>
      </c>
      <c r="J1100" s="27">
        <v>21722</v>
      </c>
      <c r="K1100" s="25">
        <v>4</v>
      </c>
      <c r="L1100" s="27" t="s">
        <v>357</v>
      </c>
      <c r="M1100" s="27" t="s">
        <v>7247</v>
      </c>
      <c r="N1100" s="27" t="s">
        <v>7245</v>
      </c>
      <c r="O1100" s="28" t="s">
        <v>7377</v>
      </c>
      <c r="P1100" s="27" t="s">
        <v>285</v>
      </c>
      <c r="Q1100" s="27" t="s">
        <v>292</v>
      </c>
      <c r="R1100" s="28"/>
      <c r="S1100" s="27" t="s">
        <v>7222</v>
      </c>
      <c r="T1100" s="27"/>
      <c r="U1100" s="75"/>
      <c r="V1100" s="75"/>
      <c r="W1100" s="75"/>
      <c r="X1100" s="27"/>
      <c r="Y1100" s="28"/>
      <c r="Z1100" s="27"/>
    </row>
    <row r="1101" spans="1:26" ht="13.5" customHeight="1" x14ac:dyDescent="0.25">
      <c r="A1101" s="24">
        <v>43164</v>
      </c>
      <c r="B1101" s="24">
        <v>43161</v>
      </c>
      <c r="C1101" s="24">
        <v>43136</v>
      </c>
      <c r="D1101" s="27" t="s">
        <v>1419</v>
      </c>
      <c r="E1101" s="27" t="s">
        <v>325</v>
      </c>
      <c r="F1101" s="29" t="s">
        <v>7251</v>
      </c>
      <c r="G1101" s="27" t="s">
        <v>223</v>
      </c>
      <c r="H1101" s="27" t="s">
        <v>224</v>
      </c>
      <c r="I1101" s="27" t="s">
        <v>4828</v>
      </c>
      <c r="J1101" s="27">
        <v>21800</v>
      </c>
      <c r="K1101" s="25">
        <v>1</v>
      </c>
      <c r="L1101" s="27" t="s">
        <v>288</v>
      </c>
      <c r="M1101" s="27" t="s">
        <v>7250</v>
      </c>
      <c r="N1101" s="27" t="s">
        <v>7252</v>
      </c>
      <c r="O1101" s="28">
        <v>130524668</v>
      </c>
      <c r="P1101" s="27" t="s">
        <v>285</v>
      </c>
      <c r="Q1101" s="27" t="s">
        <v>292</v>
      </c>
      <c r="R1101" s="28" t="s">
        <v>8304</v>
      </c>
      <c r="S1101" s="27" t="s">
        <v>8028</v>
      </c>
      <c r="T1101" s="27"/>
      <c r="U1101" s="75"/>
      <c r="V1101" s="75"/>
      <c r="W1101" s="75"/>
      <c r="X1101" s="27"/>
      <c r="Y1101" s="28"/>
      <c r="Z1101" s="27"/>
    </row>
    <row r="1102" spans="1:26" ht="13.5" customHeight="1" x14ac:dyDescent="0.25">
      <c r="A1102" s="24">
        <v>43164</v>
      </c>
      <c r="B1102" s="24">
        <v>43161</v>
      </c>
      <c r="C1102" s="24">
        <v>43154</v>
      </c>
      <c r="D1102" s="27" t="s">
        <v>1419</v>
      </c>
      <c r="E1102" s="27" t="s">
        <v>299</v>
      </c>
      <c r="F1102" s="29" t="s">
        <v>7285</v>
      </c>
      <c r="G1102" s="27" t="s">
        <v>25</v>
      </c>
      <c r="H1102" s="27" t="s">
        <v>558</v>
      </c>
      <c r="I1102" s="27" t="s">
        <v>2749</v>
      </c>
      <c r="J1102" s="27">
        <v>19478</v>
      </c>
      <c r="K1102" s="25">
        <v>1</v>
      </c>
      <c r="L1102" s="27" t="s">
        <v>367</v>
      </c>
      <c r="M1102" s="27">
        <v>210990</v>
      </c>
      <c r="N1102" s="27">
        <v>326184540</v>
      </c>
      <c r="O1102" s="28"/>
      <c r="P1102" s="27" t="s">
        <v>285</v>
      </c>
      <c r="Q1102" s="27" t="s">
        <v>289</v>
      </c>
      <c r="R1102" s="28" t="s">
        <v>2691</v>
      </c>
      <c r="S1102" s="27"/>
      <c r="T1102" s="27"/>
      <c r="U1102" s="75"/>
      <c r="V1102" s="75"/>
      <c r="W1102" s="75"/>
      <c r="X1102" s="27"/>
      <c r="Y1102" s="28"/>
      <c r="Z1102" s="27"/>
    </row>
    <row r="1103" spans="1:26" ht="13.5" customHeight="1" x14ac:dyDescent="0.25">
      <c r="A1103" s="24">
        <v>43164</v>
      </c>
      <c r="B1103" s="24">
        <v>43161</v>
      </c>
      <c r="C1103" s="24">
        <v>43158</v>
      </c>
      <c r="D1103" s="27" t="s">
        <v>2245</v>
      </c>
      <c r="E1103" s="27" t="s">
        <v>418</v>
      </c>
      <c r="F1103" s="29" t="s">
        <v>7282</v>
      </c>
      <c r="G1103" s="27" t="s">
        <v>139</v>
      </c>
      <c r="H1103" s="27" t="s">
        <v>192</v>
      </c>
      <c r="I1103" s="27" t="s">
        <v>7283</v>
      </c>
      <c r="J1103" s="27">
        <v>17750</v>
      </c>
      <c r="K1103" s="25">
        <v>2</v>
      </c>
      <c r="L1103" s="27" t="s">
        <v>367</v>
      </c>
      <c r="M1103" s="27">
        <v>212238</v>
      </c>
      <c r="N1103" s="27">
        <v>326185658</v>
      </c>
      <c r="O1103" s="28"/>
      <c r="P1103" s="27" t="s">
        <v>285</v>
      </c>
      <c r="Q1103" s="27" t="s">
        <v>289</v>
      </c>
      <c r="R1103" s="28" t="s">
        <v>2691</v>
      </c>
      <c r="S1103" s="27"/>
      <c r="T1103" s="27"/>
      <c r="U1103" s="75"/>
      <c r="V1103" s="75"/>
      <c r="W1103" s="75"/>
      <c r="X1103" s="27"/>
      <c r="Y1103" s="28"/>
      <c r="Z1103" s="27"/>
    </row>
    <row r="1104" spans="1:26" ht="13.5" customHeight="1" x14ac:dyDescent="0.25">
      <c r="A1104" s="24">
        <v>43164</v>
      </c>
      <c r="B1104" s="24">
        <v>43161</v>
      </c>
      <c r="C1104" s="24">
        <v>43156</v>
      </c>
      <c r="D1104" s="27" t="s">
        <v>552</v>
      </c>
      <c r="E1104" s="27" t="s">
        <v>346</v>
      </c>
      <c r="F1104" s="29" t="s">
        <v>7084</v>
      </c>
      <c r="G1104" s="27" t="s">
        <v>36</v>
      </c>
      <c r="H1104" s="27" t="s">
        <v>47</v>
      </c>
      <c r="I1104" s="27" t="s">
        <v>99</v>
      </c>
      <c r="J1104" s="27">
        <v>43931</v>
      </c>
      <c r="K1104" s="25">
        <v>4</v>
      </c>
      <c r="L1104" s="27" t="s">
        <v>288</v>
      </c>
      <c r="M1104" s="27" t="s">
        <v>7300</v>
      </c>
      <c r="N1104" s="27" t="s">
        <v>7299</v>
      </c>
      <c r="O1104" s="28">
        <v>130525433</v>
      </c>
      <c r="P1104" s="27" t="s">
        <v>285</v>
      </c>
      <c r="Q1104" s="27" t="s">
        <v>295</v>
      </c>
      <c r="R1104" s="28" t="s">
        <v>8875</v>
      </c>
      <c r="S1104" s="27" t="s">
        <v>8028</v>
      </c>
      <c r="T1104" s="27"/>
      <c r="U1104" s="75"/>
      <c r="V1104" s="75"/>
      <c r="W1104" s="75"/>
      <c r="X1104" s="27"/>
      <c r="Y1104" s="28"/>
      <c r="Z1104" s="27"/>
    </row>
    <row r="1105" spans="1:26" ht="13.5" customHeight="1" x14ac:dyDescent="0.25">
      <c r="A1105" s="24">
        <v>43164</v>
      </c>
      <c r="B1105" s="24">
        <v>43161</v>
      </c>
      <c r="C1105" s="24">
        <v>43155</v>
      </c>
      <c r="D1105" s="27" t="s">
        <v>552</v>
      </c>
      <c r="E1105" s="27" t="s">
        <v>375</v>
      </c>
      <c r="F1105" s="29" t="s">
        <v>7310</v>
      </c>
      <c r="G1105" s="27" t="s">
        <v>56</v>
      </c>
      <c r="H1105" s="27" t="s">
        <v>244</v>
      </c>
      <c r="I1105" s="27" t="s">
        <v>3109</v>
      </c>
      <c r="J1105" s="27">
        <v>44530</v>
      </c>
      <c r="K1105" s="25">
        <v>4</v>
      </c>
      <c r="L1105" s="27" t="s">
        <v>288</v>
      </c>
      <c r="M1105" s="27" t="s">
        <v>7312</v>
      </c>
      <c r="N1105" s="27" t="s">
        <v>7311</v>
      </c>
      <c r="O1105" s="28">
        <v>130526280</v>
      </c>
      <c r="P1105" s="27" t="s">
        <v>285</v>
      </c>
      <c r="Q1105" s="27" t="s">
        <v>292</v>
      </c>
      <c r="R1105" s="28"/>
      <c r="S1105" s="27" t="s">
        <v>8028</v>
      </c>
      <c r="T1105" s="27"/>
      <c r="U1105" s="75"/>
      <c r="V1105" s="75"/>
      <c r="W1105" s="75"/>
      <c r="X1105" s="27"/>
      <c r="Y1105" s="28"/>
      <c r="Z1105" s="27"/>
    </row>
    <row r="1106" spans="1:26" ht="13.5" customHeight="1" x14ac:dyDescent="0.25">
      <c r="A1106" s="24">
        <v>43164</v>
      </c>
      <c r="B1106" s="24">
        <v>43161</v>
      </c>
      <c r="C1106" s="24">
        <v>43155</v>
      </c>
      <c r="D1106" s="27" t="s">
        <v>552</v>
      </c>
      <c r="E1106" s="27" t="s">
        <v>428</v>
      </c>
      <c r="F1106" s="29" t="s">
        <v>7306</v>
      </c>
      <c r="G1106" s="27" t="s">
        <v>23</v>
      </c>
      <c r="H1106" s="27" t="s">
        <v>128</v>
      </c>
      <c r="I1106" s="27" t="s">
        <v>222</v>
      </c>
      <c r="J1106" s="27">
        <v>39917</v>
      </c>
      <c r="K1106" s="25">
        <v>1</v>
      </c>
      <c r="L1106" s="27" t="s">
        <v>288</v>
      </c>
      <c r="M1106" s="27" t="s">
        <v>7317</v>
      </c>
      <c r="N1106" s="27" t="s">
        <v>7316</v>
      </c>
      <c r="O1106" s="28"/>
      <c r="P1106" s="27" t="s">
        <v>285</v>
      </c>
      <c r="Q1106" s="27" t="s">
        <v>315</v>
      </c>
      <c r="R1106" s="28" t="s">
        <v>2691</v>
      </c>
      <c r="S1106" s="27"/>
      <c r="T1106" s="27"/>
      <c r="U1106" s="75"/>
      <c r="V1106" s="75"/>
      <c r="W1106" s="75"/>
      <c r="X1106" s="27"/>
      <c r="Y1106" s="28"/>
      <c r="Z1106" s="27"/>
    </row>
    <row r="1107" spans="1:26" ht="13.5" customHeight="1" x14ac:dyDescent="0.25">
      <c r="A1107" s="24">
        <v>43164</v>
      </c>
      <c r="B1107" s="24">
        <v>43161</v>
      </c>
      <c r="C1107" s="24">
        <v>43159</v>
      </c>
      <c r="D1107" s="27" t="s">
        <v>553</v>
      </c>
      <c r="E1107" s="27" t="s">
        <v>348</v>
      </c>
      <c r="F1107" s="29" t="s">
        <v>7318</v>
      </c>
      <c r="G1107" s="27" t="s">
        <v>23</v>
      </c>
      <c r="H1107" s="27" t="s">
        <v>224</v>
      </c>
      <c r="I1107" s="27" t="s">
        <v>7322</v>
      </c>
      <c r="J1107" s="27">
        <v>30663</v>
      </c>
      <c r="K1107" s="25">
        <v>1</v>
      </c>
      <c r="L1107" s="27" t="s">
        <v>288</v>
      </c>
      <c r="M1107" s="27" t="s">
        <v>7321</v>
      </c>
      <c r="N1107" s="27" t="s">
        <v>7319</v>
      </c>
      <c r="O1107" s="28"/>
      <c r="P1107" s="27" t="s">
        <v>285</v>
      </c>
      <c r="Q1107" s="27" t="s">
        <v>315</v>
      </c>
      <c r="R1107" s="28" t="s">
        <v>7367</v>
      </c>
      <c r="S1107" s="27"/>
      <c r="T1107" s="27"/>
      <c r="U1107" s="75"/>
      <c r="V1107" s="75"/>
      <c r="W1107" s="75"/>
      <c r="X1107" s="27"/>
      <c r="Y1107" s="28"/>
      <c r="Z1107" s="27"/>
    </row>
    <row r="1108" spans="1:26" ht="13.5" customHeight="1" x14ac:dyDescent="0.25">
      <c r="A1108" s="24">
        <v>43164</v>
      </c>
      <c r="B1108" s="24">
        <v>43161</v>
      </c>
      <c r="C1108" s="24">
        <v>43159</v>
      </c>
      <c r="D1108" s="27" t="s">
        <v>553</v>
      </c>
      <c r="E1108" s="27" t="s">
        <v>348</v>
      </c>
      <c r="F1108" s="29" t="s">
        <v>7318</v>
      </c>
      <c r="G1108" s="27" t="s">
        <v>23</v>
      </c>
      <c r="H1108" s="27" t="s">
        <v>224</v>
      </c>
      <c r="I1108" s="27" t="s">
        <v>7322</v>
      </c>
      <c r="J1108" s="27">
        <v>30663</v>
      </c>
      <c r="K1108" s="25">
        <v>1</v>
      </c>
      <c r="L1108" s="27" t="s">
        <v>288</v>
      </c>
      <c r="M1108" s="27" t="s">
        <v>7321</v>
      </c>
      <c r="N1108" s="27" t="s">
        <v>7320</v>
      </c>
      <c r="O1108" s="28"/>
      <c r="P1108" s="27" t="s">
        <v>285</v>
      </c>
      <c r="Q1108" s="27" t="s">
        <v>315</v>
      </c>
      <c r="R1108" s="28" t="s">
        <v>7367</v>
      </c>
      <c r="S1108" s="27"/>
      <c r="T1108" s="27"/>
      <c r="U1108" s="75"/>
      <c r="V1108" s="75"/>
      <c r="W1108" s="75"/>
      <c r="X1108" s="27"/>
      <c r="Y1108" s="28"/>
      <c r="Z1108" s="27"/>
    </row>
    <row r="1109" spans="1:26" ht="13.5" customHeight="1" x14ac:dyDescent="0.25">
      <c r="A1109" s="24">
        <v>43165</v>
      </c>
      <c r="B1109" s="24">
        <v>43164</v>
      </c>
      <c r="C1109" s="24">
        <v>43164</v>
      </c>
      <c r="D1109" s="27" t="s">
        <v>18</v>
      </c>
      <c r="E1109" s="27" t="s">
        <v>334</v>
      </c>
      <c r="F1109" s="29" t="s">
        <v>7382</v>
      </c>
      <c r="G1109" s="27" t="s">
        <v>41</v>
      </c>
      <c r="H1109" s="27" t="s">
        <v>5211</v>
      </c>
      <c r="I1109" s="27" t="s">
        <v>7383</v>
      </c>
      <c r="J1109" s="27">
        <v>31918</v>
      </c>
      <c r="K1109" s="25">
        <v>4</v>
      </c>
      <c r="L1109" s="27" t="s">
        <v>288</v>
      </c>
      <c r="M1109" s="27" t="s">
        <v>7384</v>
      </c>
      <c r="N1109" s="27" t="s">
        <v>7474</v>
      </c>
      <c r="O1109" s="28">
        <v>130524785</v>
      </c>
      <c r="P1109" s="27" t="s">
        <v>285</v>
      </c>
      <c r="Q1109" s="27" t="s">
        <v>292</v>
      </c>
      <c r="R1109" s="28"/>
      <c r="S1109" s="27" t="s">
        <v>8028</v>
      </c>
      <c r="T1109" s="27"/>
      <c r="U1109" s="75"/>
      <c r="V1109" s="75"/>
      <c r="W1109" s="75"/>
      <c r="X1109" s="27"/>
      <c r="Y1109" s="28"/>
      <c r="Z1109" s="27"/>
    </row>
    <row r="1110" spans="1:26" ht="13.5" customHeight="1" x14ac:dyDescent="0.25">
      <c r="A1110" s="24">
        <v>43165</v>
      </c>
      <c r="B1110" s="24">
        <v>43164</v>
      </c>
      <c r="C1110" s="24">
        <v>43164</v>
      </c>
      <c r="D1110" s="27" t="s">
        <v>18</v>
      </c>
      <c r="E1110" s="27" t="s">
        <v>380</v>
      </c>
      <c r="F1110" s="29" t="s">
        <v>7385</v>
      </c>
      <c r="G1110" s="27" t="s">
        <v>19</v>
      </c>
      <c r="H1110" s="27" t="s">
        <v>20</v>
      </c>
      <c r="I1110" s="27" t="s">
        <v>7386</v>
      </c>
      <c r="J1110" s="27">
        <v>22697</v>
      </c>
      <c r="K1110" s="25">
        <v>1</v>
      </c>
      <c r="L1110" s="27" t="s">
        <v>367</v>
      </c>
      <c r="M1110" s="27">
        <v>213788</v>
      </c>
      <c r="N1110" s="27">
        <v>326187043</v>
      </c>
      <c r="O1110" s="28"/>
      <c r="P1110" s="27" t="s">
        <v>285</v>
      </c>
      <c r="Q1110" s="27" t="s">
        <v>289</v>
      </c>
      <c r="R1110" s="28" t="s">
        <v>2691</v>
      </c>
      <c r="S1110" s="27"/>
      <c r="T1110" s="27"/>
      <c r="U1110" s="75"/>
      <c r="V1110" s="75"/>
      <c r="W1110" s="75"/>
      <c r="X1110" s="27"/>
      <c r="Y1110" s="28"/>
      <c r="Z1110" s="27"/>
    </row>
    <row r="1111" spans="1:26" ht="13.5" customHeight="1" x14ac:dyDescent="0.25">
      <c r="A1111" s="24">
        <v>43165</v>
      </c>
      <c r="B1111" s="24">
        <v>43165</v>
      </c>
      <c r="C1111" s="24">
        <v>43164</v>
      </c>
      <c r="D1111" s="27" t="s">
        <v>18</v>
      </c>
      <c r="E1111" s="27" t="s">
        <v>397</v>
      </c>
      <c r="F1111" s="29" t="s">
        <v>7469</v>
      </c>
      <c r="G1111" s="27" t="s">
        <v>30</v>
      </c>
      <c r="H1111" s="27" t="s">
        <v>171</v>
      </c>
      <c r="I1111" s="27" t="s">
        <v>5955</v>
      </c>
      <c r="J1111" s="27">
        <v>25486</v>
      </c>
      <c r="K1111" s="25">
        <v>4</v>
      </c>
      <c r="L1111" s="27" t="s">
        <v>357</v>
      </c>
      <c r="M1111" s="27" t="s">
        <v>7470</v>
      </c>
      <c r="N1111" s="27" t="s">
        <v>7471</v>
      </c>
      <c r="O1111" s="28" t="s">
        <v>7838</v>
      </c>
      <c r="P1111" s="27" t="s">
        <v>285</v>
      </c>
      <c r="Q1111" s="27" t="s">
        <v>292</v>
      </c>
      <c r="R1111" s="28" t="s">
        <v>7835</v>
      </c>
      <c r="S1111" s="27" t="s">
        <v>7379</v>
      </c>
      <c r="T1111" s="27"/>
      <c r="U1111" s="75"/>
      <c r="V1111" s="75"/>
      <c r="W1111" s="75"/>
      <c r="X1111" s="27"/>
      <c r="Y1111" s="28"/>
      <c r="Z1111" s="27"/>
    </row>
    <row r="1112" spans="1:26" ht="13.5" customHeight="1" x14ac:dyDescent="0.25">
      <c r="A1112" s="24">
        <v>43165</v>
      </c>
      <c r="B1112" s="24">
        <v>43165</v>
      </c>
      <c r="C1112" s="24">
        <v>43164</v>
      </c>
      <c r="D1112" s="27" t="s">
        <v>18</v>
      </c>
      <c r="E1112" s="27" t="s">
        <v>397</v>
      </c>
      <c r="F1112" s="29" t="s">
        <v>7469</v>
      </c>
      <c r="G1112" s="27" t="s">
        <v>30</v>
      </c>
      <c r="H1112" s="27" t="s">
        <v>171</v>
      </c>
      <c r="I1112" s="27" t="s">
        <v>5955</v>
      </c>
      <c r="J1112" s="27">
        <v>25486</v>
      </c>
      <c r="K1112" s="25">
        <v>4</v>
      </c>
      <c r="L1112" s="27" t="s">
        <v>357</v>
      </c>
      <c r="M1112" s="27" t="s">
        <v>7473</v>
      </c>
      <c r="N1112" s="27" t="s">
        <v>7472</v>
      </c>
      <c r="O1112" s="28" t="s">
        <v>7838</v>
      </c>
      <c r="P1112" s="27" t="s">
        <v>285</v>
      </c>
      <c r="Q1112" s="27" t="s">
        <v>292</v>
      </c>
      <c r="R1112" s="28" t="s">
        <v>7835</v>
      </c>
      <c r="S1112" s="27" t="s">
        <v>7379</v>
      </c>
      <c r="T1112" s="27"/>
      <c r="U1112" s="75"/>
      <c r="V1112" s="75"/>
      <c r="W1112" s="75"/>
      <c r="X1112" s="27"/>
      <c r="Y1112" s="28"/>
      <c r="Z1112" s="27"/>
    </row>
    <row r="1113" spans="1:26" ht="13.5" customHeight="1" x14ac:dyDescent="0.25">
      <c r="A1113" s="24">
        <v>43165</v>
      </c>
      <c r="B1113" s="24">
        <v>43164</v>
      </c>
      <c r="C1113" s="24">
        <v>43157</v>
      </c>
      <c r="D1113" s="27" t="s">
        <v>665</v>
      </c>
      <c r="E1113" s="27" t="s">
        <v>354</v>
      </c>
      <c r="F1113" s="29" t="s">
        <v>7387</v>
      </c>
      <c r="G1113" s="27" t="s">
        <v>19</v>
      </c>
      <c r="H1113" s="27" t="s">
        <v>173</v>
      </c>
      <c r="I1113" s="27" t="s">
        <v>1953</v>
      </c>
      <c r="J1113" s="27">
        <v>31088</v>
      </c>
      <c r="K1113" s="25">
        <v>2</v>
      </c>
      <c r="L1113" s="27" t="s">
        <v>343</v>
      </c>
      <c r="M1113" s="27">
        <v>8920261890</v>
      </c>
      <c r="N1113" s="27">
        <v>8920261890</v>
      </c>
      <c r="O1113" s="28"/>
      <c r="P1113" s="27" t="s">
        <v>285</v>
      </c>
      <c r="Q1113" s="27" t="s">
        <v>315</v>
      </c>
      <c r="R1113" s="28" t="s">
        <v>2691</v>
      </c>
      <c r="S1113" s="27"/>
      <c r="T1113" s="27"/>
      <c r="U1113" s="75"/>
      <c r="V1113" s="75"/>
      <c r="W1113" s="75"/>
      <c r="X1113" s="27"/>
      <c r="Y1113" s="28"/>
      <c r="Z1113" s="27"/>
    </row>
    <row r="1114" spans="1:26" ht="13.5" customHeight="1" x14ac:dyDescent="0.25">
      <c r="A1114" s="24">
        <v>43165</v>
      </c>
      <c r="B1114" s="24">
        <v>43164</v>
      </c>
      <c r="C1114" s="24">
        <v>43159</v>
      </c>
      <c r="D1114" s="27" t="s">
        <v>665</v>
      </c>
      <c r="E1114" s="27" t="s">
        <v>384</v>
      </c>
      <c r="F1114" s="29" t="s">
        <v>7406</v>
      </c>
      <c r="G1114" s="27" t="s">
        <v>19</v>
      </c>
      <c r="H1114" s="27" t="s">
        <v>70</v>
      </c>
      <c r="I1114" s="27" t="s">
        <v>594</v>
      </c>
      <c r="J1114" s="27">
        <v>28163</v>
      </c>
      <c r="K1114" s="25">
        <v>1</v>
      </c>
      <c r="L1114" s="27" t="s">
        <v>343</v>
      </c>
      <c r="M1114" s="27">
        <v>8640732053</v>
      </c>
      <c r="N1114" s="27">
        <v>8640732053</v>
      </c>
      <c r="O1114" s="28"/>
      <c r="P1114" s="27" t="s">
        <v>285</v>
      </c>
      <c r="Q1114" s="27" t="s">
        <v>315</v>
      </c>
      <c r="R1114" s="28" t="s">
        <v>2691</v>
      </c>
      <c r="S1114" s="27"/>
      <c r="T1114" s="27"/>
      <c r="U1114" s="75"/>
      <c r="V1114" s="75"/>
      <c r="W1114" s="75"/>
      <c r="X1114" s="27"/>
      <c r="Y1114" s="28"/>
      <c r="Z1114" s="27"/>
    </row>
    <row r="1115" spans="1:26" ht="13.5" customHeight="1" x14ac:dyDescent="0.25">
      <c r="A1115" s="24">
        <v>43165</v>
      </c>
      <c r="B1115" s="24">
        <v>43164</v>
      </c>
      <c r="C1115" s="24">
        <v>43160</v>
      </c>
      <c r="D1115" s="27" t="s">
        <v>665</v>
      </c>
      <c r="E1115" s="27" t="s">
        <v>390</v>
      </c>
      <c r="F1115" s="29" t="s">
        <v>7408</v>
      </c>
      <c r="G1115" s="27" t="s">
        <v>25</v>
      </c>
      <c r="H1115" s="27" t="s">
        <v>131</v>
      </c>
      <c r="I1115" s="27" t="s">
        <v>7410</v>
      </c>
      <c r="J1115" s="27">
        <v>19650</v>
      </c>
      <c r="K1115" s="25">
        <v>1</v>
      </c>
      <c r="L1115" s="27" t="s">
        <v>288</v>
      </c>
      <c r="M1115" s="27" t="s">
        <v>7409</v>
      </c>
      <c r="N1115" s="27" t="s">
        <v>7407</v>
      </c>
      <c r="O1115" s="28">
        <v>130527065</v>
      </c>
      <c r="P1115" s="27" t="s">
        <v>285</v>
      </c>
      <c r="Q1115" s="27" t="s">
        <v>292</v>
      </c>
      <c r="R1115" s="28" t="s">
        <v>8304</v>
      </c>
      <c r="S1115" s="27" t="s">
        <v>8028</v>
      </c>
      <c r="T1115" s="27"/>
      <c r="U1115" s="75"/>
      <c r="V1115" s="75"/>
      <c r="W1115" s="75"/>
      <c r="X1115" s="27"/>
      <c r="Y1115" s="28"/>
      <c r="Z1115" s="27"/>
    </row>
    <row r="1116" spans="1:26" ht="13.5" customHeight="1" x14ac:dyDescent="0.25">
      <c r="A1116" s="24">
        <v>43165</v>
      </c>
      <c r="B1116" s="24">
        <v>43164</v>
      </c>
      <c r="C1116" s="24">
        <v>43160</v>
      </c>
      <c r="D1116" s="27" t="s">
        <v>665</v>
      </c>
      <c r="E1116" s="27" t="s">
        <v>391</v>
      </c>
      <c r="F1116" s="29" t="s">
        <v>7412</v>
      </c>
      <c r="G1116" s="27" t="s">
        <v>36</v>
      </c>
      <c r="H1116" s="27" t="s">
        <v>98</v>
      </c>
      <c r="I1116" s="27" t="s">
        <v>7414</v>
      </c>
      <c r="J1116" s="27">
        <v>26351</v>
      </c>
      <c r="K1116" s="25">
        <v>4</v>
      </c>
      <c r="L1116" s="27" t="s">
        <v>357</v>
      </c>
      <c r="M1116" s="27" t="s">
        <v>7413</v>
      </c>
      <c r="N1116" s="27" t="s">
        <v>7411</v>
      </c>
      <c r="O1116" s="28" t="s">
        <v>8450</v>
      </c>
      <c r="P1116" s="27" t="s">
        <v>285</v>
      </c>
      <c r="Q1116" s="27" t="s">
        <v>292</v>
      </c>
      <c r="R1116" s="28"/>
      <c r="S1116" s="27" t="s">
        <v>7379</v>
      </c>
      <c r="T1116" s="27"/>
      <c r="U1116" s="75"/>
      <c r="V1116" s="75"/>
      <c r="W1116" s="75"/>
      <c r="X1116" s="27"/>
      <c r="Y1116" s="28"/>
      <c r="Z1116" s="27"/>
    </row>
    <row r="1117" spans="1:26" ht="13.5" customHeight="1" x14ac:dyDescent="0.25">
      <c r="A1117" s="24">
        <v>43165</v>
      </c>
      <c r="B1117" s="24">
        <v>43165</v>
      </c>
      <c r="C1117" s="24">
        <v>43160</v>
      </c>
      <c r="D1117" s="27" t="s">
        <v>665</v>
      </c>
      <c r="E1117" s="27" t="s">
        <v>519</v>
      </c>
      <c r="F1117" s="29" t="s">
        <v>7463</v>
      </c>
      <c r="G1117" s="27" t="s">
        <v>19</v>
      </c>
      <c r="H1117" s="27" t="s">
        <v>20</v>
      </c>
      <c r="I1117" s="27" t="s">
        <v>231</v>
      </c>
      <c r="J1117" s="27">
        <v>5478</v>
      </c>
      <c r="K1117" s="25">
        <v>1</v>
      </c>
      <c r="L1117" s="27" t="s">
        <v>288</v>
      </c>
      <c r="M1117" s="27" t="s">
        <v>7464</v>
      </c>
      <c r="N1117" s="27" t="s">
        <v>7475</v>
      </c>
      <c r="O1117" s="28"/>
      <c r="P1117" s="27" t="s">
        <v>285</v>
      </c>
      <c r="Q1117" s="27" t="s">
        <v>315</v>
      </c>
      <c r="R1117" s="28" t="s">
        <v>2691</v>
      </c>
      <c r="S1117" s="27"/>
      <c r="T1117" s="27"/>
      <c r="U1117" s="75"/>
      <c r="V1117" s="75"/>
      <c r="W1117" s="75"/>
      <c r="X1117" s="27"/>
      <c r="Y1117" s="28"/>
      <c r="Z1117" s="27"/>
    </row>
    <row r="1118" spans="1:26" ht="13.5" customHeight="1" x14ac:dyDescent="0.25">
      <c r="A1118" s="24">
        <v>43165</v>
      </c>
      <c r="B1118" s="24">
        <v>43164</v>
      </c>
      <c r="C1118" s="24">
        <v>43157</v>
      </c>
      <c r="D1118" s="27" t="s">
        <v>549</v>
      </c>
      <c r="E1118" s="27" t="s">
        <v>354</v>
      </c>
      <c r="F1118" s="29" t="s">
        <v>7389</v>
      </c>
      <c r="G1118" s="27" t="s">
        <v>220</v>
      </c>
      <c r="H1118" s="27" t="s">
        <v>242</v>
      </c>
      <c r="I1118" s="27" t="s">
        <v>3503</v>
      </c>
      <c r="J1118" s="27">
        <v>31127</v>
      </c>
      <c r="K1118" s="25">
        <v>2</v>
      </c>
      <c r="L1118" s="27" t="s">
        <v>357</v>
      </c>
      <c r="M1118" s="27" t="s">
        <v>7390</v>
      </c>
      <c r="N1118" s="27" t="s">
        <v>7388</v>
      </c>
      <c r="O1118" s="28" t="s">
        <v>7834</v>
      </c>
      <c r="P1118" s="27" t="s">
        <v>285</v>
      </c>
      <c r="Q1118" s="27" t="s">
        <v>292</v>
      </c>
      <c r="R1118" s="28" t="s">
        <v>7835</v>
      </c>
      <c r="S1118" s="27" t="s">
        <v>7379</v>
      </c>
      <c r="T1118" s="27"/>
      <c r="U1118" s="75"/>
      <c r="V1118" s="75"/>
      <c r="W1118" s="75"/>
      <c r="X1118" s="27"/>
      <c r="Y1118" s="28"/>
      <c r="Z1118" s="27"/>
    </row>
    <row r="1119" spans="1:26" ht="13.5" customHeight="1" x14ac:dyDescent="0.25">
      <c r="A1119" s="24">
        <v>43165</v>
      </c>
      <c r="B1119" s="24">
        <v>43164</v>
      </c>
      <c r="C1119" s="24">
        <v>43157</v>
      </c>
      <c r="D1119" s="27" t="s">
        <v>549</v>
      </c>
      <c r="E1119" s="27" t="s">
        <v>381</v>
      </c>
      <c r="F1119" s="29" t="s">
        <v>6360</v>
      </c>
      <c r="G1119" s="27" t="s">
        <v>56</v>
      </c>
      <c r="H1119" s="27" t="s">
        <v>70</v>
      </c>
      <c r="I1119" s="27" t="s">
        <v>58</v>
      </c>
      <c r="J1119" s="27">
        <v>23301</v>
      </c>
      <c r="K1119" s="25">
        <v>1</v>
      </c>
      <c r="L1119" s="27" t="s">
        <v>357</v>
      </c>
      <c r="M1119" s="27" t="s">
        <v>7392</v>
      </c>
      <c r="N1119" s="27" t="s">
        <v>7391</v>
      </c>
      <c r="O1119" s="28" t="s">
        <v>7484</v>
      </c>
      <c r="P1119" s="27" t="s">
        <v>285</v>
      </c>
      <c r="Q1119" s="27" t="s">
        <v>292</v>
      </c>
      <c r="R1119" s="28" t="s">
        <v>7952</v>
      </c>
      <c r="S1119" s="27" t="s">
        <v>7379</v>
      </c>
      <c r="T1119" s="27"/>
      <c r="U1119" s="75"/>
      <c r="V1119" s="75"/>
      <c r="W1119" s="75"/>
      <c r="X1119" s="27"/>
      <c r="Y1119" s="28"/>
      <c r="Z1119" s="27"/>
    </row>
    <row r="1120" spans="1:26" ht="13.5" customHeight="1" x14ac:dyDescent="0.25">
      <c r="A1120" s="24">
        <v>43165</v>
      </c>
      <c r="B1120" s="24">
        <v>43164</v>
      </c>
      <c r="C1120" s="24">
        <v>43157</v>
      </c>
      <c r="D1120" s="27" t="s">
        <v>549</v>
      </c>
      <c r="E1120" s="27" t="s">
        <v>388</v>
      </c>
      <c r="F1120" s="29" t="s">
        <v>7394</v>
      </c>
      <c r="G1120" s="27" t="s">
        <v>60</v>
      </c>
      <c r="H1120" s="27" t="s">
        <v>167</v>
      </c>
      <c r="I1120" s="27" t="s">
        <v>609</v>
      </c>
      <c r="J1120" s="27">
        <v>36739</v>
      </c>
      <c r="K1120" s="25">
        <v>2</v>
      </c>
      <c r="L1120" s="27" t="s">
        <v>357</v>
      </c>
      <c r="M1120" s="27" t="s">
        <v>7395</v>
      </c>
      <c r="N1120" s="27" t="s">
        <v>7393</v>
      </c>
      <c r="O1120" s="28"/>
      <c r="P1120" s="27" t="s">
        <v>285</v>
      </c>
      <c r="Q1120" s="27" t="s">
        <v>295</v>
      </c>
      <c r="R1120" s="28" t="s">
        <v>7476</v>
      </c>
      <c r="S1120" s="27"/>
      <c r="T1120" s="27"/>
      <c r="U1120" s="75"/>
      <c r="V1120" s="75"/>
      <c r="W1120" s="75"/>
      <c r="X1120" s="27"/>
      <c r="Y1120" s="28"/>
      <c r="Z1120" s="27"/>
    </row>
    <row r="1121" spans="1:26" ht="13.5" customHeight="1" x14ac:dyDescent="0.25">
      <c r="A1121" s="24">
        <v>43165</v>
      </c>
      <c r="B1121" s="24">
        <v>43164</v>
      </c>
      <c r="C1121" s="24">
        <v>43157</v>
      </c>
      <c r="D1121" s="27" t="s">
        <v>549</v>
      </c>
      <c r="E1121" s="27" t="s">
        <v>401</v>
      </c>
      <c r="F1121" s="29" t="s">
        <v>7397</v>
      </c>
      <c r="G1121" s="27" t="s">
        <v>175</v>
      </c>
      <c r="H1121" s="27" t="s">
        <v>150</v>
      </c>
      <c r="I1121" s="27" t="s">
        <v>1483</v>
      </c>
      <c r="J1121" s="27">
        <v>26926</v>
      </c>
      <c r="K1121" s="25">
        <v>4</v>
      </c>
      <c r="L1121" s="27" t="s">
        <v>357</v>
      </c>
      <c r="M1121" s="27" t="s">
        <v>7398</v>
      </c>
      <c r="N1121" s="27" t="s">
        <v>7396</v>
      </c>
      <c r="O1121" s="28" t="s">
        <v>7485</v>
      </c>
      <c r="P1121" s="27" t="s">
        <v>285</v>
      </c>
      <c r="Q1121" s="27" t="s">
        <v>295</v>
      </c>
      <c r="R1121" s="28" t="s">
        <v>9042</v>
      </c>
      <c r="S1121" s="27"/>
      <c r="T1121" s="27"/>
      <c r="U1121" s="75"/>
      <c r="V1121" s="75"/>
      <c r="W1121" s="75"/>
      <c r="X1121" s="27"/>
      <c r="Y1121" s="28"/>
      <c r="Z1121" s="27"/>
    </row>
    <row r="1122" spans="1:26" ht="13.5" customHeight="1" x14ac:dyDescent="0.25">
      <c r="A1122" s="24">
        <v>43165</v>
      </c>
      <c r="B1122" s="24">
        <v>43164</v>
      </c>
      <c r="C1122" s="24">
        <v>43157</v>
      </c>
      <c r="D1122" s="27" t="s">
        <v>549</v>
      </c>
      <c r="E1122" s="27" t="s">
        <v>401</v>
      </c>
      <c r="F1122" s="29" t="s">
        <v>7397</v>
      </c>
      <c r="G1122" s="27" t="s">
        <v>175</v>
      </c>
      <c r="H1122" s="27" t="s">
        <v>150</v>
      </c>
      <c r="I1122" s="27" t="s">
        <v>1483</v>
      </c>
      <c r="J1122" s="27">
        <v>26926</v>
      </c>
      <c r="K1122" s="25">
        <v>2</v>
      </c>
      <c r="L1122" s="27" t="s">
        <v>357</v>
      </c>
      <c r="M1122" s="27" t="s">
        <v>7398</v>
      </c>
      <c r="N1122" s="27" t="s">
        <v>7396</v>
      </c>
      <c r="O1122" s="28" t="s">
        <v>9185</v>
      </c>
      <c r="P1122" s="27" t="s">
        <v>285</v>
      </c>
      <c r="Q1122" s="27" t="s">
        <v>295</v>
      </c>
      <c r="R1122" s="28" t="s">
        <v>9042</v>
      </c>
      <c r="S1122" s="27"/>
      <c r="T1122" s="27"/>
      <c r="U1122" s="75"/>
      <c r="V1122" s="75"/>
      <c r="W1122" s="75"/>
      <c r="X1122" s="27"/>
      <c r="Y1122" s="28"/>
      <c r="Z1122" s="27"/>
    </row>
    <row r="1123" spans="1:26" ht="13.5" customHeight="1" x14ac:dyDescent="0.25">
      <c r="A1123" s="24">
        <v>43165</v>
      </c>
      <c r="B1123" s="24">
        <v>43164</v>
      </c>
      <c r="C1123" s="24">
        <v>43158</v>
      </c>
      <c r="D1123" s="27" t="s">
        <v>549</v>
      </c>
      <c r="E1123" s="27" t="s">
        <v>415</v>
      </c>
      <c r="F1123" s="29" t="s">
        <v>7400</v>
      </c>
      <c r="G1123" s="27" t="s">
        <v>30</v>
      </c>
      <c r="H1123" s="27" t="s">
        <v>70</v>
      </c>
      <c r="I1123" s="27" t="s">
        <v>7402</v>
      </c>
      <c r="J1123" s="27">
        <v>12010</v>
      </c>
      <c r="K1123" s="25">
        <v>1</v>
      </c>
      <c r="L1123" s="27" t="s">
        <v>357</v>
      </c>
      <c r="M1123" s="27" t="s">
        <v>7401</v>
      </c>
      <c r="N1123" s="27" t="s">
        <v>7399</v>
      </c>
      <c r="O1123" s="28" t="s">
        <v>7494</v>
      </c>
      <c r="P1123" s="27" t="s">
        <v>285</v>
      </c>
      <c r="Q1123" s="27" t="s">
        <v>292</v>
      </c>
      <c r="R1123" s="28" t="s">
        <v>8885</v>
      </c>
      <c r="S1123" s="27" t="s">
        <v>7379</v>
      </c>
      <c r="T1123" s="27"/>
      <c r="U1123" s="75"/>
      <c r="V1123" s="75"/>
      <c r="W1123" s="75"/>
      <c r="X1123" s="27"/>
      <c r="Y1123" s="28"/>
      <c r="Z1123" s="27"/>
    </row>
    <row r="1124" spans="1:26" ht="13.5" customHeight="1" x14ac:dyDescent="0.25">
      <c r="A1124" s="24">
        <v>43165</v>
      </c>
      <c r="B1124" s="24">
        <v>43164</v>
      </c>
      <c r="C1124" s="24">
        <v>43157</v>
      </c>
      <c r="D1124" s="27" t="s">
        <v>549</v>
      </c>
      <c r="E1124" s="27" t="s">
        <v>568</v>
      </c>
      <c r="F1124" s="29" t="s">
        <v>7404</v>
      </c>
      <c r="G1124" s="27" t="s">
        <v>53</v>
      </c>
      <c r="H1124" s="27" t="s">
        <v>124</v>
      </c>
      <c r="I1124" s="27" t="s">
        <v>262</v>
      </c>
      <c r="J1124" s="27">
        <v>2032</v>
      </c>
      <c r="K1124" s="25">
        <v>4</v>
      </c>
      <c r="L1124" s="27" t="s">
        <v>357</v>
      </c>
      <c r="M1124" s="27" t="s">
        <v>7405</v>
      </c>
      <c r="N1124" s="27" t="s">
        <v>7403</v>
      </c>
      <c r="O1124" s="28" t="s">
        <v>7837</v>
      </c>
      <c r="P1124" s="27" t="s">
        <v>285</v>
      </c>
      <c r="Q1124" s="27" t="s">
        <v>292</v>
      </c>
      <c r="R1124" s="28" t="s">
        <v>7835</v>
      </c>
      <c r="S1124" s="27" t="s">
        <v>7379</v>
      </c>
      <c r="T1124" s="27"/>
      <c r="U1124" s="75"/>
      <c r="V1124" s="75"/>
      <c r="W1124" s="75"/>
      <c r="X1124" s="27"/>
      <c r="Y1124" s="28"/>
      <c r="Z1124" s="27"/>
    </row>
    <row r="1125" spans="1:26" ht="13.5" customHeight="1" x14ac:dyDescent="0.25">
      <c r="A1125" s="24">
        <v>43165</v>
      </c>
      <c r="B1125" s="24">
        <v>43164</v>
      </c>
      <c r="C1125" s="24">
        <v>43161</v>
      </c>
      <c r="D1125" s="27" t="s">
        <v>2245</v>
      </c>
      <c r="E1125" s="27" t="s">
        <v>316</v>
      </c>
      <c r="F1125" s="29" t="s">
        <v>7416</v>
      </c>
      <c r="G1125" s="27" t="s">
        <v>48</v>
      </c>
      <c r="H1125" s="27" t="s">
        <v>159</v>
      </c>
      <c r="I1125" s="27" t="s">
        <v>578</v>
      </c>
      <c r="J1125" s="27">
        <v>31982</v>
      </c>
      <c r="K1125" s="25">
        <v>2</v>
      </c>
      <c r="L1125" s="27" t="s">
        <v>288</v>
      </c>
      <c r="M1125" s="27" t="s">
        <v>7417</v>
      </c>
      <c r="N1125" s="27" t="s">
        <v>7415</v>
      </c>
      <c r="O1125" s="28">
        <v>130524500</v>
      </c>
      <c r="P1125" s="27" t="s">
        <v>285</v>
      </c>
      <c r="Q1125" s="27" t="s">
        <v>292</v>
      </c>
      <c r="R1125" s="28" t="s">
        <v>8304</v>
      </c>
      <c r="S1125" s="27" t="s">
        <v>8028</v>
      </c>
      <c r="T1125" s="27"/>
      <c r="U1125" s="75"/>
      <c r="V1125" s="75"/>
      <c r="W1125" s="75"/>
      <c r="X1125" s="27"/>
      <c r="Y1125" s="28"/>
      <c r="Z1125" s="27"/>
    </row>
    <row r="1126" spans="1:26" ht="13.5" customHeight="1" x14ac:dyDescent="0.25">
      <c r="A1126" s="24">
        <v>43165</v>
      </c>
      <c r="B1126" s="24">
        <v>43164</v>
      </c>
      <c r="C1126" s="24">
        <v>43161</v>
      </c>
      <c r="D1126" s="27" t="s">
        <v>2245</v>
      </c>
      <c r="E1126" s="27" t="s">
        <v>325</v>
      </c>
      <c r="F1126" s="29" t="s">
        <v>6888</v>
      </c>
      <c r="G1126" s="27" t="s">
        <v>53</v>
      </c>
      <c r="H1126" s="27" t="s">
        <v>117</v>
      </c>
      <c r="I1126" s="27" t="s">
        <v>468</v>
      </c>
      <c r="J1126" s="27">
        <v>22298</v>
      </c>
      <c r="K1126" s="25">
        <v>1</v>
      </c>
      <c r="L1126" s="27" t="s">
        <v>288</v>
      </c>
      <c r="M1126" s="27" t="s">
        <v>7418</v>
      </c>
      <c r="N1126" s="27" t="s">
        <v>7468</v>
      </c>
      <c r="O1126" s="28">
        <v>130524669</v>
      </c>
      <c r="P1126" s="27" t="s">
        <v>285</v>
      </c>
      <c r="Q1126" s="27" t="s">
        <v>292</v>
      </c>
      <c r="R1126" s="28" t="s">
        <v>8304</v>
      </c>
      <c r="S1126" s="27" t="s">
        <v>8028</v>
      </c>
      <c r="T1126" s="27"/>
      <c r="U1126" s="75"/>
      <c r="V1126" s="75"/>
      <c r="W1126" s="75"/>
      <c r="X1126" s="27"/>
      <c r="Y1126" s="28"/>
      <c r="Z1126" s="27"/>
    </row>
    <row r="1127" spans="1:26" ht="13.5" customHeight="1" x14ac:dyDescent="0.25">
      <c r="A1127" s="24">
        <v>43165</v>
      </c>
      <c r="B1127" s="24">
        <v>43164</v>
      </c>
      <c r="C1127" s="24">
        <v>43161</v>
      </c>
      <c r="D1127" s="27" t="s">
        <v>2245</v>
      </c>
      <c r="E1127" s="27" t="s">
        <v>370</v>
      </c>
      <c r="F1127" s="29" t="s">
        <v>7459</v>
      </c>
      <c r="G1127" s="27" t="s">
        <v>21</v>
      </c>
      <c r="H1127" s="27" t="s">
        <v>206</v>
      </c>
      <c r="I1127" s="27" t="s">
        <v>22</v>
      </c>
      <c r="J1127" s="27">
        <v>25312</v>
      </c>
      <c r="K1127" s="25">
        <v>3</v>
      </c>
      <c r="L1127" s="27" t="s">
        <v>288</v>
      </c>
      <c r="M1127" s="27" t="s">
        <v>7460</v>
      </c>
      <c r="N1127" s="27" t="s">
        <v>7458</v>
      </c>
      <c r="O1127" s="28">
        <v>130526132</v>
      </c>
      <c r="P1127" s="27" t="s">
        <v>285</v>
      </c>
      <c r="Q1127" s="27" t="s">
        <v>292</v>
      </c>
      <c r="R1127" s="28" t="s">
        <v>8304</v>
      </c>
      <c r="S1127" s="27" t="s">
        <v>8028</v>
      </c>
      <c r="T1127" s="27"/>
      <c r="U1127" s="75"/>
      <c r="V1127" s="75"/>
      <c r="W1127" s="75"/>
      <c r="X1127" s="27"/>
      <c r="Y1127" s="28"/>
      <c r="Z1127" s="27"/>
    </row>
    <row r="1128" spans="1:26" ht="13.5" customHeight="1" x14ac:dyDescent="0.25">
      <c r="A1128" s="24">
        <v>43165</v>
      </c>
      <c r="B1128" s="24">
        <v>43165</v>
      </c>
      <c r="C1128" s="24">
        <v>43161</v>
      </c>
      <c r="D1128" s="27" t="s">
        <v>2245</v>
      </c>
      <c r="E1128" s="27" t="s">
        <v>411</v>
      </c>
      <c r="F1128" s="29" t="s">
        <v>7466</v>
      </c>
      <c r="G1128" s="27" t="s">
        <v>30</v>
      </c>
      <c r="H1128" s="27" t="s">
        <v>26</v>
      </c>
      <c r="I1128" s="27" t="s">
        <v>197</v>
      </c>
      <c r="J1128" s="27">
        <v>26249</v>
      </c>
      <c r="K1128" s="25">
        <v>4</v>
      </c>
      <c r="L1128" s="27" t="s">
        <v>288</v>
      </c>
      <c r="M1128" s="27" t="s">
        <v>7467</v>
      </c>
      <c r="N1128" s="27" t="s">
        <v>7465</v>
      </c>
      <c r="O1128" s="28">
        <v>130527718</v>
      </c>
      <c r="P1128" s="27" t="s">
        <v>285</v>
      </c>
      <c r="Q1128" s="27" t="s">
        <v>292</v>
      </c>
      <c r="R1128" s="28" t="s">
        <v>8304</v>
      </c>
      <c r="S1128" s="27" t="s">
        <v>8028</v>
      </c>
      <c r="T1128" s="27"/>
      <c r="U1128" s="75"/>
      <c r="V1128" s="75"/>
      <c r="W1128" s="75"/>
      <c r="X1128" s="27"/>
      <c r="Y1128" s="28"/>
      <c r="Z1128" s="27"/>
    </row>
    <row r="1129" spans="1:26" ht="13.5" customHeight="1" x14ac:dyDescent="0.25">
      <c r="A1129" s="24">
        <v>43165</v>
      </c>
      <c r="B1129" s="24">
        <v>43164</v>
      </c>
      <c r="C1129" s="24">
        <v>43157</v>
      </c>
      <c r="D1129" s="27" t="s">
        <v>552</v>
      </c>
      <c r="E1129" s="27" t="s">
        <v>293</v>
      </c>
      <c r="F1129" s="29" t="s">
        <v>7419</v>
      </c>
      <c r="G1129" s="27" t="s">
        <v>19</v>
      </c>
      <c r="H1129" s="27" t="s">
        <v>257</v>
      </c>
      <c r="I1129" s="27" t="s">
        <v>65</v>
      </c>
      <c r="J1129" s="27">
        <v>30440</v>
      </c>
      <c r="K1129" s="25">
        <v>1</v>
      </c>
      <c r="L1129" s="27" t="s">
        <v>288</v>
      </c>
      <c r="M1129" s="27" t="s">
        <v>7421</v>
      </c>
      <c r="N1129" s="27" t="s">
        <v>7420</v>
      </c>
      <c r="O1129" s="28">
        <v>130523651</v>
      </c>
      <c r="P1129" s="27" t="s">
        <v>285</v>
      </c>
      <c r="Q1129" s="27" t="s">
        <v>292</v>
      </c>
      <c r="R1129" s="28" t="s">
        <v>8304</v>
      </c>
      <c r="S1129" s="27" t="s">
        <v>8028</v>
      </c>
      <c r="T1129" s="27"/>
      <c r="U1129" s="75"/>
      <c r="V1129" s="75"/>
      <c r="W1129" s="75"/>
      <c r="X1129" s="27"/>
      <c r="Y1129" s="28"/>
      <c r="Z1129" s="27"/>
    </row>
    <row r="1130" spans="1:26" ht="13.5" customHeight="1" x14ac:dyDescent="0.25">
      <c r="A1130" s="24">
        <v>43165</v>
      </c>
      <c r="B1130" s="24">
        <v>43164</v>
      </c>
      <c r="C1130" s="24">
        <v>43157</v>
      </c>
      <c r="D1130" s="27" t="s">
        <v>552</v>
      </c>
      <c r="E1130" s="27" t="s">
        <v>316</v>
      </c>
      <c r="F1130" s="29" t="s">
        <v>6329</v>
      </c>
      <c r="G1130" s="27" t="s">
        <v>19</v>
      </c>
      <c r="H1130" s="27" t="s">
        <v>128</v>
      </c>
      <c r="I1130" s="27" t="s">
        <v>271</v>
      </c>
      <c r="J1130" s="27">
        <v>31817</v>
      </c>
      <c r="K1130" s="25">
        <v>4</v>
      </c>
      <c r="L1130" s="27" t="s">
        <v>288</v>
      </c>
      <c r="M1130" s="27" t="s">
        <v>7423</v>
      </c>
      <c r="N1130" s="27" t="s">
        <v>7422</v>
      </c>
      <c r="O1130" s="28">
        <v>130524501</v>
      </c>
      <c r="P1130" s="27" t="s">
        <v>285</v>
      </c>
      <c r="Q1130" s="27" t="s">
        <v>295</v>
      </c>
      <c r="R1130" s="28" t="s">
        <v>8138</v>
      </c>
      <c r="S1130" s="27" t="s">
        <v>8028</v>
      </c>
      <c r="T1130" s="27"/>
      <c r="U1130" s="75"/>
      <c r="V1130" s="75"/>
      <c r="W1130" s="75"/>
      <c r="X1130" s="27"/>
      <c r="Y1130" s="28"/>
      <c r="Z1130" s="27"/>
    </row>
    <row r="1131" spans="1:26" ht="13.5" customHeight="1" x14ac:dyDescent="0.25">
      <c r="A1131" s="24">
        <v>43165</v>
      </c>
      <c r="B1131" s="24">
        <v>43164</v>
      </c>
      <c r="C1131" s="24">
        <v>43157</v>
      </c>
      <c r="D1131" s="27" t="s">
        <v>552</v>
      </c>
      <c r="E1131" s="27" t="s">
        <v>316</v>
      </c>
      <c r="F1131" s="29" t="s">
        <v>7424</v>
      </c>
      <c r="G1131" s="27" t="s">
        <v>39</v>
      </c>
      <c r="H1131" s="27" t="s">
        <v>68</v>
      </c>
      <c r="I1131" s="27" t="s">
        <v>884</v>
      </c>
      <c r="J1131" s="27">
        <v>31797</v>
      </c>
      <c r="K1131" s="25">
        <v>4</v>
      </c>
      <c r="L1131" s="27" t="s">
        <v>288</v>
      </c>
      <c r="M1131" s="27" t="s">
        <v>7425</v>
      </c>
      <c r="N1131" s="27" t="s">
        <v>7426</v>
      </c>
      <c r="O1131" s="28">
        <v>131463232</v>
      </c>
      <c r="P1131" s="27" t="s">
        <v>285</v>
      </c>
      <c r="Q1131" s="27" t="s">
        <v>292</v>
      </c>
      <c r="R1131" s="28"/>
      <c r="S1131" s="27" t="s">
        <v>9362</v>
      </c>
      <c r="T1131" s="27"/>
      <c r="U1131" s="75"/>
      <c r="V1131" s="75"/>
      <c r="W1131" s="75"/>
      <c r="X1131" s="27"/>
      <c r="Y1131" s="28"/>
      <c r="Z1131" s="27"/>
    </row>
    <row r="1132" spans="1:26" ht="13.5" customHeight="1" x14ac:dyDescent="0.25">
      <c r="A1132" s="24">
        <v>43165</v>
      </c>
      <c r="B1132" s="24">
        <v>43164</v>
      </c>
      <c r="C1132" s="24">
        <v>43157</v>
      </c>
      <c r="D1132" s="27" t="s">
        <v>552</v>
      </c>
      <c r="E1132" s="27" t="s">
        <v>328</v>
      </c>
      <c r="F1132" s="29" t="s">
        <v>7427</v>
      </c>
      <c r="G1132" s="27" t="s">
        <v>19</v>
      </c>
      <c r="H1132" s="27" t="s">
        <v>124</v>
      </c>
      <c r="I1132" s="27" t="s">
        <v>271</v>
      </c>
      <c r="J1132" s="27">
        <v>19282</v>
      </c>
      <c r="K1132" s="25">
        <v>4</v>
      </c>
      <c r="L1132" s="27" t="s">
        <v>288</v>
      </c>
      <c r="M1132" s="27" t="s">
        <v>7429</v>
      </c>
      <c r="N1132" s="27" t="s">
        <v>7428</v>
      </c>
      <c r="O1132" s="28"/>
      <c r="P1132" s="27" t="s">
        <v>285</v>
      </c>
      <c r="Q1132" s="27" t="s">
        <v>292</v>
      </c>
      <c r="R1132" s="28"/>
      <c r="S1132" s="27"/>
      <c r="T1132" s="27"/>
      <c r="U1132" s="75"/>
      <c r="V1132" s="75"/>
      <c r="W1132" s="75"/>
      <c r="X1132" s="27"/>
      <c r="Y1132" s="28"/>
      <c r="Z1132" s="27"/>
    </row>
    <row r="1133" spans="1:26" ht="13.5" customHeight="1" x14ac:dyDescent="0.25">
      <c r="A1133" s="24">
        <v>43165</v>
      </c>
      <c r="B1133" s="24">
        <v>43164</v>
      </c>
      <c r="C1133" s="24">
        <v>43155</v>
      </c>
      <c r="D1133" s="27" t="s">
        <v>552</v>
      </c>
      <c r="E1133" s="27" t="s">
        <v>328</v>
      </c>
      <c r="F1133" s="29" t="s">
        <v>6392</v>
      </c>
      <c r="G1133" s="27" t="s">
        <v>21</v>
      </c>
      <c r="H1133" s="27" t="s">
        <v>69</v>
      </c>
      <c r="I1133" s="27" t="s">
        <v>179</v>
      </c>
      <c r="J1133" s="27">
        <v>19243</v>
      </c>
      <c r="K1133" s="25">
        <v>2</v>
      </c>
      <c r="L1133" s="27" t="s">
        <v>288</v>
      </c>
      <c r="M1133" s="27" t="s">
        <v>7431</v>
      </c>
      <c r="N1133" s="27" t="s">
        <v>7430</v>
      </c>
      <c r="O1133" s="28"/>
      <c r="P1133" s="27" t="s">
        <v>285</v>
      </c>
      <c r="Q1133" s="27" t="s">
        <v>292</v>
      </c>
      <c r="R1133" s="28"/>
      <c r="S1133" s="27"/>
      <c r="T1133" s="27"/>
      <c r="U1133" s="75"/>
      <c r="V1133" s="75"/>
      <c r="W1133" s="75"/>
      <c r="X1133" s="27"/>
      <c r="Y1133" s="28"/>
      <c r="Z1133" s="27"/>
    </row>
    <row r="1134" spans="1:26" ht="13.5" customHeight="1" x14ac:dyDescent="0.25">
      <c r="A1134" s="24">
        <v>43165</v>
      </c>
      <c r="B1134" s="24">
        <v>43164</v>
      </c>
      <c r="C1134" s="24">
        <v>43157</v>
      </c>
      <c r="D1134" s="27" t="s">
        <v>552</v>
      </c>
      <c r="E1134" s="27" t="s">
        <v>328</v>
      </c>
      <c r="F1134" s="29" t="s">
        <v>8020</v>
      </c>
      <c r="G1134" s="27" t="s">
        <v>53</v>
      </c>
      <c r="H1134" s="27" t="s">
        <v>8021</v>
      </c>
      <c r="I1134" s="27" t="s">
        <v>1352</v>
      </c>
      <c r="J1134" s="27">
        <v>19188</v>
      </c>
      <c r="K1134" s="25">
        <v>2</v>
      </c>
      <c r="L1134" s="27" t="s">
        <v>288</v>
      </c>
      <c r="M1134" s="27" t="s">
        <v>8022</v>
      </c>
      <c r="N1134" s="27" t="s">
        <v>8023</v>
      </c>
      <c r="O1134" s="28"/>
      <c r="P1134" s="27" t="s">
        <v>285</v>
      </c>
      <c r="Q1134" s="27" t="s">
        <v>295</v>
      </c>
      <c r="R1134" s="28" t="s">
        <v>8024</v>
      </c>
      <c r="S1134" s="27"/>
      <c r="T1134" s="27"/>
      <c r="U1134" s="75"/>
      <c r="V1134" s="75"/>
      <c r="W1134" s="75"/>
      <c r="X1134" s="27"/>
      <c r="Y1134" s="28"/>
      <c r="Z1134" s="27"/>
    </row>
    <row r="1135" spans="1:26" ht="13.5" customHeight="1" x14ac:dyDescent="0.25">
      <c r="A1135" s="24">
        <v>43165</v>
      </c>
      <c r="B1135" s="24">
        <v>43164</v>
      </c>
      <c r="C1135" s="24">
        <v>43157</v>
      </c>
      <c r="D1135" s="27" t="s">
        <v>552</v>
      </c>
      <c r="E1135" s="27" t="s">
        <v>354</v>
      </c>
      <c r="F1135" s="29" t="s">
        <v>7432</v>
      </c>
      <c r="G1135" s="27" t="s">
        <v>30</v>
      </c>
      <c r="H1135" s="27" t="s">
        <v>69</v>
      </c>
      <c r="I1135" s="27" t="s">
        <v>73</v>
      </c>
      <c r="J1135" s="27">
        <v>31101</v>
      </c>
      <c r="K1135" s="25">
        <v>3</v>
      </c>
      <c r="L1135" s="27" t="s">
        <v>288</v>
      </c>
      <c r="M1135" s="27" t="s">
        <v>7434</v>
      </c>
      <c r="N1135" s="27" t="s">
        <v>7433</v>
      </c>
      <c r="O1135" s="28"/>
      <c r="P1135" s="27" t="s">
        <v>285</v>
      </c>
      <c r="Q1135" s="27" t="s">
        <v>295</v>
      </c>
      <c r="R1135" s="28" t="s">
        <v>8025</v>
      </c>
      <c r="S1135" s="27"/>
      <c r="T1135" s="27"/>
      <c r="U1135" s="75"/>
      <c r="V1135" s="75"/>
      <c r="W1135" s="75"/>
      <c r="X1135" s="27"/>
      <c r="Y1135" s="28"/>
      <c r="Z1135" s="27"/>
    </row>
    <row r="1136" spans="1:26" ht="13.5" customHeight="1" x14ac:dyDescent="0.25">
      <c r="A1136" s="24">
        <v>43165</v>
      </c>
      <c r="B1136" s="24">
        <v>43164</v>
      </c>
      <c r="C1136" s="24">
        <v>43157</v>
      </c>
      <c r="D1136" s="27" t="s">
        <v>552</v>
      </c>
      <c r="E1136" s="27" t="s">
        <v>356</v>
      </c>
      <c r="F1136" s="29" t="s">
        <v>7439</v>
      </c>
      <c r="G1136" s="27" t="s">
        <v>92</v>
      </c>
      <c r="H1136" s="27" t="s">
        <v>70</v>
      </c>
      <c r="I1136" s="27" t="s">
        <v>156</v>
      </c>
      <c r="J1136" s="27">
        <v>27475</v>
      </c>
      <c r="K1136" s="25">
        <v>1</v>
      </c>
      <c r="L1136" s="27" t="s">
        <v>288</v>
      </c>
      <c r="M1136" s="27" t="s">
        <v>7441</v>
      </c>
      <c r="N1136" s="27" t="s">
        <v>7440</v>
      </c>
      <c r="O1136" s="28">
        <v>130525900</v>
      </c>
      <c r="P1136" s="27" t="s">
        <v>285</v>
      </c>
      <c r="Q1136" s="27" t="s">
        <v>292</v>
      </c>
      <c r="R1136" s="28" t="s">
        <v>8304</v>
      </c>
      <c r="S1136" s="27" t="s">
        <v>8028</v>
      </c>
      <c r="T1136" s="27"/>
      <c r="U1136" s="75"/>
      <c r="V1136" s="75"/>
      <c r="W1136" s="75"/>
      <c r="X1136" s="27"/>
      <c r="Y1136" s="28"/>
      <c r="Z1136" s="27"/>
    </row>
    <row r="1137" spans="1:26" ht="13.5" customHeight="1" x14ac:dyDescent="0.25">
      <c r="A1137" s="24">
        <v>43165</v>
      </c>
      <c r="B1137" s="24">
        <v>43164</v>
      </c>
      <c r="C1137" s="24">
        <v>43157</v>
      </c>
      <c r="D1137" s="27" t="s">
        <v>552</v>
      </c>
      <c r="E1137" s="27" t="s">
        <v>384</v>
      </c>
      <c r="F1137" s="29" t="s">
        <v>7442</v>
      </c>
      <c r="G1137" s="27" t="s">
        <v>19</v>
      </c>
      <c r="H1137" s="27" t="s">
        <v>52</v>
      </c>
      <c r="I1137" s="27" t="s">
        <v>593</v>
      </c>
      <c r="J1137" s="27">
        <v>28100</v>
      </c>
      <c r="K1137" s="25">
        <v>4</v>
      </c>
      <c r="L1137" s="27" t="s">
        <v>288</v>
      </c>
      <c r="M1137" s="27" t="s">
        <v>7444</v>
      </c>
      <c r="N1137" s="27" t="s">
        <v>7443</v>
      </c>
      <c r="O1137" s="28">
        <v>130526703</v>
      </c>
      <c r="P1137" s="27" t="s">
        <v>285</v>
      </c>
      <c r="Q1137" s="27" t="s">
        <v>292</v>
      </c>
      <c r="R1137" s="28"/>
      <c r="S1137" s="27" t="s">
        <v>8028</v>
      </c>
      <c r="T1137" s="27"/>
      <c r="U1137" s="75"/>
      <c r="V1137" s="75"/>
      <c r="W1137" s="75"/>
      <c r="X1137" s="27"/>
      <c r="Y1137" s="28"/>
      <c r="Z1137" s="27"/>
    </row>
    <row r="1138" spans="1:26" ht="13.5" customHeight="1" x14ac:dyDescent="0.25">
      <c r="A1138" s="24">
        <v>43165</v>
      </c>
      <c r="B1138" s="24">
        <v>43164</v>
      </c>
      <c r="C1138" s="24">
        <v>43157</v>
      </c>
      <c r="D1138" s="27" t="s">
        <v>552</v>
      </c>
      <c r="E1138" s="27" t="s">
        <v>388</v>
      </c>
      <c r="F1138" s="29" t="s">
        <v>6362</v>
      </c>
      <c r="G1138" s="27" t="s">
        <v>19</v>
      </c>
      <c r="H1138" s="27" t="s">
        <v>37</v>
      </c>
      <c r="I1138" s="27" t="s">
        <v>174</v>
      </c>
      <c r="J1138" s="27">
        <v>36715</v>
      </c>
      <c r="K1138" s="25">
        <v>4</v>
      </c>
      <c r="L1138" s="27" t="s">
        <v>288</v>
      </c>
      <c r="M1138" s="27" t="s">
        <v>7446</v>
      </c>
      <c r="N1138" s="27" t="s">
        <v>7445</v>
      </c>
      <c r="O1138" s="28">
        <v>131463242</v>
      </c>
      <c r="P1138" s="27" t="s">
        <v>285</v>
      </c>
      <c r="Q1138" s="27" t="s">
        <v>292</v>
      </c>
      <c r="R1138" s="28"/>
      <c r="S1138" s="27" t="s">
        <v>9362</v>
      </c>
      <c r="T1138" s="27"/>
      <c r="U1138" s="75"/>
      <c r="V1138" s="75"/>
      <c r="W1138" s="75"/>
      <c r="X1138" s="27"/>
      <c r="Y1138" s="28"/>
      <c r="Z1138" s="27"/>
    </row>
    <row r="1139" spans="1:26" ht="13.5" customHeight="1" x14ac:dyDescent="0.25">
      <c r="A1139" s="24">
        <v>43165</v>
      </c>
      <c r="B1139" s="24">
        <v>43164</v>
      </c>
      <c r="C1139" s="24">
        <v>43157</v>
      </c>
      <c r="D1139" s="27" t="s">
        <v>552</v>
      </c>
      <c r="E1139" s="27" t="s">
        <v>394</v>
      </c>
      <c r="F1139" s="29" t="s">
        <v>7447</v>
      </c>
      <c r="G1139" s="27" t="s">
        <v>39</v>
      </c>
      <c r="H1139" s="27" t="s">
        <v>121</v>
      </c>
      <c r="I1139" s="27" t="s">
        <v>148</v>
      </c>
      <c r="J1139" s="27">
        <v>20474</v>
      </c>
      <c r="K1139" s="25">
        <v>4</v>
      </c>
      <c r="L1139" s="27" t="s">
        <v>288</v>
      </c>
      <c r="M1139" s="27" t="s">
        <v>7449</v>
      </c>
      <c r="N1139" s="27" t="s">
        <v>7448</v>
      </c>
      <c r="O1139" s="28">
        <v>130527238</v>
      </c>
      <c r="P1139" s="27" t="s">
        <v>285</v>
      </c>
      <c r="Q1139" s="27" t="s">
        <v>295</v>
      </c>
      <c r="R1139" s="28" t="s">
        <v>9044</v>
      </c>
      <c r="S1139" s="27" t="s">
        <v>8028</v>
      </c>
      <c r="T1139" s="27"/>
      <c r="U1139" s="75"/>
      <c r="V1139" s="75"/>
      <c r="W1139" s="75"/>
      <c r="X1139" s="27"/>
      <c r="Y1139" s="28"/>
      <c r="Z1139" s="27"/>
    </row>
    <row r="1140" spans="1:26" ht="13.5" customHeight="1" x14ac:dyDescent="0.25">
      <c r="A1140" s="24">
        <v>43165</v>
      </c>
      <c r="B1140" s="24">
        <v>43164</v>
      </c>
      <c r="C1140" s="24">
        <v>43157</v>
      </c>
      <c r="D1140" s="27" t="s">
        <v>552</v>
      </c>
      <c r="E1140" s="27" t="s">
        <v>397</v>
      </c>
      <c r="F1140" s="29" t="s">
        <v>7450</v>
      </c>
      <c r="G1140" s="27" t="s">
        <v>19</v>
      </c>
      <c r="H1140" s="27" t="s">
        <v>132</v>
      </c>
      <c r="I1140" s="27" t="s">
        <v>450</v>
      </c>
      <c r="J1140" s="27">
        <v>25298</v>
      </c>
      <c r="K1140" s="25">
        <v>4</v>
      </c>
      <c r="L1140" s="27" t="s">
        <v>288</v>
      </c>
      <c r="M1140" s="27" t="s">
        <v>7452</v>
      </c>
      <c r="N1140" s="27" t="s">
        <v>7451</v>
      </c>
      <c r="O1140" s="28"/>
      <c r="P1140" s="27" t="s">
        <v>285</v>
      </c>
      <c r="Q1140" s="27" t="s">
        <v>295</v>
      </c>
      <c r="R1140" s="28" t="s">
        <v>7477</v>
      </c>
      <c r="S1140" s="27"/>
      <c r="T1140" s="27"/>
      <c r="U1140" s="75"/>
      <c r="V1140" s="75"/>
      <c r="W1140" s="75"/>
      <c r="X1140" s="27"/>
      <c r="Y1140" s="28"/>
      <c r="Z1140" s="27"/>
    </row>
    <row r="1141" spans="1:26" ht="13.5" customHeight="1" x14ac:dyDescent="0.25">
      <c r="A1141" s="24">
        <v>43165</v>
      </c>
      <c r="B1141" s="24">
        <v>43164</v>
      </c>
      <c r="C1141" s="24">
        <v>43157</v>
      </c>
      <c r="D1141" s="27" t="s">
        <v>552</v>
      </c>
      <c r="E1141" s="27" t="s">
        <v>400</v>
      </c>
      <c r="F1141" s="29" t="s">
        <v>7345</v>
      </c>
      <c r="G1141" s="27" t="s">
        <v>36</v>
      </c>
      <c r="H1141" s="27" t="s">
        <v>28</v>
      </c>
      <c r="I1141" s="27" t="s">
        <v>160</v>
      </c>
      <c r="J1141" s="27">
        <v>22575</v>
      </c>
      <c r="K1141" s="25">
        <v>4</v>
      </c>
      <c r="L1141" s="27" t="s">
        <v>288</v>
      </c>
      <c r="M1141" s="27" t="s">
        <v>7454</v>
      </c>
      <c r="N1141" s="27" t="s">
        <v>7453</v>
      </c>
      <c r="O1141" s="28">
        <v>130527461</v>
      </c>
      <c r="P1141" s="27" t="s">
        <v>285</v>
      </c>
      <c r="Q1141" s="27" t="s">
        <v>292</v>
      </c>
      <c r="R1141" s="28"/>
      <c r="S1141" s="27" t="s">
        <v>8028</v>
      </c>
      <c r="T1141" s="27"/>
      <c r="U1141" s="75"/>
      <c r="V1141" s="75"/>
      <c r="W1141" s="75"/>
      <c r="X1141" s="27"/>
      <c r="Y1141" s="28"/>
      <c r="Z1141" s="27"/>
    </row>
    <row r="1142" spans="1:26" ht="13.5" customHeight="1" x14ac:dyDescent="0.25">
      <c r="A1142" s="24">
        <v>43165</v>
      </c>
      <c r="B1142" s="24">
        <v>43164</v>
      </c>
      <c r="C1142" s="24">
        <v>43157</v>
      </c>
      <c r="D1142" s="27" t="s">
        <v>552</v>
      </c>
      <c r="E1142" s="27" t="s">
        <v>425</v>
      </c>
      <c r="F1142" s="29" t="s">
        <v>7455</v>
      </c>
      <c r="G1142" s="27" t="s">
        <v>36</v>
      </c>
      <c r="H1142" s="27" t="s">
        <v>558</v>
      </c>
      <c r="I1142" s="27" t="s">
        <v>213</v>
      </c>
      <c r="J1142" s="27">
        <v>8103</v>
      </c>
      <c r="K1142" s="25">
        <v>4</v>
      </c>
      <c r="L1142" s="27" t="s">
        <v>288</v>
      </c>
      <c r="M1142" s="27" t="s">
        <v>7457</v>
      </c>
      <c r="N1142" s="27" t="s">
        <v>7456</v>
      </c>
      <c r="O1142" s="28">
        <v>130528085</v>
      </c>
      <c r="P1142" s="27" t="s">
        <v>285</v>
      </c>
      <c r="Q1142" s="27" t="s">
        <v>292</v>
      </c>
      <c r="R1142" s="28"/>
      <c r="S1142" s="27" t="s">
        <v>8028</v>
      </c>
      <c r="T1142" s="27"/>
      <c r="U1142" s="75"/>
      <c r="V1142" s="75"/>
      <c r="W1142" s="75"/>
      <c r="X1142" s="27"/>
      <c r="Y1142" s="28"/>
      <c r="Z1142" s="27"/>
    </row>
    <row r="1143" spans="1:26" ht="13.5" customHeight="1" x14ac:dyDescent="0.25">
      <c r="A1143" s="24">
        <v>43166</v>
      </c>
      <c r="B1143" s="24">
        <v>43165</v>
      </c>
      <c r="C1143" s="24">
        <v>43166</v>
      </c>
      <c r="D1143" s="27" t="s">
        <v>18</v>
      </c>
      <c r="E1143" s="27" t="s">
        <v>415</v>
      </c>
      <c r="F1143" s="29" t="s">
        <v>7556</v>
      </c>
      <c r="G1143" s="27" t="s">
        <v>30</v>
      </c>
      <c r="H1143" s="27" t="s">
        <v>3811</v>
      </c>
      <c r="I1143" s="27" t="s">
        <v>7557</v>
      </c>
      <c r="J1143" s="27">
        <v>11708</v>
      </c>
      <c r="K1143" s="25">
        <v>4</v>
      </c>
      <c r="L1143" s="27" t="s">
        <v>357</v>
      </c>
      <c r="M1143" s="27" t="s">
        <v>7558</v>
      </c>
      <c r="N1143" s="27" t="s">
        <v>7559</v>
      </c>
      <c r="O1143" s="28" t="s">
        <v>7815</v>
      </c>
      <c r="P1143" s="27" t="s">
        <v>285</v>
      </c>
      <c r="Q1143" s="27" t="s">
        <v>292</v>
      </c>
      <c r="R1143" s="28"/>
      <c r="S1143" s="27" t="s">
        <v>7708</v>
      </c>
      <c r="T1143" s="27"/>
      <c r="U1143" s="75"/>
      <c r="V1143" s="75"/>
      <c r="W1143" s="75"/>
      <c r="X1143" s="27"/>
      <c r="Y1143" s="28"/>
      <c r="Z1143" s="27"/>
    </row>
    <row r="1144" spans="1:26" ht="13.5" customHeight="1" x14ac:dyDescent="0.25">
      <c r="A1144" s="24">
        <v>43166</v>
      </c>
      <c r="B1144" s="24">
        <v>43165</v>
      </c>
      <c r="C1144" s="24">
        <v>43150</v>
      </c>
      <c r="D1144" s="27" t="s">
        <v>18</v>
      </c>
      <c r="E1144" s="27" t="s">
        <v>415</v>
      </c>
      <c r="F1144" s="29" t="s">
        <v>7560</v>
      </c>
      <c r="G1144" s="27" t="s">
        <v>36</v>
      </c>
      <c r="H1144" s="27" t="s">
        <v>125</v>
      </c>
      <c r="I1144" s="27" t="s">
        <v>107</v>
      </c>
      <c r="J1144" s="27">
        <v>11876</v>
      </c>
      <c r="K1144" s="25">
        <v>4</v>
      </c>
      <c r="L1144" s="27" t="s">
        <v>288</v>
      </c>
      <c r="M1144" s="27" t="s">
        <v>7561</v>
      </c>
      <c r="N1144" s="27" t="s">
        <v>7562</v>
      </c>
      <c r="O1144" s="28">
        <v>130527878</v>
      </c>
      <c r="P1144" s="27" t="s">
        <v>285</v>
      </c>
      <c r="Q1144" s="27" t="s">
        <v>292</v>
      </c>
      <c r="R1144" s="28" t="s">
        <v>8304</v>
      </c>
      <c r="S1144" s="27" t="s">
        <v>8028</v>
      </c>
      <c r="T1144" s="27"/>
      <c r="U1144" s="75"/>
      <c r="V1144" s="75"/>
      <c r="W1144" s="75"/>
      <c r="X1144" s="27"/>
      <c r="Y1144" s="28"/>
      <c r="Z1144" s="27"/>
    </row>
    <row r="1145" spans="1:26" ht="13.5" customHeight="1" x14ac:dyDescent="0.25">
      <c r="A1145" s="24">
        <v>43166</v>
      </c>
      <c r="B1145" s="24">
        <v>43165</v>
      </c>
      <c r="C1145" s="24">
        <v>43150</v>
      </c>
      <c r="D1145" s="27" t="s">
        <v>18</v>
      </c>
      <c r="E1145" s="27" t="s">
        <v>423</v>
      </c>
      <c r="F1145" s="29" t="s">
        <v>7566</v>
      </c>
      <c r="G1145" s="27" t="s">
        <v>489</v>
      </c>
      <c r="H1145" s="27" t="s">
        <v>494</v>
      </c>
      <c r="I1145" s="27" t="s">
        <v>495</v>
      </c>
      <c r="J1145" s="27">
        <v>12835</v>
      </c>
      <c r="K1145" s="25">
        <v>1</v>
      </c>
      <c r="L1145" s="27" t="s">
        <v>288</v>
      </c>
      <c r="M1145" s="27" t="s">
        <v>7567</v>
      </c>
      <c r="N1145" s="27" t="s">
        <v>7568</v>
      </c>
      <c r="O1145" s="28">
        <v>130528020</v>
      </c>
      <c r="P1145" s="27" t="s">
        <v>285</v>
      </c>
      <c r="Q1145" s="27" t="s">
        <v>292</v>
      </c>
      <c r="R1145" s="28"/>
      <c r="S1145" s="27" t="s">
        <v>8028</v>
      </c>
      <c r="T1145" s="27"/>
      <c r="U1145" s="75"/>
      <c r="V1145" s="75"/>
      <c r="W1145" s="75"/>
      <c r="X1145" s="27"/>
      <c r="Y1145" s="28"/>
      <c r="Z1145" s="27"/>
    </row>
    <row r="1146" spans="1:26" ht="13.5" customHeight="1" x14ac:dyDescent="0.25">
      <c r="A1146" s="24">
        <v>43166</v>
      </c>
      <c r="B1146" s="24">
        <v>43166</v>
      </c>
      <c r="C1146" s="24">
        <v>43165</v>
      </c>
      <c r="D1146" s="27" t="s">
        <v>18</v>
      </c>
      <c r="E1146" s="27" t="s">
        <v>287</v>
      </c>
      <c r="F1146" s="29" t="s">
        <v>7573</v>
      </c>
      <c r="G1146" s="27" t="s">
        <v>53</v>
      </c>
      <c r="H1146" s="27" t="s">
        <v>115</v>
      </c>
      <c r="I1146" s="27" t="s">
        <v>7574</v>
      </c>
      <c r="J1146" s="27">
        <v>40524</v>
      </c>
      <c r="K1146" s="25">
        <v>1</v>
      </c>
      <c r="L1146" s="27" t="s">
        <v>357</v>
      </c>
      <c r="M1146" s="27" t="s">
        <v>7575</v>
      </c>
      <c r="N1146" s="27" t="s">
        <v>7576</v>
      </c>
      <c r="O1146" s="28" t="s">
        <v>7816</v>
      </c>
      <c r="P1146" s="27" t="s">
        <v>285</v>
      </c>
      <c r="Q1146" s="27" t="s">
        <v>292</v>
      </c>
      <c r="R1146" s="28" t="s">
        <v>7953</v>
      </c>
      <c r="S1146" s="27" t="s">
        <v>7708</v>
      </c>
      <c r="T1146" s="27"/>
      <c r="U1146" s="75"/>
      <c r="V1146" s="75"/>
      <c r="W1146" s="75"/>
      <c r="X1146" s="27"/>
      <c r="Y1146" s="28"/>
      <c r="Z1146" s="27"/>
    </row>
    <row r="1147" spans="1:26" ht="13.5" customHeight="1" x14ac:dyDescent="0.25">
      <c r="A1147" s="24">
        <v>43166</v>
      </c>
      <c r="B1147" s="24">
        <v>43165</v>
      </c>
      <c r="C1147" s="24">
        <v>43157</v>
      </c>
      <c r="D1147" s="27" t="s">
        <v>665</v>
      </c>
      <c r="E1147" s="27" t="s">
        <v>305</v>
      </c>
      <c r="F1147" s="29" t="s">
        <v>7581</v>
      </c>
      <c r="G1147" s="27" t="s">
        <v>19</v>
      </c>
      <c r="H1147" s="27" t="s">
        <v>275</v>
      </c>
      <c r="I1147" s="27" t="s">
        <v>7582</v>
      </c>
      <c r="J1147" s="27">
        <v>41211</v>
      </c>
      <c r="K1147" s="25">
        <v>2</v>
      </c>
      <c r="L1147" s="27" t="s">
        <v>343</v>
      </c>
      <c r="M1147" s="27">
        <v>8630350232</v>
      </c>
      <c r="N1147" s="27">
        <v>8630350232</v>
      </c>
      <c r="O1147" s="28"/>
      <c r="P1147" s="27" t="s">
        <v>285</v>
      </c>
      <c r="Q1147" s="27" t="s">
        <v>315</v>
      </c>
      <c r="R1147" s="28" t="s">
        <v>2691</v>
      </c>
      <c r="S1147" s="27"/>
      <c r="T1147" s="27"/>
      <c r="U1147" s="75"/>
      <c r="V1147" s="75"/>
      <c r="W1147" s="75"/>
      <c r="X1147" s="27"/>
      <c r="Y1147" s="28"/>
      <c r="Z1147" s="27"/>
    </row>
    <row r="1148" spans="1:26" ht="13.5" customHeight="1" x14ac:dyDescent="0.25">
      <c r="A1148" s="24">
        <v>43166</v>
      </c>
      <c r="B1148" s="24">
        <v>43165</v>
      </c>
      <c r="C1148" s="24">
        <v>43147</v>
      </c>
      <c r="D1148" s="27" t="s">
        <v>665</v>
      </c>
      <c r="E1148" s="27" t="s">
        <v>360</v>
      </c>
      <c r="F1148" s="29" t="s">
        <v>7583</v>
      </c>
      <c r="G1148" s="27" t="s">
        <v>39</v>
      </c>
      <c r="H1148" s="27" t="s">
        <v>245</v>
      </c>
      <c r="I1148" s="27" t="s">
        <v>7584</v>
      </c>
      <c r="J1148" s="27">
        <v>27246</v>
      </c>
      <c r="K1148" s="25">
        <v>4</v>
      </c>
      <c r="L1148" s="27" t="s">
        <v>343</v>
      </c>
      <c r="M1148" s="27">
        <v>8640728501</v>
      </c>
      <c r="N1148" s="27">
        <v>8640728501</v>
      </c>
      <c r="O1148" s="28"/>
      <c r="P1148" s="27" t="s">
        <v>285</v>
      </c>
      <c r="Q1148" s="27" t="s">
        <v>315</v>
      </c>
      <c r="R1148" s="28" t="s">
        <v>2691</v>
      </c>
      <c r="S1148" s="27"/>
      <c r="T1148" s="27"/>
      <c r="U1148" s="75"/>
      <c r="V1148" s="75"/>
      <c r="W1148" s="75"/>
      <c r="X1148" s="27"/>
      <c r="Y1148" s="28"/>
      <c r="Z1148" s="27"/>
    </row>
    <row r="1149" spans="1:26" ht="13.5" customHeight="1" x14ac:dyDescent="0.25">
      <c r="A1149" s="24">
        <v>43166</v>
      </c>
      <c r="B1149" s="24">
        <v>43165</v>
      </c>
      <c r="C1149" s="24">
        <v>43148</v>
      </c>
      <c r="D1149" s="27" t="s">
        <v>665</v>
      </c>
      <c r="E1149" s="27" t="s">
        <v>362</v>
      </c>
      <c r="F1149" s="29" t="s">
        <v>7585</v>
      </c>
      <c r="G1149" s="27" t="s">
        <v>19</v>
      </c>
      <c r="H1149" s="27" t="s">
        <v>5374</v>
      </c>
      <c r="I1149" s="27" t="s">
        <v>7586</v>
      </c>
      <c r="J1149" s="27">
        <v>22781</v>
      </c>
      <c r="K1149" s="25">
        <v>2</v>
      </c>
      <c r="L1149" s="27" t="s">
        <v>343</v>
      </c>
      <c r="M1149" s="27">
        <v>8630349056</v>
      </c>
      <c r="N1149" s="27">
        <v>8630349056</v>
      </c>
      <c r="O1149" s="28"/>
      <c r="P1149" s="27" t="s">
        <v>285</v>
      </c>
      <c r="Q1149" s="27" t="s">
        <v>315</v>
      </c>
      <c r="R1149" s="28" t="s">
        <v>2691</v>
      </c>
      <c r="S1149" s="27"/>
      <c r="T1149" s="27"/>
      <c r="U1149" s="75"/>
      <c r="V1149" s="75"/>
      <c r="W1149" s="75"/>
      <c r="X1149" s="27"/>
      <c r="Y1149" s="28"/>
      <c r="Z1149" s="27"/>
    </row>
    <row r="1150" spans="1:26" ht="13.5" customHeight="1" x14ac:dyDescent="0.25">
      <c r="A1150" s="24">
        <v>43166</v>
      </c>
      <c r="B1150" s="24">
        <v>43165</v>
      </c>
      <c r="C1150" s="24">
        <v>43146</v>
      </c>
      <c r="D1150" s="27" t="s">
        <v>665</v>
      </c>
      <c r="E1150" s="27" t="s">
        <v>378</v>
      </c>
      <c r="F1150" s="29" t="s">
        <v>7587</v>
      </c>
      <c r="G1150" s="27" t="s">
        <v>19</v>
      </c>
      <c r="H1150" s="27" t="s">
        <v>115</v>
      </c>
      <c r="I1150" s="27" t="s">
        <v>7588</v>
      </c>
      <c r="J1150" s="27">
        <v>33540</v>
      </c>
      <c r="K1150" s="25">
        <v>1</v>
      </c>
      <c r="L1150" s="27" t="s">
        <v>343</v>
      </c>
      <c r="M1150" s="27">
        <v>8780476818</v>
      </c>
      <c r="N1150" s="27">
        <v>8780476818</v>
      </c>
      <c r="O1150" s="28"/>
      <c r="P1150" s="27" t="s">
        <v>285</v>
      </c>
      <c r="Q1150" s="27" t="s">
        <v>315</v>
      </c>
      <c r="R1150" s="28" t="s">
        <v>2691</v>
      </c>
      <c r="S1150" s="27"/>
      <c r="T1150" s="27"/>
      <c r="U1150" s="75"/>
      <c r="V1150" s="75"/>
      <c r="W1150" s="75"/>
      <c r="X1150" s="27"/>
      <c r="Y1150" s="28"/>
      <c r="Z1150" s="27"/>
    </row>
    <row r="1151" spans="1:26" ht="13.5" customHeight="1" x14ac:dyDescent="0.25">
      <c r="A1151" s="24">
        <v>43166</v>
      </c>
      <c r="B1151" s="24">
        <v>43165</v>
      </c>
      <c r="C1151" s="24">
        <v>43157</v>
      </c>
      <c r="D1151" s="27" t="s">
        <v>665</v>
      </c>
      <c r="E1151" s="27" t="s">
        <v>382</v>
      </c>
      <c r="F1151" s="29" t="s">
        <v>7589</v>
      </c>
      <c r="G1151" s="27" t="s">
        <v>19</v>
      </c>
      <c r="H1151" s="27" t="s">
        <v>70</v>
      </c>
      <c r="I1151" s="27" t="s">
        <v>7590</v>
      </c>
      <c r="J1151" s="27">
        <v>20589</v>
      </c>
      <c r="K1151" s="25">
        <v>1</v>
      </c>
      <c r="L1151" s="27" t="s">
        <v>343</v>
      </c>
      <c r="M1151" s="27">
        <v>8640731287</v>
      </c>
      <c r="N1151" s="27">
        <v>8640731287</v>
      </c>
      <c r="O1151" s="28"/>
      <c r="P1151" s="27" t="s">
        <v>285</v>
      </c>
      <c r="Q1151" s="27" t="s">
        <v>315</v>
      </c>
      <c r="R1151" s="28" t="s">
        <v>2691</v>
      </c>
      <c r="S1151" s="27"/>
      <c r="T1151" s="27"/>
      <c r="U1151" s="75"/>
      <c r="V1151" s="75"/>
      <c r="W1151" s="75"/>
      <c r="X1151" s="27"/>
      <c r="Y1151" s="28"/>
      <c r="Z1151" s="27"/>
    </row>
    <row r="1152" spans="1:26" ht="13.5" customHeight="1" x14ac:dyDescent="0.25">
      <c r="A1152" s="24">
        <v>43166</v>
      </c>
      <c r="B1152" s="24">
        <v>43165</v>
      </c>
      <c r="C1152" s="24">
        <v>43158</v>
      </c>
      <c r="D1152" s="27" t="s">
        <v>665</v>
      </c>
      <c r="E1152" s="27" t="s">
        <v>383</v>
      </c>
      <c r="F1152" s="29" t="s">
        <v>7591</v>
      </c>
      <c r="G1152" s="27" t="s">
        <v>19</v>
      </c>
      <c r="H1152" s="27" t="s">
        <v>5910</v>
      </c>
      <c r="I1152" s="27" t="s">
        <v>7592</v>
      </c>
      <c r="J1152" s="27">
        <v>30896</v>
      </c>
      <c r="K1152" s="25">
        <v>2</v>
      </c>
      <c r="L1152" s="27" t="s">
        <v>343</v>
      </c>
      <c r="M1152" s="27">
        <v>8640731516</v>
      </c>
      <c r="N1152" s="27">
        <v>8640731516</v>
      </c>
      <c r="O1152" s="28"/>
      <c r="P1152" s="27" t="s">
        <v>285</v>
      </c>
      <c r="Q1152" s="27" t="s">
        <v>315</v>
      </c>
      <c r="R1152" s="28" t="s">
        <v>2691</v>
      </c>
      <c r="S1152" s="27"/>
      <c r="T1152" s="27"/>
      <c r="U1152" s="75"/>
      <c r="V1152" s="75"/>
      <c r="W1152" s="75"/>
      <c r="X1152" s="27"/>
      <c r="Y1152" s="28"/>
      <c r="Z1152" s="27"/>
    </row>
    <row r="1153" spans="1:26" ht="13.5" customHeight="1" x14ac:dyDescent="0.25">
      <c r="A1153" s="24">
        <v>43166</v>
      </c>
      <c r="B1153" s="24">
        <v>43165</v>
      </c>
      <c r="C1153" s="24">
        <v>43158</v>
      </c>
      <c r="D1153" s="27" t="s">
        <v>665</v>
      </c>
      <c r="E1153" s="27" t="s">
        <v>383</v>
      </c>
      <c r="F1153" s="29" t="s">
        <v>7593</v>
      </c>
      <c r="G1153" s="27" t="s">
        <v>19</v>
      </c>
      <c r="H1153" s="27" t="s">
        <v>5910</v>
      </c>
      <c r="I1153" s="27" t="s">
        <v>7592</v>
      </c>
      <c r="J1153" s="27">
        <v>30896</v>
      </c>
      <c r="K1153" s="25">
        <v>2</v>
      </c>
      <c r="L1153" s="27" t="s">
        <v>343</v>
      </c>
      <c r="M1153" s="27">
        <v>8640731516</v>
      </c>
      <c r="N1153" s="27">
        <v>8640731516</v>
      </c>
      <c r="O1153" s="28"/>
      <c r="P1153" s="27" t="s">
        <v>285</v>
      </c>
      <c r="Q1153" s="27" t="s">
        <v>315</v>
      </c>
      <c r="R1153" s="28" t="s">
        <v>2691</v>
      </c>
      <c r="S1153" s="27"/>
      <c r="T1153" s="27"/>
      <c r="U1153" s="75"/>
      <c r="V1153" s="75"/>
      <c r="W1153" s="75"/>
      <c r="X1153" s="27"/>
      <c r="Y1153" s="28"/>
      <c r="Z1153" s="27"/>
    </row>
    <row r="1154" spans="1:26" ht="13.5" customHeight="1" x14ac:dyDescent="0.25">
      <c r="A1154" s="24">
        <v>43166</v>
      </c>
      <c r="B1154" s="24">
        <v>43165</v>
      </c>
      <c r="C1154" s="24">
        <v>43147</v>
      </c>
      <c r="D1154" s="27" t="s">
        <v>665</v>
      </c>
      <c r="E1154" s="27" t="s">
        <v>388</v>
      </c>
      <c r="F1154" s="29" t="s">
        <v>7596</v>
      </c>
      <c r="G1154" s="27" t="s">
        <v>39</v>
      </c>
      <c r="H1154" s="27" t="s">
        <v>153</v>
      </c>
      <c r="I1154" s="27" t="s">
        <v>7597</v>
      </c>
      <c r="J1154" s="27">
        <v>36284</v>
      </c>
      <c r="K1154" s="25">
        <v>4</v>
      </c>
      <c r="L1154" s="27" t="s">
        <v>343</v>
      </c>
      <c r="M1154" s="27">
        <v>8780477130</v>
      </c>
      <c r="N1154" s="27">
        <v>8780477130</v>
      </c>
      <c r="O1154" s="28"/>
      <c r="P1154" s="27" t="s">
        <v>285</v>
      </c>
      <c r="Q1154" s="27" t="s">
        <v>315</v>
      </c>
      <c r="R1154" s="28" t="s">
        <v>2691</v>
      </c>
      <c r="S1154" s="27"/>
      <c r="T1154" s="27"/>
      <c r="U1154" s="75"/>
      <c r="V1154" s="75"/>
      <c r="W1154" s="75"/>
      <c r="X1154" s="27"/>
      <c r="Y1154" s="28"/>
      <c r="Z1154" s="27"/>
    </row>
    <row r="1155" spans="1:26" ht="13.5" customHeight="1" x14ac:dyDescent="0.25">
      <c r="A1155" s="24">
        <v>43166</v>
      </c>
      <c r="B1155" s="24">
        <v>43165</v>
      </c>
      <c r="C1155" s="24">
        <v>43146</v>
      </c>
      <c r="D1155" s="27" t="s">
        <v>665</v>
      </c>
      <c r="E1155" s="27" t="s">
        <v>408</v>
      </c>
      <c r="F1155" s="29" t="s">
        <v>7313</v>
      </c>
      <c r="G1155" s="27" t="s">
        <v>36</v>
      </c>
      <c r="H1155" s="27" t="s">
        <v>146</v>
      </c>
      <c r="I1155" s="27" t="s">
        <v>7598</v>
      </c>
      <c r="J1155" s="27">
        <v>21647</v>
      </c>
      <c r="K1155" s="25">
        <v>4</v>
      </c>
      <c r="L1155" s="27" t="s">
        <v>343</v>
      </c>
      <c r="M1155" s="27">
        <v>8630348914</v>
      </c>
      <c r="N1155" s="27">
        <v>8630348914</v>
      </c>
      <c r="O1155" s="28">
        <v>8630352040</v>
      </c>
      <c r="P1155" s="27" t="s">
        <v>285</v>
      </c>
      <c r="Q1155" s="27" t="s">
        <v>292</v>
      </c>
      <c r="R1155" s="28" t="s">
        <v>7953</v>
      </c>
      <c r="S1155" s="27" t="s">
        <v>7708</v>
      </c>
      <c r="T1155" s="27"/>
      <c r="U1155" s="75"/>
      <c r="V1155" s="75"/>
      <c r="W1155" s="75"/>
      <c r="X1155" s="27"/>
      <c r="Y1155" s="28"/>
      <c r="Z1155" s="27"/>
    </row>
    <row r="1156" spans="1:26" ht="13.5" customHeight="1" x14ac:dyDescent="0.25">
      <c r="A1156" s="24">
        <v>43166</v>
      </c>
      <c r="B1156" s="24">
        <v>43165</v>
      </c>
      <c r="C1156" s="24">
        <v>43155</v>
      </c>
      <c r="D1156" s="27" t="s">
        <v>665</v>
      </c>
      <c r="E1156" s="27" t="s">
        <v>413</v>
      </c>
      <c r="F1156" s="29" t="s">
        <v>7599</v>
      </c>
      <c r="G1156" s="27" t="s">
        <v>19</v>
      </c>
      <c r="H1156" s="27" t="s">
        <v>47</v>
      </c>
      <c r="I1156" s="27" t="s">
        <v>7600</v>
      </c>
      <c r="J1156" s="27">
        <v>20722</v>
      </c>
      <c r="K1156" s="25">
        <v>1</v>
      </c>
      <c r="L1156" s="27" t="s">
        <v>343</v>
      </c>
      <c r="M1156" s="27">
        <v>8640730904</v>
      </c>
      <c r="N1156" s="27">
        <v>8640730904</v>
      </c>
      <c r="O1156" s="28"/>
      <c r="P1156" s="27" t="s">
        <v>285</v>
      </c>
      <c r="Q1156" s="27" t="s">
        <v>295</v>
      </c>
      <c r="R1156" s="28" t="s">
        <v>7601</v>
      </c>
      <c r="S1156" s="27"/>
      <c r="T1156" s="27"/>
      <c r="U1156" s="75"/>
      <c r="V1156" s="75"/>
      <c r="W1156" s="75"/>
      <c r="X1156" s="27"/>
      <c r="Y1156" s="28"/>
      <c r="Z1156" s="27"/>
    </row>
    <row r="1157" spans="1:26" ht="13.5" customHeight="1" x14ac:dyDescent="0.25">
      <c r="A1157" s="24">
        <v>43166</v>
      </c>
      <c r="B1157" s="24">
        <v>43165</v>
      </c>
      <c r="C1157" s="24">
        <v>43154</v>
      </c>
      <c r="D1157" s="27" t="s">
        <v>665</v>
      </c>
      <c r="E1157" s="27" t="s">
        <v>418</v>
      </c>
      <c r="F1157" s="29" t="s">
        <v>7602</v>
      </c>
      <c r="G1157" s="27" t="s">
        <v>19</v>
      </c>
      <c r="H1157" s="27" t="s">
        <v>1743</v>
      </c>
      <c r="I1157" s="27" t="s">
        <v>7603</v>
      </c>
      <c r="J1157" s="27">
        <v>17553</v>
      </c>
      <c r="K1157" s="25">
        <v>4</v>
      </c>
      <c r="L1157" s="27" t="s">
        <v>343</v>
      </c>
      <c r="M1157" s="27">
        <v>8620261419</v>
      </c>
      <c r="N1157" s="27">
        <v>8620261419</v>
      </c>
      <c r="O1157" s="28"/>
      <c r="P1157" s="27" t="s">
        <v>285</v>
      </c>
      <c r="Q1157" s="27" t="s">
        <v>315</v>
      </c>
      <c r="R1157" s="28" t="s">
        <v>2691</v>
      </c>
      <c r="S1157" s="27"/>
      <c r="T1157" s="27"/>
      <c r="U1157" s="75"/>
      <c r="V1157" s="75"/>
      <c r="W1157" s="75"/>
      <c r="X1157" s="27"/>
      <c r="Y1157" s="28"/>
      <c r="Z1157" s="27"/>
    </row>
    <row r="1158" spans="1:26" ht="13.5" customHeight="1" x14ac:dyDescent="0.25">
      <c r="A1158" s="24">
        <v>43166</v>
      </c>
      <c r="B1158" s="24">
        <v>43165</v>
      </c>
      <c r="C1158" s="24">
        <v>43152</v>
      </c>
      <c r="D1158" s="27" t="s">
        <v>665</v>
      </c>
      <c r="E1158" s="27" t="s">
        <v>430</v>
      </c>
      <c r="F1158" s="29" t="s">
        <v>7604</v>
      </c>
      <c r="G1158" s="27" t="s">
        <v>19</v>
      </c>
      <c r="H1158" s="27" t="s">
        <v>486</v>
      </c>
      <c r="I1158" s="27" t="s">
        <v>7605</v>
      </c>
      <c r="J1158" s="27">
        <v>23875</v>
      </c>
      <c r="K1158" s="25">
        <v>2</v>
      </c>
      <c r="L1158" s="27" t="s">
        <v>343</v>
      </c>
      <c r="M1158" s="27">
        <v>8630349781</v>
      </c>
      <c r="N1158" s="27">
        <v>8630349781</v>
      </c>
      <c r="O1158" s="28"/>
      <c r="P1158" s="27" t="s">
        <v>285</v>
      </c>
      <c r="Q1158" s="27" t="s">
        <v>315</v>
      </c>
      <c r="R1158" s="28" t="s">
        <v>2691</v>
      </c>
      <c r="S1158" s="27"/>
      <c r="T1158" s="27"/>
      <c r="U1158" s="75"/>
      <c r="V1158" s="75"/>
      <c r="W1158" s="75"/>
      <c r="X1158" s="27"/>
      <c r="Y1158" s="28"/>
      <c r="Z1158" s="27"/>
    </row>
    <row r="1159" spans="1:26" ht="13.5" customHeight="1" x14ac:dyDescent="0.25">
      <c r="A1159" s="24">
        <v>43166</v>
      </c>
      <c r="B1159" s="24">
        <v>43165</v>
      </c>
      <c r="C1159" s="24">
        <v>43152</v>
      </c>
      <c r="D1159" s="27" t="s">
        <v>665</v>
      </c>
      <c r="E1159" s="27" t="s">
        <v>346</v>
      </c>
      <c r="F1159" s="29" t="s">
        <v>7606</v>
      </c>
      <c r="G1159" s="27" t="s">
        <v>41</v>
      </c>
      <c r="H1159" s="27" t="s">
        <v>115</v>
      </c>
      <c r="I1159" s="27" t="s">
        <v>504</v>
      </c>
      <c r="J1159" s="27">
        <v>43709</v>
      </c>
      <c r="K1159" s="25">
        <v>2</v>
      </c>
      <c r="L1159" s="27" t="s">
        <v>365</v>
      </c>
      <c r="M1159" s="27">
        <v>94025023</v>
      </c>
      <c r="N1159" s="27">
        <v>94025023</v>
      </c>
      <c r="O1159" s="28">
        <v>60297129</v>
      </c>
      <c r="P1159" s="27" t="s">
        <v>285</v>
      </c>
      <c r="Q1159" s="27" t="s">
        <v>292</v>
      </c>
      <c r="R1159" s="28"/>
      <c r="S1159" s="27" t="s">
        <v>7708</v>
      </c>
      <c r="T1159" s="27"/>
      <c r="U1159" s="75"/>
      <c r="V1159" s="75"/>
      <c r="W1159" s="75"/>
      <c r="X1159" s="27"/>
      <c r="Y1159" s="28"/>
      <c r="Z1159" s="27"/>
    </row>
    <row r="1160" spans="1:26" ht="13.5" customHeight="1" x14ac:dyDescent="0.25">
      <c r="A1160" s="24">
        <v>43166</v>
      </c>
      <c r="B1160" s="24">
        <v>43165</v>
      </c>
      <c r="C1160" s="24">
        <v>43152</v>
      </c>
      <c r="D1160" s="27" t="s">
        <v>665</v>
      </c>
      <c r="E1160" s="27" t="s">
        <v>413</v>
      </c>
      <c r="F1160" s="29" t="s">
        <v>6329</v>
      </c>
      <c r="G1160" s="27" t="s">
        <v>19</v>
      </c>
      <c r="H1160" s="27" t="s">
        <v>128</v>
      </c>
      <c r="I1160" s="27" t="s">
        <v>271</v>
      </c>
      <c r="J1160" s="27">
        <v>20573</v>
      </c>
      <c r="K1160" s="25">
        <v>1</v>
      </c>
      <c r="L1160" s="27" t="s">
        <v>335</v>
      </c>
      <c r="M1160" s="27">
        <v>2218404339</v>
      </c>
      <c r="N1160" s="27">
        <v>9021660788</v>
      </c>
      <c r="O1160" s="28">
        <v>5853</v>
      </c>
      <c r="P1160" s="27" t="s">
        <v>285</v>
      </c>
      <c r="Q1160" s="27" t="s">
        <v>292</v>
      </c>
      <c r="R1160" s="28" t="s">
        <v>7817</v>
      </c>
      <c r="S1160" s="27" t="s">
        <v>7708</v>
      </c>
      <c r="T1160" s="27"/>
      <c r="U1160" s="75"/>
      <c r="V1160" s="75"/>
      <c r="W1160" s="75"/>
      <c r="X1160" s="27"/>
      <c r="Y1160" s="28"/>
      <c r="Z1160" s="27"/>
    </row>
    <row r="1161" spans="1:26" ht="13.5" customHeight="1" x14ac:dyDescent="0.25">
      <c r="A1161" s="24">
        <v>43166</v>
      </c>
      <c r="B1161" s="24">
        <v>43165</v>
      </c>
      <c r="C1161" s="24">
        <v>43160</v>
      </c>
      <c r="D1161" s="27" t="s">
        <v>665</v>
      </c>
      <c r="E1161" s="27" t="s">
        <v>370</v>
      </c>
      <c r="F1161" s="29" t="s">
        <v>7607</v>
      </c>
      <c r="G1161" s="27" t="s">
        <v>36</v>
      </c>
      <c r="H1161" s="27" t="s">
        <v>54</v>
      </c>
      <c r="I1161" s="27" t="s">
        <v>7608</v>
      </c>
      <c r="J1161" s="27">
        <v>25338</v>
      </c>
      <c r="K1161" s="25">
        <v>4</v>
      </c>
      <c r="L1161" s="27" t="s">
        <v>343</v>
      </c>
      <c r="M1161" s="27">
        <v>8920262517</v>
      </c>
      <c r="N1161" s="27">
        <v>8920262517</v>
      </c>
      <c r="O1161" s="28">
        <v>8920262169</v>
      </c>
      <c r="P1161" s="27" t="s">
        <v>285</v>
      </c>
      <c r="Q1161" s="27" t="s">
        <v>292</v>
      </c>
      <c r="R1161" s="28" t="s">
        <v>7895</v>
      </c>
      <c r="S1161" s="27" t="s">
        <v>7851</v>
      </c>
      <c r="T1161" s="27"/>
      <c r="U1161" s="75"/>
      <c r="V1161" s="75"/>
      <c r="W1161" s="75"/>
      <c r="X1161" s="27"/>
      <c r="Y1161" s="28"/>
      <c r="Z1161" s="27"/>
    </row>
    <row r="1162" spans="1:26" ht="13.5" customHeight="1" x14ac:dyDescent="0.25">
      <c r="A1162" s="24">
        <v>43166</v>
      </c>
      <c r="B1162" s="24">
        <v>43165</v>
      </c>
      <c r="C1162" s="24">
        <v>43160</v>
      </c>
      <c r="D1162" s="27" t="s">
        <v>665</v>
      </c>
      <c r="E1162" s="27" t="s">
        <v>354</v>
      </c>
      <c r="F1162" s="29" t="s">
        <v>7609</v>
      </c>
      <c r="G1162" s="27" t="s">
        <v>19</v>
      </c>
      <c r="H1162" s="27" t="s">
        <v>234</v>
      </c>
      <c r="I1162" s="27" t="s">
        <v>7610</v>
      </c>
      <c r="J1162" s="27">
        <v>31181</v>
      </c>
      <c r="K1162" s="25">
        <v>4</v>
      </c>
      <c r="L1162" s="27" t="s">
        <v>343</v>
      </c>
      <c r="M1162" s="27">
        <v>8920262496</v>
      </c>
      <c r="N1162" s="27">
        <v>8920262496</v>
      </c>
      <c r="O1162" s="28"/>
      <c r="P1162" s="27" t="s">
        <v>285</v>
      </c>
      <c r="Q1162" s="27" t="s">
        <v>315</v>
      </c>
      <c r="R1162" s="28" t="s">
        <v>2691</v>
      </c>
      <c r="S1162" s="27"/>
      <c r="T1162" s="27"/>
      <c r="U1162" s="75"/>
      <c r="V1162" s="75"/>
      <c r="W1162" s="75"/>
      <c r="X1162" s="27"/>
      <c r="Y1162" s="28"/>
      <c r="Z1162" s="27"/>
    </row>
    <row r="1163" spans="1:26" ht="13.5" customHeight="1" x14ac:dyDescent="0.25">
      <c r="A1163" s="24">
        <v>43166</v>
      </c>
      <c r="B1163" s="24">
        <v>43165</v>
      </c>
      <c r="C1163" s="24">
        <v>43158</v>
      </c>
      <c r="D1163" s="27" t="s">
        <v>552</v>
      </c>
      <c r="E1163" s="27" t="s">
        <v>316</v>
      </c>
      <c r="F1163" s="29" t="s">
        <v>7611</v>
      </c>
      <c r="G1163" s="27" t="s">
        <v>25</v>
      </c>
      <c r="H1163" s="27" t="s">
        <v>120</v>
      </c>
      <c r="I1163" s="27" t="s">
        <v>7612</v>
      </c>
      <c r="J1163" s="27">
        <v>31860</v>
      </c>
      <c r="K1163" s="25">
        <v>4</v>
      </c>
      <c r="L1163" s="27" t="s">
        <v>288</v>
      </c>
      <c r="M1163" s="27" t="s">
        <v>7613</v>
      </c>
      <c r="N1163" s="27" t="s">
        <v>7614</v>
      </c>
      <c r="O1163" s="28">
        <v>130524502</v>
      </c>
      <c r="P1163" s="27" t="s">
        <v>285</v>
      </c>
      <c r="Q1163" s="27" t="s">
        <v>292</v>
      </c>
      <c r="R1163" s="28" t="s">
        <v>8304</v>
      </c>
      <c r="S1163" s="27" t="s">
        <v>8028</v>
      </c>
      <c r="T1163" s="27"/>
      <c r="U1163" s="75"/>
      <c r="V1163" s="75"/>
      <c r="W1163" s="75"/>
      <c r="X1163" s="27"/>
      <c r="Y1163" s="28"/>
      <c r="Z1163" s="27"/>
    </row>
    <row r="1164" spans="1:26" ht="13.5" customHeight="1" x14ac:dyDescent="0.25">
      <c r="A1164" s="24">
        <v>43166</v>
      </c>
      <c r="B1164" s="24">
        <v>43165</v>
      </c>
      <c r="C1164" s="24">
        <v>43158</v>
      </c>
      <c r="D1164" s="27" t="s">
        <v>552</v>
      </c>
      <c r="E1164" s="27" t="s">
        <v>328</v>
      </c>
      <c r="F1164" s="29" t="s">
        <v>6392</v>
      </c>
      <c r="G1164" s="27" t="s">
        <v>21</v>
      </c>
      <c r="H1164" s="27" t="s">
        <v>69</v>
      </c>
      <c r="I1164" s="27" t="s">
        <v>179</v>
      </c>
      <c r="J1164" s="27">
        <v>19299</v>
      </c>
      <c r="K1164" s="25">
        <v>2</v>
      </c>
      <c r="L1164" s="27" t="s">
        <v>288</v>
      </c>
      <c r="M1164" s="27" t="s">
        <v>7615</v>
      </c>
      <c r="N1164" s="27" t="s">
        <v>7616</v>
      </c>
      <c r="O1164" s="28"/>
      <c r="P1164" s="27" t="s">
        <v>285</v>
      </c>
      <c r="Q1164" s="27" t="s">
        <v>292</v>
      </c>
      <c r="R1164" s="28"/>
      <c r="S1164" s="27"/>
      <c r="T1164" s="27"/>
      <c r="U1164" s="75"/>
      <c r="V1164" s="75"/>
      <c r="W1164" s="75"/>
      <c r="X1164" s="27"/>
      <c r="Y1164" s="28"/>
      <c r="Z1164" s="27"/>
    </row>
    <row r="1165" spans="1:26" ht="13.5" customHeight="1" x14ac:dyDescent="0.25">
      <c r="A1165" s="24">
        <v>43166</v>
      </c>
      <c r="B1165" s="24">
        <v>43165</v>
      </c>
      <c r="C1165" s="24">
        <v>43158</v>
      </c>
      <c r="D1165" s="27" t="s">
        <v>552</v>
      </c>
      <c r="E1165" s="27" t="s">
        <v>334</v>
      </c>
      <c r="F1165" s="29" t="s">
        <v>515</v>
      </c>
      <c r="G1165" s="27" t="s">
        <v>74</v>
      </c>
      <c r="H1165" s="27" t="s">
        <v>211</v>
      </c>
      <c r="I1165" s="27" t="s">
        <v>193</v>
      </c>
      <c r="J1165" s="27">
        <v>31688</v>
      </c>
      <c r="K1165" s="25">
        <v>4</v>
      </c>
      <c r="L1165" s="27" t="s">
        <v>288</v>
      </c>
      <c r="M1165" s="27" t="s">
        <v>7617</v>
      </c>
      <c r="N1165" s="27" t="s">
        <v>7618</v>
      </c>
      <c r="O1165" s="28">
        <v>130524786</v>
      </c>
      <c r="P1165" s="27" t="s">
        <v>285</v>
      </c>
      <c r="Q1165" s="27" t="s">
        <v>292</v>
      </c>
      <c r="R1165" s="28"/>
      <c r="S1165" s="27" t="s">
        <v>8028</v>
      </c>
      <c r="T1165" s="27"/>
      <c r="U1165" s="75"/>
      <c r="V1165" s="75"/>
      <c r="W1165" s="75"/>
      <c r="X1165" s="27"/>
      <c r="Y1165" s="28"/>
      <c r="Z1165" s="27"/>
    </row>
    <row r="1166" spans="1:26" ht="13.5" customHeight="1" x14ac:dyDescent="0.25">
      <c r="A1166" s="24">
        <v>43166</v>
      </c>
      <c r="B1166" s="24">
        <v>43165</v>
      </c>
      <c r="C1166" s="24">
        <v>43158</v>
      </c>
      <c r="D1166" s="27" t="s">
        <v>552</v>
      </c>
      <c r="E1166" s="27" t="s">
        <v>336</v>
      </c>
      <c r="F1166" s="29" t="s">
        <v>7619</v>
      </c>
      <c r="G1166" s="27" t="s">
        <v>23</v>
      </c>
      <c r="H1166" s="27" t="s">
        <v>238</v>
      </c>
      <c r="I1166" s="27" t="s">
        <v>1384</v>
      </c>
      <c r="J1166" s="27">
        <v>30982</v>
      </c>
      <c r="K1166" s="25">
        <v>4</v>
      </c>
      <c r="L1166" s="27" t="s">
        <v>288</v>
      </c>
      <c r="M1166" s="27" t="s">
        <v>7620</v>
      </c>
      <c r="N1166" s="27" t="s">
        <v>7621</v>
      </c>
      <c r="O1166" s="28"/>
      <c r="P1166" s="27" t="s">
        <v>285</v>
      </c>
      <c r="Q1166" s="27" t="s">
        <v>315</v>
      </c>
      <c r="R1166" s="28" t="s">
        <v>2691</v>
      </c>
      <c r="S1166" s="27"/>
      <c r="T1166" s="27"/>
      <c r="U1166" s="75"/>
      <c r="V1166" s="75"/>
      <c r="W1166" s="75"/>
      <c r="X1166" s="27"/>
      <c r="Y1166" s="28"/>
      <c r="Z1166" s="27"/>
    </row>
    <row r="1167" spans="1:26" ht="13.5" customHeight="1" x14ac:dyDescent="0.25">
      <c r="A1167" s="24">
        <v>43166</v>
      </c>
      <c r="B1167" s="24">
        <v>43165</v>
      </c>
      <c r="C1167" s="24">
        <v>43158</v>
      </c>
      <c r="D1167" s="27" t="s">
        <v>552</v>
      </c>
      <c r="E1167" s="27" t="s">
        <v>336</v>
      </c>
      <c r="F1167" s="29" t="s">
        <v>7611</v>
      </c>
      <c r="G1167" s="27" t="s">
        <v>25</v>
      </c>
      <c r="H1167" s="27" t="s">
        <v>120</v>
      </c>
      <c r="I1167" s="27" t="s">
        <v>7612</v>
      </c>
      <c r="J1167" s="27">
        <v>30967</v>
      </c>
      <c r="K1167" s="25">
        <v>2</v>
      </c>
      <c r="L1167" s="27" t="s">
        <v>288</v>
      </c>
      <c r="M1167" s="27"/>
      <c r="N1167" s="27" t="s">
        <v>7623</v>
      </c>
      <c r="O1167" s="28">
        <v>130524868</v>
      </c>
      <c r="P1167" s="27" t="s">
        <v>285</v>
      </c>
      <c r="Q1167" s="27" t="s">
        <v>292</v>
      </c>
      <c r="R1167" s="28"/>
      <c r="S1167" s="27"/>
      <c r="T1167" s="27"/>
      <c r="U1167" s="75"/>
      <c r="V1167" s="75"/>
      <c r="W1167" s="75"/>
      <c r="X1167" s="27"/>
      <c r="Y1167" s="28"/>
      <c r="Z1167" s="27"/>
    </row>
    <row r="1168" spans="1:26" ht="13.5" customHeight="1" x14ac:dyDescent="0.25">
      <c r="A1168" s="24">
        <v>43166</v>
      </c>
      <c r="B1168" s="24">
        <v>43165</v>
      </c>
      <c r="C1168" s="24">
        <v>43158</v>
      </c>
      <c r="D1168" s="27" t="s">
        <v>552</v>
      </c>
      <c r="E1168" s="27" t="s">
        <v>336</v>
      </c>
      <c r="F1168" s="29" t="s">
        <v>7611</v>
      </c>
      <c r="G1168" s="27" t="s">
        <v>25</v>
      </c>
      <c r="H1168" s="27" t="s">
        <v>120</v>
      </c>
      <c r="I1168" s="27" t="s">
        <v>7612</v>
      </c>
      <c r="J1168" s="27">
        <v>30967</v>
      </c>
      <c r="K1168" s="25">
        <v>2</v>
      </c>
      <c r="L1168" s="27" t="s">
        <v>288</v>
      </c>
      <c r="M1168" s="27" t="s">
        <v>7622</v>
      </c>
      <c r="N1168" s="27" t="s">
        <v>7623</v>
      </c>
      <c r="O1168" s="28">
        <v>130524868</v>
      </c>
      <c r="P1168" s="27" t="s">
        <v>285</v>
      </c>
      <c r="Q1168" s="27" t="s">
        <v>295</v>
      </c>
      <c r="R1168" s="28" t="s">
        <v>8874</v>
      </c>
      <c r="S1168" s="27" t="s">
        <v>8028</v>
      </c>
      <c r="T1168" s="27"/>
      <c r="U1168" s="75"/>
      <c r="V1168" s="75"/>
      <c r="W1168" s="75"/>
      <c r="X1168" s="27"/>
      <c r="Y1168" s="28"/>
      <c r="Z1168" s="27"/>
    </row>
    <row r="1169" spans="1:26" ht="13.5" customHeight="1" x14ac:dyDescent="0.25">
      <c r="A1169" s="24">
        <v>43166</v>
      </c>
      <c r="B1169" s="24">
        <v>43165</v>
      </c>
      <c r="C1169" s="24">
        <v>43158</v>
      </c>
      <c r="D1169" s="27" t="s">
        <v>552</v>
      </c>
      <c r="E1169" s="27" t="s">
        <v>340</v>
      </c>
      <c r="F1169" s="29" t="s">
        <v>7624</v>
      </c>
      <c r="G1169" s="27" t="s">
        <v>21</v>
      </c>
      <c r="H1169" s="27" t="s">
        <v>234</v>
      </c>
      <c r="I1169" s="27" t="s">
        <v>868</v>
      </c>
      <c r="J1169" s="27">
        <v>22277</v>
      </c>
      <c r="K1169" s="25">
        <v>4</v>
      </c>
      <c r="L1169" s="27" t="s">
        <v>288</v>
      </c>
      <c r="M1169" s="27" t="s">
        <v>7625</v>
      </c>
      <c r="N1169" s="27" t="s">
        <v>7626</v>
      </c>
      <c r="O1169" s="28" t="s">
        <v>8425</v>
      </c>
      <c r="P1169" s="27" t="s">
        <v>285</v>
      </c>
      <c r="Q1169" s="27" t="s">
        <v>295</v>
      </c>
      <c r="R1169" s="28" t="s">
        <v>9776</v>
      </c>
      <c r="S1169" s="28" t="s">
        <v>8426</v>
      </c>
      <c r="T1169" s="27"/>
      <c r="U1169" s="75"/>
      <c r="V1169" s="75"/>
      <c r="W1169" s="75"/>
      <c r="X1169" s="27"/>
      <c r="Y1169" s="28"/>
      <c r="Z1169" s="27"/>
    </row>
    <row r="1170" spans="1:26" ht="13.5" customHeight="1" x14ac:dyDescent="0.25">
      <c r="A1170" s="24">
        <v>43166</v>
      </c>
      <c r="B1170" s="24">
        <v>43165</v>
      </c>
      <c r="C1170" s="24">
        <v>43158</v>
      </c>
      <c r="D1170" s="27" t="s">
        <v>552</v>
      </c>
      <c r="E1170" s="27" t="s">
        <v>378</v>
      </c>
      <c r="F1170" s="29" t="s">
        <v>7627</v>
      </c>
      <c r="G1170" s="27" t="s">
        <v>19</v>
      </c>
      <c r="H1170" s="27" t="s">
        <v>2341</v>
      </c>
      <c r="I1170" s="27" t="s">
        <v>7628</v>
      </c>
      <c r="J1170" s="27">
        <v>33968</v>
      </c>
      <c r="K1170" s="25">
        <v>3</v>
      </c>
      <c r="L1170" s="27" t="s">
        <v>288</v>
      </c>
      <c r="M1170" s="27" t="s">
        <v>7629</v>
      </c>
      <c r="N1170" s="27" t="s">
        <v>7630</v>
      </c>
      <c r="O1170" s="28"/>
      <c r="P1170" s="27" t="s">
        <v>285</v>
      </c>
      <c r="Q1170" s="27" t="s">
        <v>315</v>
      </c>
      <c r="R1170" s="28" t="s">
        <v>2691</v>
      </c>
      <c r="S1170" s="27"/>
      <c r="T1170" s="27"/>
      <c r="U1170" s="75"/>
      <c r="V1170" s="75"/>
      <c r="W1170" s="75"/>
      <c r="X1170" s="27"/>
      <c r="Y1170" s="28"/>
      <c r="Z1170" s="27"/>
    </row>
    <row r="1171" spans="1:26" ht="13.5" customHeight="1" x14ac:dyDescent="0.25">
      <c r="A1171" s="24">
        <v>43166</v>
      </c>
      <c r="B1171" s="24">
        <v>43165</v>
      </c>
      <c r="C1171" s="24">
        <v>43158</v>
      </c>
      <c r="D1171" s="27" t="s">
        <v>552</v>
      </c>
      <c r="E1171" s="27" t="s">
        <v>378</v>
      </c>
      <c r="F1171" s="29" t="s">
        <v>7627</v>
      </c>
      <c r="G1171" s="27" t="s">
        <v>19</v>
      </c>
      <c r="H1171" s="27" t="s">
        <v>2341</v>
      </c>
      <c r="I1171" s="27" t="s">
        <v>7628</v>
      </c>
      <c r="J1171" s="27">
        <v>33968</v>
      </c>
      <c r="K1171" s="25">
        <v>1</v>
      </c>
      <c r="L1171" s="27" t="s">
        <v>288</v>
      </c>
      <c r="M1171" s="27" t="s">
        <v>7629</v>
      </c>
      <c r="N1171" s="27" t="s">
        <v>7631</v>
      </c>
      <c r="O1171" s="28"/>
      <c r="P1171" s="27" t="s">
        <v>285</v>
      </c>
      <c r="Q1171" s="27" t="s">
        <v>315</v>
      </c>
      <c r="R1171" s="28" t="s">
        <v>2691</v>
      </c>
      <c r="S1171" s="27"/>
      <c r="T1171" s="27"/>
      <c r="U1171" s="75"/>
      <c r="V1171" s="75"/>
      <c r="W1171" s="75"/>
      <c r="X1171" s="27"/>
      <c r="Y1171" s="28"/>
      <c r="Z1171" s="27"/>
    </row>
    <row r="1172" spans="1:26" ht="13.5" customHeight="1" x14ac:dyDescent="0.25">
      <c r="A1172" s="24">
        <v>43166</v>
      </c>
      <c r="B1172" s="24">
        <v>43165</v>
      </c>
      <c r="C1172" s="24">
        <v>43158</v>
      </c>
      <c r="D1172" s="27" t="s">
        <v>552</v>
      </c>
      <c r="E1172" s="27" t="s">
        <v>399</v>
      </c>
      <c r="F1172" s="29" t="s">
        <v>7632</v>
      </c>
      <c r="G1172" s="27" t="s">
        <v>39</v>
      </c>
      <c r="H1172" s="27" t="s">
        <v>883</v>
      </c>
      <c r="I1172" s="27" t="s">
        <v>884</v>
      </c>
      <c r="J1172" s="27">
        <v>34946</v>
      </c>
      <c r="K1172" s="25">
        <v>4</v>
      </c>
      <c r="L1172" s="27" t="s">
        <v>288</v>
      </c>
      <c r="M1172" s="27" t="s">
        <v>7633</v>
      </c>
      <c r="N1172" s="27" t="s">
        <v>7634</v>
      </c>
      <c r="O1172" s="28"/>
      <c r="P1172" s="27" t="s">
        <v>285</v>
      </c>
      <c r="Q1172" s="27" t="s">
        <v>315</v>
      </c>
      <c r="R1172" s="28" t="s">
        <v>2691</v>
      </c>
      <c r="S1172" s="27"/>
      <c r="T1172" s="27"/>
      <c r="U1172" s="75"/>
      <c r="V1172" s="75"/>
      <c r="W1172" s="75"/>
      <c r="X1172" s="27"/>
      <c r="Y1172" s="28"/>
      <c r="Z1172" s="27"/>
    </row>
    <row r="1173" spans="1:26" ht="13.5" customHeight="1" x14ac:dyDescent="0.25">
      <c r="A1173" s="24">
        <v>43166</v>
      </c>
      <c r="B1173" s="24">
        <v>43165</v>
      </c>
      <c r="C1173" s="24">
        <v>43157</v>
      </c>
      <c r="D1173" s="27" t="s">
        <v>552</v>
      </c>
      <c r="E1173" s="27" t="s">
        <v>511</v>
      </c>
      <c r="F1173" s="29" t="s">
        <v>7635</v>
      </c>
      <c r="G1173" s="27" t="s">
        <v>21</v>
      </c>
      <c r="H1173" s="27" t="s">
        <v>170</v>
      </c>
      <c r="I1173" s="27" t="s">
        <v>179</v>
      </c>
      <c r="J1173" s="27">
        <v>6090</v>
      </c>
      <c r="K1173" s="25">
        <v>2</v>
      </c>
      <c r="L1173" s="27" t="s">
        <v>288</v>
      </c>
      <c r="M1173" s="27" t="s">
        <v>7636</v>
      </c>
      <c r="N1173" s="27" t="s">
        <v>7637</v>
      </c>
      <c r="O1173" s="28"/>
      <c r="P1173" s="27" t="s">
        <v>285</v>
      </c>
      <c r="Q1173" s="27" t="s">
        <v>295</v>
      </c>
      <c r="R1173" s="28" t="s">
        <v>7854</v>
      </c>
      <c r="S1173" s="27"/>
      <c r="T1173" s="27"/>
      <c r="U1173" s="75"/>
      <c r="V1173" s="75"/>
      <c r="W1173" s="75"/>
      <c r="X1173" s="27"/>
      <c r="Y1173" s="28"/>
      <c r="Z1173" s="27"/>
    </row>
    <row r="1174" spans="1:26" ht="13.5" customHeight="1" x14ac:dyDescent="0.25">
      <c r="A1174" s="24">
        <v>43166</v>
      </c>
      <c r="B1174" s="24">
        <v>43165</v>
      </c>
      <c r="C1174" s="24">
        <v>43159</v>
      </c>
      <c r="D1174" s="27" t="s">
        <v>552</v>
      </c>
      <c r="E1174" s="27" t="s">
        <v>338</v>
      </c>
      <c r="F1174" s="29" t="s">
        <v>7641</v>
      </c>
      <c r="G1174" s="27" t="s">
        <v>36</v>
      </c>
      <c r="H1174" s="27" t="s">
        <v>167</v>
      </c>
      <c r="I1174" s="27" t="s">
        <v>189</v>
      </c>
      <c r="J1174" s="27">
        <v>33231</v>
      </c>
      <c r="K1174" s="25">
        <v>4</v>
      </c>
      <c r="L1174" s="27" t="s">
        <v>288</v>
      </c>
      <c r="M1174" s="27" t="s">
        <v>7642</v>
      </c>
      <c r="N1174" s="27" t="s">
        <v>7643</v>
      </c>
      <c r="O1174" s="28">
        <v>130524961</v>
      </c>
      <c r="P1174" s="27" t="s">
        <v>285</v>
      </c>
      <c r="Q1174" s="27" t="s">
        <v>292</v>
      </c>
      <c r="R1174" s="28"/>
      <c r="S1174" s="27" t="s">
        <v>8028</v>
      </c>
      <c r="T1174" s="27"/>
      <c r="U1174" s="75"/>
      <c r="V1174" s="75"/>
      <c r="W1174" s="75"/>
      <c r="X1174" s="27"/>
      <c r="Y1174" s="28"/>
      <c r="Z1174" s="27"/>
    </row>
    <row r="1175" spans="1:26" ht="13.5" customHeight="1" x14ac:dyDescent="0.25">
      <c r="A1175" s="24">
        <v>43166</v>
      </c>
      <c r="B1175" s="24">
        <v>43165</v>
      </c>
      <c r="C1175" s="24">
        <v>43159</v>
      </c>
      <c r="D1175" s="27" t="s">
        <v>552</v>
      </c>
      <c r="E1175" s="27" t="s">
        <v>340</v>
      </c>
      <c r="F1175" s="29" t="s">
        <v>7644</v>
      </c>
      <c r="G1175" s="27" t="s">
        <v>36</v>
      </c>
      <c r="H1175" s="27" t="s">
        <v>184</v>
      </c>
      <c r="I1175" s="27" t="s">
        <v>99</v>
      </c>
      <c r="J1175" s="27">
        <v>22269</v>
      </c>
      <c r="K1175" s="25">
        <v>4</v>
      </c>
      <c r="L1175" s="27" t="s">
        <v>288</v>
      </c>
      <c r="M1175" s="27" t="s">
        <v>7645</v>
      </c>
      <c r="N1175" s="27" t="s">
        <v>7646</v>
      </c>
      <c r="O1175" s="28">
        <v>130525356</v>
      </c>
      <c r="P1175" s="27" t="s">
        <v>285</v>
      </c>
      <c r="Q1175" s="27" t="s">
        <v>292</v>
      </c>
      <c r="R1175" s="28" t="s">
        <v>8304</v>
      </c>
      <c r="S1175" s="27" t="s">
        <v>8028</v>
      </c>
      <c r="T1175" s="27"/>
      <c r="U1175" s="75"/>
      <c r="V1175" s="75"/>
      <c r="W1175" s="75"/>
      <c r="X1175" s="27"/>
      <c r="Y1175" s="28"/>
      <c r="Z1175" s="27"/>
    </row>
    <row r="1176" spans="1:26" ht="13.5" customHeight="1" x14ac:dyDescent="0.25">
      <c r="A1176" s="24">
        <v>43166</v>
      </c>
      <c r="B1176" s="24">
        <v>43166</v>
      </c>
      <c r="C1176" s="24">
        <v>43160</v>
      </c>
      <c r="D1176" s="27" t="s">
        <v>552</v>
      </c>
      <c r="E1176" s="27" t="s">
        <v>387</v>
      </c>
      <c r="F1176" s="29" t="s">
        <v>7647</v>
      </c>
      <c r="G1176" s="27" t="s">
        <v>3588</v>
      </c>
      <c r="H1176" s="27" t="s">
        <v>7648</v>
      </c>
      <c r="I1176" s="27" t="s">
        <v>7649</v>
      </c>
      <c r="J1176" s="27">
        <v>20277</v>
      </c>
      <c r="K1176" s="25">
        <v>1</v>
      </c>
      <c r="L1176" s="27" t="s">
        <v>288</v>
      </c>
      <c r="M1176" s="27" t="s">
        <v>7650</v>
      </c>
      <c r="N1176" s="27" t="s">
        <v>7651</v>
      </c>
      <c r="O1176" s="28">
        <v>130526811</v>
      </c>
      <c r="P1176" s="27" t="s">
        <v>285</v>
      </c>
      <c r="Q1176" s="27" t="s">
        <v>292</v>
      </c>
      <c r="R1176" s="28"/>
      <c r="S1176" s="27" t="s">
        <v>8028</v>
      </c>
      <c r="T1176" s="27"/>
      <c r="U1176" s="75"/>
      <c r="V1176" s="75"/>
      <c r="W1176" s="75"/>
      <c r="X1176" s="27"/>
      <c r="Y1176" s="28"/>
      <c r="Z1176" s="27"/>
    </row>
    <row r="1177" spans="1:26" ht="13.5" customHeight="1" x14ac:dyDescent="0.25">
      <c r="A1177" s="24">
        <v>43166</v>
      </c>
      <c r="B1177" s="24">
        <v>43166</v>
      </c>
      <c r="C1177" s="24">
        <v>43159</v>
      </c>
      <c r="D1177" s="27" t="s">
        <v>552</v>
      </c>
      <c r="E1177" s="27" t="s">
        <v>483</v>
      </c>
      <c r="F1177" s="29" t="s">
        <v>6440</v>
      </c>
      <c r="G1177" s="27" t="s">
        <v>56</v>
      </c>
      <c r="H1177" s="27" t="s">
        <v>59</v>
      </c>
      <c r="I1177" s="27" t="s">
        <v>190</v>
      </c>
      <c r="J1177" s="27">
        <v>27779</v>
      </c>
      <c r="K1177" s="25">
        <v>4</v>
      </c>
      <c r="L1177" s="27" t="s">
        <v>288</v>
      </c>
      <c r="M1177" s="27" t="s">
        <v>7652</v>
      </c>
      <c r="N1177" s="27" t="s">
        <v>7653</v>
      </c>
      <c r="O1177" s="28">
        <v>130527553</v>
      </c>
      <c r="P1177" s="27" t="s">
        <v>285</v>
      </c>
      <c r="Q1177" s="27" t="s">
        <v>292</v>
      </c>
      <c r="R1177" s="28" t="s">
        <v>8887</v>
      </c>
      <c r="S1177" s="27" t="s">
        <v>8028</v>
      </c>
      <c r="T1177" s="27"/>
      <c r="U1177" s="75"/>
      <c r="V1177" s="75"/>
      <c r="W1177" s="75"/>
      <c r="X1177" s="27"/>
      <c r="Y1177" s="28"/>
      <c r="Z1177" s="27"/>
    </row>
    <row r="1178" spans="1:26" ht="13.5" customHeight="1" x14ac:dyDescent="0.25">
      <c r="A1178" s="24">
        <v>43166</v>
      </c>
      <c r="B1178" s="24">
        <v>43165</v>
      </c>
      <c r="C1178" s="24">
        <v>43160</v>
      </c>
      <c r="D1178" s="27" t="s">
        <v>549</v>
      </c>
      <c r="E1178" s="27" t="s">
        <v>389</v>
      </c>
      <c r="F1178" s="29" t="s">
        <v>7654</v>
      </c>
      <c r="G1178" s="27" t="s">
        <v>53</v>
      </c>
      <c r="H1178" s="27" t="s">
        <v>24</v>
      </c>
      <c r="I1178" s="27" t="s">
        <v>7655</v>
      </c>
      <c r="J1178" s="27">
        <v>28081</v>
      </c>
      <c r="K1178" s="25">
        <v>1</v>
      </c>
      <c r="L1178" s="27" t="s">
        <v>357</v>
      </c>
      <c r="M1178" s="27" t="s">
        <v>7656</v>
      </c>
      <c r="N1178" s="27" t="s">
        <v>7657</v>
      </c>
      <c r="O1178" s="28" t="s">
        <v>7818</v>
      </c>
      <c r="P1178" s="27" t="s">
        <v>285</v>
      </c>
      <c r="Q1178" s="27" t="s">
        <v>292</v>
      </c>
      <c r="R1178" s="28" t="s">
        <v>7953</v>
      </c>
      <c r="S1178" s="27" t="s">
        <v>7708</v>
      </c>
      <c r="T1178" s="27"/>
      <c r="U1178" s="75"/>
      <c r="V1178" s="75"/>
      <c r="W1178" s="75"/>
      <c r="X1178" s="27"/>
      <c r="Y1178" s="28"/>
      <c r="Z1178" s="27"/>
    </row>
    <row r="1179" spans="1:26" ht="13.5" customHeight="1" x14ac:dyDescent="0.25">
      <c r="A1179" s="24">
        <v>43166</v>
      </c>
      <c r="B1179" s="24">
        <v>43165</v>
      </c>
      <c r="C1179" s="24">
        <v>43160</v>
      </c>
      <c r="D1179" s="27" t="s">
        <v>549</v>
      </c>
      <c r="E1179" s="27" t="s">
        <v>379</v>
      </c>
      <c r="F1179" s="29" t="s">
        <v>7658</v>
      </c>
      <c r="G1179" s="27" t="s">
        <v>27</v>
      </c>
      <c r="H1179" s="27" t="s">
        <v>70</v>
      </c>
      <c r="I1179" s="27" t="s">
        <v>163</v>
      </c>
      <c r="J1179" s="27">
        <v>25691</v>
      </c>
      <c r="K1179" s="25">
        <v>1</v>
      </c>
      <c r="L1179" s="27" t="s">
        <v>357</v>
      </c>
      <c r="M1179" s="27" t="s">
        <v>7659</v>
      </c>
      <c r="N1179" s="27" t="s">
        <v>7660</v>
      </c>
      <c r="O1179" s="28" t="s">
        <v>7819</v>
      </c>
      <c r="P1179" s="27" t="s">
        <v>285</v>
      </c>
      <c r="Q1179" s="27" t="s">
        <v>292</v>
      </c>
      <c r="R1179" s="28"/>
      <c r="S1179" s="27" t="s">
        <v>7708</v>
      </c>
      <c r="T1179" s="27"/>
      <c r="U1179" s="75"/>
      <c r="V1179" s="75"/>
      <c r="W1179" s="75"/>
      <c r="X1179" s="27"/>
      <c r="Y1179" s="28"/>
      <c r="Z1179" s="27"/>
    </row>
    <row r="1180" spans="1:26" ht="13.5" customHeight="1" x14ac:dyDescent="0.25">
      <c r="A1180" s="24">
        <v>43166</v>
      </c>
      <c r="B1180" s="24">
        <v>43166</v>
      </c>
      <c r="C1180" s="24">
        <v>43155</v>
      </c>
      <c r="D1180" s="27" t="s">
        <v>549</v>
      </c>
      <c r="E1180" s="27" t="s">
        <v>429</v>
      </c>
      <c r="F1180" s="29" t="s">
        <v>7661</v>
      </c>
      <c r="G1180" s="27" t="s">
        <v>220</v>
      </c>
      <c r="H1180" s="27" t="s">
        <v>69</v>
      </c>
      <c r="I1180" s="27" t="s">
        <v>3503</v>
      </c>
      <c r="J1180" s="27">
        <v>23615</v>
      </c>
      <c r="K1180" s="25">
        <v>4</v>
      </c>
      <c r="L1180" s="27" t="s">
        <v>357</v>
      </c>
      <c r="M1180" s="27" t="s">
        <v>7662</v>
      </c>
      <c r="N1180" s="27" t="s">
        <v>7663</v>
      </c>
      <c r="O1180" s="28" t="s">
        <v>7820</v>
      </c>
      <c r="P1180" s="27" t="s">
        <v>285</v>
      </c>
      <c r="Q1180" s="27" t="s">
        <v>292</v>
      </c>
      <c r="R1180" s="28"/>
      <c r="S1180" s="27" t="s">
        <v>7708</v>
      </c>
      <c r="T1180" s="27"/>
      <c r="U1180" s="75"/>
      <c r="V1180" s="75"/>
      <c r="W1180" s="75"/>
      <c r="X1180" s="27"/>
      <c r="Y1180" s="28"/>
      <c r="Z1180" s="27"/>
    </row>
    <row r="1181" spans="1:26" ht="13.5" customHeight="1" x14ac:dyDescent="0.25">
      <c r="A1181" s="24">
        <v>43166</v>
      </c>
      <c r="B1181" s="24">
        <v>43166</v>
      </c>
      <c r="C1181" s="24">
        <v>43158</v>
      </c>
      <c r="D1181" s="27" t="s">
        <v>2245</v>
      </c>
      <c r="E1181" s="27" t="s">
        <v>511</v>
      </c>
      <c r="F1181" s="29" t="s">
        <v>7666</v>
      </c>
      <c r="G1181" s="27" t="s">
        <v>21</v>
      </c>
      <c r="H1181" s="27" t="s">
        <v>140</v>
      </c>
      <c r="I1181" s="27" t="s">
        <v>22</v>
      </c>
      <c r="J1181" s="27">
        <v>6118</v>
      </c>
      <c r="K1181" s="25">
        <v>2</v>
      </c>
      <c r="L1181" s="27" t="s">
        <v>288</v>
      </c>
      <c r="M1181" s="27" t="s">
        <v>7667</v>
      </c>
      <c r="N1181" s="27" t="s">
        <v>7668</v>
      </c>
      <c r="O1181" s="28">
        <v>130528502</v>
      </c>
      <c r="P1181" s="27" t="s">
        <v>285</v>
      </c>
      <c r="Q1181" s="27" t="s">
        <v>292</v>
      </c>
      <c r="R1181" s="28" t="s">
        <v>8304</v>
      </c>
      <c r="S1181" s="27" t="s">
        <v>8028</v>
      </c>
      <c r="T1181" s="27"/>
      <c r="U1181" s="75"/>
      <c r="V1181" s="75"/>
      <c r="W1181" s="75"/>
      <c r="X1181" s="27"/>
      <c r="Y1181" s="28"/>
      <c r="Z1181" s="27"/>
    </row>
    <row r="1182" spans="1:26" ht="13.5" customHeight="1" x14ac:dyDescent="0.25">
      <c r="A1182" s="24">
        <v>43167</v>
      </c>
      <c r="B1182" s="24">
        <v>43166</v>
      </c>
      <c r="C1182" s="24">
        <v>43166</v>
      </c>
      <c r="D1182" s="27" t="s">
        <v>18</v>
      </c>
      <c r="E1182" s="27" t="s">
        <v>290</v>
      </c>
      <c r="F1182" s="29" t="s">
        <v>7697</v>
      </c>
      <c r="G1182" s="27" t="s">
        <v>19</v>
      </c>
      <c r="H1182" s="27" t="s">
        <v>103</v>
      </c>
      <c r="I1182" s="27" t="s">
        <v>7698</v>
      </c>
      <c r="J1182" s="27">
        <v>41546</v>
      </c>
      <c r="K1182" s="25">
        <v>3</v>
      </c>
      <c r="L1182" s="27" t="s">
        <v>288</v>
      </c>
      <c r="M1182" s="27" t="s">
        <v>7699</v>
      </c>
      <c r="N1182" s="27" t="s">
        <v>7700</v>
      </c>
      <c r="O1182" s="28">
        <v>130523357</v>
      </c>
      <c r="P1182" s="27" t="s">
        <v>285</v>
      </c>
      <c r="Q1182" s="27" t="s">
        <v>292</v>
      </c>
      <c r="R1182" s="28"/>
      <c r="S1182" s="27" t="s">
        <v>8028</v>
      </c>
      <c r="T1182" s="27"/>
      <c r="U1182" s="75"/>
      <c r="V1182" s="75"/>
      <c r="W1182" s="75"/>
      <c r="X1182" s="27"/>
      <c r="Y1182" s="28"/>
      <c r="Z1182" s="27"/>
    </row>
    <row r="1183" spans="1:26" ht="13.5" customHeight="1" x14ac:dyDescent="0.25">
      <c r="A1183" s="24">
        <v>43167</v>
      </c>
      <c r="B1183" s="24">
        <v>43166</v>
      </c>
      <c r="C1183" s="24">
        <v>43163</v>
      </c>
      <c r="D1183" s="27" t="s">
        <v>18</v>
      </c>
      <c r="E1183" s="27" t="s">
        <v>352</v>
      </c>
      <c r="F1183" s="29" t="s">
        <v>7701</v>
      </c>
      <c r="G1183" s="27" t="s">
        <v>48</v>
      </c>
      <c r="H1183" s="27" t="s">
        <v>4815</v>
      </c>
      <c r="I1183" s="27" t="s">
        <v>471</v>
      </c>
      <c r="J1183" s="27">
        <v>34920</v>
      </c>
      <c r="K1183" s="25">
        <v>4</v>
      </c>
      <c r="L1183" s="27" t="s">
        <v>288</v>
      </c>
      <c r="M1183" s="27" t="s">
        <v>7702</v>
      </c>
      <c r="N1183" s="27" t="s">
        <v>7703</v>
      </c>
      <c r="O1183" s="28">
        <v>130525524</v>
      </c>
      <c r="P1183" s="27" t="s">
        <v>285</v>
      </c>
      <c r="Q1183" s="27" t="s">
        <v>292</v>
      </c>
      <c r="R1183" s="28" t="s">
        <v>8304</v>
      </c>
      <c r="S1183" s="27" t="s">
        <v>8028</v>
      </c>
      <c r="T1183" s="27"/>
      <c r="U1183" s="75"/>
      <c r="V1183" s="75"/>
      <c r="W1183" s="75"/>
      <c r="X1183" s="27"/>
      <c r="Y1183" s="28"/>
      <c r="Z1183" s="27"/>
    </row>
    <row r="1184" spans="1:26" ht="13.5" customHeight="1" x14ac:dyDescent="0.25">
      <c r="A1184" s="24">
        <v>43167</v>
      </c>
      <c r="B1184" s="24">
        <v>43166</v>
      </c>
      <c r="C1184" s="24">
        <v>43133</v>
      </c>
      <c r="D1184" s="27" t="s">
        <v>18</v>
      </c>
      <c r="E1184" s="27" t="s">
        <v>360</v>
      </c>
      <c r="F1184" s="29" t="s">
        <v>7704</v>
      </c>
      <c r="G1184" s="27" t="s">
        <v>27</v>
      </c>
      <c r="H1184" s="27" t="s">
        <v>478</v>
      </c>
      <c r="I1184" s="27" t="s">
        <v>163</v>
      </c>
      <c r="J1184" s="27">
        <v>26847</v>
      </c>
      <c r="K1184" s="25">
        <v>2</v>
      </c>
      <c r="L1184" s="27" t="s">
        <v>357</v>
      </c>
      <c r="M1184" s="27" t="s">
        <v>7705</v>
      </c>
      <c r="N1184" s="27" t="s">
        <v>7706</v>
      </c>
      <c r="O1184" s="28" t="s">
        <v>7707</v>
      </c>
      <c r="P1184" s="27" t="s">
        <v>285</v>
      </c>
      <c r="Q1184" s="27" t="s">
        <v>292</v>
      </c>
      <c r="R1184" s="28"/>
      <c r="S1184" s="27" t="s">
        <v>7708</v>
      </c>
      <c r="T1184" s="27"/>
      <c r="U1184" s="75"/>
      <c r="V1184" s="75"/>
      <c r="W1184" s="75"/>
      <c r="X1184" s="27"/>
      <c r="Y1184" s="28"/>
      <c r="Z1184" s="27"/>
    </row>
    <row r="1185" spans="1:26" ht="13.5" customHeight="1" x14ac:dyDescent="0.25">
      <c r="A1185" s="24">
        <v>43167</v>
      </c>
      <c r="B1185" s="24">
        <v>43166</v>
      </c>
      <c r="C1185" s="24" t="s">
        <v>7709</v>
      </c>
      <c r="D1185" s="27" t="s">
        <v>18</v>
      </c>
      <c r="E1185" s="27" t="s">
        <v>360</v>
      </c>
      <c r="F1185" s="29" t="s">
        <v>2073</v>
      </c>
      <c r="G1185" s="27" t="s">
        <v>34</v>
      </c>
      <c r="H1185" s="27" t="s">
        <v>194</v>
      </c>
      <c r="I1185" s="27" t="s">
        <v>185</v>
      </c>
      <c r="J1185" s="27">
        <v>26726</v>
      </c>
      <c r="K1185" s="25">
        <v>3</v>
      </c>
      <c r="L1185" s="27" t="s">
        <v>357</v>
      </c>
      <c r="M1185" s="27" t="s">
        <v>7710</v>
      </c>
      <c r="N1185" s="27" t="s">
        <v>7711</v>
      </c>
      <c r="O1185" s="28" t="s">
        <v>7712</v>
      </c>
      <c r="P1185" s="27" t="s">
        <v>285</v>
      </c>
      <c r="Q1185" s="27" t="s">
        <v>292</v>
      </c>
      <c r="R1185" s="28"/>
      <c r="S1185" s="27" t="s">
        <v>7708</v>
      </c>
      <c r="T1185" s="27"/>
      <c r="U1185" s="75"/>
      <c r="V1185" s="75"/>
      <c r="W1185" s="75"/>
      <c r="X1185" s="27"/>
      <c r="Y1185" s="28"/>
      <c r="Z1185" s="27"/>
    </row>
    <row r="1186" spans="1:26" ht="13.5" customHeight="1" x14ac:dyDescent="0.25">
      <c r="A1186" s="24">
        <v>43167</v>
      </c>
      <c r="B1186" s="24">
        <v>43166</v>
      </c>
      <c r="C1186" s="24">
        <v>43136</v>
      </c>
      <c r="D1186" s="27" t="s">
        <v>18</v>
      </c>
      <c r="E1186" s="27" t="s">
        <v>360</v>
      </c>
      <c r="F1186" s="29" t="s">
        <v>7713</v>
      </c>
      <c r="G1186" s="27" t="s">
        <v>53</v>
      </c>
      <c r="H1186" s="27" t="s">
        <v>244</v>
      </c>
      <c r="I1186" s="27" t="s">
        <v>7714</v>
      </c>
      <c r="J1186" s="27">
        <v>26884</v>
      </c>
      <c r="K1186" s="25">
        <v>1</v>
      </c>
      <c r="L1186" s="27" t="s">
        <v>288</v>
      </c>
      <c r="M1186" s="27" t="s">
        <v>7715</v>
      </c>
      <c r="N1186" s="27" t="s">
        <v>7716</v>
      </c>
      <c r="O1186" s="28">
        <v>130526041</v>
      </c>
      <c r="P1186" s="27" t="s">
        <v>285</v>
      </c>
      <c r="Q1186" s="27" t="s">
        <v>292</v>
      </c>
      <c r="R1186" s="28"/>
      <c r="S1186" s="27" t="s">
        <v>8028</v>
      </c>
      <c r="T1186" s="27"/>
      <c r="U1186" s="75"/>
      <c r="V1186" s="75"/>
      <c r="W1186" s="75"/>
      <c r="X1186" s="27"/>
      <c r="Y1186" s="28"/>
      <c r="Z1186" s="27"/>
    </row>
    <row r="1187" spans="1:26" ht="13.5" customHeight="1" x14ac:dyDescent="0.25">
      <c r="A1187" s="24">
        <v>43167</v>
      </c>
      <c r="B1187" s="24">
        <v>43166</v>
      </c>
      <c r="C1187" s="24">
        <v>43129</v>
      </c>
      <c r="D1187" s="27" t="s">
        <v>18</v>
      </c>
      <c r="E1187" s="27" t="s">
        <v>360</v>
      </c>
      <c r="F1187" s="29" t="s">
        <v>7717</v>
      </c>
      <c r="G1187" s="27" t="s">
        <v>53</v>
      </c>
      <c r="H1187" s="27" t="s">
        <v>68</v>
      </c>
      <c r="I1187" s="27" t="s">
        <v>7718</v>
      </c>
      <c r="J1187" s="27">
        <v>26719</v>
      </c>
      <c r="K1187" s="25">
        <v>2</v>
      </c>
      <c r="L1187" s="27" t="s">
        <v>288</v>
      </c>
      <c r="M1187" s="27" t="s">
        <v>7719</v>
      </c>
      <c r="N1187" s="27" t="s">
        <v>7720</v>
      </c>
      <c r="O1187" s="28">
        <v>130526042</v>
      </c>
      <c r="P1187" s="27" t="s">
        <v>285</v>
      </c>
      <c r="Q1187" s="27" t="s">
        <v>292</v>
      </c>
      <c r="R1187" s="28"/>
      <c r="S1187" s="27" t="s">
        <v>8028</v>
      </c>
      <c r="T1187" s="27"/>
      <c r="U1187" s="75"/>
      <c r="V1187" s="75"/>
      <c r="W1187" s="75"/>
      <c r="X1187" s="27"/>
      <c r="Y1187" s="28"/>
      <c r="Z1187" s="27"/>
    </row>
    <row r="1188" spans="1:26" ht="13.5" customHeight="1" x14ac:dyDescent="0.25">
      <c r="A1188" s="24">
        <v>43167</v>
      </c>
      <c r="B1188" s="24">
        <v>43166</v>
      </c>
      <c r="C1188" s="24">
        <v>43165</v>
      </c>
      <c r="D1188" s="27" t="s">
        <v>18</v>
      </c>
      <c r="E1188" s="27" t="s">
        <v>505</v>
      </c>
      <c r="F1188" s="29" t="s">
        <v>7335</v>
      </c>
      <c r="G1188" s="27" t="s">
        <v>19</v>
      </c>
      <c r="H1188" s="27" t="s">
        <v>176</v>
      </c>
      <c r="I1188" s="27" t="s">
        <v>174</v>
      </c>
      <c r="J1188" s="27">
        <v>6336</v>
      </c>
      <c r="K1188" s="25">
        <v>4</v>
      </c>
      <c r="L1188" s="27" t="s">
        <v>288</v>
      </c>
      <c r="M1188" s="27" t="s">
        <v>7721</v>
      </c>
      <c r="N1188" s="27" t="s">
        <v>7722</v>
      </c>
      <c r="O1188" s="28"/>
      <c r="P1188" s="27" t="s">
        <v>285</v>
      </c>
      <c r="Q1188" s="27" t="s">
        <v>315</v>
      </c>
      <c r="R1188" s="28" t="s">
        <v>2691</v>
      </c>
      <c r="S1188" s="27"/>
      <c r="T1188" s="27"/>
      <c r="U1188" s="75"/>
      <c r="V1188" s="75"/>
      <c r="W1188" s="75"/>
      <c r="X1188" s="27"/>
      <c r="Y1188" s="28"/>
      <c r="Z1188" s="27"/>
    </row>
    <row r="1189" spans="1:26" ht="13.5" customHeight="1" x14ac:dyDescent="0.25">
      <c r="A1189" s="24">
        <v>43167</v>
      </c>
      <c r="B1189" s="24">
        <v>43166</v>
      </c>
      <c r="C1189" s="24">
        <v>43156</v>
      </c>
      <c r="D1189" s="27" t="s">
        <v>18</v>
      </c>
      <c r="E1189" s="27" t="s">
        <v>352</v>
      </c>
      <c r="F1189" s="29" t="s">
        <v>7728</v>
      </c>
      <c r="G1189" s="27" t="s">
        <v>30</v>
      </c>
      <c r="H1189" s="27" t="s">
        <v>146</v>
      </c>
      <c r="I1189" s="27" t="s">
        <v>952</v>
      </c>
      <c r="J1189" s="27">
        <v>34590</v>
      </c>
      <c r="K1189" s="25">
        <v>4</v>
      </c>
      <c r="L1189" s="27" t="s">
        <v>528</v>
      </c>
      <c r="M1189" s="27"/>
      <c r="N1189" s="27"/>
      <c r="O1189" s="28"/>
      <c r="P1189" s="27" t="s">
        <v>285</v>
      </c>
      <c r="Q1189" s="27" t="s">
        <v>315</v>
      </c>
      <c r="R1189" s="28" t="s">
        <v>2691</v>
      </c>
      <c r="S1189" s="27"/>
      <c r="T1189" s="27"/>
      <c r="U1189" s="75"/>
      <c r="V1189" s="75"/>
      <c r="W1189" s="75"/>
      <c r="X1189" s="27"/>
      <c r="Y1189" s="28"/>
      <c r="Z1189" s="27"/>
    </row>
    <row r="1190" spans="1:26" ht="13.5" customHeight="1" x14ac:dyDescent="0.25">
      <c r="A1190" s="24">
        <v>43167</v>
      </c>
      <c r="B1190" s="24">
        <v>43166</v>
      </c>
      <c r="C1190" s="24">
        <v>43166</v>
      </c>
      <c r="D1190" s="27" t="s">
        <v>18</v>
      </c>
      <c r="E1190" s="27" t="s">
        <v>423</v>
      </c>
      <c r="F1190" s="29" t="s">
        <v>7729</v>
      </c>
      <c r="G1190" s="27" t="s">
        <v>92</v>
      </c>
      <c r="H1190" s="27" t="s">
        <v>109</v>
      </c>
      <c r="I1190" s="27" t="s">
        <v>1227</v>
      </c>
      <c r="J1190" s="27">
        <v>20142</v>
      </c>
      <c r="K1190" s="25">
        <v>4</v>
      </c>
      <c r="L1190" s="27" t="s">
        <v>288</v>
      </c>
      <c r="M1190" s="27" t="s">
        <v>7730</v>
      </c>
      <c r="N1190" s="27" t="s">
        <v>7731</v>
      </c>
      <c r="O1190" s="28">
        <v>130528023</v>
      </c>
      <c r="P1190" s="27" t="s">
        <v>285</v>
      </c>
      <c r="Q1190" s="27" t="s">
        <v>292</v>
      </c>
      <c r="R1190" s="28"/>
      <c r="S1190" s="27" t="s">
        <v>8028</v>
      </c>
      <c r="T1190" s="27"/>
      <c r="U1190" s="75"/>
      <c r="V1190" s="75"/>
      <c r="W1190" s="75"/>
      <c r="X1190" s="27"/>
      <c r="Y1190" s="28"/>
      <c r="Z1190" s="27"/>
    </row>
    <row r="1191" spans="1:26" ht="13.5" customHeight="1" x14ac:dyDescent="0.25">
      <c r="A1191" s="24">
        <v>43167</v>
      </c>
      <c r="B1191" s="24">
        <v>43166</v>
      </c>
      <c r="C1191" s="24">
        <v>43166</v>
      </c>
      <c r="D1191" s="27" t="s">
        <v>18</v>
      </c>
      <c r="E1191" s="27" t="s">
        <v>423</v>
      </c>
      <c r="F1191" s="29" t="s">
        <v>7102</v>
      </c>
      <c r="G1191" s="27" t="s">
        <v>32</v>
      </c>
      <c r="H1191" s="27" t="s">
        <v>90</v>
      </c>
      <c r="I1191" s="27" t="s">
        <v>7732</v>
      </c>
      <c r="J1191" s="27">
        <v>41711</v>
      </c>
      <c r="K1191" s="25">
        <v>2</v>
      </c>
      <c r="L1191" s="27" t="s">
        <v>355</v>
      </c>
      <c r="M1191" s="27">
        <v>4437304</v>
      </c>
      <c r="N1191" s="27">
        <v>4437304</v>
      </c>
      <c r="O1191" s="28">
        <v>55025</v>
      </c>
      <c r="P1191" s="27" t="s">
        <v>285</v>
      </c>
      <c r="Q1191" s="27" t="s">
        <v>292</v>
      </c>
      <c r="R1191" s="28" t="s">
        <v>7953</v>
      </c>
      <c r="S1191" s="27" t="s">
        <v>7848</v>
      </c>
      <c r="T1191" s="27"/>
      <c r="U1191" s="75"/>
      <c r="V1191" s="75"/>
      <c r="W1191" s="75"/>
      <c r="X1191" s="27"/>
      <c r="Y1191" s="28"/>
      <c r="Z1191" s="27"/>
    </row>
    <row r="1192" spans="1:26" ht="13.5" customHeight="1" x14ac:dyDescent="0.25">
      <c r="A1192" s="24">
        <v>43167</v>
      </c>
      <c r="B1192" s="24">
        <v>43166</v>
      </c>
      <c r="C1192" s="24">
        <v>43165</v>
      </c>
      <c r="D1192" s="27" t="s">
        <v>18</v>
      </c>
      <c r="E1192" s="27" t="s">
        <v>362</v>
      </c>
      <c r="F1192" s="29" t="s">
        <v>7733</v>
      </c>
      <c r="G1192" s="27" t="s">
        <v>19</v>
      </c>
      <c r="H1192" s="27" t="s">
        <v>600</v>
      </c>
      <c r="I1192" s="27" t="s">
        <v>7734</v>
      </c>
      <c r="J1192" s="27">
        <v>23245</v>
      </c>
      <c r="K1192" s="25">
        <v>2</v>
      </c>
      <c r="L1192" s="27" t="s">
        <v>288</v>
      </c>
      <c r="M1192" s="27" t="s">
        <v>7735</v>
      </c>
      <c r="N1192" s="27" t="s">
        <v>7736</v>
      </c>
      <c r="O1192" s="28"/>
      <c r="P1192" s="27" t="s">
        <v>285</v>
      </c>
      <c r="Q1192" s="27" t="s">
        <v>315</v>
      </c>
      <c r="R1192" s="28" t="s">
        <v>2691</v>
      </c>
      <c r="S1192" s="27"/>
      <c r="T1192" s="27"/>
      <c r="U1192" s="75"/>
      <c r="V1192" s="75"/>
      <c r="W1192" s="75"/>
      <c r="X1192" s="27"/>
      <c r="Y1192" s="28"/>
      <c r="Z1192" s="27"/>
    </row>
    <row r="1193" spans="1:26" ht="13.5" customHeight="1" x14ac:dyDescent="0.25">
      <c r="A1193" s="24">
        <v>43167</v>
      </c>
      <c r="B1193" s="24">
        <v>43167</v>
      </c>
      <c r="C1193" s="24">
        <v>43166</v>
      </c>
      <c r="D1193" s="27" t="s">
        <v>18</v>
      </c>
      <c r="E1193" s="27" t="s">
        <v>313</v>
      </c>
      <c r="F1193" s="29" t="s">
        <v>7737</v>
      </c>
      <c r="G1193" s="27" t="s">
        <v>92</v>
      </c>
      <c r="H1193" s="27" t="s">
        <v>151</v>
      </c>
      <c r="I1193" s="27" t="s">
        <v>7738</v>
      </c>
      <c r="J1193" s="27">
        <v>26908</v>
      </c>
      <c r="K1193" s="25">
        <v>2</v>
      </c>
      <c r="L1193" s="27" t="s">
        <v>357</v>
      </c>
      <c r="M1193" s="27" t="s">
        <v>7739</v>
      </c>
      <c r="N1193" s="27" t="s">
        <v>7740</v>
      </c>
      <c r="O1193" s="28" t="s">
        <v>7741</v>
      </c>
      <c r="P1193" s="27" t="s">
        <v>285</v>
      </c>
      <c r="Q1193" s="27" t="s">
        <v>292</v>
      </c>
      <c r="R1193" s="28"/>
      <c r="S1193" s="27" t="s">
        <v>7742</v>
      </c>
      <c r="T1193" s="27"/>
      <c r="U1193" s="75"/>
      <c r="V1193" s="75"/>
      <c r="W1193" s="75"/>
      <c r="X1193" s="27"/>
      <c r="Y1193" s="28"/>
      <c r="Z1193" s="27"/>
    </row>
    <row r="1194" spans="1:26" ht="13.5" customHeight="1" x14ac:dyDescent="0.25">
      <c r="A1194" s="24">
        <v>43167</v>
      </c>
      <c r="B1194" s="24">
        <v>43167</v>
      </c>
      <c r="C1194" s="24">
        <v>43164</v>
      </c>
      <c r="D1194" s="27" t="s">
        <v>18</v>
      </c>
      <c r="E1194" s="27" t="s">
        <v>387</v>
      </c>
      <c r="F1194" s="29" t="s">
        <v>7743</v>
      </c>
      <c r="G1194" s="27" t="s">
        <v>23</v>
      </c>
      <c r="H1194" s="27" t="s">
        <v>109</v>
      </c>
      <c r="I1194" s="27" t="s">
        <v>177</v>
      </c>
      <c r="J1194" s="27">
        <v>20457</v>
      </c>
      <c r="K1194" s="25">
        <v>1</v>
      </c>
      <c r="L1194" s="27" t="s">
        <v>288</v>
      </c>
      <c r="M1194" s="27" t="s">
        <v>7744</v>
      </c>
      <c r="N1194" s="27" t="s">
        <v>7745</v>
      </c>
      <c r="O1194" s="28"/>
      <c r="P1194" s="27" t="s">
        <v>285</v>
      </c>
      <c r="Q1194" s="27" t="s">
        <v>315</v>
      </c>
      <c r="R1194" s="28" t="s">
        <v>2691</v>
      </c>
      <c r="S1194" s="27"/>
      <c r="T1194" s="27"/>
      <c r="U1194" s="75"/>
      <c r="V1194" s="75"/>
      <c r="W1194" s="75"/>
      <c r="X1194" s="27"/>
      <c r="Y1194" s="28"/>
      <c r="Z1194" s="27"/>
    </row>
    <row r="1195" spans="1:26" ht="13.5" customHeight="1" x14ac:dyDescent="0.25">
      <c r="A1195" s="24">
        <v>43167</v>
      </c>
      <c r="B1195" s="24">
        <v>43167</v>
      </c>
      <c r="C1195" s="24">
        <v>43164</v>
      </c>
      <c r="D1195" s="27" t="s">
        <v>18</v>
      </c>
      <c r="E1195" s="27" t="s">
        <v>412</v>
      </c>
      <c r="F1195" s="29" t="s">
        <v>7746</v>
      </c>
      <c r="G1195" s="27" t="s">
        <v>23</v>
      </c>
      <c r="H1195" s="27" t="s">
        <v>236</v>
      </c>
      <c r="I1195" s="27" t="s">
        <v>7747</v>
      </c>
      <c r="J1195" s="27">
        <v>17007</v>
      </c>
      <c r="K1195" s="25">
        <v>2</v>
      </c>
      <c r="L1195" s="27" t="s">
        <v>288</v>
      </c>
      <c r="M1195" s="27" t="s">
        <v>7748</v>
      </c>
      <c r="N1195" s="27" t="s">
        <v>7749</v>
      </c>
      <c r="O1195" s="28"/>
      <c r="P1195" s="27" t="s">
        <v>285</v>
      </c>
      <c r="Q1195" s="27" t="s">
        <v>315</v>
      </c>
      <c r="R1195" s="28" t="s">
        <v>2691</v>
      </c>
      <c r="S1195" s="27"/>
      <c r="T1195" s="27"/>
      <c r="U1195" s="75"/>
      <c r="V1195" s="75"/>
      <c r="W1195" s="75"/>
      <c r="X1195" s="27"/>
      <c r="Y1195" s="28"/>
      <c r="Z1195" s="27"/>
    </row>
    <row r="1196" spans="1:26" ht="13.5" customHeight="1" x14ac:dyDescent="0.25">
      <c r="A1196" s="24">
        <v>43167</v>
      </c>
      <c r="B1196" s="24">
        <v>43167</v>
      </c>
      <c r="C1196" s="24">
        <v>43164</v>
      </c>
      <c r="D1196" s="27" t="s">
        <v>18</v>
      </c>
      <c r="E1196" s="27" t="s">
        <v>412</v>
      </c>
      <c r="F1196" s="29" t="s">
        <v>7750</v>
      </c>
      <c r="G1196" s="27" t="s">
        <v>23</v>
      </c>
      <c r="H1196" s="27" t="s">
        <v>85</v>
      </c>
      <c r="I1196" s="27" t="s">
        <v>7747</v>
      </c>
      <c r="J1196" s="27">
        <v>17007</v>
      </c>
      <c r="K1196" s="25">
        <v>2</v>
      </c>
      <c r="L1196" s="27" t="s">
        <v>288</v>
      </c>
      <c r="M1196" s="27" t="s">
        <v>7748</v>
      </c>
      <c r="N1196" s="27" t="s">
        <v>7749</v>
      </c>
      <c r="O1196" s="28"/>
      <c r="P1196" s="27" t="s">
        <v>285</v>
      </c>
      <c r="Q1196" s="27" t="s">
        <v>315</v>
      </c>
      <c r="R1196" s="28" t="s">
        <v>2691</v>
      </c>
      <c r="S1196" s="27"/>
      <c r="T1196" s="27"/>
      <c r="U1196" s="75"/>
      <c r="V1196" s="75"/>
      <c r="W1196" s="75"/>
      <c r="X1196" s="27"/>
      <c r="Y1196" s="28"/>
      <c r="Z1196" s="27"/>
    </row>
    <row r="1197" spans="1:26" ht="13.5" customHeight="1" x14ac:dyDescent="0.25">
      <c r="A1197" s="24">
        <v>43167</v>
      </c>
      <c r="B1197" s="24">
        <v>43166</v>
      </c>
      <c r="C1197" s="24">
        <v>43163</v>
      </c>
      <c r="D1197" s="27" t="s">
        <v>2245</v>
      </c>
      <c r="E1197" s="27" t="s">
        <v>413</v>
      </c>
      <c r="F1197" s="29" t="s">
        <v>7751</v>
      </c>
      <c r="G1197" s="27" t="s">
        <v>48</v>
      </c>
      <c r="H1197" s="27" t="s">
        <v>4637</v>
      </c>
      <c r="I1197" s="27" t="s">
        <v>7752</v>
      </c>
      <c r="J1197" s="27">
        <v>20932</v>
      </c>
      <c r="K1197" s="25">
        <v>4</v>
      </c>
      <c r="L1197" s="27" t="s">
        <v>300</v>
      </c>
      <c r="M1197" s="27">
        <v>5012437784</v>
      </c>
      <c r="N1197" s="27">
        <v>5000305617</v>
      </c>
      <c r="O1197" s="28"/>
      <c r="P1197" s="27" t="s">
        <v>285</v>
      </c>
      <c r="Q1197" s="27" t="s">
        <v>315</v>
      </c>
      <c r="R1197" s="28" t="s">
        <v>2691</v>
      </c>
      <c r="S1197" s="27"/>
      <c r="T1197" s="27"/>
      <c r="U1197" s="75"/>
      <c r="V1197" s="75"/>
      <c r="W1197" s="75"/>
      <c r="X1197" s="27"/>
      <c r="Y1197" s="28"/>
      <c r="Z1197" s="27"/>
    </row>
    <row r="1198" spans="1:26" ht="13.5" customHeight="1" x14ac:dyDescent="0.25">
      <c r="A1198" s="24">
        <v>43167</v>
      </c>
      <c r="B1198" s="24">
        <v>43166</v>
      </c>
      <c r="C1198" s="24">
        <v>43163</v>
      </c>
      <c r="D1198" s="27" t="s">
        <v>2245</v>
      </c>
      <c r="E1198" s="27" t="s">
        <v>402</v>
      </c>
      <c r="F1198" s="29" t="s">
        <v>7753</v>
      </c>
      <c r="G1198" s="27" t="s">
        <v>38</v>
      </c>
      <c r="H1198" s="27" t="s">
        <v>47</v>
      </c>
      <c r="I1198" s="27" t="s">
        <v>3140</v>
      </c>
      <c r="J1198" s="27">
        <v>30312</v>
      </c>
      <c r="K1198" s="25">
        <v>3</v>
      </c>
      <c r="L1198" s="27" t="s">
        <v>367</v>
      </c>
      <c r="M1198" s="27">
        <v>213597</v>
      </c>
      <c r="N1198" s="27">
        <v>326186867</v>
      </c>
      <c r="O1198" s="28"/>
      <c r="P1198" s="27" t="s">
        <v>285</v>
      </c>
      <c r="Q1198" s="27" t="s">
        <v>289</v>
      </c>
      <c r="R1198" s="28" t="s">
        <v>2691</v>
      </c>
      <c r="S1198" s="27"/>
      <c r="T1198" s="27"/>
      <c r="U1198" s="75"/>
      <c r="V1198" s="75"/>
      <c r="W1198" s="75"/>
      <c r="X1198" s="27"/>
      <c r="Y1198" s="28"/>
      <c r="Z1198" s="27"/>
    </row>
    <row r="1199" spans="1:26" ht="13.5" customHeight="1" x14ac:dyDescent="0.25">
      <c r="A1199" s="24">
        <v>43167</v>
      </c>
      <c r="B1199" s="24">
        <v>43167</v>
      </c>
      <c r="C1199" s="24">
        <v>43164</v>
      </c>
      <c r="D1199" s="27" t="s">
        <v>2245</v>
      </c>
      <c r="E1199" s="27" t="s">
        <v>425</v>
      </c>
      <c r="F1199" s="29" t="s">
        <v>7754</v>
      </c>
      <c r="G1199" s="27" t="s">
        <v>60</v>
      </c>
      <c r="H1199" s="27" t="s">
        <v>102</v>
      </c>
      <c r="I1199" s="27" t="s">
        <v>647</v>
      </c>
      <c r="J1199" s="27">
        <v>8345</v>
      </c>
      <c r="K1199" s="25">
        <v>4</v>
      </c>
      <c r="L1199" s="27" t="s">
        <v>357</v>
      </c>
      <c r="M1199" s="27" t="s">
        <v>7755</v>
      </c>
      <c r="N1199" s="27" t="s">
        <v>7756</v>
      </c>
      <c r="O1199" s="28" t="s">
        <v>7757</v>
      </c>
      <c r="P1199" s="27" t="s">
        <v>285</v>
      </c>
      <c r="Q1199" s="27" t="s">
        <v>292</v>
      </c>
      <c r="R1199" s="28" t="s">
        <v>7953</v>
      </c>
      <c r="S1199" s="27" t="s">
        <v>7708</v>
      </c>
      <c r="T1199" s="27"/>
      <c r="U1199" s="75"/>
      <c r="V1199" s="75"/>
      <c r="W1199" s="75"/>
      <c r="X1199" s="27"/>
      <c r="Y1199" s="28"/>
      <c r="Z1199" s="27"/>
    </row>
    <row r="1200" spans="1:26" ht="13.5" customHeight="1" x14ac:dyDescent="0.25">
      <c r="A1200" s="24">
        <v>43167</v>
      </c>
      <c r="B1200" s="24">
        <v>43167</v>
      </c>
      <c r="C1200" s="24">
        <v>43164</v>
      </c>
      <c r="D1200" s="27" t="s">
        <v>2245</v>
      </c>
      <c r="E1200" s="27" t="s">
        <v>425</v>
      </c>
      <c r="F1200" s="29" t="s">
        <v>7758</v>
      </c>
      <c r="G1200" s="27" t="s">
        <v>50</v>
      </c>
      <c r="H1200" s="27" t="s">
        <v>28</v>
      </c>
      <c r="I1200" s="27" t="s">
        <v>1337</v>
      </c>
      <c r="J1200" s="27">
        <v>8351</v>
      </c>
      <c r="K1200" s="25">
        <v>4</v>
      </c>
      <c r="L1200" s="27" t="s">
        <v>288</v>
      </c>
      <c r="M1200" s="27" t="s">
        <v>7759</v>
      </c>
      <c r="N1200" s="27" t="s">
        <v>7760</v>
      </c>
      <c r="O1200" s="28"/>
      <c r="P1200" s="27" t="s">
        <v>285</v>
      </c>
      <c r="Q1200" s="27" t="s">
        <v>315</v>
      </c>
      <c r="R1200" s="28" t="s">
        <v>2691</v>
      </c>
      <c r="S1200" s="27"/>
      <c r="T1200" s="27"/>
      <c r="U1200" s="75"/>
      <c r="V1200" s="75"/>
      <c r="W1200" s="75"/>
      <c r="X1200" s="27"/>
      <c r="Y1200" s="28"/>
      <c r="Z1200" s="28"/>
    </row>
    <row r="1201" spans="1:26" ht="13.5" customHeight="1" x14ac:dyDescent="0.25">
      <c r="A1201" s="24">
        <v>43167</v>
      </c>
      <c r="B1201" s="24">
        <v>43166</v>
      </c>
      <c r="C1201" s="24">
        <v>43161</v>
      </c>
      <c r="D1201" s="27" t="s">
        <v>549</v>
      </c>
      <c r="E1201" s="27" t="s">
        <v>346</v>
      </c>
      <c r="F1201" s="29" t="s">
        <v>7761</v>
      </c>
      <c r="G1201" s="27" t="s">
        <v>27</v>
      </c>
      <c r="H1201" s="27" t="s">
        <v>128</v>
      </c>
      <c r="I1201" s="27" t="s">
        <v>96</v>
      </c>
      <c r="J1201" s="27">
        <v>44211</v>
      </c>
      <c r="K1201" s="25">
        <v>4</v>
      </c>
      <c r="L1201" s="27" t="s">
        <v>357</v>
      </c>
      <c r="M1201" s="27" t="s">
        <v>7762</v>
      </c>
      <c r="N1201" s="27" t="s">
        <v>7763</v>
      </c>
      <c r="O1201" s="28"/>
      <c r="P1201" s="27" t="s">
        <v>285</v>
      </c>
      <c r="Q1201" s="27" t="s">
        <v>295</v>
      </c>
      <c r="R1201" s="28" t="s">
        <v>7764</v>
      </c>
      <c r="S1201" s="27"/>
      <c r="T1201" s="27"/>
      <c r="U1201" s="75"/>
      <c r="V1201" s="75"/>
      <c r="W1201" s="75"/>
      <c r="X1201" s="27"/>
      <c r="Y1201" s="28"/>
      <c r="Z1201" s="27"/>
    </row>
    <row r="1202" spans="1:26" ht="13.5" customHeight="1" x14ac:dyDescent="0.25">
      <c r="A1202" s="24">
        <v>43167</v>
      </c>
      <c r="B1202" s="24">
        <v>43166</v>
      </c>
      <c r="C1202" s="24">
        <v>43161</v>
      </c>
      <c r="D1202" s="27" t="s">
        <v>549</v>
      </c>
      <c r="E1202" s="27" t="s">
        <v>375</v>
      </c>
      <c r="F1202" s="29" t="s">
        <v>7765</v>
      </c>
      <c r="G1202" s="27" t="s">
        <v>56</v>
      </c>
      <c r="H1202" s="27" t="s">
        <v>57</v>
      </c>
      <c r="I1202" s="27" t="s">
        <v>58</v>
      </c>
      <c r="J1202" s="27">
        <v>44879</v>
      </c>
      <c r="K1202" s="25">
        <v>4</v>
      </c>
      <c r="L1202" s="27" t="s">
        <v>357</v>
      </c>
      <c r="M1202" s="27" t="s">
        <v>7766</v>
      </c>
      <c r="N1202" s="27" t="s">
        <v>7767</v>
      </c>
      <c r="O1202" s="28" t="s">
        <v>7768</v>
      </c>
      <c r="P1202" s="27" t="s">
        <v>285</v>
      </c>
      <c r="Q1202" s="27" t="s">
        <v>292</v>
      </c>
      <c r="R1202" s="28"/>
      <c r="S1202" s="27" t="s">
        <v>7708</v>
      </c>
      <c r="T1202" s="27"/>
      <c r="U1202" s="75"/>
      <c r="V1202" s="75"/>
      <c r="W1202" s="75"/>
      <c r="X1202" s="27"/>
      <c r="Y1202" s="28"/>
      <c r="Z1202" s="27"/>
    </row>
    <row r="1203" spans="1:26" ht="13.5" customHeight="1" x14ac:dyDescent="0.25">
      <c r="A1203" s="24">
        <v>43167</v>
      </c>
      <c r="B1203" s="24">
        <v>43166</v>
      </c>
      <c r="C1203" s="24">
        <v>43161</v>
      </c>
      <c r="D1203" s="27" t="s">
        <v>549</v>
      </c>
      <c r="E1203" s="27" t="s">
        <v>387</v>
      </c>
      <c r="F1203" s="29" t="s">
        <v>6647</v>
      </c>
      <c r="G1203" s="27" t="s">
        <v>30</v>
      </c>
      <c r="H1203" s="27" t="s">
        <v>128</v>
      </c>
      <c r="I1203" s="27" t="s">
        <v>1722</v>
      </c>
      <c r="J1203" s="27">
        <v>20415</v>
      </c>
      <c r="K1203" s="25">
        <v>1</v>
      </c>
      <c r="L1203" s="27" t="s">
        <v>357</v>
      </c>
      <c r="M1203" s="27" t="s">
        <v>7769</v>
      </c>
      <c r="N1203" s="27" t="s">
        <v>7770</v>
      </c>
      <c r="O1203" s="28" t="s">
        <v>7771</v>
      </c>
      <c r="P1203" s="27" t="s">
        <v>285</v>
      </c>
      <c r="Q1203" s="27" t="s">
        <v>292</v>
      </c>
      <c r="R1203" s="28"/>
      <c r="S1203" s="27" t="s">
        <v>7708</v>
      </c>
      <c r="T1203" s="27"/>
      <c r="U1203" s="75"/>
      <c r="V1203" s="75"/>
      <c r="W1203" s="75"/>
      <c r="X1203" s="27"/>
      <c r="Y1203" s="28"/>
      <c r="Z1203" s="27"/>
    </row>
    <row r="1204" spans="1:26" ht="13.5" customHeight="1" x14ac:dyDescent="0.25">
      <c r="A1204" s="24">
        <v>43167</v>
      </c>
      <c r="B1204" s="24">
        <v>43166</v>
      </c>
      <c r="C1204" s="24">
        <v>43166</v>
      </c>
      <c r="D1204" s="27" t="s">
        <v>552</v>
      </c>
      <c r="E1204" s="27" t="s">
        <v>374</v>
      </c>
      <c r="F1204" s="29" t="s">
        <v>7776</v>
      </c>
      <c r="G1204" s="27" t="s">
        <v>19</v>
      </c>
      <c r="H1204" s="27" t="s">
        <v>195</v>
      </c>
      <c r="I1204" s="27" t="s">
        <v>65</v>
      </c>
      <c r="J1204" s="27">
        <v>23351</v>
      </c>
      <c r="K1204" s="25">
        <v>1</v>
      </c>
      <c r="L1204" s="27" t="s">
        <v>288</v>
      </c>
      <c r="M1204" s="27" t="s">
        <v>7777</v>
      </c>
      <c r="N1204" s="27" t="s">
        <v>7778</v>
      </c>
      <c r="O1204" s="28">
        <v>130526221</v>
      </c>
      <c r="P1204" s="27" t="s">
        <v>285</v>
      </c>
      <c r="Q1204" s="27" t="s">
        <v>292</v>
      </c>
      <c r="R1204" s="28"/>
      <c r="S1204" s="27" t="s">
        <v>8028</v>
      </c>
      <c r="T1204" s="27"/>
      <c r="U1204" s="75"/>
      <c r="V1204" s="75"/>
      <c r="W1204" s="75"/>
      <c r="X1204" s="27"/>
      <c r="Y1204" s="28"/>
      <c r="Z1204" s="27"/>
    </row>
    <row r="1205" spans="1:26" ht="13.5" customHeight="1" x14ac:dyDescent="0.25">
      <c r="A1205" s="24">
        <v>43167</v>
      </c>
      <c r="B1205" s="24">
        <v>43166</v>
      </c>
      <c r="C1205" s="24">
        <v>43160</v>
      </c>
      <c r="D1205" s="27" t="s">
        <v>552</v>
      </c>
      <c r="E1205" s="27" t="s">
        <v>308</v>
      </c>
      <c r="F1205" s="29" t="s">
        <v>6452</v>
      </c>
      <c r="G1205" s="27" t="s">
        <v>36</v>
      </c>
      <c r="H1205" s="27" t="s">
        <v>201</v>
      </c>
      <c r="I1205" s="27" t="s">
        <v>99</v>
      </c>
      <c r="J1205" s="27">
        <v>45797</v>
      </c>
      <c r="K1205" s="25">
        <v>2</v>
      </c>
      <c r="L1205" s="27" t="s">
        <v>288</v>
      </c>
      <c r="M1205" s="27" t="s">
        <v>7779</v>
      </c>
      <c r="N1205" s="27" t="s">
        <v>7780</v>
      </c>
      <c r="O1205" s="28">
        <v>130523771</v>
      </c>
      <c r="P1205" s="27" t="s">
        <v>285</v>
      </c>
      <c r="Q1205" s="27" t="s">
        <v>292</v>
      </c>
      <c r="R1205" s="28"/>
      <c r="S1205" s="27" t="s">
        <v>8028</v>
      </c>
      <c r="T1205" s="27"/>
      <c r="U1205" s="75"/>
      <c r="V1205" s="75"/>
      <c r="W1205" s="75"/>
      <c r="X1205" s="27"/>
      <c r="Y1205" s="28"/>
      <c r="Z1205" s="27"/>
    </row>
    <row r="1206" spans="1:26" ht="13.5" customHeight="1" x14ac:dyDescent="0.25">
      <c r="A1206" s="24">
        <v>43167</v>
      </c>
      <c r="B1206" s="24">
        <v>43166</v>
      </c>
      <c r="C1206" s="24">
        <v>43160</v>
      </c>
      <c r="D1206" s="27" t="s">
        <v>552</v>
      </c>
      <c r="E1206" s="27" t="s">
        <v>340</v>
      </c>
      <c r="F1206" s="29" t="s">
        <v>7781</v>
      </c>
      <c r="G1206" s="27" t="s">
        <v>105</v>
      </c>
      <c r="H1206" s="27" t="s">
        <v>5135</v>
      </c>
      <c r="I1206" s="27" t="s">
        <v>106</v>
      </c>
      <c r="J1206" s="27">
        <v>22346</v>
      </c>
      <c r="K1206" s="25">
        <v>2</v>
      </c>
      <c r="L1206" s="27" t="s">
        <v>288</v>
      </c>
      <c r="M1206" s="27" t="s">
        <v>7782</v>
      </c>
      <c r="N1206" s="27" t="s">
        <v>7783</v>
      </c>
      <c r="O1206" s="28" t="s">
        <v>8428</v>
      </c>
      <c r="P1206" s="27" t="s">
        <v>285</v>
      </c>
      <c r="Q1206" s="27" t="s">
        <v>292</v>
      </c>
      <c r="R1206" s="28"/>
      <c r="S1206" s="28" t="s">
        <v>8426</v>
      </c>
      <c r="T1206" s="27"/>
      <c r="U1206" s="75"/>
      <c r="V1206" s="75"/>
      <c r="W1206" s="75"/>
      <c r="X1206" s="27"/>
      <c r="Y1206" s="28"/>
      <c r="Z1206" s="27"/>
    </row>
    <row r="1207" spans="1:26" ht="13.5" customHeight="1" x14ac:dyDescent="0.25">
      <c r="A1207" s="24">
        <v>43167</v>
      </c>
      <c r="B1207" s="24">
        <v>43166</v>
      </c>
      <c r="C1207" s="24">
        <v>43160</v>
      </c>
      <c r="D1207" s="27" t="s">
        <v>552</v>
      </c>
      <c r="E1207" s="27" t="s">
        <v>354</v>
      </c>
      <c r="F1207" s="29" t="s">
        <v>7084</v>
      </c>
      <c r="G1207" s="27" t="s">
        <v>36</v>
      </c>
      <c r="H1207" s="27" t="s">
        <v>47</v>
      </c>
      <c r="I1207" s="27" t="s">
        <v>99</v>
      </c>
      <c r="J1207" s="27">
        <v>31292</v>
      </c>
      <c r="K1207" s="25">
        <v>4</v>
      </c>
      <c r="L1207" s="27" t="s">
        <v>288</v>
      </c>
      <c r="M1207" s="27" t="s">
        <v>7784</v>
      </c>
      <c r="N1207" s="27" t="s">
        <v>7785</v>
      </c>
      <c r="O1207" s="28">
        <v>130525800</v>
      </c>
      <c r="P1207" s="27" t="s">
        <v>285</v>
      </c>
      <c r="Q1207" s="27" t="s">
        <v>295</v>
      </c>
      <c r="R1207" s="28" t="s">
        <v>8582</v>
      </c>
      <c r="S1207" s="27" t="s">
        <v>8028</v>
      </c>
      <c r="T1207" s="27"/>
      <c r="U1207" s="75"/>
      <c r="V1207" s="75"/>
      <c r="W1207" s="75"/>
      <c r="X1207" s="27"/>
      <c r="Y1207" s="28"/>
      <c r="Z1207" s="27"/>
    </row>
    <row r="1208" spans="1:26" ht="13.5" customHeight="1" x14ac:dyDescent="0.25">
      <c r="A1208" s="24">
        <v>43167</v>
      </c>
      <c r="B1208" s="24">
        <v>43166</v>
      </c>
      <c r="C1208" s="24">
        <v>43160</v>
      </c>
      <c r="D1208" s="27" t="s">
        <v>552</v>
      </c>
      <c r="E1208" s="27" t="s">
        <v>370</v>
      </c>
      <c r="F1208" s="29" t="s">
        <v>7786</v>
      </c>
      <c r="G1208" s="27" t="s">
        <v>1131</v>
      </c>
      <c r="H1208" s="27" t="s">
        <v>3089</v>
      </c>
      <c r="I1208" s="27" t="s">
        <v>7787</v>
      </c>
      <c r="J1208" s="27">
        <v>25312</v>
      </c>
      <c r="K1208" s="25">
        <v>4</v>
      </c>
      <c r="L1208" s="27" t="s">
        <v>288</v>
      </c>
      <c r="M1208" s="27" t="s">
        <v>7788</v>
      </c>
      <c r="N1208" s="27" t="s">
        <v>7789</v>
      </c>
      <c r="O1208" s="28">
        <v>130526133</v>
      </c>
      <c r="P1208" s="27" t="s">
        <v>285</v>
      </c>
      <c r="Q1208" s="27" t="s">
        <v>292</v>
      </c>
      <c r="R1208" s="28" t="s">
        <v>8304</v>
      </c>
      <c r="S1208" s="27" t="s">
        <v>8028</v>
      </c>
      <c r="T1208" s="27"/>
      <c r="U1208" s="75"/>
      <c r="V1208" s="75"/>
      <c r="W1208" s="75"/>
      <c r="X1208" s="27"/>
      <c r="Y1208" s="28"/>
      <c r="Z1208" s="27"/>
    </row>
    <row r="1209" spans="1:26" ht="13.5" customHeight="1" x14ac:dyDescent="0.25">
      <c r="A1209" s="24">
        <v>43167</v>
      </c>
      <c r="B1209" s="24">
        <v>43166</v>
      </c>
      <c r="C1209" s="24">
        <v>43160</v>
      </c>
      <c r="D1209" s="27" t="s">
        <v>552</v>
      </c>
      <c r="E1209" s="27" t="s">
        <v>383</v>
      </c>
      <c r="F1209" s="29" t="s">
        <v>7790</v>
      </c>
      <c r="G1209" s="27" t="s">
        <v>74</v>
      </c>
      <c r="H1209" s="27" t="s">
        <v>207</v>
      </c>
      <c r="I1209" s="27" t="s">
        <v>464</v>
      </c>
      <c r="J1209" s="27">
        <v>31027</v>
      </c>
      <c r="K1209" s="25">
        <v>4</v>
      </c>
      <c r="L1209" s="27" t="s">
        <v>288</v>
      </c>
      <c r="M1209" s="27" t="s">
        <v>7791</v>
      </c>
      <c r="N1209" s="27" t="s">
        <v>7792</v>
      </c>
      <c r="O1209" s="28">
        <v>130526492</v>
      </c>
      <c r="P1209" s="27" t="s">
        <v>285</v>
      </c>
      <c r="Q1209" s="27" t="s">
        <v>292</v>
      </c>
      <c r="R1209" s="28"/>
      <c r="S1209" s="27" t="s">
        <v>8028</v>
      </c>
      <c r="T1209" s="27"/>
      <c r="U1209" s="75"/>
      <c r="V1209" s="75"/>
      <c r="W1209" s="75"/>
      <c r="X1209" s="27"/>
      <c r="Y1209" s="28"/>
      <c r="Z1209" s="27"/>
    </row>
    <row r="1210" spans="1:26" ht="13.5" customHeight="1" x14ac:dyDescent="0.25">
      <c r="A1210" s="24">
        <v>43167</v>
      </c>
      <c r="B1210" s="24">
        <v>43167</v>
      </c>
      <c r="C1210" s="24">
        <v>43160</v>
      </c>
      <c r="D1210" s="27" t="s">
        <v>552</v>
      </c>
      <c r="E1210" s="27" t="s">
        <v>425</v>
      </c>
      <c r="F1210" s="29" t="s">
        <v>7796</v>
      </c>
      <c r="G1210" s="27" t="s">
        <v>56</v>
      </c>
      <c r="H1210" s="27" t="s">
        <v>68</v>
      </c>
      <c r="I1210" s="27" t="s">
        <v>208</v>
      </c>
      <c r="J1210" s="27">
        <v>8214</v>
      </c>
      <c r="K1210" s="25">
        <v>2</v>
      </c>
      <c r="L1210" s="27" t="s">
        <v>288</v>
      </c>
      <c r="M1210" s="27" t="s">
        <v>7797</v>
      </c>
      <c r="N1210" s="27" t="s">
        <v>7798</v>
      </c>
      <c r="O1210" s="28"/>
      <c r="P1210" s="27" t="s">
        <v>285</v>
      </c>
      <c r="Q1210" s="27" t="s">
        <v>295</v>
      </c>
      <c r="R1210" s="28" t="s">
        <v>7853</v>
      </c>
      <c r="S1210" s="27"/>
      <c r="T1210" s="27"/>
      <c r="U1210" s="75"/>
      <c r="V1210" s="75"/>
      <c r="W1210" s="75"/>
      <c r="X1210" s="27"/>
      <c r="Y1210" s="28"/>
      <c r="Z1210" s="27"/>
    </row>
    <row r="1211" spans="1:26" ht="13.5" customHeight="1" x14ac:dyDescent="0.25">
      <c r="A1211" s="24">
        <v>43167</v>
      </c>
      <c r="B1211" s="24">
        <v>43167</v>
      </c>
      <c r="C1211" s="24">
        <v>43160</v>
      </c>
      <c r="D1211" s="27" t="s">
        <v>552</v>
      </c>
      <c r="E1211" s="27" t="s">
        <v>425</v>
      </c>
      <c r="F1211" s="29" t="s">
        <v>7799</v>
      </c>
      <c r="G1211" s="27" t="s">
        <v>53</v>
      </c>
      <c r="H1211" s="27" t="s">
        <v>110</v>
      </c>
      <c r="I1211" s="27" t="s">
        <v>468</v>
      </c>
      <c r="J1211" s="27">
        <v>8205</v>
      </c>
      <c r="K1211" s="25">
        <v>4</v>
      </c>
      <c r="L1211" s="27" t="s">
        <v>288</v>
      </c>
      <c r="M1211" s="27" t="s">
        <v>7800</v>
      </c>
      <c r="N1211" s="27" t="s">
        <v>7801</v>
      </c>
      <c r="O1211" s="28">
        <v>130528086</v>
      </c>
      <c r="P1211" s="27" t="s">
        <v>285</v>
      </c>
      <c r="Q1211" s="27" t="s">
        <v>292</v>
      </c>
      <c r="R1211" s="28"/>
      <c r="S1211" s="27" t="s">
        <v>8028</v>
      </c>
      <c r="T1211" s="27"/>
      <c r="U1211" s="75"/>
      <c r="V1211" s="75"/>
      <c r="W1211" s="75"/>
      <c r="X1211" s="27"/>
      <c r="Y1211" s="28"/>
      <c r="Z1211" s="27"/>
    </row>
    <row r="1212" spans="1:26" ht="13.5" customHeight="1" x14ac:dyDescent="0.25">
      <c r="A1212" s="24">
        <v>43167</v>
      </c>
      <c r="B1212" s="24">
        <v>43167</v>
      </c>
      <c r="C1212" s="24">
        <v>43160</v>
      </c>
      <c r="D1212" s="27" t="s">
        <v>552</v>
      </c>
      <c r="E1212" s="27" t="s">
        <v>428</v>
      </c>
      <c r="F1212" s="29" t="s">
        <v>7802</v>
      </c>
      <c r="G1212" s="27" t="s">
        <v>36</v>
      </c>
      <c r="H1212" s="27" t="s">
        <v>4572</v>
      </c>
      <c r="I1212" s="27" t="s">
        <v>160</v>
      </c>
      <c r="J1212" s="27">
        <v>40187</v>
      </c>
      <c r="K1212" s="25">
        <v>4</v>
      </c>
      <c r="L1212" s="27" t="s">
        <v>288</v>
      </c>
      <c r="M1212" s="27" t="s">
        <v>7803</v>
      </c>
      <c r="N1212" s="27" t="s">
        <v>7804</v>
      </c>
      <c r="O1212" s="28">
        <v>130528865</v>
      </c>
      <c r="P1212" s="27" t="s">
        <v>285</v>
      </c>
      <c r="Q1212" s="27" t="s">
        <v>292</v>
      </c>
      <c r="R1212" s="28"/>
      <c r="S1212" s="27" t="s">
        <v>8028</v>
      </c>
      <c r="T1212" s="27"/>
      <c r="U1212" s="75"/>
      <c r="V1212" s="75"/>
      <c r="W1212" s="75"/>
      <c r="X1212" s="27"/>
      <c r="Y1212" s="28"/>
      <c r="Z1212" s="27"/>
    </row>
    <row r="1213" spans="1:26" ht="13.5" customHeight="1" x14ac:dyDescent="0.25">
      <c r="A1213" s="24">
        <v>43167</v>
      </c>
      <c r="B1213" s="24">
        <v>43167</v>
      </c>
      <c r="C1213" s="24">
        <v>43160</v>
      </c>
      <c r="D1213" s="27" t="s">
        <v>552</v>
      </c>
      <c r="E1213" s="27" t="s">
        <v>429</v>
      </c>
      <c r="F1213" s="29" t="s">
        <v>7805</v>
      </c>
      <c r="G1213" s="27" t="s">
        <v>36</v>
      </c>
      <c r="H1213" s="27" t="s">
        <v>28</v>
      </c>
      <c r="I1213" s="27" t="s">
        <v>99</v>
      </c>
      <c r="J1213" s="27">
        <v>23796</v>
      </c>
      <c r="K1213" s="25">
        <v>4</v>
      </c>
      <c r="L1213" s="27" t="s">
        <v>288</v>
      </c>
      <c r="M1213" s="27" t="s">
        <v>7806</v>
      </c>
      <c r="N1213" s="27" t="s">
        <v>7807</v>
      </c>
      <c r="O1213" s="28">
        <v>130528924</v>
      </c>
      <c r="P1213" s="27" t="s">
        <v>285</v>
      </c>
      <c r="Q1213" s="27" t="s">
        <v>292</v>
      </c>
      <c r="R1213" s="28"/>
      <c r="S1213" s="27" t="s">
        <v>8028</v>
      </c>
      <c r="T1213" s="27"/>
      <c r="U1213" s="75"/>
      <c r="V1213" s="75"/>
      <c r="W1213" s="75"/>
      <c r="X1213" s="27"/>
      <c r="Y1213" s="28"/>
      <c r="Z1213" s="27"/>
    </row>
    <row r="1214" spans="1:26" ht="13.5" customHeight="1" x14ac:dyDescent="0.25">
      <c r="A1214" s="24">
        <v>43167</v>
      </c>
      <c r="B1214" s="24">
        <v>43166</v>
      </c>
      <c r="C1214" s="24">
        <v>43162</v>
      </c>
      <c r="D1214" s="27" t="s">
        <v>1419</v>
      </c>
      <c r="E1214" s="27" t="s">
        <v>423</v>
      </c>
      <c r="F1214" s="29" t="s">
        <v>7808</v>
      </c>
      <c r="G1214" s="27" t="s">
        <v>19</v>
      </c>
      <c r="H1214" s="27" t="s">
        <v>7809</v>
      </c>
      <c r="I1214" s="27" t="s">
        <v>252</v>
      </c>
      <c r="J1214" s="27">
        <v>13308</v>
      </c>
      <c r="K1214" s="25">
        <v>2</v>
      </c>
      <c r="L1214" s="27" t="s">
        <v>288</v>
      </c>
      <c r="M1214" s="27" t="s">
        <v>7810</v>
      </c>
      <c r="N1214" s="27" t="s">
        <v>7811</v>
      </c>
      <c r="O1214" s="28">
        <v>130528024</v>
      </c>
      <c r="P1214" s="27" t="s">
        <v>285</v>
      </c>
      <c r="Q1214" s="27" t="s">
        <v>292</v>
      </c>
      <c r="R1214" s="28"/>
      <c r="S1214" s="27" t="s">
        <v>8028</v>
      </c>
      <c r="T1214" s="27"/>
      <c r="U1214" s="75"/>
      <c r="V1214" s="75"/>
      <c r="W1214" s="75"/>
      <c r="X1214" s="27"/>
      <c r="Y1214" s="28"/>
      <c r="Z1214" s="27"/>
    </row>
    <row r="1215" spans="1:26" ht="13.5" customHeight="1" x14ac:dyDescent="0.25">
      <c r="A1215" s="24">
        <v>43167</v>
      </c>
      <c r="B1215" s="24">
        <v>43166</v>
      </c>
      <c r="C1215" s="24">
        <v>43162</v>
      </c>
      <c r="D1215" s="27" t="s">
        <v>1419</v>
      </c>
      <c r="E1215" s="27" t="s">
        <v>370</v>
      </c>
      <c r="F1215" s="29" t="s">
        <v>7812</v>
      </c>
      <c r="G1215" s="27" t="s">
        <v>23</v>
      </c>
      <c r="H1215" s="27" t="s">
        <v>113</v>
      </c>
      <c r="I1215" s="27" t="s">
        <v>82</v>
      </c>
      <c r="J1215" s="27">
        <v>25406</v>
      </c>
      <c r="K1215" s="25">
        <v>4</v>
      </c>
      <c r="L1215" s="27" t="s">
        <v>288</v>
      </c>
      <c r="M1215" s="27" t="s">
        <v>7813</v>
      </c>
      <c r="N1215" s="27" t="s">
        <v>7814</v>
      </c>
      <c r="O1215" s="28"/>
      <c r="P1215" s="27" t="s">
        <v>285</v>
      </c>
      <c r="Q1215" s="27" t="s">
        <v>315</v>
      </c>
      <c r="R1215" s="28" t="s">
        <v>2691</v>
      </c>
      <c r="S1215" s="27"/>
      <c r="T1215" s="27"/>
      <c r="U1215" s="75"/>
      <c r="V1215" s="75"/>
      <c r="W1215" s="75"/>
      <c r="X1215" s="27"/>
      <c r="Y1215" s="28"/>
      <c r="Z1215" s="27"/>
    </row>
    <row r="1216" spans="1:26" ht="13.5" customHeight="1" x14ac:dyDescent="0.25">
      <c r="A1216" s="24">
        <v>43168</v>
      </c>
      <c r="B1216" s="24">
        <v>43166</v>
      </c>
      <c r="C1216" s="24">
        <v>43167</v>
      </c>
      <c r="D1216" s="27" t="s">
        <v>18</v>
      </c>
      <c r="E1216" s="27" t="s">
        <v>290</v>
      </c>
      <c r="F1216" s="29" t="s">
        <v>7855</v>
      </c>
      <c r="G1216" s="27" t="s">
        <v>36</v>
      </c>
      <c r="H1216" s="27" t="s">
        <v>7265</v>
      </c>
      <c r="I1216" s="27" t="s">
        <v>7856</v>
      </c>
      <c r="J1216" s="27">
        <v>41583</v>
      </c>
      <c r="K1216" s="25">
        <v>4</v>
      </c>
      <c r="L1216" s="27" t="s">
        <v>288</v>
      </c>
      <c r="M1216" s="27" t="s">
        <v>7857</v>
      </c>
      <c r="N1216" s="27" t="s">
        <v>7858</v>
      </c>
      <c r="O1216" s="28">
        <v>130449302</v>
      </c>
      <c r="P1216" s="27" t="s">
        <v>285</v>
      </c>
      <c r="Q1216" s="27" t="s">
        <v>292</v>
      </c>
      <c r="R1216" s="28"/>
      <c r="S1216" s="27" t="s">
        <v>8027</v>
      </c>
      <c r="T1216" s="27"/>
      <c r="U1216" s="75"/>
      <c r="V1216" s="75"/>
      <c r="W1216" s="75"/>
      <c r="X1216" s="27"/>
      <c r="Y1216" s="28"/>
      <c r="Z1216" s="27"/>
    </row>
    <row r="1217" spans="1:26" ht="13.5" customHeight="1" x14ac:dyDescent="0.25">
      <c r="A1217" s="24">
        <v>43168</v>
      </c>
      <c r="B1217" s="24">
        <v>43168</v>
      </c>
      <c r="C1217" s="24">
        <v>43155</v>
      </c>
      <c r="D1217" s="27" t="s">
        <v>18</v>
      </c>
      <c r="E1217" s="27" t="s">
        <v>415</v>
      </c>
      <c r="F1217" s="29" t="s">
        <v>7859</v>
      </c>
      <c r="G1217" s="27" t="s">
        <v>19</v>
      </c>
      <c r="H1217" s="27" t="s">
        <v>7265</v>
      </c>
      <c r="I1217" s="27" t="s">
        <v>834</v>
      </c>
      <c r="J1217" s="27">
        <v>11998</v>
      </c>
      <c r="K1217" s="25">
        <v>2</v>
      </c>
      <c r="L1217" s="27" t="s">
        <v>288</v>
      </c>
      <c r="M1217" s="27" t="s">
        <v>7860</v>
      </c>
      <c r="N1217" s="27" t="s">
        <v>7861</v>
      </c>
      <c r="O1217" s="28">
        <v>130450933</v>
      </c>
      <c r="P1217" s="27" t="s">
        <v>285</v>
      </c>
      <c r="Q1217" s="27" t="s">
        <v>292</v>
      </c>
      <c r="R1217" s="28" t="s">
        <v>8304</v>
      </c>
      <c r="S1217" s="27" t="s">
        <v>8027</v>
      </c>
      <c r="T1217" s="27"/>
      <c r="U1217" s="75"/>
      <c r="V1217" s="75"/>
      <c r="W1217" s="75"/>
      <c r="X1217" s="27"/>
      <c r="Y1217" s="28"/>
      <c r="Z1217" s="27"/>
    </row>
    <row r="1218" spans="1:26" ht="13.5" customHeight="1" x14ac:dyDescent="0.25">
      <c r="A1218" s="24">
        <v>43168</v>
      </c>
      <c r="B1218" s="24">
        <v>43168</v>
      </c>
      <c r="C1218" s="24">
        <v>43155</v>
      </c>
      <c r="D1218" s="27" t="s">
        <v>18</v>
      </c>
      <c r="E1218" s="27" t="s">
        <v>415</v>
      </c>
      <c r="F1218" s="29" t="s">
        <v>7279</v>
      </c>
      <c r="G1218" s="27" t="s">
        <v>19</v>
      </c>
      <c r="H1218" s="27" t="s">
        <v>7862</v>
      </c>
      <c r="I1218" s="27" t="s">
        <v>834</v>
      </c>
      <c r="J1218" s="27">
        <v>11998</v>
      </c>
      <c r="K1218" s="25">
        <v>2</v>
      </c>
      <c r="L1218" s="27" t="s">
        <v>288</v>
      </c>
      <c r="M1218" s="27" t="s">
        <v>7860</v>
      </c>
      <c r="N1218" s="27" t="s">
        <v>7861</v>
      </c>
      <c r="O1218" s="28">
        <v>130450934</v>
      </c>
      <c r="P1218" s="27" t="s">
        <v>285</v>
      </c>
      <c r="Q1218" s="27" t="s">
        <v>292</v>
      </c>
      <c r="R1218" s="28" t="s">
        <v>8304</v>
      </c>
      <c r="S1218" s="27" t="s">
        <v>8027</v>
      </c>
      <c r="T1218" s="27"/>
      <c r="U1218" s="75"/>
      <c r="V1218" s="75"/>
      <c r="W1218" s="75"/>
      <c r="X1218" s="27"/>
      <c r="Y1218" s="28"/>
      <c r="Z1218" s="27"/>
    </row>
    <row r="1219" spans="1:26" ht="13.5" customHeight="1" x14ac:dyDescent="0.25">
      <c r="A1219" s="24">
        <v>43168</v>
      </c>
      <c r="B1219" s="24">
        <v>43168</v>
      </c>
      <c r="C1219" s="24">
        <v>43168</v>
      </c>
      <c r="D1219" s="27" t="s">
        <v>18</v>
      </c>
      <c r="E1219" s="27" t="s">
        <v>377</v>
      </c>
      <c r="F1219" s="29" t="s">
        <v>7863</v>
      </c>
      <c r="G1219" s="27" t="s">
        <v>23</v>
      </c>
      <c r="H1219" s="27" t="s">
        <v>69</v>
      </c>
      <c r="I1219" s="27" t="s">
        <v>82</v>
      </c>
      <c r="J1219" s="27">
        <v>25937</v>
      </c>
      <c r="K1219" s="25">
        <v>2</v>
      </c>
      <c r="L1219" s="27" t="s">
        <v>288</v>
      </c>
      <c r="M1219" s="27" t="s">
        <v>7864</v>
      </c>
      <c r="N1219" s="27" t="s">
        <v>7865</v>
      </c>
      <c r="O1219" s="28"/>
      <c r="P1219" s="27" t="s">
        <v>285</v>
      </c>
      <c r="Q1219" s="27" t="s">
        <v>315</v>
      </c>
      <c r="R1219" s="28" t="s">
        <v>2691</v>
      </c>
      <c r="S1219" s="27"/>
      <c r="T1219" s="27"/>
      <c r="U1219" s="75"/>
      <c r="V1219" s="75"/>
      <c r="W1219" s="75"/>
      <c r="X1219" s="27"/>
      <c r="Y1219" s="28"/>
      <c r="Z1219" s="27"/>
    </row>
    <row r="1220" spans="1:26" ht="13.5" customHeight="1" x14ac:dyDescent="0.25">
      <c r="A1220" s="24">
        <v>43168</v>
      </c>
      <c r="B1220" s="24">
        <v>43168</v>
      </c>
      <c r="C1220" s="24">
        <v>43161</v>
      </c>
      <c r="D1220" s="27" t="s">
        <v>18</v>
      </c>
      <c r="E1220" s="27" t="s">
        <v>290</v>
      </c>
      <c r="F1220" s="29" t="s">
        <v>7866</v>
      </c>
      <c r="G1220" s="27" t="s">
        <v>77</v>
      </c>
      <c r="H1220" s="27" t="s">
        <v>243</v>
      </c>
      <c r="I1220" s="27" t="s">
        <v>481</v>
      </c>
      <c r="J1220" s="27">
        <v>41317</v>
      </c>
      <c r="K1220" s="25">
        <v>2</v>
      </c>
      <c r="L1220" s="27" t="s">
        <v>288</v>
      </c>
      <c r="M1220" s="27" t="s">
        <v>7867</v>
      </c>
      <c r="N1220" s="27" t="s">
        <v>7868</v>
      </c>
      <c r="O1220" s="28">
        <v>130449303</v>
      </c>
      <c r="P1220" s="27" t="s">
        <v>285</v>
      </c>
      <c r="Q1220" s="27" t="s">
        <v>292</v>
      </c>
      <c r="R1220" s="28"/>
      <c r="S1220" s="27" t="s">
        <v>8027</v>
      </c>
      <c r="T1220" s="27"/>
      <c r="U1220" s="75"/>
      <c r="V1220" s="75"/>
      <c r="W1220" s="75"/>
      <c r="X1220" s="27"/>
      <c r="Y1220" s="28"/>
      <c r="Z1220" s="27"/>
    </row>
    <row r="1221" spans="1:26" ht="13.5" customHeight="1" x14ac:dyDescent="0.25">
      <c r="A1221" s="24">
        <v>43168</v>
      </c>
      <c r="B1221" s="24">
        <v>43166</v>
      </c>
      <c r="C1221" s="24">
        <v>43160</v>
      </c>
      <c r="D1221" s="27" t="s">
        <v>541</v>
      </c>
      <c r="E1221" s="27" t="s">
        <v>377</v>
      </c>
      <c r="F1221" s="29" t="s">
        <v>7869</v>
      </c>
      <c r="G1221" s="27" t="s">
        <v>53</v>
      </c>
      <c r="H1221" s="27" t="s">
        <v>95</v>
      </c>
      <c r="I1221" s="27" t="s">
        <v>7870</v>
      </c>
      <c r="J1221" s="27">
        <v>25673</v>
      </c>
      <c r="K1221" s="25">
        <v>1</v>
      </c>
      <c r="L1221" s="27" t="s">
        <v>300</v>
      </c>
      <c r="M1221" s="27">
        <v>5012432151</v>
      </c>
      <c r="N1221" s="27">
        <v>5054963824</v>
      </c>
      <c r="O1221" s="28"/>
      <c r="P1221" s="27" t="s">
        <v>285</v>
      </c>
      <c r="Q1221" s="27" t="s">
        <v>315</v>
      </c>
      <c r="R1221" s="28" t="s">
        <v>2691</v>
      </c>
      <c r="S1221" s="27"/>
      <c r="T1221" s="27"/>
      <c r="U1221" s="75"/>
      <c r="V1221" s="75"/>
      <c r="W1221" s="75"/>
      <c r="X1221" s="27"/>
      <c r="Y1221" s="28"/>
      <c r="Z1221" s="27"/>
    </row>
    <row r="1222" spans="1:26" ht="13.5" customHeight="1" x14ac:dyDescent="0.25">
      <c r="A1222" s="24">
        <v>43168</v>
      </c>
      <c r="B1222" s="24">
        <v>43166</v>
      </c>
      <c r="C1222" s="24">
        <v>43161</v>
      </c>
      <c r="D1222" s="27" t="s">
        <v>541</v>
      </c>
      <c r="E1222" s="27" t="s">
        <v>287</v>
      </c>
      <c r="F1222" s="29" t="s">
        <v>7871</v>
      </c>
      <c r="G1222" s="27" t="s">
        <v>23</v>
      </c>
      <c r="H1222" s="27" t="s">
        <v>46</v>
      </c>
      <c r="I1222" s="27" t="s">
        <v>7872</v>
      </c>
      <c r="J1222" s="27">
        <v>40453</v>
      </c>
      <c r="K1222" s="25">
        <v>2</v>
      </c>
      <c r="L1222" s="27" t="s">
        <v>306</v>
      </c>
      <c r="M1222" s="27">
        <v>3503270604</v>
      </c>
      <c r="N1222" s="27"/>
      <c r="O1222" s="28"/>
      <c r="P1222" s="27" t="s">
        <v>285</v>
      </c>
      <c r="Q1222" s="27" t="s">
        <v>315</v>
      </c>
      <c r="R1222" s="28" t="s">
        <v>2691</v>
      </c>
      <c r="S1222" s="27"/>
      <c r="T1222" s="27"/>
      <c r="U1222" s="75"/>
      <c r="V1222" s="75"/>
      <c r="W1222" s="75"/>
      <c r="X1222" s="27"/>
      <c r="Y1222" s="28"/>
      <c r="Z1222" s="27"/>
    </row>
    <row r="1223" spans="1:26" ht="13.5" customHeight="1" x14ac:dyDescent="0.25">
      <c r="A1223" s="24">
        <v>43168</v>
      </c>
      <c r="B1223" s="24">
        <v>43166</v>
      </c>
      <c r="C1223" s="24">
        <v>43160</v>
      </c>
      <c r="D1223" s="27" t="s">
        <v>541</v>
      </c>
      <c r="E1223" s="27" t="s">
        <v>346</v>
      </c>
      <c r="F1223" s="29" t="s">
        <v>7873</v>
      </c>
      <c r="G1223" s="27" t="s">
        <v>50</v>
      </c>
      <c r="H1223" s="27" t="s">
        <v>26</v>
      </c>
      <c r="I1223" s="27" t="s">
        <v>7874</v>
      </c>
      <c r="J1223" s="27">
        <v>44139</v>
      </c>
      <c r="K1223" s="25">
        <v>3</v>
      </c>
      <c r="L1223" s="27" t="s">
        <v>306</v>
      </c>
      <c r="M1223" s="27">
        <v>3503268626</v>
      </c>
      <c r="N1223" s="27"/>
      <c r="O1223" s="28"/>
      <c r="P1223" s="27" t="s">
        <v>285</v>
      </c>
      <c r="Q1223" s="27" t="s">
        <v>315</v>
      </c>
      <c r="R1223" s="28" t="s">
        <v>2691</v>
      </c>
      <c r="S1223" s="27"/>
      <c r="T1223" s="27"/>
      <c r="U1223" s="75"/>
      <c r="V1223" s="75"/>
      <c r="W1223" s="75"/>
      <c r="X1223" s="27"/>
      <c r="Y1223" s="28"/>
      <c r="Z1223" s="27"/>
    </row>
    <row r="1224" spans="1:26" ht="13.5" customHeight="1" x14ac:dyDescent="0.25">
      <c r="A1224" s="24">
        <v>43168</v>
      </c>
      <c r="B1224" s="24">
        <v>43166</v>
      </c>
      <c r="C1224" s="24">
        <v>43161</v>
      </c>
      <c r="D1224" s="27" t="s">
        <v>552</v>
      </c>
      <c r="E1224" s="27" t="s">
        <v>340</v>
      </c>
      <c r="F1224" s="29" t="s">
        <v>7875</v>
      </c>
      <c r="G1224" s="27" t="s">
        <v>19</v>
      </c>
      <c r="H1224" s="27" t="s">
        <v>150</v>
      </c>
      <c r="I1224" s="27" t="s">
        <v>252</v>
      </c>
      <c r="J1224" s="27">
        <v>22424</v>
      </c>
      <c r="K1224" s="25">
        <v>2</v>
      </c>
      <c r="L1224" s="27" t="s">
        <v>288</v>
      </c>
      <c r="M1224" s="27" t="s">
        <v>7876</v>
      </c>
      <c r="N1224" s="27" t="s">
        <v>7877</v>
      </c>
      <c r="O1224" s="28">
        <v>130449801</v>
      </c>
      <c r="P1224" s="27" t="s">
        <v>285</v>
      </c>
      <c r="Q1224" s="27" t="s">
        <v>292</v>
      </c>
      <c r="R1224" s="28"/>
      <c r="S1224" s="27" t="s">
        <v>8027</v>
      </c>
      <c r="T1224" s="27"/>
      <c r="U1224" s="75"/>
      <c r="V1224" s="75"/>
      <c r="W1224" s="75"/>
      <c r="X1224" s="27"/>
      <c r="Y1224" s="28"/>
      <c r="Z1224" s="27"/>
    </row>
    <row r="1225" spans="1:26" ht="13.5" customHeight="1" x14ac:dyDescent="0.25">
      <c r="A1225" s="24">
        <v>43168</v>
      </c>
      <c r="B1225" s="24">
        <v>43166</v>
      </c>
      <c r="C1225" s="24">
        <v>43161</v>
      </c>
      <c r="D1225" s="27" t="s">
        <v>552</v>
      </c>
      <c r="E1225" s="27" t="s">
        <v>354</v>
      </c>
      <c r="F1225" s="29" t="s">
        <v>7878</v>
      </c>
      <c r="G1225" s="27" t="s">
        <v>21</v>
      </c>
      <c r="H1225" s="27" t="s">
        <v>37</v>
      </c>
      <c r="I1225" s="27" t="s">
        <v>79</v>
      </c>
      <c r="J1225" s="27">
        <v>31341</v>
      </c>
      <c r="K1225" s="25">
        <v>4</v>
      </c>
      <c r="L1225" s="27" t="s">
        <v>288</v>
      </c>
      <c r="M1225" s="27" t="s">
        <v>7879</v>
      </c>
      <c r="N1225" s="27" t="s">
        <v>7880</v>
      </c>
      <c r="O1225" s="28">
        <v>130449966</v>
      </c>
      <c r="P1225" s="27" t="s">
        <v>285</v>
      </c>
      <c r="Q1225" s="27" t="s">
        <v>292</v>
      </c>
      <c r="R1225" s="28"/>
      <c r="S1225" s="27" t="s">
        <v>8027</v>
      </c>
      <c r="T1225" s="27"/>
      <c r="U1225" s="75"/>
      <c r="V1225" s="75"/>
      <c r="W1225" s="75"/>
      <c r="X1225" s="27"/>
      <c r="Y1225" s="28"/>
      <c r="Z1225" s="27"/>
    </row>
    <row r="1226" spans="1:26" ht="13.5" customHeight="1" x14ac:dyDescent="0.25">
      <c r="A1226" s="24">
        <v>43168</v>
      </c>
      <c r="B1226" s="24">
        <v>43166</v>
      </c>
      <c r="C1226" s="24">
        <v>43161</v>
      </c>
      <c r="D1226" s="27" t="s">
        <v>552</v>
      </c>
      <c r="E1226" s="27" t="s">
        <v>372</v>
      </c>
      <c r="F1226" s="29" t="s">
        <v>7881</v>
      </c>
      <c r="G1226" s="27" t="s">
        <v>32</v>
      </c>
      <c r="H1226" s="27" t="s">
        <v>37</v>
      </c>
      <c r="I1226" s="27" t="s">
        <v>7094</v>
      </c>
      <c r="J1226" s="27">
        <v>30412</v>
      </c>
      <c r="K1226" s="25">
        <v>4</v>
      </c>
      <c r="L1226" s="27" t="s">
        <v>288</v>
      </c>
      <c r="M1226" s="27" t="s">
        <v>7882</v>
      </c>
      <c r="N1226" s="27" t="s">
        <v>7883</v>
      </c>
      <c r="O1226" s="28">
        <v>130450122</v>
      </c>
      <c r="P1226" s="27" t="s">
        <v>285</v>
      </c>
      <c r="Q1226" s="27" t="s">
        <v>292</v>
      </c>
      <c r="R1226" s="28"/>
      <c r="S1226" s="27" t="s">
        <v>8027</v>
      </c>
      <c r="T1226" s="27"/>
      <c r="U1226" s="75"/>
      <c r="V1226" s="75"/>
      <c r="W1226" s="75"/>
      <c r="X1226" s="27"/>
      <c r="Y1226" s="28"/>
      <c r="Z1226" s="27"/>
    </row>
    <row r="1227" spans="1:26" ht="13.5" customHeight="1" x14ac:dyDescent="0.25">
      <c r="A1227" s="24">
        <v>43168</v>
      </c>
      <c r="B1227" s="24">
        <v>43166</v>
      </c>
      <c r="C1227" s="24">
        <v>43161</v>
      </c>
      <c r="D1227" s="27" t="s">
        <v>552</v>
      </c>
      <c r="E1227" s="27" t="s">
        <v>379</v>
      </c>
      <c r="F1227" s="29" t="s">
        <v>7884</v>
      </c>
      <c r="G1227" s="27" t="s">
        <v>23</v>
      </c>
      <c r="H1227" s="27" t="s">
        <v>151</v>
      </c>
      <c r="I1227" s="27" t="s">
        <v>82</v>
      </c>
      <c r="J1227" s="27">
        <v>25757</v>
      </c>
      <c r="K1227" s="25">
        <v>1</v>
      </c>
      <c r="L1227" s="27" t="s">
        <v>288</v>
      </c>
      <c r="M1227" s="27" t="s">
        <v>7885</v>
      </c>
      <c r="N1227" s="27" t="s">
        <v>7886</v>
      </c>
      <c r="O1227" s="28"/>
      <c r="P1227" s="27" t="s">
        <v>285</v>
      </c>
      <c r="Q1227" s="27" t="s">
        <v>315</v>
      </c>
      <c r="R1227" s="28" t="s">
        <v>2691</v>
      </c>
      <c r="S1227" s="27"/>
      <c r="T1227" s="27"/>
      <c r="U1227" s="75"/>
      <c r="V1227" s="75"/>
      <c r="W1227" s="75"/>
      <c r="X1227" s="27"/>
      <c r="Y1227" s="28"/>
      <c r="Z1227" s="27"/>
    </row>
    <row r="1228" spans="1:26" ht="13.5" customHeight="1" x14ac:dyDescent="0.25">
      <c r="A1228" s="24">
        <v>43168</v>
      </c>
      <c r="B1228" s="24">
        <v>43166</v>
      </c>
      <c r="C1228" s="24">
        <v>43161</v>
      </c>
      <c r="D1228" s="27" t="s">
        <v>552</v>
      </c>
      <c r="E1228" s="27" t="s">
        <v>413</v>
      </c>
      <c r="F1228" s="29" t="s">
        <v>7887</v>
      </c>
      <c r="G1228" s="27" t="s">
        <v>36</v>
      </c>
      <c r="H1228" s="27" t="s">
        <v>145</v>
      </c>
      <c r="I1228" s="27" t="s">
        <v>276</v>
      </c>
      <c r="J1228" s="27">
        <v>20932</v>
      </c>
      <c r="K1228" s="25">
        <v>4</v>
      </c>
      <c r="L1228" s="27" t="s">
        <v>288</v>
      </c>
      <c r="M1228" s="27" t="s">
        <v>7888</v>
      </c>
      <c r="N1228" s="27" t="s">
        <v>7889</v>
      </c>
      <c r="O1228" s="28">
        <v>130450674</v>
      </c>
      <c r="P1228" s="27" t="s">
        <v>285</v>
      </c>
      <c r="Q1228" s="27" t="s">
        <v>292</v>
      </c>
      <c r="R1228" s="28"/>
      <c r="S1228" s="27"/>
      <c r="T1228" s="27"/>
      <c r="U1228" s="75"/>
      <c r="V1228" s="75"/>
      <c r="W1228" s="75"/>
      <c r="X1228" s="27"/>
      <c r="Y1228" s="28"/>
      <c r="Z1228" s="27"/>
    </row>
    <row r="1229" spans="1:26" ht="13.5" customHeight="1" x14ac:dyDescent="0.25">
      <c r="A1229" s="24">
        <v>43168</v>
      </c>
      <c r="B1229" s="24">
        <v>43166</v>
      </c>
      <c r="C1229" s="24">
        <v>43161</v>
      </c>
      <c r="D1229" s="27" t="s">
        <v>552</v>
      </c>
      <c r="E1229" s="27" t="s">
        <v>413</v>
      </c>
      <c r="F1229" s="29" t="s">
        <v>6394</v>
      </c>
      <c r="G1229" s="27" t="s">
        <v>41</v>
      </c>
      <c r="H1229" s="27" t="s">
        <v>2284</v>
      </c>
      <c r="I1229" s="27" t="s">
        <v>42</v>
      </c>
      <c r="J1229" s="27">
        <v>20917</v>
      </c>
      <c r="K1229" s="25">
        <v>4</v>
      </c>
      <c r="L1229" s="27" t="s">
        <v>288</v>
      </c>
      <c r="M1229" s="27" t="s">
        <v>7890</v>
      </c>
      <c r="N1229" s="27" t="s">
        <v>7891</v>
      </c>
      <c r="O1229" s="28">
        <v>130450675</v>
      </c>
      <c r="P1229" s="27" t="s">
        <v>285</v>
      </c>
      <c r="Q1229" s="27" t="s">
        <v>292</v>
      </c>
      <c r="R1229" s="28"/>
      <c r="S1229" s="27"/>
      <c r="T1229" s="27"/>
      <c r="U1229" s="75"/>
      <c r="V1229" s="75"/>
      <c r="W1229" s="75"/>
      <c r="X1229" s="27"/>
      <c r="Y1229" s="28"/>
      <c r="Z1229" s="27"/>
    </row>
    <row r="1230" spans="1:26" ht="13.5" customHeight="1" x14ac:dyDescent="0.25">
      <c r="A1230" s="24">
        <v>43168</v>
      </c>
      <c r="B1230" s="24">
        <v>43166</v>
      </c>
      <c r="C1230" s="24">
        <v>43160</v>
      </c>
      <c r="D1230" s="27" t="s">
        <v>549</v>
      </c>
      <c r="E1230" s="27" t="s">
        <v>421</v>
      </c>
      <c r="F1230" s="29" t="s">
        <v>6452</v>
      </c>
      <c r="G1230" s="27" t="s">
        <v>36</v>
      </c>
      <c r="H1230" s="27" t="s">
        <v>201</v>
      </c>
      <c r="I1230" s="27" t="s">
        <v>45</v>
      </c>
      <c r="J1230" s="27">
        <v>9102</v>
      </c>
      <c r="K1230" s="25">
        <v>4</v>
      </c>
      <c r="L1230" s="27" t="s">
        <v>357</v>
      </c>
      <c r="M1230" s="27" t="s">
        <v>7892</v>
      </c>
      <c r="N1230" s="27" t="s">
        <v>7893</v>
      </c>
      <c r="O1230" s="28" t="s">
        <v>8026</v>
      </c>
      <c r="P1230" s="27" t="s">
        <v>285</v>
      </c>
      <c r="Q1230" s="27" t="s">
        <v>292</v>
      </c>
      <c r="R1230" s="28" t="s">
        <v>8304</v>
      </c>
      <c r="S1230" s="27" t="s">
        <v>8027</v>
      </c>
      <c r="T1230" s="27"/>
      <c r="U1230" s="75"/>
      <c r="V1230" s="75"/>
      <c r="W1230" s="75"/>
      <c r="X1230" s="27"/>
      <c r="Y1230" s="28"/>
      <c r="Z1230" s="27"/>
    </row>
    <row r="1231" spans="1:26" ht="13.5" customHeight="1" x14ac:dyDescent="0.25">
      <c r="A1231" s="24">
        <v>43171</v>
      </c>
      <c r="B1231" s="24">
        <v>43168</v>
      </c>
      <c r="C1231" s="24">
        <v>43168</v>
      </c>
      <c r="D1231" s="27" t="s">
        <v>18</v>
      </c>
      <c r="E1231" s="27" t="s">
        <v>287</v>
      </c>
      <c r="F1231" s="29" t="s">
        <v>7962</v>
      </c>
      <c r="G1231" s="27" t="s">
        <v>34</v>
      </c>
      <c r="H1231" s="27" t="s">
        <v>54</v>
      </c>
      <c r="I1231" s="27" t="s">
        <v>7963</v>
      </c>
      <c r="J1231" s="27">
        <v>40686</v>
      </c>
      <c r="K1231" s="25">
        <v>4</v>
      </c>
      <c r="L1231" s="27" t="s">
        <v>357</v>
      </c>
      <c r="M1231" s="27" t="s">
        <v>7964</v>
      </c>
      <c r="N1231" s="27" t="s">
        <v>7965</v>
      </c>
      <c r="O1231" s="28" t="s">
        <v>7966</v>
      </c>
      <c r="P1231" s="27" t="s">
        <v>285</v>
      </c>
      <c r="Q1231" s="27" t="s">
        <v>292</v>
      </c>
      <c r="R1231" s="28" t="s">
        <v>8304</v>
      </c>
      <c r="S1231" s="27" t="s">
        <v>8027</v>
      </c>
      <c r="T1231" s="27"/>
      <c r="U1231" s="75"/>
      <c r="V1231" s="75"/>
      <c r="W1231" s="75"/>
      <c r="X1231" s="27"/>
      <c r="Y1231" s="28"/>
      <c r="Z1231" s="27"/>
    </row>
    <row r="1232" spans="1:26" ht="13.5" customHeight="1" x14ac:dyDescent="0.25">
      <c r="A1232" s="24">
        <v>43171</v>
      </c>
      <c r="B1232" s="24">
        <v>43154</v>
      </c>
      <c r="C1232" s="24">
        <v>43153</v>
      </c>
      <c r="D1232" s="27" t="s">
        <v>18</v>
      </c>
      <c r="E1232" s="27" t="s">
        <v>377</v>
      </c>
      <c r="F1232" s="29" t="s">
        <v>7967</v>
      </c>
      <c r="G1232" s="27" t="s">
        <v>19</v>
      </c>
      <c r="H1232" s="27" t="s">
        <v>161</v>
      </c>
      <c r="I1232" s="27" t="s">
        <v>7968</v>
      </c>
      <c r="J1232" s="27">
        <v>40945</v>
      </c>
      <c r="K1232" s="25">
        <v>2</v>
      </c>
      <c r="L1232" s="27" t="s">
        <v>367</v>
      </c>
      <c r="M1232" s="27">
        <v>210607</v>
      </c>
      <c r="N1232" s="27">
        <v>326184204</v>
      </c>
      <c r="O1232" s="28"/>
      <c r="P1232" s="27" t="s">
        <v>285</v>
      </c>
      <c r="Q1232" s="27" t="s">
        <v>289</v>
      </c>
      <c r="R1232" s="28" t="s">
        <v>2691</v>
      </c>
      <c r="S1232" s="27"/>
      <c r="T1232" s="27"/>
      <c r="U1232" s="75"/>
      <c r="V1232" s="75"/>
      <c r="W1232" s="75"/>
      <c r="X1232" s="27"/>
      <c r="Y1232" s="28"/>
      <c r="Z1232" s="27"/>
    </row>
    <row r="1233" spans="1:26" ht="13.5" customHeight="1" x14ac:dyDescent="0.25">
      <c r="A1233" s="24">
        <v>43171</v>
      </c>
      <c r="B1233" s="24">
        <v>43169</v>
      </c>
      <c r="C1233" s="24">
        <v>43168</v>
      </c>
      <c r="D1233" s="27" t="s">
        <v>18</v>
      </c>
      <c r="E1233" s="27" t="s">
        <v>360</v>
      </c>
      <c r="F1233" s="29" t="s">
        <v>6669</v>
      </c>
      <c r="G1233" s="27" t="s">
        <v>56</v>
      </c>
      <c r="H1233" s="27" t="s">
        <v>101</v>
      </c>
      <c r="I1233" s="27" t="s">
        <v>7969</v>
      </c>
      <c r="J1233" s="27">
        <v>27908</v>
      </c>
      <c r="K1233" s="25">
        <v>4</v>
      </c>
      <c r="L1233" s="27" t="s">
        <v>357</v>
      </c>
      <c r="M1233" s="27" t="s">
        <v>7970</v>
      </c>
      <c r="N1233" s="27" t="s">
        <v>7971</v>
      </c>
      <c r="O1233" s="28" t="s">
        <v>7972</v>
      </c>
      <c r="P1233" s="27" t="s">
        <v>285</v>
      </c>
      <c r="Q1233" s="27" t="s">
        <v>292</v>
      </c>
      <c r="R1233" s="28"/>
      <c r="S1233" s="27" t="s">
        <v>8027</v>
      </c>
      <c r="T1233" s="27"/>
      <c r="U1233" s="75"/>
      <c r="V1233" s="75"/>
      <c r="W1233" s="75"/>
      <c r="X1233" s="27"/>
      <c r="Y1233" s="28"/>
      <c r="Z1233" s="27"/>
    </row>
    <row r="1234" spans="1:26" ht="13.5" customHeight="1" x14ac:dyDescent="0.25">
      <c r="A1234" s="24">
        <v>43171</v>
      </c>
      <c r="B1234" s="24">
        <v>43171</v>
      </c>
      <c r="C1234" s="24">
        <v>43165</v>
      </c>
      <c r="D1234" s="27" t="s">
        <v>18</v>
      </c>
      <c r="E1234" s="27" t="s">
        <v>426</v>
      </c>
      <c r="F1234" s="29" t="s">
        <v>7973</v>
      </c>
      <c r="G1234" s="27" t="s">
        <v>39</v>
      </c>
      <c r="H1234" s="27" t="s">
        <v>192</v>
      </c>
      <c r="I1234" s="27" t="s">
        <v>884</v>
      </c>
      <c r="J1234" s="27">
        <v>5207</v>
      </c>
      <c r="K1234" s="25">
        <v>1</v>
      </c>
      <c r="L1234" s="27" t="s">
        <v>288</v>
      </c>
      <c r="M1234" s="27" t="s">
        <v>7974</v>
      </c>
      <c r="N1234" s="27" t="s">
        <v>7975</v>
      </c>
      <c r="O1234" s="28"/>
      <c r="P1234" s="27" t="s">
        <v>285</v>
      </c>
      <c r="Q1234" s="27" t="s">
        <v>315</v>
      </c>
      <c r="R1234" s="28" t="s">
        <v>2691</v>
      </c>
      <c r="S1234" s="27"/>
      <c r="T1234" s="27"/>
      <c r="U1234" s="75"/>
      <c r="V1234" s="75"/>
      <c r="W1234" s="75"/>
      <c r="X1234" s="27"/>
      <c r="Y1234" s="28"/>
      <c r="Z1234" s="27"/>
    </row>
    <row r="1235" spans="1:26" ht="13.5" customHeight="1" x14ac:dyDescent="0.25">
      <c r="A1235" s="24">
        <v>43171</v>
      </c>
      <c r="B1235" s="24">
        <v>43171</v>
      </c>
      <c r="C1235" s="24">
        <v>43158</v>
      </c>
      <c r="D1235" s="27" t="s">
        <v>18</v>
      </c>
      <c r="E1235" s="27" t="s">
        <v>290</v>
      </c>
      <c r="F1235" s="29" t="s">
        <v>7976</v>
      </c>
      <c r="G1235" s="27" t="s">
        <v>32</v>
      </c>
      <c r="H1235" s="27" t="s">
        <v>198</v>
      </c>
      <c r="I1235" s="27" t="s">
        <v>7977</v>
      </c>
      <c r="J1235" s="27" t="s">
        <v>7978</v>
      </c>
      <c r="K1235" s="25">
        <v>1</v>
      </c>
      <c r="L1235" s="27" t="s">
        <v>288</v>
      </c>
      <c r="M1235" s="27" t="s">
        <v>7979</v>
      </c>
      <c r="N1235" s="27" t="s">
        <v>7980</v>
      </c>
      <c r="O1235" s="28">
        <v>130521778</v>
      </c>
      <c r="P1235" s="27" t="s">
        <v>285</v>
      </c>
      <c r="Q1235" s="27" t="s">
        <v>292</v>
      </c>
      <c r="R1235" s="28"/>
      <c r="S1235" s="27" t="s">
        <v>8028</v>
      </c>
      <c r="T1235" s="27"/>
      <c r="U1235" s="75"/>
      <c r="V1235" s="75"/>
      <c r="W1235" s="75"/>
      <c r="X1235" s="27"/>
      <c r="Y1235" s="28"/>
      <c r="Z1235" s="27"/>
    </row>
    <row r="1236" spans="1:26" ht="13.5" customHeight="1" x14ac:dyDescent="0.25">
      <c r="A1236" s="24">
        <v>43171</v>
      </c>
      <c r="B1236" s="24">
        <v>43168</v>
      </c>
      <c r="C1236" s="24">
        <v>43143</v>
      </c>
      <c r="D1236" s="27" t="s">
        <v>549</v>
      </c>
      <c r="E1236" s="27" t="s">
        <v>313</v>
      </c>
      <c r="F1236" s="29" t="s">
        <v>7981</v>
      </c>
      <c r="G1236" s="27" t="s">
        <v>30</v>
      </c>
      <c r="H1236" s="27" t="s">
        <v>974</v>
      </c>
      <c r="I1236" s="27" t="s">
        <v>7982</v>
      </c>
      <c r="J1236" s="27">
        <v>26185</v>
      </c>
      <c r="K1236" s="25">
        <v>4</v>
      </c>
      <c r="L1236" s="27" t="s">
        <v>357</v>
      </c>
      <c r="M1236" s="27" t="s">
        <v>7983</v>
      </c>
      <c r="N1236" s="27" t="s">
        <v>7984</v>
      </c>
      <c r="O1236" s="28"/>
      <c r="P1236" s="27" t="s">
        <v>285</v>
      </c>
      <c r="Q1236" s="27" t="s">
        <v>295</v>
      </c>
      <c r="R1236" s="28" t="s">
        <v>7985</v>
      </c>
      <c r="S1236" s="27"/>
      <c r="T1236" s="27"/>
      <c r="U1236" s="75"/>
      <c r="V1236" s="75"/>
      <c r="W1236" s="75"/>
      <c r="X1236" s="27"/>
      <c r="Y1236" s="28"/>
      <c r="Z1236" s="27"/>
    </row>
    <row r="1237" spans="1:26" ht="13.5" customHeight="1" x14ac:dyDescent="0.25">
      <c r="A1237" s="24">
        <v>43171</v>
      </c>
      <c r="B1237" s="24">
        <v>43171</v>
      </c>
      <c r="C1237" s="24">
        <v>43164</v>
      </c>
      <c r="D1237" s="27" t="s">
        <v>549</v>
      </c>
      <c r="E1237" s="27" t="s">
        <v>374</v>
      </c>
      <c r="F1237" s="29" t="s">
        <v>7986</v>
      </c>
      <c r="G1237" s="27" t="s">
        <v>27</v>
      </c>
      <c r="H1237" s="27" t="s">
        <v>1752</v>
      </c>
      <c r="I1237" s="27" t="s">
        <v>2729</v>
      </c>
      <c r="J1237" s="27">
        <v>23508</v>
      </c>
      <c r="K1237" s="25">
        <v>1</v>
      </c>
      <c r="L1237" s="27" t="s">
        <v>357</v>
      </c>
      <c r="M1237" s="27" t="s">
        <v>7987</v>
      </c>
      <c r="N1237" s="27" t="s">
        <v>7988</v>
      </c>
      <c r="O1237" s="28" t="s">
        <v>7989</v>
      </c>
      <c r="P1237" s="27" t="s">
        <v>285</v>
      </c>
      <c r="Q1237" s="27" t="s">
        <v>292</v>
      </c>
      <c r="R1237" s="28"/>
      <c r="S1237" s="27" t="s">
        <v>8027</v>
      </c>
      <c r="T1237" s="27"/>
      <c r="U1237" s="75"/>
      <c r="V1237" s="75"/>
      <c r="W1237" s="75"/>
      <c r="X1237" s="27"/>
      <c r="Y1237" s="28"/>
      <c r="Z1237" s="27"/>
    </row>
    <row r="1238" spans="1:26" ht="13.5" customHeight="1" x14ac:dyDescent="0.25">
      <c r="A1238" s="24">
        <v>43171</v>
      </c>
      <c r="B1238" s="24">
        <v>43171</v>
      </c>
      <c r="C1238" s="24">
        <v>43164</v>
      </c>
      <c r="D1238" s="27" t="s">
        <v>549</v>
      </c>
      <c r="E1238" s="27" t="s">
        <v>375</v>
      </c>
      <c r="F1238" s="29" t="s">
        <v>7990</v>
      </c>
      <c r="G1238" s="27" t="s">
        <v>34</v>
      </c>
      <c r="H1238" s="27" t="s">
        <v>37</v>
      </c>
      <c r="I1238" s="27" t="s">
        <v>477</v>
      </c>
      <c r="J1238" s="27">
        <v>44990</v>
      </c>
      <c r="K1238" s="25">
        <v>1</v>
      </c>
      <c r="L1238" s="27" t="s">
        <v>357</v>
      </c>
      <c r="M1238" s="27" t="s">
        <v>7991</v>
      </c>
      <c r="N1238" s="27" t="s">
        <v>7992</v>
      </c>
      <c r="O1238" s="28" t="s">
        <v>7993</v>
      </c>
      <c r="P1238" s="27" t="s">
        <v>285</v>
      </c>
      <c r="Q1238" s="27" t="s">
        <v>292</v>
      </c>
      <c r="R1238" s="28"/>
      <c r="S1238" s="27" t="s">
        <v>8027</v>
      </c>
      <c r="T1238" s="27"/>
      <c r="U1238" s="75"/>
      <c r="V1238" s="75"/>
      <c r="W1238" s="75"/>
      <c r="X1238" s="27"/>
      <c r="Y1238" s="28"/>
      <c r="Z1238" s="27"/>
    </row>
    <row r="1239" spans="1:26" ht="13.5" customHeight="1" x14ac:dyDescent="0.25">
      <c r="A1239" s="24">
        <v>43171</v>
      </c>
      <c r="B1239" s="24">
        <v>43168</v>
      </c>
      <c r="C1239" s="24">
        <v>43158</v>
      </c>
      <c r="D1239" s="27" t="s">
        <v>1419</v>
      </c>
      <c r="E1239" s="27" t="s">
        <v>290</v>
      </c>
      <c r="F1239" s="29" t="s">
        <v>7994</v>
      </c>
      <c r="G1239" s="27" t="s">
        <v>19</v>
      </c>
      <c r="H1239" s="27" t="s">
        <v>131</v>
      </c>
      <c r="I1239" s="27" t="s">
        <v>450</v>
      </c>
      <c r="J1239" s="27">
        <v>41176</v>
      </c>
      <c r="K1239" s="25">
        <v>4</v>
      </c>
      <c r="L1239" s="27" t="s">
        <v>288</v>
      </c>
      <c r="M1239" s="27" t="s">
        <v>7995</v>
      </c>
      <c r="N1239" s="27" t="s">
        <v>7996</v>
      </c>
      <c r="O1239" s="28">
        <v>130521779</v>
      </c>
      <c r="P1239" s="27" t="s">
        <v>285</v>
      </c>
      <c r="Q1239" s="27" t="s">
        <v>292</v>
      </c>
      <c r="R1239" s="28"/>
      <c r="S1239" s="27" t="s">
        <v>8028</v>
      </c>
      <c r="T1239" s="27"/>
      <c r="U1239" s="75"/>
      <c r="V1239" s="75"/>
      <c r="W1239" s="75"/>
      <c r="X1239" s="27"/>
      <c r="Y1239" s="28"/>
      <c r="Z1239" s="27"/>
    </row>
    <row r="1240" spans="1:26" ht="13.5" customHeight="1" x14ac:dyDescent="0.25">
      <c r="A1240" s="24">
        <v>43171</v>
      </c>
      <c r="B1240" s="24">
        <v>43168</v>
      </c>
      <c r="C1240" s="24">
        <v>43147</v>
      </c>
      <c r="D1240" s="27" t="s">
        <v>1419</v>
      </c>
      <c r="E1240" s="27" t="s">
        <v>293</v>
      </c>
      <c r="F1240" s="29" t="s">
        <v>7997</v>
      </c>
      <c r="G1240" s="27" t="s">
        <v>51</v>
      </c>
      <c r="H1240" s="27" t="s">
        <v>263</v>
      </c>
      <c r="I1240" s="27" t="s">
        <v>6958</v>
      </c>
      <c r="J1240" s="27">
        <v>30216</v>
      </c>
      <c r="K1240" s="25">
        <v>1</v>
      </c>
      <c r="L1240" s="27" t="s">
        <v>367</v>
      </c>
      <c r="M1240" s="27">
        <v>208838</v>
      </c>
      <c r="N1240" s="27">
        <v>326182599</v>
      </c>
      <c r="O1240" s="28"/>
      <c r="P1240" s="27" t="s">
        <v>285</v>
      </c>
      <c r="Q1240" s="27" t="s">
        <v>289</v>
      </c>
      <c r="R1240" s="28" t="s">
        <v>2691</v>
      </c>
      <c r="S1240" s="27"/>
      <c r="T1240" s="27"/>
      <c r="U1240" s="75"/>
      <c r="V1240" s="75"/>
      <c r="W1240" s="75"/>
      <c r="X1240" s="27"/>
      <c r="Y1240" s="28"/>
      <c r="Z1240" s="27"/>
    </row>
    <row r="1241" spans="1:26" ht="13.5" customHeight="1" x14ac:dyDescent="0.25">
      <c r="A1241" s="24">
        <v>43171</v>
      </c>
      <c r="B1241" s="24">
        <v>43168</v>
      </c>
      <c r="C1241" s="24">
        <v>43155</v>
      </c>
      <c r="D1241" s="27" t="s">
        <v>1419</v>
      </c>
      <c r="E1241" s="27" t="s">
        <v>293</v>
      </c>
      <c r="F1241" s="29" t="s">
        <v>7998</v>
      </c>
      <c r="G1241" s="27" t="s">
        <v>220</v>
      </c>
      <c r="H1241" s="27" t="s">
        <v>28</v>
      </c>
      <c r="I1241" s="27" t="s">
        <v>2819</v>
      </c>
      <c r="J1241" s="27">
        <v>30399</v>
      </c>
      <c r="K1241" s="25">
        <v>3</v>
      </c>
      <c r="L1241" s="27" t="s">
        <v>357</v>
      </c>
      <c r="M1241" s="27" t="s">
        <v>7999</v>
      </c>
      <c r="N1241" s="27" t="s">
        <v>8000</v>
      </c>
      <c r="O1241" s="28" t="s">
        <v>8001</v>
      </c>
      <c r="P1241" s="27" t="s">
        <v>285</v>
      </c>
      <c r="Q1241" s="27" t="s">
        <v>292</v>
      </c>
      <c r="R1241" s="28"/>
      <c r="S1241" s="27" t="s">
        <v>8027</v>
      </c>
      <c r="T1241" s="27"/>
      <c r="U1241" s="75"/>
      <c r="V1241" s="75"/>
      <c r="W1241" s="75"/>
      <c r="X1241" s="27"/>
      <c r="Y1241" s="28"/>
      <c r="Z1241" s="27"/>
    </row>
    <row r="1242" spans="1:26" ht="13.5" customHeight="1" x14ac:dyDescent="0.25">
      <c r="A1242" s="24">
        <v>43171</v>
      </c>
      <c r="B1242" s="24">
        <v>43168</v>
      </c>
      <c r="C1242" s="24">
        <v>43157</v>
      </c>
      <c r="D1242" s="27" t="s">
        <v>1419</v>
      </c>
      <c r="E1242" s="27" t="s">
        <v>293</v>
      </c>
      <c r="F1242" s="29" t="s">
        <v>8002</v>
      </c>
      <c r="G1242" s="27" t="s">
        <v>38</v>
      </c>
      <c r="H1242" s="27" t="s">
        <v>281</v>
      </c>
      <c r="I1242" s="27" t="s">
        <v>8003</v>
      </c>
      <c r="J1242" s="27">
        <v>30414</v>
      </c>
      <c r="K1242" s="25">
        <v>2</v>
      </c>
      <c r="L1242" s="27" t="s">
        <v>367</v>
      </c>
      <c r="M1242" s="27">
        <v>211304</v>
      </c>
      <c r="N1242" s="27">
        <v>326184806</v>
      </c>
      <c r="O1242" s="28"/>
      <c r="P1242" s="27" t="s">
        <v>285</v>
      </c>
      <c r="Q1242" s="27" t="s">
        <v>289</v>
      </c>
      <c r="R1242" s="28" t="s">
        <v>2691</v>
      </c>
      <c r="S1242" s="27"/>
      <c r="T1242" s="27"/>
      <c r="U1242" s="75"/>
      <c r="V1242" s="75"/>
      <c r="W1242" s="75"/>
      <c r="X1242" s="27"/>
      <c r="Y1242" s="28"/>
      <c r="Z1242" s="27"/>
    </row>
    <row r="1243" spans="1:26" ht="13.5" customHeight="1" x14ac:dyDescent="0.25">
      <c r="A1243" s="24">
        <v>43171</v>
      </c>
      <c r="B1243" s="24">
        <v>43168</v>
      </c>
      <c r="C1243" s="24">
        <v>43157</v>
      </c>
      <c r="D1243" s="27" t="s">
        <v>1419</v>
      </c>
      <c r="E1243" s="27" t="s">
        <v>293</v>
      </c>
      <c r="F1243" s="29" t="s">
        <v>8004</v>
      </c>
      <c r="G1243" s="27" t="s">
        <v>39</v>
      </c>
      <c r="H1243" s="27" t="s">
        <v>70</v>
      </c>
      <c r="I1243" s="27" t="s">
        <v>182</v>
      </c>
      <c r="J1243" s="27">
        <v>30430</v>
      </c>
      <c r="K1243" s="25">
        <v>4</v>
      </c>
      <c r="L1243" s="27" t="s">
        <v>288</v>
      </c>
      <c r="M1243" s="27" t="s">
        <v>8005</v>
      </c>
      <c r="N1243" s="27" t="s">
        <v>8006</v>
      </c>
      <c r="O1243" s="28">
        <v>130522022</v>
      </c>
      <c r="P1243" s="27" t="s">
        <v>285</v>
      </c>
      <c r="Q1243" s="27" t="s">
        <v>292</v>
      </c>
      <c r="R1243" s="28" t="s">
        <v>8304</v>
      </c>
      <c r="S1243" s="27" t="s">
        <v>8028</v>
      </c>
      <c r="T1243" s="27"/>
      <c r="U1243" s="75"/>
      <c r="V1243" s="75"/>
      <c r="W1243" s="75"/>
      <c r="X1243" s="27"/>
      <c r="Y1243" s="28"/>
      <c r="Z1243" s="27"/>
    </row>
    <row r="1244" spans="1:26" ht="13.5" customHeight="1" x14ac:dyDescent="0.25">
      <c r="A1244" s="24">
        <v>43171</v>
      </c>
      <c r="B1244" s="24">
        <v>43168</v>
      </c>
      <c r="C1244" s="24">
        <v>43165</v>
      </c>
      <c r="D1244" s="27" t="s">
        <v>1419</v>
      </c>
      <c r="E1244" s="27" t="s">
        <v>338</v>
      </c>
      <c r="F1244" s="29" t="s">
        <v>8007</v>
      </c>
      <c r="G1244" s="27" t="s">
        <v>36</v>
      </c>
      <c r="H1244" s="27" t="s">
        <v>128</v>
      </c>
      <c r="I1244" s="27" t="s">
        <v>8008</v>
      </c>
      <c r="J1244" s="27">
        <v>33504</v>
      </c>
      <c r="K1244" s="25">
        <v>3</v>
      </c>
      <c r="L1244" s="27" t="s">
        <v>357</v>
      </c>
      <c r="M1244" s="27" t="s">
        <v>8009</v>
      </c>
      <c r="N1244" s="27" t="s">
        <v>8010</v>
      </c>
      <c r="O1244" s="28" t="s">
        <v>8011</v>
      </c>
      <c r="P1244" s="27" t="s">
        <v>285</v>
      </c>
      <c r="Q1244" s="27" t="s">
        <v>292</v>
      </c>
      <c r="R1244" s="28" t="s">
        <v>8304</v>
      </c>
      <c r="S1244" s="27" t="s">
        <v>8027</v>
      </c>
      <c r="T1244" s="27"/>
      <c r="U1244" s="75"/>
      <c r="V1244" s="75"/>
      <c r="W1244" s="75"/>
      <c r="X1244" s="27"/>
      <c r="Y1244" s="28"/>
      <c r="Z1244" s="27"/>
    </row>
    <row r="1245" spans="1:26" ht="13.5" customHeight="1" x14ac:dyDescent="0.25">
      <c r="A1245" s="24">
        <v>43171</v>
      </c>
      <c r="B1245" s="24">
        <v>43168</v>
      </c>
      <c r="C1245" s="24">
        <v>43165</v>
      </c>
      <c r="D1245" s="27" t="s">
        <v>1419</v>
      </c>
      <c r="E1245" s="27" t="s">
        <v>366</v>
      </c>
      <c r="F1245" s="29" t="s">
        <v>8012</v>
      </c>
      <c r="G1245" s="27" t="s">
        <v>53</v>
      </c>
      <c r="H1245" s="27" t="s">
        <v>152</v>
      </c>
      <c r="I1245" s="27" t="s">
        <v>8013</v>
      </c>
      <c r="J1245" s="27">
        <v>43845</v>
      </c>
      <c r="K1245" s="25">
        <v>2</v>
      </c>
      <c r="L1245" s="27" t="s">
        <v>357</v>
      </c>
      <c r="M1245" s="27" t="s">
        <v>8014</v>
      </c>
      <c r="N1245" s="27" t="s">
        <v>8015</v>
      </c>
      <c r="O1245" s="28" t="s">
        <v>8016</v>
      </c>
      <c r="P1245" s="27" t="s">
        <v>285</v>
      </c>
      <c r="Q1245" s="27" t="s">
        <v>292</v>
      </c>
      <c r="R1245" s="28"/>
      <c r="S1245" s="27" t="s">
        <v>8027</v>
      </c>
      <c r="T1245" s="27"/>
      <c r="U1245" s="75"/>
      <c r="V1245" s="75"/>
      <c r="W1245" s="75"/>
      <c r="X1245" s="27"/>
      <c r="Y1245" s="28"/>
      <c r="Z1245" s="27"/>
    </row>
    <row r="1246" spans="1:26" ht="13.5" customHeight="1" x14ac:dyDescent="0.25">
      <c r="A1246" s="24">
        <v>43171</v>
      </c>
      <c r="B1246" s="24">
        <v>43168</v>
      </c>
      <c r="C1246" s="24">
        <v>43165</v>
      </c>
      <c r="D1246" s="27" t="s">
        <v>1419</v>
      </c>
      <c r="E1246" s="27" t="s">
        <v>387</v>
      </c>
      <c r="F1246" s="29" t="s">
        <v>8017</v>
      </c>
      <c r="G1246" s="27" t="s">
        <v>19</v>
      </c>
      <c r="H1246" s="27" t="s">
        <v>28</v>
      </c>
      <c r="I1246" s="27" t="s">
        <v>8018</v>
      </c>
      <c r="J1246" s="27">
        <v>20469</v>
      </c>
      <c r="K1246" s="25">
        <v>4</v>
      </c>
      <c r="L1246" s="27" t="s">
        <v>367</v>
      </c>
      <c r="M1246" s="27">
        <v>214213</v>
      </c>
      <c r="N1246" s="27">
        <v>326187441</v>
      </c>
      <c r="O1246" s="28"/>
      <c r="P1246" s="27" t="s">
        <v>285</v>
      </c>
      <c r="Q1246" s="27" t="s">
        <v>289</v>
      </c>
      <c r="R1246" s="28" t="s">
        <v>2691</v>
      </c>
      <c r="S1246" s="27"/>
      <c r="T1246" s="27"/>
      <c r="U1246" s="75"/>
      <c r="V1246" s="75"/>
      <c r="W1246" s="75"/>
      <c r="X1246" s="27"/>
      <c r="Y1246" s="28"/>
      <c r="Z1246" s="27"/>
    </row>
    <row r="1247" spans="1:26" ht="13.5" customHeight="1" x14ac:dyDescent="0.25">
      <c r="A1247" s="24">
        <v>43171</v>
      </c>
      <c r="B1247" s="24">
        <v>43168</v>
      </c>
      <c r="C1247" s="24">
        <v>43166</v>
      </c>
      <c r="D1247" s="27" t="s">
        <v>1419</v>
      </c>
      <c r="E1247" s="27" t="s">
        <v>430</v>
      </c>
      <c r="F1247" s="29" t="s">
        <v>6525</v>
      </c>
      <c r="G1247" s="27" t="s">
        <v>53</v>
      </c>
      <c r="H1247" s="27" t="s">
        <v>95</v>
      </c>
      <c r="I1247" s="27" t="s">
        <v>8019</v>
      </c>
      <c r="J1247" s="27">
        <v>24286</v>
      </c>
      <c r="K1247" s="25">
        <v>2</v>
      </c>
      <c r="L1247" s="27" t="s">
        <v>367</v>
      </c>
      <c r="M1247" s="27">
        <v>214953</v>
      </c>
      <c r="N1247" s="27">
        <v>326188139</v>
      </c>
      <c r="O1247" s="28"/>
      <c r="P1247" s="27" t="s">
        <v>285</v>
      </c>
      <c r="Q1247" s="27" t="s">
        <v>289</v>
      </c>
      <c r="R1247" s="28" t="s">
        <v>2691</v>
      </c>
      <c r="S1247" s="27"/>
      <c r="T1247" s="27"/>
      <c r="U1247" s="75"/>
      <c r="V1247" s="75"/>
      <c r="W1247" s="75"/>
      <c r="X1247" s="27"/>
      <c r="Y1247" s="28"/>
      <c r="Z1247" s="27"/>
    </row>
    <row r="1248" spans="1:26" ht="13.5" customHeight="1" x14ac:dyDescent="0.25">
      <c r="A1248" s="24">
        <v>43172</v>
      </c>
      <c r="B1248" s="24">
        <v>43171</v>
      </c>
      <c r="C1248" s="24">
        <v>43166</v>
      </c>
      <c r="D1248" s="27" t="s">
        <v>18</v>
      </c>
      <c r="E1248" s="27" t="s">
        <v>377</v>
      </c>
      <c r="F1248" s="29" t="s">
        <v>8033</v>
      </c>
      <c r="G1248" s="27" t="s">
        <v>36</v>
      </c>
      <c r="H1248" s="27" t="s">
        <v>151</v>
      </c>
      <c r="I1248" s="27" t="s">
        <v>99</v>
      </c>
      <c r="J1248" s="27">
        <v>25883</v>
      </c>
      <c r="K1248" s="25">
        <v>4</v>
      </c>
      <c r="L1248" s="27" t="s">
        <v>288</v>
      </c>
      <c r="M1248" s="27" t="s">
        <v>8034</v>
      </c>
      <c r="N1248" s="27" t="s">
        <v>8141</v>
      </c>
      <c r="O1248" s="28">
        <v>130670464</v>
      </c>
      <c r="P1248" s="27" t="s">
        <v>285</v>
      </c>
      <c r="Q1248" s="27" t="s">
        <v>292</v>
      </c>
      <c r="R1248" s="28"/>
      <c r="S1248" s="27" t="s">
        <v>8312</v>
      </c>
      <c r="T1248" s="27"/>
      <c r="U1248" s="75"/>
      <c r="V1248" s="75"/>
      <c r="W1248" s="75"/>
      <c r="X1248" s="27"/>
      <c r="Y1248" s="28"/>
      <c r="Z1248" s="27"/>
    </row>
    <row r="1249" spans="1:26" ht="13.5" customHeight="1" x14ac:dyDescent="0.25">
      <c r="A1249" s="24">
        <v>43172</v>
      </c>
      <c r="B1249" s="24">
        <v>43171</v>
      </c>
      <c r="C1249" s="24">
        <v>43169</v>
      </c>
      <c r="D1249" s="27" t="s">
        <v>18</v>
      </c>
      <c r="E1249" s="27" t="s">
        <v>415</v>
      </c>
      <c r="F1249" s="29" t="s">
        <v>8035</v>
      </c>
      <c r="G1249" s="27" t="s">
        <v>25</v>
      </c>
      <c r="H1249" s="27" t="s">
        <v>55</v>
      </c>
      <c r="I1249" s="27" t="s">
        <v>8036</v>
      </c>
      <c r="J1249" s="27">
        <v>12150</v>
      </c>
      <c r="K1249" s="25">
        <v>4</v>
      </c>
      <c r="L1249" s="27" t="s">
        <v>367</v>
      </c>
      <c r="M1249" s="27">
        <v>215934</v>
      </c>
      <c r="N1249" s="27">
        <v>326189009</v>
      </c>
      <c r="O1249" s="28"/>
      <c r="P1249" s="27" t="s">
        <v>285</v>
      </c>
      <c r="Q1249" s="27" t="s">
        <v>289</v>
      </c>
      <c r="R1249" s="28" t="s">
        <v>2691</v>
      </c>
      <c r="S1249" s="27"/>
      <c r="T1249" s="27"/>
      <c r="U1249" s="75"/>
      <c r="V1249" s="75"/>
      <c r="W1249" s="75"/>
      <c r="X1249" s="27"/>
      <c r="Y1249" s="28"/>
      <c r="Z1249" s="27"/>
    </row>
    <row r="1250" spans="1:26" ht="13.5" customHeight="1" x14ac:dyDescent="0.25">
      <c r="A1250" s="24">
        <v>43172</v>
      </c>
      <c r="B1250" s="24">
        <v>43171</v>
      </c>
      <c r="C1250" s="24">
        <v>43169</v>
      </c>
      <c r="D1250" s="27" t="s">
        <v>18</v>
      </c>
      <c r="E1250" s="27" t="s">
        <v>360</v>
      </c>
      <c r="F1250" s="29" t="s">
        <v>8037</v>
      </c>
      <c r="G1250" s="27" t="s">
        <v>36</v>
      </c>
      <c r="H1250" s="27" t="s">
        <v>110</v>
      </c>
      <c r="I1250" s="27" t="s">
        <v>8038</v>
      </c>
      <c r="J1250" s="27">
        <v>27943</v>
      </c>
      <c r="K1250" s="25">
        <v>4</v>
      </c>
      <c r="L1250" s="27" t="s">
        <v>357</v>
      </c>
      <c r="M1250" s="27" t="s">
        <v>8039</v>
      </c>
      <c r="N1250" s="27" t="s">
        <v>8140</v>
      </c>
      <c r="O1250" s="28" t="s">
        <v>8276</v>
      </c>
      <c r="P1250" s="27" t="s">
        <v>285</v>
      </c>
      <c r="Q1250" s="27" t="s">
        <v>292</v>
      </c>
      <c r="R1250" s="28"/>
      <c r="S1250" s="27" t="s">
        <v>8202</v>
      </c>
      <c r="T1250" s="27"/>
      <c r="U1250" s="75"/>
      <c r="V1250" s="75"/>
      <c r="W1250" s="75"/>
      <c r="X1250" s="27"/>
      <c r="Y1250" s="28"/>
      <c r="Z1250" s="27"/>
    </row>
    <row r="1251" spans="1:26" ht="13.5" customHeight="1" x14ac:dyDescent="0.25">
      <c r="A1251" s="24">
        <v>43172</v>
      </c>
      <c r="B1251" s="24">
        <v>43172</v>
      </c>
      <c r="C1251" s="24">
        <v>43171</v>
      </c>
      <c r="D1251" s="27" t="s">
        <v>18</v>
      </c>
      <c r="E1251" s="27" t="s">
        <v>380</v>
      </c>
      <c r="F1251" s="29" t="s">
        <v>6629</v>
      </c>
      <c r="G1251" s="27" t="s">
        <v>53</v>
      </c>
      <c r="H1251" s="27" t="s">
        <v>4637</v>
      </c>
      <c r="I1251" s="27" t="s">
        <v>8110</v>
      </c>
      <c r="J1251" s="27">
        <v>22872</v>
      </c>
      <c r="K1251" s="25">
        <v>3</v>
      </c>
      <c r="L1251" s="27" t="s">
        <v>357</v>
      </c>
      <c r="M1251" s="27" t="s">
        <v>8112</v>
      </c>
      <c r="N1251" s="27" t="s">
        <v>8111</v>
      </c>
      <c r="O1251" s="28" t="s">
        <v>8277</v>
      </c>
      <c r="P1251" s="27" t="s">
        <v>285</v>
      </c>
      <c r="Q1251" s="27" t="s">
        <v>292</v>
      </c>
      <c r="R1251" s="28" t="s">
        <v>8304</v>
      </c>
      <c r="S1251" s="27" t="s">
        <v>8202</v>
      </c>
      <c r="T1251" s="27"/>
      <c r="U1251" s="75"/>
      <c r="V1251" s="75"/>
      <c r="W1251" s="75"/>
      <c r="X1251" s="27"/>
      <c r="Y1251" s="28"/>
      <c r="Z1251" s="27"/>
    </row>
    <row r="1252" spans="1:26" ht="13.5" customHeight="1" x14ac:dyDescent="0.25">
      <c r="A1252" s="24">
        <v>43172</v>
      </c>
      <c r="B1252" s="24">
        <v>43172</v>
      </c>
      <c r="C1252" s="24">
        <v>43164</v>
      </c>
      <c r="D1252" s="27" t="s">
        <v>18</v>
      </c>
      <c r="E1252" s="27" t="s">
        <v>415</v>
      </c>
      <c r="F1252" s="29" t="s">
        <v>8113</v>
      </c>
      <c r="G1252" s="27" t="s">
        <v>92</v>
      </c>
      <c r="H1252" s="27" t="s">
        <v>524</v>
      </c>
      <c r="I1252" s="27" t="s">
        <v>8114</v>
      </c>
      <c r="J1252" s="27">
        <v>12051</v>
      </c>
      <c r="K1252" s="25">
        <v>1</v>
      </c>
      <c r="L1252" s="27" t="s">
        <v>357</v>
      </c>
      <c r="M1252" s="27" t="s">
        <v>8116</v>
      </c>
      <c r="N1252" s="27" t="s">
        <v>8115</v>
      </c>
      <c r="O1252" s="28" t="s">
        <v>8278</v>
      </c>
      <c r="P1252" s="27" t="s">
        <v>285</v>
      </c>
      <c r="Q1252" s="27" t="s">
        <v>292</v>
      </c>
      <c r="R1252" s="28"/>
      <c r="S1252" s="27" t="s">
        <v>8202</v>
      </c>
      <c r="T1252" s="27"/>
      <c r="U1252" s="75"/>
      <c r="V1252" s="75"/>
      <c r="W1252" s="75"/>
      <c r="X1252" s="27"/>
      <c r="Y1252" s="28"/>
      <c r="Z1252" s="27"/>
    </row>
    <row r="1253" spans="1:26" ht="13.5" customHeight="1" x14ac:dyDescent="0.25">
      <c r="A1253" s="24">
        <v>43172</v>
      </c>
      <c r="B1253" s="24">
        <v>43172</v>
      </c>
      <c r="C1253" s="24">
        <v>43171</v>
      </c>
      <c r="D1253" s="27" t="s">
        <v>18</v>
      </c>
      <c r="E1253" s="27" t="s">
        <v>362</v>
      </c>
      <c r="F1253" s="29" t="s">
        <v>8117</v>
      </c>
      <c r="G1253" s="27" t="s">
        <v>273</v>
      </c>
      <c r="H1253" s="27" t="s">
        <v>100</v>
      </c>
      <c r="I1253" s="27" t="s">
        <v>469</v>
      </c>
      <c r="J1253" s="27">
        <v>23437</v>
      </c>
      <c r="K1253" s="25">
        <v>4</v>
      </c>
      <c r="L1253" s="27" t="s">
        <v>288</v>
      </c>
      <c r="M1253" s="27" t="s">
        <v>8118</v>
      </c>
      <c r="N1253" s="27" t="s">
        <v>8142</v>
      </c>
      <c r="O1253" s="28">
        <v>130669973</v>
      </c>
      <c r="P1253" s="27" t="s">
        <v>285</v>
      </c>
      <c r="Q1253" s="27" t="s">
        <v>292</v>
      </c>
      <c r="R1253" s="28"/>
      <c r="S1253" s="27"/>
      <c r="T1253" s="27"/>
      <c r="U1253" s="75"/>
      <c r="V1253" s="75"/>
      <c r="W1253" s="75"/>
      <c r="X1253" s="27"/>
      <c r="Y1253" s="28"/>
      <c r="Z1253" s="27"/>
    </row>
    <row r="1254" spans="1:26" ht="13.5" customHeight="1" x14ac:dyDescent="0.25">
      <c r="A1254" s="24">
        <v>43172</v>
      </c>
      <c r="B1254" s="24">
        <v>43172</v>
      </c>
      <c r="C1254" s="24">
        <v>43166</v>
      </c>
      <c r="D1254" s="27" t="s">
        <v>18</v>
      </c>
      <c r="E1254" s="27" t="s">
        <v>415</v>
      </c>
      <c r="F1254" s="29" t="s">
        <v>8119</v>
      </c>
      <c r="G1254" s="27" t="s">
        <v>36</v>
      </c>
      <c r="H1254" s="27" t="s">
        <v>125</v>
      </c>
      <c r="I1254" s="27" t="s">
        <v>8120</v>
      </c>
      <c r="J1254" s="27">
        <v>12117</v>
      </c>
      <c r="K1254" s="25">
        <v>4</v>
      </c>
      <c r="L1254" s="27" t="s">
        <v>355</v>
      </c>
      <c r="M1254" s="27">
        <v>2607149</v>
      </c>
      <c r="N1254" s="27"/>
      <c r="O1254" s="28">
        <v>55093</v>
      </c>
      <c r="P1254" s="27" t="s">
        <v>285</v>
      </c>
      <c r="Q1254" s="27" t="s">
        <v>292</v>
      </c>
      <c r="R1254" s="28"/>
      <c r="S1254" s="27" t="s">
        <v>8202</v>
      </c>
      <c r="T1254" s="27"/>
      <c r="U1254" s="75"/>
      <c r="V1254" s="75"/>
      <c r="W1254" s="75"/>
      <c r="X1254" s="27"/>
      <c r="Y1254" s="28"/>
      <c r="Z1254" s="27"/>
    </row>
    <row r="1255" spans="1:26" ht="13.5" customHeight="1" x14ac:dyDescent="0.25">
      <c r="A1255" s="24">
        <v>43172</v>
      </c>
      <c r="B1255" s="24">
        <v>43172</v>
      </c>
      <c r="C1255" s="24">
        <v>43165</v>
      </c>
      <c r="D1255" s="27" t="s">
        <v>18</v>
      </c>
      <c r="E1255" s="27" t="s">
        <v>415</v>
      </c>
      <c r="F1255" s="29" t="s">
        <v>8121</v>
      </c>
      <c r="G1255" s="27" t="s">
        <v>32</v>
      </c>
      <c r="H1255" s="27" t="s">
        <v>125</v>
      </c>
      <c r="I1255" s="27" t="s">
        <v>1531</v>
      </c>
      <c r="J1255" s="27">
        <v>12091</v>
      </c>
      <c r="K1255" s="25">
        <v>2</v>
      </c>
      <c r="L1255" s="27" t="s">
        <v>367</v>
      </c>
      <c r="M1255" s="27">
        <v>214152</v>
      </c>
      <c r="N1255" s="27">
        <v>326187386</v>
      </c>
      <c r="O1255" s="28"/>
      <c r="P1255" s="27" t="s">
        <v>285</v>
      </c>
      <c r="Q1255" s="27" t="s">
        <v>289</v>
      </c>
      <c r="R1255" s="28" t="s">
        <v>2691</v>
      </c>
      <c r="S1255" s="27"/>
      <c r="T1255" s="27"/>
      <c r="U1255" s="75"/>
      <c r="V1255" s="75"/>
      <c r="W1255" s="75"/>
      <c r="X1255" s="27"/>
      <c r="Y1255" s="28"/>
      <c r="Z1255" s="27"/>
    </row>
    <row r="1256" spans="1:26" ht="13.5" customHeight="1" x14ac:dyDescent="0.25">
      <c r="A1256" s="24">
        <v>43172</v>
      </c>
      <c r="B1256" s="24">
        <v>43172</v>
      </c>
      <c r="C1256" s="24">
        <v>43171</v>
      </c>
      <c r="D1256" s="27" t="s">
        <v>18</v>
      </c>
      <c r="E1256" s="27" t="s">
        <v>322</v>
      </c>
      <c r="F1256" s="29" t="s">
        <v>8122</v>
      </c>
      <c r="G1256" s="27" t="s">
        <v>56</v>
      </c>
      <c r="H1256" s="27" t="s">
        <v>128</v>
      </c>
      <c r="I1256" s="27" t="s">
        <v>8123</v>
      </c>
      <c r="J1256" s="27">
        <v>25841</v>
      </c>
      <c r="K1256" s="25">
        <v>4</v>
      </c>
      <c r="L1256" s="27" t="s">
        <v>357</v>
      </c>
      <c r="M1256" s="27" t="s">
        <v>8139</v>
      </c>
      <c r="N1256" s="28" t="s">
        <v>8124</v>
      </c>
      <c r="O1256" s="28" t="s">
        <v>8279</v>
      </c>
      <c r="P1256" s="27" t="s">
        <v>285</v>
      </c>
      <c r="Q1256" s="27" t="s">
        <v>292</v>
      </c>
      <c r="R1256" s="28" t="s">
        <v>8304</v>
      </c>
      <c r="S1256" s="27" t="s">
        <v>8202</v>
      </c>
      <c r="T1256" s="27"/>
      <c r="U1256" s="75"/>
      <c r="V1256" s="75"/>
      <c r="W1256" s="75"/>
      <c r="X1256" s="27"/>
      <c r="Y1256" s="28"/>
      <c r="Z1256" s="27"/>
    </row>
    <row r="1257" spans="1:26" ht="13.5" customHeight="1" x14ac:dyDescent="0.25">
      <c r="A1257" s="24">
        <v>43172</v>
      </c>
      <c r="B1257" s="24">
        <v>43171</v>
      </c>
      <c r="C1257" s="24">
        <v>43165</v>
      </c>
      <c r="D1257" s="27" t="s">
        <v>1419</v>
      </c>
      <c r="E1257" s="27" t="s">
        <v>418</v>
      </c>
      <c r="F1257" s="29" t="s">
        <v>8032</v>
      </c>
      <c r="G1257" s="27" t="s">
        <v>19</v>
      </c>
      <c r="H1257" s="27" t="s">
        <v>69</v>
      </c>
      <c r="I1257" s="27" t="s">
        <v>450</v>
      </c>
      <c r="J1257" s="27">
        <v>17919</v>
      </c>
      <c r="K1257" s="25">
        <v>4</v>
      </c>
      <c r="L1257" s="27" t="s">
        <v>288</v>
      </c>
      <c r="M1257" s="27" t="s">
        <v>8030</v>
      </c>
      <c r="N1257" s="27" t="s">
        <v>8031</v>
      </c>
      <c r="O1257" s="28">
        <v>130670704</v>
      </c>
      <c r="P1257" s="27" t="s">
        <v>285</v>
      </c>
      <c r="Q1257" s="27" t="s">
        <v>292</v>
      </c>
      <c r="R1257" s="28"/>
      <c r="S1257" s="27" t="s">
        <v>8312</v>
      </c>
      <c r="T1257" s="27"/>
      <c r="U1257" s="75"/>
      <c r="V1257" s="75"/>
      <c r="W1257" s="75"/>
      <c r="X1257" s="27"/>
      <c r="Y1257" s="28"/>
      <c r="Z1257" s="27"/>
    </row>
    <row r="1258" spans="1:26" ht="13.5" customHeight="1" x14ac:dyDescent="0.25">
      <c r="A1258" s="24">
        <v>43172</v>
      </c>
      <c r="B1258" s="24">
        <v>43171</v>
      </c>
      <c r="C1258" s="24">
        <v>43168</v>
      </c>
      <c r="D1258" s="27" t="s">
        <v>2245</v>
      </c>
      <c r="E1258" s="27" t="s">
        <v>287</v>
      </c>
      <c r="F1258" s="29" t="s">
        <v>8040</v>
      </c>
      <c r="G1258" s="27" t="s">
        <v>19</v>
      </c>
      <c r="H1258" s="27" t="s">
        <v>246</v>
      </c>
      <c r="I1258" s="27" t="s">
        <v>8041</v>
      </c>
      <c r="J1258" s="27">
        <v>40680</v>
      </c>
      <c r="K1258" s="25">
        <v>2</v>
      </c>
      <c r="L1258" s="27" t="s">
        <v>343</v>
      </c>
      <c r="M1258" s="27">
        <v>8640735203</v>
      </c>
      <c r="N1258" s="27">
        <v>8640735203</v>
      </c>
      <c r="O1258" s="28"/>
      <c r="P1258" s="27" t="s">
        <v>285</v>
      </c>
      <c r="Q1258" s="27" t="s">
        <v>315</v>
      </c>
      <c r="R1258" s="28" t="s">
        <v>2691</v>
      </c>
      <c r="S1258" s="27"/>
      <c r="T1258" s="27"/>
      <c r="U1258" s="75"/>
      <c r="V1258" s="75"/>
      <c r="W1258" s="75"/>
      <c r="X1258" s="27"/>
      <c r="Y1258" s="28"/>
      <c r="Z1258" s="27"/>
    </row>
    <row r="1259" spans="1:26" ht="13.5" customHeight="1" x14ac:dyDescent="0.25">
      <c r="A1259" s="24">
        <v>43172</v>
      </c>
      <c r="B1259" s="24">
        <v>43171</v>
      </c>
      <c r="C1259" s="24">
        <v>43168</v>
      </c>
      <c r="D1259" s="27" t="s">
        <v>2245</v>
      </c>
      <c r="E1259" s="27" t="s">
        <v>299</v>
      </c>
      <c r="F1259" s="29" t="s">
        <v>8043</v>
      </c>
      <c r="G1259" s="27" t="s">
        <v>36</v>
      </c>
      <c r="H1259" s="27" t="s">
        <v>124</v>
      </c>
      <c r="I1259" s="27" t="s">
        <v>4209</v>
      </c>
      <c r="J1259" s="27">
        <v>19528</v>
      </c>
      <c r="K1259" s="25">
        <v>2</v>
      </c>
      <c r="L1259" s="27" t="s">
        <v>367</v>
      </c>
      <c r="M1259" s="27">
        <v>215472</v>
      </c>
      <c r="N1259" s="27">
        <v>326188610</v>
      </c>
      <c r="O1259" s="28"/>
      <c r="P1259" s="27" t="s">
        <v>285</v>
      </c>
      <c r="Q1259" s="27" t="s">
        <v>289</v>
      </c>
      <c r="R1259" s="28" t="s">
        <v>2691</v>
      </c>
      <c r="S1259" s="27"/>
      <c r="T1259" s="27"/>
      <c r="U1259" s="75"/>
      <c r="V1259" s="75"/>
      <c r="W1259" s="75"/>
      <c r="X1259" s="27"/>
      <c r="Y1259" s="28"/>
      <c r="Z1259" s="27"/>
    </row>
    <row r="1260" spans="1:26" ht="13.5" customHeight="1" x14ac:dyDescent="0.25">
      <c r="A1260" s="24">
        <v>43172</v>
      </c>
      <c r="B1260" s="24">
        <v>43171</v>
      </c>
      <c r="C1260" s="24">
        <v>43168</v>
      </c>
      <c r="D1260" s="27" t="s">
        <v>2245</v>
      </c>
      <c r="E1260" s="27" t="s">
        <v>299</v>
      </c>
      <c r="F1260" s="29" t="s">
        <v>8043</v>
      </c>
      <c r="G1260" s="27" t="s">
        <v>36</v>
      </c>
      <c r="H1260" s="27" t="s">
        <v>124</v>
      </c>
      <c r="I1260" s="27" t="s">
        <v>4209</v>
      </c>
      <c r="J1260" s="27">
        <v>19528</v>
      </c>
      <c r="K1260" s="25">
        <v>2</v>
      </c>
      <c r="L1260" s="27" t="s">
        <v>355</v>
      </c>
      <c r="M1260" s="27">
        <v>2608515</v>
      </c>
      <c r="N1260" s="27">
        <v>4439025</v>
      </c>
      <c r="O1260" s="28">
        <v>55102</v>
      </c>
      <c r="P1260" s="27" t="s">
        <v>285</v>
      </c>
      <c r="Q1260" s="27" t="s">
        <v>292</v>
      </c>
      <c r="R1260" s="28" t="s">
        <v>8304</v>
      </c>
      <c r="S1260" s="27" t="s">
        <v>8202</v>
      </c>
      <c r="T1260" s="27"/>
      <c r="U1260" s="75"/>
      <c r="V1260" s="75"/>
      <c r="W1260" s="75"/>
      <c r="X1260" s="27"/>
      <c r="Y1260" s="28"/>
      <c r="Z1260" s="27"/>
    </row>
    <row r="1261" spans="1:26" ht="13.5" customHeight="1" x14ac:dyDescent="0.25">
      <c r="A1261" s="24">
        <v>43172</v>
      </c>
      <c r="B1261" s="24">
        <v>43172</v>
      </c>
      <c r="C1261" s="24">
        <v>43168</v>
      </c>
      <c r="D1261" s="27" t="s">
        <v>2245</v>
      </c>
      <c r="E1261" s="27" t="s">
        <v>411</v>
      </c>
      <c r="F1261" s="29" t="s">
        <v>8108</v>
      </c>
      <c r="G1261" s="27" t="s">
        <v>23</v>
      </c>
      <c r="H1261" s="27" t="s">
        <v>46</v>
      </c>
      <c r="I1261" s="27" t="s">
        <v>8109</v>
      </c>
      <c r="J1261" s="27">
        <v>26444</v>
      </c>
      <c r="K1261" s="25">
        <v>2</v>
      </c>
      <c r="L1261" s="27" t="s">
        <v>288</v>
      </c>
      <c r="M1261" s="27" t="s">
        <v>8144</v>
      </c>
      <c r="N1261" s="27" t="s">
        <v>8143</v>
      </c>
      <c r="O1261" s="28"/>
      <c r="P1261" s="27" t="s">
        <v>285</v>
      </c>
      <c r="Q1261" s="27" t="s">
        <v>315</v>
      </c>
      <c r="R1261" s="28" t="s">
        <v>2691</v>
      </c>
      <c r="S1261" s="27"/>
      <c r="T1261" s="27"/>
      <c r="U1261" s="75"/>
      <c r="V1261" s="75"/>
      <c r="W1261" s="75"/>
      <c r="X1261" s="27"/>
      <c r="Y1261" s="28"/>
      <c r="Z1261" s="27"/>
    </row>
    <row r="1262" spans="1:26" ht="13.5" customHeight="1" x14ac:dyDescent="0.25">
      <c r="A1262" s="24">
        <v>43172</v>
      </c>
      <c r="B1262" s="24">
        <v>43171</v>
      </c>
      <c r="C1262" s="24">
        <v>43163</v>
      </c>
      <c r="D1262" s="27" t="s">
        <v>552</v>
      </c>
      <c r="E1262" s="27" t="s">
        <v>287</v>
      </c>
      <c r="F1262" s="29" t="s">
        <v>6366</v>
      </c>
      <c r="G1262" s="27" t="s">
        <v>36</v>
      </c>
      <c r="H1262" s="27" t="s">
        <v>54</v>
      </c>
      <c r="I1262" s="27" t="s">
        <v>99</v>
      </c>
      <c r="J1262" s="27">
        <v>40503</v>
      </c>
      <c r="K1262" s="25">
        <v>4</v>
      </c>
      <c r="L1262" s="27" t="s">
        <v>288</v>
      </c>
      <c r="M1262" s="27" t="s">
        <v>8042</v>
      </c>
      <c r="N1262" s="27" t="s">
        <v>8145</v>
      </c>
      <c r="O1262" s="28">
        <v>130669250</v>
      </c>
      <c r="P1262" s="27" t="s">
        <v>285</v>
      </c>
      <c r="Q1262" s="27" t="s">
        <v>292</v>
      </c>
      <c r="R1262" s="28"/>
      <c r="S1262" s="27" t="s">
        <v>8312</v>
      </c>
      <c r="T1262" s="27"/>
      <c r="U1262" s="75"/>
      <c r="V1262" s="75"/>
      <c r="W1262" s="75"/>
      <c r="X1262" s="27"/>
      <c r="Y1262" s="28"/>
      <c r="Z1262" s="27"/>
    </row>
    <row r="1263" spans="1:26" ht="13.5" customHeight="1" x14ac:dyDescent="0.25">
      <c r="A1263" s="24">
        <v>43172</v>
      </c>
      <c r="B1263" s="24">
        <v>43171</v>
      </c>
      <c r="C1263" s="24">
        <v>43164</v>
      </c>
      <c r="D1263" s="27" t="s">
        <v>552</v>
      </c>
      <c r="E1263" s="27" t="s">
        <v>316</v>
      </c>
      <c r="F1263" s="29" t="s">
        <v>7084</v>
      </c>
      <c r="G1263" s="27" t="s">
        <v>36</v>
      </c>
      <c r="H1263" s="27" t="s">
        <v>47</v>
      </c>
      <c r="I1263" s="27" t="s">
        <v>99</v>
      </c>
      <c r="J1263" s="27">
        <v>32093</v>
      </c>
      <c r="K1263" s="25">
        <v>4</v>
      </c>
      <c r="L1263" s="27" t="s">
        <v>288</v>
      </c>
      <c r="M1263" s="27" t="s">
        <v>8048</v>
      </c>
      <c r="N1263" s="27" t="s">
        <v>8047</v>
      </c>
      <c r="O1263" s="28">
        <v>130669519</v>
      </c>
      <c r="P1263" s="27" t="s">
        <v>285</v>
      </c>
      <c r="Q1263" s="27" t="s">
        <v>292</v>
      </c>
      <c r="R1263" s="28"/>
      <c r="S1263" s="27" t="s">
        <v>8312</v>
      </c>
      <c r="T1263" s="27"/>
      <c r="U1263" s="75"/>
      <c r="V1263" s="75"/>
      <c r="W1263" s="75"/>
      <c r="X1263" s="27"/>
      <c r="Y1263" s="28"/>
      <c r="Z1263" s="27"/>
    </row>
    <row r="1264" spans="1:26" ht="13.5" customHeight="1" x14ac:dyDescent="0.25">
      <c r="A1264" s="24">
        <v>43172</v>
      </c>
      <c r="B1264" s="24">
        <v>43171</v>
      </c>
      <c r="C1264" s="24">
        <v>43164</v>
      </c>
      <c r="D1264" s="27" t="s">
        <v>552</v>
      </c>
      <c r="E1264" s="27" t="s">
        <v>325</v>
      </c>
      <c r="F1264" s="29" t="s">
        <v>8049</v>
      </c>
      <c r="G1264" s="27" t="s">
        <v>23</v>
      </c>
      <c r="H1264" s="27" t="s">
        <v>134</v>
      </c>
      <c r="I1264" s="27" t="s">
        <v>8052</v>
      </c>
      <c r="J1264" s="27">
        <v>22359</v>
      </c>
      <c r="K1264" s="25">
        <v>1</v>
      </c>
      <c r="L1264" s="27" t="s">
        <v>288</v>
      </c>
      <c r="M1264" s="27" t="s">
        <v>8051</v>
      </c>
      <c r="N1264" s="27" t="s">
        <v>8050</v>
      </c>
      <c r="O1264" s="28"/>
      <c r="P1264" s="27" t="s">
        <v>285</v>
      </c>
      <c r="Q1264" s="27" t="s">
        <v>315</v>
      </c>
      <c r="R1264" s="28" t="s">
        <v>2691</v>
      </c>
      <c r="S1264" s="27"/>
      <c r="T1264" s="27"/>
      <c r="U1264" s="75"/>
      <c r="V1264" s="75"/>
      <c r="W1264" s="75"/>
      <c r="X1264" s="27"/>
      <c r="Y1264" s="28"/>
      <c r="Z1264" s="27"/>
    </row>
    <row r="1265" spans="1:26" ht="13.5" customHeight="1" x14ac:dyDescent="0.25">
      <c r="A1265" s="24">
        <v>43172</v>
      </c>
      <c r="B1265" s="24">
        <v>43171</v>
      </c>
      <c r="C1265" s="24">
        <v>43163</v>
      </c>
      <c r="D1265" s="27" t="s">
        <v>552</v>
      </c>
      <c r="E1265" s="27" t="s">
        <v>325</v>
      </c>
      <c r="F1265" s="29" t="s">
        <v>8055</v>
      </c>
      <c r="G1265" s="27" t="s">
        <v>36</v>
      </c>
      <c r="H1265" s="27" t="s">
        <v>275</v>
      </c>
      <c r="I1265" s="27" t="s">
        <v>276</v>
      </c>
      <c r="J1265" s="27">
        <v>22335</v>
      </c>
      <c r="K1265" s="25">
        <v>2</v>
      </c>
      <c r="L1265" s="27" t="s">
        <v>288</v>
      </c>
      <c r="M1265" s="27" t="s">
        <v>8057</v>
      </c>
      <c r="N1265" s="27" t="s">
        <v>8056</v>
      </c>
      <c r="O1265" s="28">
        <v>130669858</v>
      </c>
      <c r="P1265" s="27" t="s">
        <v>285</v>
      </c>
      <c r="Q1265" s="27" t="s">
        <v>292</v>
      </c>
      <c r="R1265" s="28"/>
      <c r="S1265" s="27" t="s">
        <v>8312</v>
      </c>
      <c r="T1265" s="27"/>
      <c r="U1265" s="75"/>
      <c r="V1265" s="75"/>
      <c r="W1265" s="75"/>
      <c r="X1265" s="27"/>
      <c r="Y1265" s="28"/>
      <c r="Z1265" s="27"/>
    </row>
    <row r="1266" spans="1:26" ht="13.5" customHeight="1" x14ac:dyDescent="0.25">
      <c r="A1266" s="24">
        <v>43172</v>
      </c>
      <c r="B1266" s="24">
        <v>43171</v>
      </c>
      <c r="C1266" s="24">
        <v>43164</v>
      </c>
      <c r="D1266" s="27" t="s">
        <v>552</v>
      </c>
      <c r="E1266" s="27" t="s">
        <v>368</v>
      </c>
      <c r="F1266" s="29" t="s">
        <v>8060</v>
      </c>
      <c r="G1266" s="27" t="s">
        <v>53</v>
      </c>
      <c r="H1266" s="27" t="s">
        <v>128</v>
      </c>
      <c r="I1266" s="27" t="s">
        <v>209</v>
      </c>
      <c r="J1266" s="27">
        <v>29542</v>
      </c>
      <c r="K1266" s="25">
        <v>4</v>
      </c>
      <c r="L1266" s="27" t="s">
        <v>288</v>
      </c>
      <c r="M1266" s="27" t="s">
        <v>8062</v>
      </c>
      <c r="N1266" s="27" t="s">
        <v>8061</v>
      </c>
      <c r="O1266" s="28">
        <v>130670272</v>
      </c>
      <c r="P1266" s="27" t="s">
        <v>285</v>
      </c>
      <c r="Q1266" s="27" t="s">
        <v>292</v>
      </c>
      <c r="R1266" s="28"/>
      <c r="S1266" s="27" t="s">
        <v>8312</v>
      </c>
      <c r="T1266" s="27"/>
      <c r="U1266" s="75"/>
      <c r="V1266" s="75"/>
      <c r="W1266" s="75"/>
      <c r="X1266" s="27"/>
      <c r="Y1266" s="28"/>
      <c r="Z1266" s="27"/>
    </row>
    <row r="1267" spans="1:26" ht="13.5" customHeight="1" x14ac:dyDescent="0.25">
      <c r="A1267" s="24">
        <v>43172</v>
      </c>
      <c r="B1267" s="24">
        <v>43171</v>
      </c>
      <c r="C1267" s="24">
        <v>43164</v>
      </c>
      <c r="D1267" s="27" t="s">
        <v>552</v>
      </c>
      <c r="E1267" s="27" t="s">
        <v>370</v>
      </c>
      <c r="F1267" s="29" t="s">
        <v>8063</v>
      </c>
      <c r="G1267" s="27" t="s">
        <v>23</v>
      </c>
      <c r="H1267" s="27" t="s">
        <v>71</v>
      </c>
      <c r="I1267" s="27" t="s">
        <v>82</v>
      </c>
      <c r="J1267" s="27">
        <v>25441</v>
      </c>
      <c r="K1267" s="25">
        <v>2</v>
      </c>
      <c r="L1267" s="27" t="s">
        <v>288</v>
      </c>
      <c r="M1267" s="27" t="s">
        <v>8065</v>
      </c>
      <c r="N1267" s="27" t="s">
        <v>8064</v>
      </c>
      <c r="O1267" s="28"/>
      <c r="P1267" s="27" t="s">
        <v>285</v>
      </c>
      <c r="Q1267" s="27" t="s">
        <v>315</v>
      </c>
      <c r="R1267" s="28" t="s">
        <v>2691</v>
      </c>
      <c r="S1267" s="27"/>
      <c r="T1267" s="27"/>
      <c r="U1267" s="75"/>
      <c r="V1267" s="75"/>
      <c r="W1267" s="75"/>
      <c r="X1267" s="27"/>
      <c r="Y1267" s="28"/>
      <c r="Z1267" s="27"/>
    </row>
    <row r="1268" spans="1:26" ht="13.5" customHeight="1" x14ac:dyDescent="0.25">
      <c r="A1268" s="24">
        <v>43172</v>
      </c>
      <c r="B1268" s="24">
        <v>43171</v>
      </c>
      <c r="C1268" s="24">
        <v>43163</v>
      </c>
      <c r="D1268" s="27" t="s">
        <v>552</v>
      </c>
      <c r="E1268" s="27" t="s">
        <v>378</v>
      </c>
      <c r="F1268" s="29" t="s">
        <v>8066</v>
      </c>
      <c r="G1268" s="27" t="s">
        <v>23</v>
      </c>
      <c r="H1268" s="27" t="s">
        <v>64</v>
      </c>
      <c r="I1268" s="27" t="s">
        <v>82</v>
      </c>
      <c r="J1268" s="27">
        <v>34137</v>
      </c>
      <c r="K1268" s="25">
        <v>4</v>
      </c>
      <c r="L1268" s="27" t="s">
        <v>288</v>
      </c>
      <c r="M1268" s="27" t="s">
        <v>8068</v>
      </c>
      <c r="N1268" s="27" t="s">
        <v>8067</v>
      </c>
      <c r="O1268" s="28"/>
      <c r="P1268" s="27" t="s">
        <v>285</v>
      </c>
      <c r="Q1268" s="27" t="s">
        <v>315</v>
      </c>
      <c r="R1268" s="28" t="s">
        <v>2691</v>
      </c>
      <c r="S1268" s="27"/>
      <c r="T1268" s="27"/>
      <c r="U1268" s="75"/>
      <c r="V1268" s="75"/>
      <c r="W1268" s="75"/>
      <c r="X1268" s="27"/>
      <c r="Y1268" s="28"/>
      <c r="Z1268" s="27"/>
    </row>
    <row r="1269" spans="1:26" ht="13.5" customHeight="1" x14ac:dyDescent="0.25">
      <c r="A1269" s="24">
        <v>43172</v>
      </c>
      <c r="B1269" s="24">
        <v>43171</v>
      </c>
      <c r="C1269" s="24">
        <v>43164</v>
      </c>
      <c r="D1269" s="27" t="s">
        <v>552</v>
      </c>
      <c r="E1269" s="27" t="s">
        <v>391</v>
      </c>
      <c r="F1269" s="29" t="s">
        <v>6761</v>
      </c>
      <c r="G1269" s="27" t="s">
        <v>30</v>
      </c>
      <c r="H1269" s="27" t="s">
        <v>128</v>
      </c>
      <c r="I1269" s="27" t="s">
        <v>254</v>
      </c>
      <c r="J1269" s="27">
        <v>26458</v>
      </c>
      <c r="K1269" s="25">
        <v>2</v>
      </c>
      <c r="L1269" s="27" t="s">
        <v>288</v>
      </c>
      <c r="M1269" s="27" t="s">
        <v>8070</v>
      </c>
      <c r="N1269" s="27" t="s">
        <v>8069</v>
      </c>
      <c r="O1269" s="28"/>
      <c r="P1269" s="27" t="s">
        <v>285</v>
      </c>
      <c r="Q1269" s="27" t="s">
        <v>295</v>
      </c>
      <c r="R1269" s="28" t="s">
        <v>8882</v>
      </c>
      <c r="S1269" s="27"/>
      <c r="T1269" s="27"/>
      <c r="U1269" s="75"/>
      <c r="V1269" s="75"/>
      <c r="W1269" s="75"/>
      <c r="X1269" s="27"/>
      <c r="Y1269" s="28"/>
      <c r="Z1269" s="27"/>
    </row>
    <row r="1270" spans="1:26" ht="13.5" customHeight="1" x14ac:dyDescent="0.25">
      <c r="A1270" s="24">
        <v>43172</v>
      </c>
      <c r="B1270" s="24">
        <v>43171</v>
      </c>
      <c r="C1270" s="24">
        <v>43164</v>
      </c>
      <c r="D1270" s="27" t="s">
        <v>552</v>
      </c>
      <c r="E1270" s="27" t="s">
        <v>391</v>
      </c>
      <c r="F1270" s="29" t="s">
        <v>6761</v>
      </c>
      <c r="G1270" s="27" t="s">
        <v>30</v>
      </c>
      <c r="H1270" s="27" t="s">
        <v>128</v>
      </c>
      <c r="I1270" s="27" t="s">
        <v>254</v>
      </c>
      <c r="J1270" s="27">
        <v>26458</v>
      </c>
      <c r="K1270" s="25">
        <v>2</v>
      </c>
      <c r="L1270" s="27" t="s">
        <v>288</v>
      </c>
      <c r="M1270" s="27" t="s">
        <v>8070</v>
      </c>
      <c r="N1270" s="27" t="s">
        <v>8069</v>
      </c>
      <c r="O1270" s="28" t="s">
        <v>7151</v>
      </c>
      <c r="P1270" s="27" t="s">
        <v>285</v>
      </c>
      <c r="Q1270" s="27" t="s">
        <v>295</v>
      </c>
      <c r="R1270" s="28" t="s">
        <v>9779</v>
      </c>
      <c r="S1270" s="27"/>
      <c r="T1270" s="27"/>
      <c r="U1270" s="75"/>
      <c r="V1270" s="75"/>
      <c r="W1270" s="75"/>
      <c r="X1270" s="27"/>
      <c r="Y1270" s="28"/>
      <c r="Z1270" s="27"/>
    </row>
    <row r="1271" spans="1:26" ht="13.5" customHeight="1" x14ac:dyDescent="0.25">
      <c r="A1271" s="24">
        <v>43172</v>
      </c>
      <c r="B1271" s="24">
        <v>43171</v>
      </c>
      <c r="C1271" s="24">
        <v>43164</v>
      </c>
      <c r="D1271" s="27" t="s">
        <v>552</v>
      </c>
      <c r="E1271" s="27" t="s">
        <v>392</v>
      </c>
      <c r="F1271" s="29" t="s">
        <v>7805</v>
      </c>
      <c r="G1271" s="27" t="s">
        <v>36</v>
      </c>
      <c r="H1271" s="27" t="s">
        <v>28</v>
      </c>
      <c r="I1271" s="27" t="s">
        <v>99</v>
      </c>
      <c r="J1271" s="27">
        <v>24195</v>
      </c>
      <c r="K1271" s="25">
        <v>4</v>
      </c>
      <c r="L1271" s="27" t="s">
        <v>288</v>
      </c>
      <c r="M1271" s="27" t="s">
        <v>8072</v>
      </c>
      <c r="N1271" s="27" t="s">
        <v>8071</v>
      </c>
      <c r="O1271" s="28">
        <v>130670578</v>
      </c>
      <c r="P1271" s="27" t="s">
        <v>285</v>
      </c>
      <c r="Q1271" s="27" t="s">
        <v>292</v>
      </c>
      <c r="R1271" s="28"/>
      <c r="S1271" s="27" t="s">
        <v>8312</v>
      </c>
      <c r="T1271" s="27"/>
      <c r="U1271" s="75"/>
      <c r="V1271" s="75"/>
      <c r="W1271" s="75"/>
      <c r="X1271" s="27"/>
      <c r="Y1271" s="28"/>
      <c r="Z1271" s="27"/>
    </row>
    <row r="1272" spans="1:26" ht="13.5" customHeight="1" x14ac:dyDescent="0.25">
      <c r="A1272" s="24">
        <v>43172</v>
      </c>
      <c r="B1272" s="24">
        <v>43171</v>
      </c>
      <c r="C1272" s="24">
        <v>43164</v>
      </c>
      <c r="D1272" s="27" t="s">
        <v>552</v>
      </c>
      <c r="E1272" s="27" t="s">
        <v>564</v>
      </c>
      <c r="F1272" s="29" t="s">
        <v>8106</v>
      </c>
      <c r="G1272" s="27" t="s">
        <v>118</v>
      </c>
      <c r="H1272" s="27" t="s">
        <v>116</v>
      </c>
      <c r="I1272" s="27" t="s">
        <v>282</v>
      </c>
      <c r="J1272" s="27">
        <v>1655</v>
      </c>
      <c r="K1272" s="25">
        <v>4</v>
      </c>
      <c r="L1272" s="27" t="s">
        <v>288</v>
      </c>
      <c r="M1272" s="27" t="s">
        <v>8107</v>
      </c>
      <c r="N1272" s="27" t="s">
        <v>8105</v>
      </c>
      <c r="O1272" s="28">
        <v>130670813</v>
      </c>
      <c r="P1272" s="27" t="s">
        <v>285</v>
      </c>
      <c r="Q1272" s="27" t="s">
        <v>292</v>
      </c>
      <c r="R1272" s="28"/>
      <c r="S1272" s="27" t="s">
        <v>8312</v>
      </c>
      <c r="T1272" s="27"/>
      <c r="U1272" s="75"/>
      <c r="V1272" s="75"/>
      <c r="W1272" s="75"/>
      <c r="X1272" s="27"/>
      <c r="Y1272" s="28"/>
      <c r="Z1272" s="27"/>
    </row>
    <row r="1273" spans="1:26" ht="13.5" customHeight="1" x14ac:dyDescent="0.25">
      <c r="A1273" s="24">
        <v>43172</v>
      </c>
      <c r="B1273" s="24">
        <v>43171</v>
      </c>
      <c r="C1273" s="24">
        <v>43162</v>
      </c>
      <c r="D1273" s="27" t="s">
        <v>665</v>
      </c>
      <c r="E1273" s="27" t="s">
        <v>370</v>
      </c>
      <c r="F1273" s="29" t="s">
        <v>8044</v>
      </c>
      <c r="G1273" s="27" t="s">
        <v>39</v>
      </c>
      <c r="H1273" s="27" t="s">
        <v>137</v>
      </c>
      <c r="I1273" s="27" t="s">
        <v>8045</v>
      </c>
      <c r="J1273" s="27">
        <v>25368</v>
      </c>
      <c r="K1273" s="25">
        <v>2</v>
      </c>
      <c r="L1273" s="27" t="s">
        <v>343</v>
      </c>
      <c r="M1273" s="27">
        <v>8920262665</v>
      </c>
      <c r="N1273" s="27">
        <v>8920262665</v>
      </c>
      <c r="O1273" s="28"/>
      <c r="P1273" s="27" t="s">
        <v>285</v>
      </c>
      <c r="Q1273" s="27" t="s">
        <v>315</v>
      </c>
      <c r="R1273" s="28" t="s">
        <v>2691</v>
      </c>
      <c r="S1273" s="27"/>
      <c r="T1273" s="27"/>
      <c r="U1273" s="75"/>
      <c r="V1273" s="75"/>
      <c r="W1273" s="75"/>
      <c r="X1273" s="27"/>
      <c r="Y1273" s="28"/>
      <c r="Z1273" s="27"/>
    </row>
    <row r="1274" spans="1:26" ht="13.5" customHeight="1" x14ac:dyDescent="0.25">
      <c r="A1274" s="24">
        <v>43172</v>
      </c>
      <c r="B1274" s="24">
        <v>43171</v>
      </c>
      <c r="C1274" s="24">
        <v>43162</v>
      </c>
      <c r="D1274" s="27" t="s">
        <v>665</v>
      </c>
      <c r="E1274" s="27" t="s">
        <v>360</v>
      </c>
      <c r="F1274" s="29" t="s">
        <v>8046</v>
      </c>
      <c r="G1274" s="27" t="s">
        <v>41</v>
      </c>
      <c r="H1274" s="27" t="s">
        <v>44</v>
      </c>
      <c r="I1274" s="27" t="s">
        <v>7383</v>
      </c>
      <c r="J1274" s="27">
        <v>27708</v>
      </c>
      <c r="K1274" s="25">
        <v>4</v>
      </c>
      <c r="L1274" s="27" t="s">
        <v>365</v>
      </c>
      <c r="M1274" s="27">
        <v>94048794</v>
      </c>
      <c r="N1274" s="27">
        <v>94048794</v>
      </c>
      <c r="O1274" s="28">
        <v>60298357</v>
      </c>
      <c r="P1274" s="27" t="s">
        <v>285</v>
      </c>
      <c r="Q1274" s="27" t="s">
        <v>292</v>
      </c>
      <c r="R1274" s="28" t="s">
        <v>8877</v>
      </c>
      <c r="S1274" s="27" t="s">
        <v>8312</v>
      </c>
      <c r="T1274" s="27"/>
      <c r="U1274" s="75"/>
      <c r="V1274" s="75"/>
      <c r="W1274" s="75"/>
      <c r="X1274" s="27"/>
      <c r="Y1274" s="28"/>
      <c r="Z1274" s="27"/>
    </row>
    <row r="1275" spans="1:26" ht="13.5" customHeight="1" x14ac:dyDescent="0.25">
      <c r="A1275" s="24">
        <v>43172</v>
      </c>
      <c r="B1275" s="24">
        <v>43171</v>
      </c>
      <c r="C1275" s="24">
        <v>43164</v>
      </c>
      <c r="D1275" s="27" t="s">
        <v>665</v>
      </c>
      <c r="E1275" s="27" t="s">
        <v>385</v>
      </c>
      <c r="F1275" s="29" t="s">
        <v>8053</v>
      </c>
      <c r="G1275" s="27" t="s">
        <v>36</v>
      </c>
      <c r="H1275" s="27" t="s">
        <v>68</v>
      </c>
      <c r="I1275" s="27" t="s">
        <v>8054</v>
      </c>
      <c r="J1275" s="27">
        <v>29308</v>
      </c>
      <c r="K1275" s="25">
        <v>2</v>
      </c>
      <c r="L1275" s="27" t="s">
        <v>343</v>
      </c>
      <c r="M1275" s="27">
        <v>8640733903</v>
      </c>
      <c r="N1275" s="27">
        <v>8640733903</v>
      </c>
      <c r="O1275" s="28">
        <v>8640736432</v>
      </c>
      <c r="P1275" s="27" t="s">
        <v>285</v>
      </c>
      <c r="Q1275" s="27" t="s">
        <v>292</v>
      </c>
      <c r="R1275" s="28" t="s">
        <v>8304</v>
      </c>
      <c r="S1275" s="27" t="s">
        <v>8202</v>
      </c>
      <c r="T1275" s="27"/>
      <c r="U1275" s="75"/>
      <c r="V1275" s="75"/>
      <c r="W1275" s="75"/>
      <c r="X1275" s="27"/>
      <c r="Y1275" s="28"/>
      <c r="Z1275" s="27"/>
    </row>
    <row r="1276" spans="1:26" ht="13.5" customHeight="1" x14ac:dyDescent="0.25">
      <c r="A1276" s="24">
        <v>43172</v>
      </c>
      <c r="B1276" s="24">
        <v>43171</v>
      </c>
      <c r="C1276" s="24">
        <v>43161</v>
      </c>
      <c r="D1276" s="27" t="s">
        <v>665</v>
      </c>
      <c r="E1276" s="27" t="s">
        <v>311</v>
      </c>
      <c r="F1276" s="29" t="s">
        <v>7207</v>
      </c>
      <c r="G1276" s="27" t="s">
        <v>19</v>
      </c>
      <c r="H1276" s="27" t="s">
        <v>109</v>
      </c>
      <c r="I1276" s="27" t="s">
        <v>8075</v>
      </c>
      <c r="J1276" s="27" t="s">
        <v>8077</v>
      </c>
      <c r="K1276" s="25">
        <v>4</v>
      </c>
      <c r="L1276" s="27" t="s">
        <v>332</v>
      </c>
      <c r="M1276" s="27" t="s">
        <v>8078</v>
      </c>
      <c r="N1276" s="23" t="s">
        <v>8074</v>
      </c>
      <c r="O1276" s="28"/>
      <c r="P1276" s="27" t="s">
        <v>285</v>
      </c>
      <c r="Q1276" s="27" t="s">
        <v>315</v>
      </c>
      <c r="R1276" s="28" t="s">
        <v>2691</v>
      </c>
      <c r="S1276" s="27"/>
      <c r="T1276" s="27"/>
      <c r="U1276" s="75"/>
      <c r="V1276" s="75"/>
      <c r="W1276" s="75"/>
      <c r="X1276" s="27"/>
      <c r="Y1276" s="28"/>
      <c r="Z1276" s="27"/>
    </row>
    <row r="1277" spans="1:26" ht="13.5" customHeight="1" x14ac:dyDescent="0.25">
      <c r="A1277" s="24">
        <v>43172</v>
      </c>
      <c r="B1277" s="24">
        <v>43171</v>
      </c>
      <c r="C1277" s="24">
        <v>43161</v>
      </c>
      <c r="D1277" s="27" t="s">
        <v>665</v>
      </c>
      <c r="E1277" s="27" t="s">
        <v>311</v>
      </c>
      <c r="F1277" s="29" t="s">
        <v>8073</v>
      </c>
      <c r="G1277" s="27" t="s">
        <v>19</v>
      </c>
      <c r="H1277" s="27" t="s">
        <v>78</v>
      </c>
      <c r="I1277" s="27" t="s">
        <v>8076</v>
      </c>
      <c r="J1277" s="27" t="s">
        <v>8077</v>
      </c>
      <c r="K1277" s="25">
        <v>1</v>
      </c>
      <c r="L1277" s="27" t="s">
        <v>332</v>
      </c>
      <c r="M1277" s="27" t="s">
        <v>8078</v>
      </c>
      <c r="N1277" s="23" t="s">
        <v>8074</v>
      </c>
      <c r="O1277" s="28"/>
      <c r="P1277" s="27" t="s">
        <v>285</v>
      </c>
      <c r="Q1277" s="27" t="s">
        <v>315</v>
      </c>
      <c r="R1277" s="28" t="s">
        <v>2691</v>
      </c>
      <c r="S1277" s="27"/>
      <c r="T1277" s="27"/>
      <c r="U1277" s="75"/>
      <c r="V1277" s="75"/>
      <c r="W1277" s="75"/>
      <c r="X1277" s="27"/>
      <c r="Y1277" s="28"/>
      <c r="Z1277" s="27"/>
    </row>
    <row r="1278" spans="1:26" ht="13.5" customHeight="1" x14ac:dyDescent="0.25">
      <c r="A1278" s="24">
        <v>43172</v>
      </c>
      <c r="B1278" s="24">
        <v>43171</v>
      </c>
      <c r="C1278" s="24">
        <v>43161</v>
      </c>
      <c r="D1278" s="27" t="s">
        <v>665</v>
      </c>
      <c r="E1278" s="27" t="s">
        <v>311</v>
      </c>
      <c r="F1278" s="29" t="s">
        <v>6924</v>
      </c>
      <c r="G1278" s="27" t="s">
        <v>19</v>
      </c>
      <c r="H1278" s="27" t="s">
        <v>80</v>
      </c>
      <c r="I1278" s="27" t="s">
        <v>7386</v>
      </c>
      <c r="J1278" s="27" t="s">
        <v>8077</v>
      </c>
      <c r="K1278" s="25">
        <v>2</v>
      </c>
      <c r="L1278" s="27" t="s">
        <v>332</v>
      </c>
      <c r="M1278" s="27" t="s">
        <v>8078</v>
      </c>
      <c r="N1278" s="23" t="s">
        <v>8074</v>
      </c>
      <c r="O1278" s="28"/>
      <c r="P1278" s="27" t="s">
        <v>285</v>
      </c>
      <c r="Q1278" s="27" t="s">
        <v>315</v>
      </c>
      <c r="R1278" s="28" t="s">
        <v>2691</v>
      </c>
      <c r="S1278" s="27"/>
      <c r="T1278" s="27"/>
      <c r="U1278" s="75"/>
      <c r="V1278" s="75"/>
      <c r="W1278" s="75"/>
      <c r="X1278" s="27"/>
      <c r="Y1278" s="28"/>
      <c r="Z1278" s="27"/>
    </row>
    <row r="1279" spans="1:26" ht="13.5" customHeight="1" x14ac:dyDescent="0.25">
      <c r="A1279" s="24">
        <v>43172</v>
      </c>
      <c r="B1279" s="24">
        <v>43171</v>
      </c>
      <c r="C1279" s="24">
        <v>43161</v>
      </c>
      <c r="D1279" s="27" t="s">
        <v>665</v>
      </c>
      <c r="E1279" s="27" t="s">
        <v>311</v>
      </c>
      <c r="F1279" s="29" t="s">
        <v>7599</v>
      </c>
      <c r="G1279" s="27" t="s">
        <v>19</v>
      </c>
      <c r="H1279" s="27" t="s">
        <v>47</v>
      </c>
      <c r="I1279" s="27" t="s">
        <v>271</v>
      </c>
      <c r="J1279" s="27" t="s">
        <v>8077</v>
      </c>
      <c r="K1279" s="25">
        <v>4</v>
      </c>
      <c r="L1279" s="27" t="s">
        <v>332</v>
      </c>
      <c r="M1279" s="27" t="s">
        <v>8078</v>
      </c>
      <c r="N1279" s="23" t="s">
        <v>8074</v>
      </c>
      <c r="O1279" s="28"/>
      <c r="P1279" s="27" t="s">
        <v>285</v>
      </c>
      <c r="Q1279" s="27" t="s">
        <v>315</v>
      </c>
      <c r="R1279" s="28" t="s">
        <v>2691</v>
      </c>
      <c r="S1279" s="27"/>
      <c r="T1279" s="27"/>
      <c r="U1279" s="75"/>
      <c r="V1279" s="75"/>
      <c r="W1279" s="75"/>
      <c r="X1279" s="27"/>
      <c r="Y1279" s="28"/>
      <c r="Z1279" s="27"/>
    </row>
    <row r="1280" spans="1:26" ht="13.5" customHeight="1" x14ac:dyDescent="0.25">
      <c r="A1280" s="24">
        <v>43172</v>
      </c>
      <c r="B1280" s="24">
        <v>43171</v>
      </c>
      <c r="C1280" s="24">
        <v>43161</v>
      </c>
      <c r="D1280" s="27" t="s">
        <v>665</v>
      </c>
      <c r="E1280" s="27" t="s">
        <v>311</v>
      </c>
      <c r="F1280" s="29" t="s">
        <v>8079</v>
      </c>
      <c r="G1280" s="27" t="s">
        <v>39</v>
      </c>
      <c r="H1280" s="27" t="s">
        <v>47</v>
      </c>
      <c r="I1280" s="27" t="s">
        <v>7275</v>
      </c>
      <c r="J1280" s="27" t="s">
        <v>8077</v>
      </c>
      <c r="K1280" s="25">
        <v>3</v>
      </c>
      <c r="L1280" s="27" t="s">
        <v>332</v>
      </c>
      <c r="M1280" s="27" t="s">
        <v>8078</v>
      </c>
      <c r="N1280" s="23" t="s">
        <v>8074</v>
      </c>
      <c r="O1280" s="28"/>
      <c r="P1280" s="27" t="s">
        <v>285</v>
      </c>
      <c r="Q1280" s="27" t="s">
        <v>315</v>
      </c>
      <c r="R1280" s="28" t="s">
        <v>2691</v>
      </c>
      <c r="S1280" s="27"/>
      <c r="T1280" s="27"/>
      <c r="U1280" s="75"/>
      <c r="V1280" s="75"/>
      <c r="W1280" s="75"/>
      <c r="X1280" s="27"/>
      <c r="Y1280" s="28"/>
      <c r="Z1280" s="27"/>
    </row>
    <row r="1281" spans="1:26" ht="13.5" customHeight="1" x14ac:dyDescent="0.25">
      <c r="A1281" s="24">
        <v>43173</v>
      </c>
      <c r="B1281" s="24">
        <v>43173</v>
      </c>
      <c r="C1281" s="24"/>
      <c r="D1281" s="27" t="s">
        <v>18</v>
      </c>
      <c r="E1281" s="27" t="s">
        <v>340</v>
      </c>
      <c r="F1281" s="29" t="s">
        <v>6896</v>
      </c>
      <c r="G1281" s="27" t="s">
        <v>41</v>
      </c>
      <c r="H1281" s="27" t="s">
        <v>461</v>
      </c>
      <c r="I1281" s="27" t="s">
        <v>504</v>
      </c>
      <c r="J1281" s="27"/>
      <c r="K1281" s="25">
        <v>3</v>
      </c>
      <c r="L1281" s="27" t="s">
        <v>288</v>
      </c>
      <c r="M1281" s="27"/>
      <c r="N1281" s="27" t="s">
        <v>4901</v>
      </c>
      <c r="O1281" s="28">
        <v>125091793</v>
      </c>
      <c r="P1281" s="27" t="s">
        <v>285</v>
      </c>
      <c r="Q1281" s="27" t="s">
        <v>292</v>
      </c>
      <c r="R1281" s="28"/>
      <c r="S1281" s="27"/>
      <c r="T1281" s="27"/>
      <c r="U1281" s="75"/>
      <c r="V1281" s="75"/>
      <c r="W1281" s="75"/>
      <c r="X1281" s="27"/>
      <c r="Y1281" s="28"/>
      <c r="Z1281" s="27"/>
    </row>
    <row r="1282" spans="1:26" ht="13.5" customHeight="1" x14ac:dyDescent="0.25">
      <c r="A1282" s="24">
        <v>43173</v>
      </c>
      <c r="B1282" s="24">
        <v>43173</v>
      </c>
      <c r="C1282" s="24"/>
      <c r="D1282" s="27" t="s">
        <v>18</v>
      </c>
      <c r="E1282" s="27" t="s">
        <v>340</v>
      </c>
      <c r="F1282" s="29" t="s">
        <v>6588</v>
      </c>
      <c r="G1282" s="27" t="s">
        <v>118</v>
      </c>
      <c r="H1282" s="27" t="s">
        <v>37</v>
      </c>
      <c r="I1282" s="27" t="s">
        <v>8189</v>
      </c>
      <c r="J1282" s="27"/>
      <c r="K1282" s="25">
        <v>1</v>
      </c>
      <c r="L1282" s="27" t="s">
        <v>288</v>
      </c>
      <c r="M1282" s="27"/>
      <c r="N1282" s="27" t="s">
        <v>8191</v>
      </c>
      <c r="O1282" s="28"/>
      <c r="P1282" s="27" t="s">
        <v>285</v>
      </c>
      <c r="Q1282" s="27" t="s">
        <v>292</v>
      </c>
      <c r="R1282" s="28"/>
      <c r="S1282" s="27"/>
      <c r="T1282" s="27"/>
      <c r="U1282" s="75"/>
      <c r="V1282" s="75"/>
      <c r="W1282" s="75"/>
      <c r="X1282" s="27"/>
      <c r="Y1282" s="28"/>
      <c r="Z1282" s="27"/>
    </row>
    <row r="1283" spans="1:26" ht="13.5" customHeight="1" x14ac:dyDescent="0.25">
      <c r="A1283" s="24">
        <v>43173</v>
      </c>
      <c r="B1283" s="24">
        <v>43172</v>
      </c>
      <c r="C1283" s="24">
        <v>43136</v>
      </c>
      <c r="D1283" s="27" t="s">
        <v>18</v>
      </c>
      <c r="E1283" s="27" t="s">
        <v>360</v>
      </c>
      <c r="F1283" s="29" t="s">
        <v>8192</v>
      </c>
      <c r="G1283" s="27" t="s">
        <v>60</v>
      </c>
      <c r="H1283" s="27" t="s">
        <v>78</v>
      </c>
      <c r="I1283" s="27" t="s">
        <v>8193</v>
      </c>
      <c r="J1283" s="27">
        <v>26893</v>
      </c>
      <c r="K1283" s="25">
        <v>4</v>
      </c>
      <c r="L1283" s="27" t="s">
        <v>357</v>
      </c>
      <c r="M1283" s="27" t="s">
        <v>8194</v>
      </c>
      <c r="N1283" s="27" t="s">
        <v>8195</v>
      </c>
      <c r="O1283" s="28" t="s">
        <v>8429</v>
      </c>
      <c r="P1283" s="27" t="s">
        <v>285</v>
      </c>
      <c r="Q1283" s="27" t="s">
        <v>292</v>
      </c>
      <c r="R1283" s="28"/>
      <c r="S1283" s="27" t="s">
        <v>8312</v>
      </c>
      <c r="T1283" s="27"/>
      <c r="U1283" s="75"/>
      <c r="V1283" s="75"/>
      <c r="W1283" s="75"/>
      <c r="X1283" s="27"/>
      <c r="Y1283" s="28"/>
      <c r="Z1283" s="27"/>
    </row>
    <row r="1284" spans="1:26" ht="13.5" customHeight="1" x14ac:dyDescent="0.25">
      <c r="A1284" s="24">
        <v>43173</v>
      </c>
      <c r="B1284" s="24">
        <v>43173</v>
      </c>
      <c r="C1284" s="24">
        <v>43172</v>
      </c>
      <c r="D1284" s="27" t="s">
        <v>18</v>
      </c>
      <c r="E1284" s="27" t="s">
        <v>362</v>
      </c>
      <c r="F1284" s="29" t="s">
        <v>8196</v>
      </c>
      <c r="G1284" s="27" t="s">
        <v>48</v>
      </c>
      <c r="H1284" s="27" t="s">
        <v>132</v>
      </c>
      <c r="I1284" s="27" t="s">
        <v>8197</v>
      </c>
      <c r="J1284" s="27">
        <v>23466</v>
      </c>
      <c r="K1284" s="25">
        <v>3</v>
      </c>
      <c r="L1284" s="27" t="s">
        <v>288</v>
      </c>
      <c r="M1284" s="27" t="s">
        <v>8198</v>
      </c>
      <c r="N1284" s="27" t="s">
        <v>8199</v>
      </c>
      <c r="O1284" s="28">
        <v>130761583</v>
      </c>
      <c r="P1284" s="27" t="s">
        <v>285</v>
      </c>
      <c r="Q1284" s="27" t="s">
        <v>292</v>
      </c>
      <c r="R1284" s="28"/>
      <c r="S1284" s="27" t="s">
        <v>8524</v>
      </c>
      <c r="T1284" s="27"/>
      <c r="U1284" s="75"/>
      <c r="V1284" s="75"/>
      <c r="W1284" s="75"/>
      <c r="X1284" s="27"/>
      <c r="Y1284" s="28"/>
      <c r="Z1284" s="27"/>
    </row>
    <row r="1285" spans="1:26" ht="13.5" customHeight="1" x14ac:dyDescent="0.25">
      <c r="A1285" s="24">
        <v>43173</v>
      </c>
      <c r="B1285" s="24">
        <v>43173</v>
      </c>
      <c r="C1285" s="24">
        <v>43172</v>
      </c>
      <c r="D1285" s="27" t="s">
        <v>18</v>
      </c>
      <c r="E1285" s="27" t="s">
        <v>362</v>
      </c>
      <c r="F1285" s="29" t="s">
        <v>8196</v>
      </c>
      <c r="G1285" s="27" t="s">
        <v>48</v>
      </c>
      <c r="H1285" s="27" t="s">
        <v>132</v>
      </c>
      <c r="I1285" s="27" t="s">
        <v>8197</v>
      </c>
      <c r="J1285" s="27">
        <v>23466</v>
      </c>
      <c r="K1285" s="25">
        <v>1</v>
      </c>
      <c r="L1285" s="27" t="s">
        <v>288</v>
      </c>
      <c r="M1285" s="27" t="s">
        <v>8198</v>
      </c>
      <c r="N1285" s="27" t="s">
        <v>8199</v>
      </c>
      <c r="O1285" s="28">
        <v>130761584</v>
      </c>
      <c r="P1285" s="27" t="s">
        <v>285</v>
      </c>
      <c r="Q1285" s="27" t="s">
        <v>292</v>
      </c>
      <c r="R1285" s="28"/>
      <c r="S1285" s="27"/>
      <c r="T1285" s="27"/>
      <c r="U1285" s="75"/>
      <c r="V1285" s="75"/>
      <c r="W1285" s="75"/>
      <c r="X1285" s="27"/>
      <c r="Y1285" s="28"/>
      <c r="Z1285" s="27"/>
    </row>
    <row r="1286" spans="1:26" ht="13.5" customHeight="1" x14ac:dyDescent="0.25">
      <c r="A1286" s="24">
        <v>43173</v>
      </c>
      <c r="B1286" s="24">
        <v>43172</v>
      </c>
      <c r="C1286" s="24">
        <v>43157</v>
      </c>
      <c r="D1286" s="27" t="s">
        <v>1419</v>
      </c>
      <c r="E1286" s="27" t="s">
        <v>296</v>
      </c>
      <c r="F1286" s="29" t="s">
        <v>8200</v>
      </c>
      <c r="G1286" s="27" t="s">
        <v>56</v>
      </c>
      <c r="H1286" s="27" t="s">
        <v>5994</v>
      </c>
      <c r="I1286" s="27" t="s">
        <v>8201</v>
      </c>
      <c r="J1286" s="27">
        <v>53852</v>
      </c>
      <c r="K1286" s="25">
        <v>4</v>
      </c>
      <c r="L1286" s="27" t="s">
        <v>355</v>
      </c>
      <c r="M1286" s="27">
        <v>2599742</v>
      </c>
      <c r="N1286" s="27">
        <v>4431315</v>
      </c>
      <c r="O1286" s="28">
        <v>55106</v>
      </c>
      <c r="P1286" s="27" t="s">
        <v>285</v>
      </c>
      <c r="Q1286" s="27" t="s">
        <v>292</v>
      </c>
      <c r="R1286" s="28" t="s">
        <v>8304</v>
      </c>
      <c r="S1286" s="27" t="s">
        <v>8202</v>
      </c>
      <c r="T1286" s="27"/>
      <c r="U1286" s="75"/>
      <c r="V1286" s="75"/>
      <c r="W1286" s="75"/>
      <c r="X1286" s="27"/>
      <c r="Y1286" s="28"/>
      <c r="Z1286" s="27"/>
    </row>
    <row r="1287" spans="1:26" ht="13.5" customHeight="1" x14ac:dyDescent="0.25">
      <c r="A1287" s="24">
        <v>43173</v>
      </c>
      <c r="B1287" s="24">
        <v>43172</v>
      </c>
      <c r="C1287" s="24">
        <v>43154</v>
      </c>
      <c r="D1287" s="27" t="s">
        <v>1419</v>
      </c>
      <c r="E1287" s="27" t="s">
        <v>299</v>
      </c>
      <c r="F1287" s="29" t="s">
        <v>8203</v>
      </c>
      <c r="G1287" s="27" t="s">
        <v>51</v>
      </c>
      <c r="H1287" s="27" t="s">
        <v>70</v>
      </c>
      <c r="I1287" s="27" t="s">
        <v>6958</v>
      </c>
      <c r="J1287" s="27">
        <v>19474</v>
      </c>
      <c r="K1287" s="25">
        <v>4</v>
      </c>
      <c r="L1287" s="27" t="s">
        <v>367</v>
      </c>
      <c r="M1287" s="27">
        <v>210874</v>
      </c>
      <c r="N1287" s="27">
        <v>326177255</v>
      </c>
      <c r="O1287" s="28"/>
      <c r="P1287" s="27" t="s">
        <v>285</v>
      </c>
      <c r="Q1287" s="27" t="s">
        <v>289</v>
      </c>
      <c r="R1287" s="28" t="s">
        <v>2691</v>
      </c>
      <c r="S1287" s="27"/>
      <c r="T1287" s="27"/>
      <c r="U1287" s="75"/>
      <c r="V1287" s="75"/>
      <c r="W1287" s="75"/>
      <c r="X1287" s="27"/>
      <c r="Y1287" s="28"/>
      <c r="Z1287" s="27"/>
    </row>
    <row r="1288" spans="1:26" ht="13.5" customHeight="1" x14ac:dyDescent="0.25">
      <c r="A1288" s="24">
        <v>43173</v>
      </c>
      <c r="B1288" s="24">
        <v>43172</v>
      </c>
      <c r="C1288" s="24">
        <v>43157</v>
      </c>
      <c r="D1288" s="27" t="s">
        <v>1419</v>
      </c>
      <c r="E1288" s="27" t="s">
        <v>299</v>
      </c>
      <c r="F1288" s="29" t="s">
        <v>8204</v>
      </c>
      <c r="G1288" s="27" t="s">
        <v>130</v>
      </c>
      <c r="H1288" s="27" t="s">
        <v>141</v>
      </c>
      <c r="I1288" s="27" t="s">
        <v>8205</v>
      </c>
      <c r="J1288" s="27">
        <v>19516</v>
      </c>
      <c r="K1288" s="25">
        <v>2</v>
      </c>
      <c r="L1288" s="27" t="s">
        <v>367</v>
      </c>
      <c r="M1288" s="27">
        <v>211560</v>
      </c>
      <c r="N1288" s="27">
        <v>326185039</v>
      </c>
      <c r="O1288" s="28"/>
      <c r="P1288" s="27" t="s">
        <v>285</v>
      </c>
      <c r="Q1288" s="27" t="s">
        <v>289</v>
      </c>
      <c r="R1288" s="28" t="s">
        <v>2691</v>
      </c>
      <c r="S1288" s="27"/>
      <c r="T1288" s="27"/>
      <c r="U1288" s="75"/>
      <c r="V1288" s="75"/>
      <c r="W1288" s="75"/>
      <c r="X1288" s="27"/>
      <c r="Y1288" s="28"/>
      <c r="Z1288" s="27"/>
    </row>
    <row r="1289" spans="1:26" ht="13.5" customHeight="1" x14ac:dyDescent="0.25">
      <c r="A1289" s="24">
        <v>43173</v>
      </c>
      <c r="B1289" s="24">
        <v>43172</v>
      </c>
      <c r="C1289" s="24">
        <v>43158</v>
      </c>
      <c r="D1289" s="27" t="s">
        <v>1419</v>
      </c>
      <c r="E1289" s="27" t="s">
        <v>299</v>
      </c>
      <c r="F1289" s="29" t="s">
        <v>8206</v>
      </c>
      <c r="G1289" s="27" t="s">
        <v>38</v>
      </c>
      <c r="H1289" s="27" t="s">
        <v>1020</v>
      </c>
      <c r="I1289" s="27" t="s">
        <v>6843</v>
      </c>
      <c r="J1289" s="27">
        <v>19528</v>
      </c>
      <c r="K1289" s="25">
        <v>4</v>
      </c>
      <c r="L1289" s="27" t="s">
        <v>367</v>
      </c>
      <c r="M1289" s="27">
        <v>212176</v>
      </c>
      <c r="N1289" s="27">
        <v>326185604</v>
      </c>
      <c r="O1289" s="28"/>
      <c r="P1289" s="27" t="s">
        <v>285</v>
      </c>
      <c r="Q1289" s="27" t="s">
        <v>289</v>
      </c>
      <c r="R1289" s="28" t="s">
        <v>2691</v>
      </c>
      <c r="S1289" s="27"/>
      <c r="T1289" s="27"/>
      <c r="U1289" s="75"/>
      <c r="V1289" s="75"/>
      <c r="W1289" s="75"/>
      <c r="X1289" s="27"/>
      <c r="Y1289" s="28"/>
      <c r="Z1289" s="27"/>
    </row>
    <row r="1290" spans="1:26" ht="13.5" customHeight="1" x14ac:dyDescent="0.25">
      <c r="A1290" s="24">
        <v>43173</v>
      </c>
      <c r="B1290" s="24">
        <v>43172</v>
      </c>
      <c r="C1290" s="24">
        <v>43158</v>
      </c>
      <c r="D1290" s="27" t="s">
        <v>1419</v>
      </c>
      <c r="E1290" s="27" t="s">
        <v>299</v>
      </c>
      <c r="F1290" s="29" t="s">
        <v>8207</v>
      </c>
      <c r="G1290" s="27" t="s">
        <v>139</v>
      </c>
      <c r="H1290" s="27" t="s">
        <v>113</v>
      </c>
      <c r="I1290" s="27" t="s">
        <v>8208</v>
      </c>
      <c r="J1290" s="27">
        <v>19531</v>
      </c>
      <c r="K1290" s="25">
        <v>4</v>
      </c>
      <c r="L1290" s="27" t="s">
        <v>367</v>
      </c>
      <c r="M1290" s="27">
        <v>212032</v>
      </c>
      <c r="N1290" s="27">
        <v>326185478</v>
      </c>
      <c r="O1290" s="28"/>
      <c r="P1290" s="27" t="s">
        <v>285</v>
      </c>
      <c r="Q1290" s="27" t="s">
        <v>289</v>
      </c>
      <c r="R1290" s="28" t="s">
        <v>2691</v>
      </c>
      <c r="S1290" s="27"/>
      <c r="T1290" s="27"/>
      <c r="U1290" s="75"/>
      <c r="V1290" s="75"/>
      <c r="W1290" s="75"/>
      <c r="X1290" s="27"/>
      <c r="Y1290" s="28"/>
      <c r="Z1290" s="27"/>
    </row>
    <row r="1291" spans="1:26" ht="13.5" customHeight="1" x14ac:dyDescent="0.25">
      <c r="A1291" s="24">
        <v>43173</v>
      </c>
      <c r="B1291" s="24">
        <v>43172</v>
      </c>
      <c r="C1291" s="24">
        <v>43165</v>
      </c>
      <c r="D1291" s="27" t="s">
        <v>552</v>
      </c>
      <c r="E1291" s="27" t="s">
        <v>308</v>
      </c>
      <c r="F1291" s="29" t="s">
        <v>6385</v>
      </c>
      <c r="G1291" s="27" t="s">
        <v>21</v>
      </c>
      <c r="H1291" s="27" t="s">
        <v>149</v>
      </c>
      <c r="I1291" s="27" t="s">
        <v>445</v>
      </c>
      <c r="J1291" s="27">
        <v>46154</v>
      </c>
      <c r="K1291" s="25">
        <v>4</v>
      </c>
      <c r="L1291" s="27" t="s">
        <v>288</v>
      </c>
      <c r="M1291" s="27" t="s">
        <v>8209</v>
      </c>
      <c r="N1291" s="27" t="s">
        <v>8210</v>
      </c>
      <c r="O1291" s="28">
        <v>130761111</v>
      </c>
      <c r="P1291" s="27" t="s">
        <v>285</v>
      </c>
      <c r="Q1291" s="27" t="s">
        <v>292</v>
      </c>
      <c r="R1291" s="28"/>
      <c r="S1291" s="27" t="s">
        <v>8524</v>
      </c>
      <c r="T1291" s="27"/>
      <c r="U1291" s="75"/>
      <c r="V1291" s="75"/>
      <c r="W1291" s="75"/>
      <c r="X1291" s="27"/>
      <c r="Y1291" s="28"/>
      <c r="Z1291" s="27"/>
    </row>
    <row r="1292" spans="1:26" ht="13.5" customHeight="1" x14ac:dyDescent="0.25">
      <c r="A1292" s="24">
        <v>43173</v>
      </c>
      <c r="B1292" s="24">
        <v>43172</v>
      </c>
      <c r="C1292" s="24">
        <v>43165</v>
      </c>
      <c r="D1292" s="27" t="s">
        <v>552</v>
      </c>
      <c r="E1292" s="27" t="s">
        <v>379</v>
      </c>
      <c r="F1292" s="29" t="s">
        <v>7084</v>
      </c>
      <c r="G1292" s="27" t="s">
        <v>36</v>
      </c>
      <c r="H1292" s="27" t="s">
        <v>47</v>
      </c>
      <c r="I1292" s="27" t="s">
        <v>99</v>
      </c>
      <c r="J1292" s="27">
        <v>25877</v>
      </c>
      <c r="K1292" s="25">
        <v>4</v>
      </c>
      <c r="L1292" s="27" t="s">
        <v>288</v>
      </c>
      <c r="M1292" s="27" t="s">
        <v>8213</v>
      </c>
      <c r="N1292" s="27" t="s">
        <v>8214</v>
      </c>
      <c r="O1292" s="28">
        <v>130762241</v>
      </c>
      <c r="P1292" s="27" t="s">
        <v>285</v>
      </c>
      <c r="Q1292" s="27" t="s">
        <v>292</v>
      </c>
      <c r="R1292" s="28"/>
      <c r="S1292" s="27" t="s">
        <v>8524</v>
      </c>
      <c r="T1292" s="27"/>
      <c r="U1292" s="75"/>
      <c r="V1292" s="75"/>
      <c r="W1292" s="75"/>
      <c r="X1292" s="27"/>
      <c r="Y1292" s="28"/>
      <c r="Z1292" s="27"/>
    </row>
    <row r="1293" spans="1:26" ht="13.5" customHeight="1" x14ac:dyDescent="0.25">
      <c r="A1293" s="24">
        <v>43173</v>
      </c>
      <c r="B1293" s="24">
        <v>43172</v>
      </c>
      <c r="C1293" s="24">
        <v>43167</v>
      </c>
      <c r="D1293" s="27" t="s">
        <v>552</v>
      </c>
      <c r="E1293" s="27" t="s">
        <v>381</v>
      </c>
      <c r="F1293" s="29" t="s">
        <v>8215</v>
      </c>
      <c r="G1293" s="27" t="s">
        <v>23</v>
      </c>
      <c r="H1293" s="27" t="s">
        <v>145</v>
      </c>
      <c r="I1293" s="27" t="s">
        <v>773</v>
      </c>
      <c r="J1293" s="27">
        <v>23493</v>
      </c>
      <c r="K1293" s="25">
        <v>2</v>
      </c>
      <c r="L1293" s="27" t="s">
        <v>288</v>
      </c>
      <c r="M1293" s="27" t="s">
        <v>8216</v>
      </c>
      <c r="N1293" s="27" t="s">
        <v>8217</v>
      </c>
      <c r="O1293" s="28"/>
      <c r="P1293" s="27" t="s">
        <v>285</v>
      </c>
      <c r="Q1293" s="27" t="s">
        <v>315</v>
      </c>
      <c r="R1293" s="28" t="s">
        <v>2691</v>
      </c>
      <c r="S1293" s="27"/>
      <c r="T1293" s="27"/>
      <c r="U1293" s="75"/>
      <c r="V1293" s="75"/>
      <c r="W1293" s="75"/>
      <c r="X1293" s="27"/>
      <c r="Y1293" s="28"/>
      <c r="Z1293" s="27"/>
    </row>
    <row r="1294" spans="1:26" ht="13.5" customHeight="1" x14ac:dyDescent="0.25">
      <c r="A1294" s="24">
        <v>43173</v>
      </c>
      <c r="B1294" s="24">
        <v>43172</v>
      </c>
      <c r="C1294" s="24">
        <v>43165</v>
      </c>
      <c r="D1294" s="27" t="s">
        <v>552</v>
      </c>
      <c r="E1294" s="27" t="s">
        <v>391</v>
      </c>
      <c r="F1294" s="29" t="s">
        <v>8218</v>
      </c>
      <c r="G1294" s="27" t="s">
        <v>118</v>
      </c>
      <c r="H1294" s="27" t="s">
        <v>57</v>
      </c>
      <c r="I1294" s="27" t="s">
        <v>3954</v>
      </c>
      <c r="J1294" s="27">
        <v>26488</v>
      </c>
      <c r="K1294" s="25">
        <v>1</v>
      </c>
      <c r="L1294" s="27" t="s">
        <v>288</v>
      </c>
      <c r="M1294" s="27" t="s">
        <v>8219</v>
      </c>
      <c r="N1294" s="27" t="s">
        <v>8220</v>
      </c>
      <c r="O1294" s="28">
        <v>130762315</v>
      </c>
      <c r="P1294" s="27" t="s">
        <v>285</v>
      </c>
      <c r="Q1294" s="27" t="s">
        <v>292</v>
      </c>
      <c r="R1294" s="28"/>
      <c r="S1294" s="27" t="s">
        <v>8524</v>
      </c>
      <c r="T1294" s="27"/>
      <c r="U1294" s="75"/>
      <c r="V1294" s="75"/>
      <c r="W1294" s="75"/>
      <c r="X1294" s="27"/>
      <c r="Y1294" s="28"/>
      <c r="Z1294" s="27"/>
    </row>
    <row r="1295" spans="1:26" ht="13.5" customHeight="1" x14ac:dyDescent="0.25">
      <c r="A1295" s="24">
        <v>43173</v>
      </c>
      <c r="B1295" s="24">
        <v>43172</v>
      </c>
      <c r="C1295" s="24">
        <v>43165</v>
      </c>
      <c r="D1295" s="27" t="s">
        <v>552</v>
      </c>
      <c r="E1295" s="27" t="s">
        <v>399</v>
      </c>
      <c r="F1295" s="29" t="s">
        <v>8221</v>
      </c>
      <c r="G1295" s="27" t="s">
        <v>32</v>
      </c>
      <c r="H1295" s="27" t="s">
        <v>49</v>
      </c>
      <c r="I1295" s="27" t="s">
        <v>448</v>
      </c>
      <c r="J1295" s="27">
        <v>35195</v>
      </c>
      <c r="K1295" s="25">
        <v>4</v>
      </c>
      <c r="L1295" s="27" t="s">
        <v>288</v>
      </c>
      <c r="M1295" s="27" t="s">
        <v>8222</v>
      </c>
      <c r="N1295" s="27" t="s">
        <v>8223</v>
      </c>
      <c r="O1295" s="28">
        <v>130762336</v>
      </c>
      <c r="P1295" s="27" t="s">
        <v>285</v>
      </c>
      <c r="Q1295" s="27" t="s">
        <v>292</v>
      </c>
      <c r="R1295" s="28"/>
      <c r="S1295" s="27" t="s">
        <v>8524</v>
      </c>
      <c r="T1295" s="27"/>
      <c r="U1295" s="75"/>
      <c r="V1295" s="75"/>
      <c r="W1295" s="75"/>
      <c r="X1295" s="27"/>
      <c r="Y1295" s="28"/>
      <c r="Z1295" s="27"/>
    </row>
    <row r="1296" spans="1:26" ht="13.5" customHeight="1" x14ac:dyDescent="0.25">
      <c r="A1296" s="24">
        <v>43173</v>
      </c>
      <c r="B1296" s="24">
        <v>43172</v>
      </c>
      <c r="C1296" s="24">
        <v>43165</v>
      </c>
      <c r="D1296" s="27" t="s">
        <v>552</v>
      </c>
      <c r="E1296" s="27" t="s">
        <v>483</v>
      </c>
      <c r="F1296" s="29" t="s">
        <v>8224</v>
      </c>
      <c r="G1296" s="27" t="s">
        <v>32</v>
      </c>
      <c r="H1296" s="27" t="s">
        <v>236</v>
      </c>
      <c r="I1296" s="27" t="s">
        <v>86</v>
      </c>
      <c r="J1296" s="27">
        <v>28025</v>
      </c>
      <c r="K1296" s="25">
        <v>1</v>
      </c>
      <c r="L1296" s="27" t="s">
        <v>288</v>
      </c>
      <c r="M1296" s="27" t="s">
        <v>8225</v>
      </c>
      <c r="N1296" s="27" t="s">
        <v>8226</v>
      </c>
      <c r="O1296" s="28">
        <v>130762495</v>
      </c>
      <c r="P1296" s="27" t="s">
        <v>285</v>
      </c>
      <c r="Q1296" s="27" t="s">
        <v>292</v>
      </c>
      <c r="R1296" s="28"/>
      <c r="S1296" s="27" t="s">
        <v>8524</v>
      </c>
      <c r="T1296" s="27"/>
      <c r="U1296" s="75"/>
      <c r="V1296" s="75"/>
      <c r="W1296" s="75"/>
      <c r="X1296" s="27"/>
      <c r="Y1296" s="28"/>
      <c r="Z1296" s="27"/>
    </row>
    <row r="1297" spans="1:26" ht="13.5" customHeight="1" x14ac:dyDescent="0.25">
      <c r="A1297" s="24">
        <v>43173</v>
      </c>
      <c r="B1297" s="24">
        <v>43172</v>
      </c>
      <c r="C1297" s="24">
        <v>43165</v>
      </c>
      <c r="D1297" s="27" t="s">
        <v>552</v>
      </c>
      <c r="E1297" s="27" t="s">
        <v>413</v>
      </c>
      <c r="F1297" s="29" t="s">
        <v>6535</v>
      </c>
      <c r="G1297" s="27" t="s">
        <v>23</v>
      </c>
      <c r="H1297" s="27" t="s">
        <v>3869</v>
      </c>
      <c r="I1297" s="27" t="s">
        <v>82</v>
      </c>
      <c r="J1297" s="27">
        <v>21034</v>
      </c>
      <c r="K1297" s="25">
        <v>1</v>
      </c>
      <c r="L1297" s="27" t="s">
        <v>288</v>
      </c>
      <c r="M1297" s="27" t="s">
        <v>8227</v>
      </c>
      <c r="N1297" s="27" t="s">
        <v>8228</v>
      </c>
      <c r="O1297" s="28"/>
      <c r="P1297" s="27" t="s">
        <v>285</v>
      </c>
      <c r="Q1297" s="27" t="s">
        <v>315</v>
      </c>
      <c r="R1297" s="28" t="s">
        <v>2691</v>
      </c>
      <c r="S1297" s="27"/>
      <c r="T1297" s="27"/>
      <c r="U1297" s="75"/>
      <c r="V1297" s="75"/>
      <c r="W1297" s="75"/>
      <c r="X1297" s="27"/>
      <c r="Y1297" s="28"/>
      <c r="Z1297" s="27"/>
    </row>
    <row r="1298" spans="1:26" ht="13.5" customHeight="1" x14ac:dyDescent="0.25">
      <c r="A1298" s="24">
        <v>43173</v>
      </c>
      <c r="B1298" s="24">
        <v>43172</v>
      </c>
      <c r="C1298" s="24">
        <v>43165</v>
      </c>
      <c r="D1298" s="27" t="s">
        <v>552</v>
      </c>
      <c r="E1298" s="27" t="s">
        <v>428</v>
      </c>
      <c r="F1298" s="29" t="s">
        <v>8229</v>
      </c>
      <c r="G1298" s="27" t="s">
        <v>25</v>
      </c>
      <c r="H1298" s="27" t="s">
        <v>104</v>
      </c>
      <c r="I1298" s="27" t="s">
        <v>183</v>
      </c>
      <c r="J1298" s="27">
        <v>40427</v>
      </c>
      <c r="K1298" s="25">
        <v>4</v>
      </c>
      <c r="L1298" s="27" t="s">
        <v>288</v>
      </c>
      <c r="M1298" s="27" t="s">
        <v>8230</v>
      </c>
      <c r="N1298" s="27" t="s">
        <v>8231</v>
      </c>
      <c r="O1298" s="28">
        <v>130762786</v>
      </c>
      <c r="P1298" s="27" t="s">
        <v>285</v>
      </c>
      <c r="Q1298" s="27" t="s">
        <v>292</v>
      </c>
      <c r="R1298" s="28"/>
      <c r="S1298" s="27" t="s">
        <v>8524</v>
      </c>
      <c r="T1298" s="27"/>
      <c r="U1298" s="75"/>
      <c r="V1298" s="75"/>
      <c r="W1298" s="75"/>
      <c r="X1298" s="27"/>
      <c r="Y1298" s="28"/>
      <c r="Z1298" s="27"/>
    </row>
    <row r="1299" spans="1:26" ht="13.5" customHeight="1" x14ac:dyDescent="0.25">
      <c r="A1299" s="24">
        <v>43173</v>
      </c>
      <c r="B1299" s="24">
        <v>43172</v>
      </c>
      <c r="C1299" s="24">
        <v>43165</v>
      </c>
      <c r="D1299" s="27" t="s">
        <v>552</v>
      </c>
      <c r="E1299" s="27" t="s">
        <v>429</v>
      </c>
      <c r="F1299" s="29" t="s">
        <v>8232</v>
      </c>
      <c r="G1299" s="27" t="s">
        <v>36</v>
      </c>
      <c r="H1299" s="27" t="s">
        <v>104</v>
      </c>
      <c r="I1299" s="27" t="s">
        <v>2026</v>
      </c>
      <c r="J1299" s="27">
        <v>23908</v>
      </c>
      <c r="K1299" s="25">
        <v>4</v>
      </c>
      <c r="L1299" s="27" t="s">
        <v>288</v>
      </c>
      <c r="M1299" s="27" t="s">
        <v>8233</v>
      </c>
      <c r="N1299" s="27" t="s">
        <v>8234</v>
      </c>
      <c r="O1299" s="28">
        <v>130762881</v>
      </c>
      <c r="P1299" s="27" t="s">
        <v>285</v>
      </c>
      <c r="Q1299" s="27" t="s">
        <v>292</v>
      </c>
      <c r="R1299" s="28"/>
      <c r="S1299" s="27" t="s">
        <v>8524</v>
      </c>
      <c r="T1299" s="27"/>
      <c r="U1299" s="75"/>
      <c r="V1299" s="75"/>
      <c r="W1299" s="75"/>
      <c r="X1299" s="27"/>
      <c r="Y1299" s="28"/>
      <c r="Z1299" s="27"/>
    </row>
    <row r="1300" spans="1:26" ht="13.5" customHeight="1" x14ac:dyDescent="0.25">
      <c r="A1300" s="24">
        <v>43173</v>
      </c>
      <c r="B1300" s="24">
        <v>43172</v>
      </c>
      <c r="C1300" s="24">
        <v>43165</v>
      </c>
      <c r="D1300" s="27" t="s">
        <v>552</v>
      </c>
      <c r="E1300" s="27" t="s">
        <v>322</v>
      </c>
      <c r="F1300" s="29" t="s">
        <v>8238</v>
      </c>
      <c r="G1300" s="27" t="s">
        <v>36</v>
      </c>
      <c r="H1300" s="27" t="s">
        <v>6147</v>
      </c>
      <c r="I1300" s="27" t="s">
        <v>213</v>
      </c>
      <c r="J1300" s="27">
        <v>25670</v>
      </c>
      <c r="K1300" s="25">
        <v>1</v>
      </c>
      <c r="L1300" s="27" t="s">
        <v>288</v>
      </c>
      <c r="M1300" s="27" t="s">
        <v>8239</v>
      </c>
      <c r="N1300" s="27" t="s">
        <v>8240</v>
      </c>
      <c r="O1300" s="28">
        <v>130761245</v>
      </c>
      <c r="P1300" s="27" t="s">
        <v>285</v>
      </c>
      <c r="Q1300" s="27" t="s">
        <v>292</v>
      </c>
      <c r="R1300" s="28"/>
      <c r="S1300" s="27" t="s">
        <v>8524</v>
      </c>
      <c r="T1300" s="27"/>
      <c r="U1300" s="75"/>
      <c r="V1300" s="75"/>
      <c r="W1300" s="75"/>
      <c r="X1300" s="27"/>
      <c r="Y1300" s="28"/>
      <c r="Z1300" s="27"/>
    </row>
    <row r="1301" spans="1:26" ht="13.5" customHeight="1" x14ac:dyDescent="0.25">
      <c r="A1301" s="24">
        <v>43173</v>
      </c>
      <c r="B1301" s="24">
        <v>43173</v>
      </c>
      <c r="C1301" s="24">
        <v>43166</v>
      </c>
      <c r="D1301" s="27" t="s">
        <v>552</v>
      </c>
      <c r="E1301" s="27" t="s">
        <v>344</v>
      </c>
      <c r="F1301" s="29" t="s">
        <v>8241</v>
      </c>
      <c r="G1301" s="27" t="s">
        <v>32</v>
      </c>
      <c r="H1301" s="27" t="s">
        <v>232</v>
      </c>
      <c r="I1301" s="27" t="s">
        <v>8242</v>
      </c>
      <c r="J1301" s="27">
        <v>30155</v>
      </c>
      <c r="K1301" s="25">
        <v>1</v>
      </c>
      <c r="L1301" s="27" t="s">
        <v>288</v>
      </c>
      <c r="M1301" s="27" t="s">
        <v>8243</v>
      </c>
      <c r="N1301" s="27" t="s">
        <v>8244</v>
      </c>
      <c r="O1301" s="28">
        <v>130761346</v>
      </c>
      <c r="P1301" s="27" t="s">
        <v>285</v>
      </c>
      <c r="Q1301" s="27" t="s">
        <v>292</v>
      </c>
      <c r="R1301" s="28"/>
      <c r="S1301" s="27" t="s">
        <v>8524</v>
      </c>
      <c r="T1301" s="27"/>
      <c r="U1301" s="75"/>
      <c r="V1301" s="75"/>
      <c r="W1301" s="75"/>
      <c r="X1301" s="27"/>
      <c r="Y1301" s="28"/>
      <c r="Z1301" s="27"/>
    </row>
    <row r="1302" spans="1:26" ht="13.5" customHeight="1" x14ac:dyDescent="0.25">
      <c r="A1302" s="24">
        <v>43173</v>
      </c>
      <c r="B1302" s="24">
        <v>43173</v>
      </c>
      <c r="C1302" s="24">
        <v>43166</v>
      </c>
      <c r="D1302" s="27" t="s">
        <v>552</v>
      </c>
      <c r="E1302" s="27" t="s">
        <v>372</v>
      </c>
      <c r="F1302" s="29" t="s">
        <v>7611</v>
      </c>
      <c r="G1302" s="27" t="s">
        <v>25</v>
      </c>
      <c r="H1302" s="27" t="s">
        <v>120</v>
      </c>
      <c r="I1302" s="27" t="s">
        <v>7612</v>
      </c>
      <c r="J1302" s="27">
        <v>30541</v>
      </c>
      <c r="K1302" s="25">
        <v>2</v>
      </c>
      <c r="L1302" s="27" t="s">
        <v>288</v>
      </c>
      <c r="M1302" s="27" t="s">
        <v>8249</v>
      </c>
      <c r="N1302" s="27" t="s">
        <v>8250</v>
      </c>
      <c r="O1302" s="28"/>
      <c r="P1302" s="27" t="s">
        <v>285</v>
      </c>
      <c r="Q1302" s="27" t="s">
        <v>295</v>
      </c>
      <c r="R1302" s="28" t="s">
        <v>8879</v>
      </c>
      <c r="S1302" s="27"/>
      <c r="T1302" s="27"/>
      <c r="U1302" s="75"/>
      <c r="V1302" s="75"/>
      <c r="W1302" s="75"/>
      <c r="X1302" s="27"/>
      <c r="Y1302" s="28"/>
      <c r="Z1302" s="27"/>
    </row>
    <row r="1303" spans="1:26" ht="13.5" customHeight="1" x14ac:dyDescent="0.25">
      <c r="A1303" s="24">
        <v>43173</v>
      </c>
      <c r="B1303" s="24">
        <v>43173</v>
      </c>
      <c r="C1303" s="24">
        <v>43165</v>
      </c>
      <c r="D1303" s="27" t="s">
        <v>552</v>
      </c>
      <c r="E1303" s="27" t="s">
        <v>375</v>
      </c>
      <c r="F1303" s="29" t="s">
        <v>8254</v>
      </c>
      <c r="G1303" s="27" t="s">
        <v>36</v>
      </c>
      <c r="H1303" s="27" t="s">
        <v>68</v>
      </c>
      <c r="I1303" s="27" t="s">
        <v>4784</v>
      </c>
      <c r="J1303" s="27">
        <v>45076</v>
      </c>
      <c r="K1303" s="25">
        <v>1</v>
      </c>
      <c r="L1303" s="27" t="s">
        <v>288</v>
      </c>
      <c r="M1303" s="27" t="s">
        <v>8252</v>
      </c>
      <c r="N1303" s="27" t="s">
        <v>8253</v>
      </c>
      <c r="O1303" s="28">
        <v>130762005</v>
      </c>
      <c r="P1303" s="27" t="s">
        <v>285</v>
      </c>
      <c r="Q1303" s="27" t="s">
        <v>292</v>
      </c>
      <c r="R1303" s="28"/>
      <c r="S1303" s="27" t="s">
        <v>8524</v>
      </c>
      <c r="T1303" s="27"/>
      <c r="U1303" s="75"/>
      <c r="V1303" s="75"/>
      <c r="W1303" s="75"/>
      <c r="X1303" s="27"/>
      <c r="Y1303" s="28"/>
      <c r="Z1303" s="27"/>
    </row>
    <row r="1304" spans="1:26" ht="13.5" customHeight="1" x14ac:dyDescent="0.25">
      <c r="A1304" s="24">
        <v>43173</v>
      </c>
      <c r="B1304" s="24">
        <v>43172</v>
      </c>
      <c r="C1304" s="24">
        <v>43169</v>
      </c>
      <c r="D1304" s="27" t="s">
        <v>2245</v>
      </c>
      <c r="E1304" s="27" t="s">
        <v>404</v>
      </c>
      <c r="F1304" s="29" t="s">
        <v>8255</v>
      </c>
      <c r="G1304" s="27" t="s">
        <v>130</v>
      </c>
      <c r="H1304" s="27" t="s">
        <v>128</v>
      </c>
      <c r="I1304" s="27" t="s">
        <v>8256</v>
      </c>
      <c r="J1304" s="27">
        <v>24161</v>
      </c>
      <c r="K1304" s="25">
        <v>1</v>
      </c>
      <c r="L1304" s="27" t="s">
        <v>367</v>
      </c>
      <c r="M1304" s="27">
        <v>215819</v>
      </c>
      <c r="N1304" s="27">
        <v>326188895</v>
      </c>
      <c r="O1304" s="28"/>
      <c r="P1304" s="27" t="s">
        <v>285</v>
      </c>
      <c r="Q1304" s="27" t="s">
        <v>289</v>
      </c>
      <c r="R1304" s="28" t="s">
        <v>2691</v>
      </c>
      <c r="S1304" s="27"/>
      <c r="T1304" s="27"/>
      <c r="U1304" s="75"/>
      <c r="V1304" s="75"/>
      <c r="W1304" s="75"/>
      <c r="X1304" s="27"/>
      <c r="Y1304" s="28"/>
      <c r="Z1304" s="27"/>
    </row>
    <row r="1305" spans="1:26" ht="13.5" customHeight="1" x14ac:dyDescent="0.25">
      <c r="A1305" s="24">
        <v>43173</v>
      </c>
      <c r="B1305" s="24">
        <v>43172</v>
      </c>
      <c r="C1305" s="24">
        <v>43162</v>
      </c>
      <c r="D1305" s="27" t="s">
        <v>665</v>
      </c>
      <c r="E1305" s="27" t="s">
        <v>378</v>
      </c>
      <c r="F1305" s="29" t="s">
        <v>8257</v>
      </c>
      <c r="G1305" s="27" t="s">
        <v>19</v>
      </c>
      <c r="H1305" s="27" t="s">
        <v>46</v>
      </c>
      <c r="I1305" s="27" t="s">
        <v>8258</v>
      </c>
      <c r="J1305" s="27">
        <v>34127</v>
      </c>
      <c r="K1305" s="25">
        <v>6</v>
      </c>
      <c r="L1305" s="27" t="s">
        <v>332</v>
      </c>
      <c r="M1305" s="27" t="s">
        <v>8259</v>
      </c>
      <c r="N1305" s="27" t="s">
        <v>8260</v>
      </c>
      <c r="O1305" s="28"/>
      <c r="P1305" s="27" t="s">
        <v>285</v>
      </c>
      <c r="Q1305" s="27" t="s">
        <v>315</v>
      </c>
      <c r="R1305" s="28" t="s">
        <v>2691</v>
      </c>
      <c r="S1305" s="27"/>
      <c r="T1305" s="27"/>
      <c r="U1305" s="75"/>
      <c r="V1305" s="75"/>
      <c r="W1305" s="75"/>
      <c r="X1305" s="27"/>
      <c r="Y1305" s="28"/>
      <c r="Z1305" s="27"/>
    </row>
    <row r="1306" spans="1:26" ht="13.5" customHeight="1" x14ac:dyDescent="0.25">
      <c r="A1306" s="24">
        <v>43173</v>
      </c>
      <c r="B1306" s="24">
        <v>43172</v>
      </c>
      <c r="C1306" s="24">
        <v>43164</v>
      </c>
      <c r="D1306" s="27" t="s">
        <v>665</v>
      </c>
      <c r="E1306" s="27" t="s">
        <v>418</v>
      </c>
      <c r="F1306" s="29" t="s">
        <v>8261</v>
      </c>
      <c r="G1306" s="27" t="s">
        <v>39</v>
      </c>
      <c r="H1306" s="27" t="s">
        <v>8262</v>
      </c>
      <c r="I1306" s="27" t="s">
        <v>8263</v>
      </c>
      <c r="J1306" s="27">
        <v>17898</v>
      </c>
      <c r="K1306" s="25">
        <v>4</v>
      </c>
      <c r="L1306" s="27" t="s">
        <v>332</v>
      </c>
      <c r="M1306" s="27" t="s">
        <v>8264</v>
      </c>
      <c r="N1306" s="27" t="s">
        <v>8265</v>
      </c>
      <c r="O1306" s="28"/>
      <c r="P1306" s="27" t="s">
        <v>285</v>
      </c>
      <c r="Q1306" s="27" t="s">
        <v>315</v>
      </c>
      <c r="R1306" s="28" t="s">
        <v>2691</v>
      </c>
      <c r="S1306" s="27"/>
      <c r="T1306" s="27"/>
      <c r="U1306" s="75"/>
      <c r="V1306" s="75"/>
      <c r="W1306" s="75"/>
      <c r="X1306" s="27"/>
      <c r="Y1306" s="28"/>
      <c r="Z1306" s="27"/>
    </row>
    <row r="1307" spans="1:26" ht="13.5" customHeight="1" x14ac:dyDescent="0.25">
      <c r="A1307" s="24">
        <v>43173</v>
      </c>
      <c r="B1307" s="24">
        <v>43172</v>
      </c>
      <c r="C1307" s="24">
        <v>43165</v>
      </c>
      <c r="D1307" s="27" t="s">
        <v>665</v>
      </c>
      <c r="E1307" s="27" t="s">
        <v>425</v>
      </c>
      <c r="F1307" s="29" t="s">
        <v>8266</v>
      </c>
      <c r="G1307" s="27" t="s">
        <v>39</v>
      </c>
      <c r="H1307" s="27" t="s">
        <v>234</v>
      </c>
      <c r="I1307" s="27" t="s">
        <v>8267</v>
      </c>
      <c r="J1307" s="27">
        <v>8356</v>
      </c>
      <c r="K1307" s="25">
        <v>6</v>
      </c>
      <c r="L1307" s="27" t="s">
        <v>332</v>
      </c>
      <c r="M1307" s="27" t="s">
        <v>8268</v>
      </c>
      <c r="N1307" s="27" t="s">
        <v>8269</v>
      </c>
      <c r="O1307" s="28"/>
      <c r="P1307" s="27" t="s">
        <v>285</v>
      </c>
      <c r="Q1307" s="27" t="s">
        <v>315</v>
      </c>
      <c r="R1307" s="28" t="s">
        <v>2691</v>
      </c>
      <c r="S1307" s="27"/>
      <c r="T1307" s="27"/>
      <c r="U1307" s="75"/>
      <c r="V1307" s="75"/>
      <c r="W1307" s="75"/>
      <c r="X1307" s="27"/>
      <c r="Y1307" s="28"/>
      <c r="Z1307" s="27"/>
    </row>
    <row r="1308" spans="1:26" ht="13.5" customHeight="1" x14ac:dyDescent="0.25">
      <c r="A1308" s="24">
        <v>43173</v>
      </c>
      <c r="B1308" s="24">
        <v>43172</v>
      </c>
      <c r="C1308" s="24">
        <v>43167</v>
      </c>
      <c r="D1308" s="27" t="s">
        <v>541</v>
      </c>
      <c r="E1308" s="27" t="s">
        <v>316</v>
      </c>
      <c r="F1308" s="29" t="s">
        <v>8270</v>
      </c>
      <c r="G1308" s="27" t="s">
        <v>23</v>
      </c>
      <c r="H1308" s="27" t="s">
        <v>57</v>
      </c>
      <c r="I1308" s="27" t="s">
        <v>8271</v>
      </c>
      <c r="J1308" s="27">
        <v>32187</v>
      </c>
      <c r="K1308" s="25">
        <v>4</v>
      </c>
      <c r="L1308" s="27" t="s">
        <v>306</v>
      </c>
      <c r="M1308" s="27">
        <v>3503279481</v>
      </c>
      <c r="N1308" s="27"/>
      <c r="O1308" s="28"/>
      <c r="P1308" s="27" t="s">
        <v>285</v>
      </c>
      <c r="Q1308" s="27" t="s">
        <v>315</v>
      </c>
      <c r="R1308" s="28" t="s">
        <v>2691</v>
      </c>
      <c r="S1308" s="27"/>
      <c r="T1308" s="27"/>
      <c r="U1308" s="75"/>
      <c r="V1308" s="75"/>
      <c r="W1308" s="75"/>
      <c r="X1308" s="27"/>
      <c r="Y1308" s="28"/>
      <c r="Z1308" s="27"/>
    </row>
    <row r="1309" spans="1:26" ht="13.5" customHeight="1" x14ac:dyDescent="0.25">
      <c r="A1309" s="24">
        <v>43174</v>
      </c>
      <c r="B1309" s="24">
        <v>43174</v>
      </c>
      <c r="C1309" s="24">
        <v>43158</v>
      </c>
      <c r="D1309" s="27" t="s">
        <v>18</v>
      </c>
      <c r="E1309" s="27" t="s">
        <v>346</v>
      </c>
      <c r="F1309" s="29" t="s">
        <v>8306</v>
      </c>
      <c r="G1309" s="27" t="s">
        <v>256</v>
      </c>
      <c r="H1309" s="27" t="s">
        <v>226</v>
      </c>
      <c r="I1309" s="27" t="s">
        <v>8307</v>
      </c>
      <c r="J1309" s="27">
        <v>44011</v>
      </c>
      <c r="K1309" s="25">
        <v>4</v>
      </c>
      <c r="L1309" s="27" t="s">
        <v>367</v>
      </c>
      <c r="M1309" s="27">
        <v>212026</v>
      </c>
      <c r="N1309" s="27">
        <v>326185473</v>
      </c>
      <c r="O1309" s="28"/>
      <c r="P1309" s="27" t="s">
        <v>285</v>
      </c>
      <c r="Q1309" s="27" t="s">
        <v>289</v>
      </c>
      <c r="R1309" s="28" t="s">
        <v>2691</v>
      </c>
      <c r="S1309" s="27"/>
      <c r="T1309" s="27"/>
      <c r="U1309" s="75"/>
      <c r="V1309" s="75"/>
      <c r="W1309" s="75"/>
      <c r="X1309" s="27"/>
      <c r="Y1309" s="28"/>
      <c r="Z1309" s="27"/>
    </row>
    <row r="1310" spans="1:26" ht="13.5" customHeight="1" x14ac:dyDescent="0.25">
      <c r="A1310" s="24">
        <v>43174</v>
      </c>
      <c r="B1310" s="24">
        <v>43174</v>
      </c>
      <c r="C1310" s="24">
        <v>43151</v>
      </c>
      <c r="D1310" s="27" t="s">
        <v>18</v>
      </c>
      <c r="E1310" s="27" t="s">
        <v>346</v>
      </c>
      <c r="F1310" s="29" t="s">
        <v>8308</v>
      </c>
      <c r="G1310" s="27" t="s">
        <v>53</v>
      </c>
      <c r="H1310" s="27" t="s">
        <v>70</v>
      </c>
      <c r="I1310" s="27" t="s">
        <v>283</v>
      </c>
      <c r="J1310" s="27">
        <v>43634</v>
      </c>
      <c r="K1310" s="25">
        <v>4</v>
      </c>
      <c r="L1310" s="27" t="s">
        <v>357</v>
      </c>
      <c r="M1310" s="27" t="s">
        <v>8309</v>
      </c>
      <c r="N1310" s="27" t="s">
        <v>8310</v>
      </c>
      <c r="O1310" s="28" t="s">
        <v>8311</v>
      </c>
      <c r="P1310" s="27" t="s">
        <v>285</v>
      </c>
      <c r="Q1310" s="27" t="s">
        <v>292</v>
      </c>
      <c r="R1310" s="28" t="s">
        <v>8424</v>
      </c>
      <c r="S1310" s="27" t="s">
        <v>8312</v>
      </c>
      <c r="T1310" s="27"/>
      <c r="U1310" s="75"/>
      <c r="V1310" s="75"/>
      <c r="W1310" s="75"/>
      <c r="X1310" s="27"/>
      <c r="Y1310" s="28"/>
      <c r="Z1310" s="27"/>
    </row>
    <row r="1311" spans="1:26" ht="13.5" customHeight="1" x14ac:dyDescent="0.25">
      <c r="A1311" s="24">
        <v>43174</v>
      </c>
      <c r="B1311" s="24">
        <v>43174</v>
      </c>
      <c r="C1311" s="24">
        <v>43136</v>
      </c>
      <c r="D1311" s="27" t="s">
        <v>18</v>
      </c>
      <c r="E1311" s="27" t="s">
        <v>346</v>
      </c>
      <c r="F1311" s="29" t="s">
        <v>8313</v>
      </c>
      <c r="G1311" s="27" t="s">
        <v>92</v>
      </c>
      <c r="H1311" s="27" t="s">
        <v>70</v>
      </c>
      <c r="I1311" s="27" t="s">
        <v>8314</v>
      </c>
      <c r="J1311" s="27">
        <v>42930</v>
      </c>
      <c r="K1311" s="25">
        <v>4</v>
      </c>
      <c r="L1311" s="27" t="s">
        <v>288</v>
      </c>
      <c r="M1311" s="27" t="s">
        <v>8315</v>
      </c>
      <c r="N1311" s="27" t="s">
        <v>8316</v>
      </c>
      <c r="O1311" s="28">
        <v>130959869</v>
      </c>
      <c r="P1311" s="27" t="s">
        <v>285</v>
      </c>
      <c r="Q1311" s="27" t="s">
        <v>292</v>
      </c>
      <c r="R1311" s="28"/>
      <c r="S1311" s="27" t="s">
        <v>8726</v>
      </c>
      <c r="T1311" s="27"/>
      <c r="U1311" s="75"/>
      <c r="V1311" s="75"/>
      <c r="W1311" s="75"/>
      <c r="X1311" s="27"/>
      <c r="Y1311" s="28"/>
      <c r="Z1311" s="27"/>
    </row>
    <row r="1312" spans="1:26" ht="13.5" customHeight="1" x14ac:dyDescent="0.25">
      <c r="A1312" s="24">
        <v>43174</v>
      </c>
      <c r="B1312" s="24">
        <v>43174</v>
      </c>
      <c r="C1312" s="24">
        <v>43146</v>
      </c>
      <c r="D1312" s="27" t="s">
        <v>18</v>
      </c>
      <c r="E1312" s="27" t="s">
        <v>346</v>
      </c>
      <c r="F1312" s="29" t="s">
        <v>8317</v>
      </c>
      <c r="G1312" s="27" t="s">
        <v>56</v>
      </c>
      <c r="H1312" s="27" t="s">
        <v>1752</v>
      </c>
      <c r="I1312" s="27" t="s">
        <v>8318</v>
      </c>
      <c r="J1312" s="27">
        <v>43402</v>
      </c>
      <c r="K1312" s="25">
        <v>2</v>
      </c>
      <c r="L1312" s="27" t="s">
        <v>357</v>
      </c>
      <c r="M1312" s="27" t="s">
        <v>8319</v>
      </c>
      <c r="N1312" s="27" t="s">
        <v>8320</v>
      </c>
      <c r="O1312" s="28" t="s">
        <v>8321</v>
      </c>
      <c r="P1312" s="27" t="s">
        <v>285</v>
      </c>
      <c r="Q1312" s="27" t="s">
        <v>292</v>
      </c>
      <c r="R1312" s="28" t="s">
        <v>8424</v>
      </c>
      <c r="S1312" s="27" t="s">
        <v>8312</v>
      </c>
      <c r="T1312" s="27"/>
      <c r="U1312" s="75"/>
      <c r="V1312" s="75"/>
      <c r="W1312" s="75"/>
      <c r="X1312" s="27"/>
      <c r="Y1312" s="28"/>
      <c r="Z1312" s="27"/>
    </row>
    <row r="1313" spans="1:26" ht="13.5" customHeight="1" x14ac:dyDescent="0.25">
      <c r="A1313" s="24">
        <v>43174</v>
      </c>
      <c r="B1313" s="24">
        <v>43174</v>
      </c>
      <c r="C1313" s="24">
        <v>43161</v>
      </c>
      <c r="D1313" s="27" t="s">
        <v>18</v>
      </c>
      <c r="E1313" s="27" t="s">
        <v>376</v>
      </c>
      <c r="F1313" s="29" t="s">
        <v>8322</v>
      </c>
      <c r="G1313" s="27" t="s">
        <v>180</v>
      </c>
      <c r="H1313" s="27" t="s">
        <v>242</v>
      </c>
      <c r="I1313" s="27" t="s">
        <v>8323</v>
      </c>
      <c r="J1313" s="27">
        <v>25667</v>
      </c>
      <c r="K1313" s="25">
        <v>4</v>
      </c>
      <c r="L1313" s="27" t="s">
        <v>288</v>
      </c>
      <c r="M1313" s="27" t="s">
        <v>8324</v>
      </c>
      <c r="N1313" s="27" t="s">
        <v>8325</v>
      </c>
      <c r="O1313" s="28">
        <v>130960190</v>
      </c>
      <c r="P1313" s="27" t="s">
        <v>285</v>
      </c>
      <c r="Q1313" s="27" t="s">
        <v>292</v>
      </c>
      <c r="R1313" s="28"/>
      <c r="S1313" s="27" t="s">
        <v>8726</v>
      </c>
      <c r="T1313" s="27"/>
      <c r="U1313" s="75"/>
      <c r="V1313" s="75"/>
      <c r="W1313" s="75"/>
      <c r="X1313" s="27"/>
      <c r="Y1313" s="28"/>
      <c r="Z1313" s="27"/>
    </row>
    <row r="1314" spans="1:26" ht="13.5" customHeight="1" x14ac:dyDescent="0.25">
      <c r="A1314" s="24">
        <v>43174</v>
      </c>
      <c r="B1314" s="24">
        <v>43173</v>
      </c>
      <c r="C1314" s="24">
        <v>43170</v>
      </c>
      <c r="D1314" s="27" t="s">
        <v>1419</v>
      </c>
      <c r="E1314" s="27" t="s">
        <v>319</v>
      </c>
      <c r="F1314" s="29" t="s">
        <v>7152</v>
      </c>
      <c r="G1314" s="27" t="s">
        <v>34</v>
      </c>
      <c r="H1314" s="27" t="s">
        <v>61</v>
      </c>
      <c r="I1314" s="27" t="s">
        <v>185</v>
      </c>
      <c r="J1314" s="27">
        <v>28565</v>
      </c>
      <c r="K1314" s="25">
        <v>2</v>
      </c>
      <c r="L1314" s="27" t="s">
        <v>357</v>
      </c>
      <c r="M1314" s="27" t="s">
        <v>8326</v>
      </c>
      <c r="N1314" s="27" t="s">
        <v>8327</v>
      </c>
      <c r="O1314" s="28" t="s">
        <v>8328</v>
      </c>
      <c r="P1314" s="27" t="s">
        <v>285</v>
      </c>
      <c r="Q1314" s="27" t="s">
        <v>292</v>
      </c>
      <c r="R1314" s="28" t="s">
        <v>8424</v>
      </c>
      <c r="S1314" s="27" t="s">
        <v>8312</v>
      </c>
      <c r="T1314" s="27"/>
      <c r="U1314" s="75"/>
      <c r="V1314" s="75"/>
      <c r="W1314" s="75"/>
      <c r="X1314" s="27"/>
      <c r="Y1314" s="28"/>
      <c r="Z1314" s="27"/>
    </row>
    <row r="1315" spans="1:26" ht="13.5" customHeight="1" x14ac:dyDescent="0.25">
      <c r="A1315" s="24">
        <v>43174</v>
      </c>
      <c r="B1315" s="24">
        <v>43173</v>
      </c>
      <c r="C1315" s="24">
        <v>43166</v>
      </c>
      <c r="D1315" s="27" t="s">
        <v>552</v>
      </c>
      <c r="E1315" s="27" t="s">
        <v>400</v>
      </c>
      <c r="F1315" s="29" t="s">
        <v>8329</v>
      </c>
      <c r="G1315" s="27" t="s">
        <v>92</v>
      </c>
      <c r="H1315" s="27" t="s">
        <v>95</v>
      </c>
      <c r="I1315" s="27" t="s">
        <v>8330</v>
      </c>
      <c r="J1315" s="27">
        <v>22806</v>
      </c>
      <c r="K1315" s="25">
        <v>2</v>
      </c>
      <c r="L1315" s="27" t="s">
        <v>288</v>
      </c>
      <c r="M1315" s="27" t="s">
        <v>8331</v>
      </c>
      <c r="N1315" s="27" t="s">
        <v>8332</v>
      </c>
      <c r="O1315" s="28">
        <v>130960370</v>
      </c>
      <c r="P1315" s="27" t="s">
        <v>285</v>
      </c>
      <c r="Q1315" s="27" t="s">
        <v>292</v>
      </c>
      <c r="R1315" s="28"/>
      <c r="S1315" s="27" t="s">
        <v>8726</v>
      </c>
      <c r="T1315" s="27"/>
      <c r="U1315" s="75"/>
      <c r="V1315" s="75"/>
      <c r="W1315" s="75"/>
      <c r="X1315" s="27"/>
      <c r="Y1315" s="28"/>
      <c r="Z1315" s="27"/>
    </row>
    <row r="1316" spans="1:26" ht="13.5" customHeight="1" x14ac:dyDescent="0.25">
      <c r="A1316" s="24">
        <v>43174</v>
      </c>
      <c r="B1316" s="24">
        <v>43173</v>
      </c>
      <c r="C1316" s="24">
        <v>43166</v>
      </c>
      <c r="D1316" s="27" t="s">
        <v>552</v>
      </c>
      <c r="E1316" s="27" t="s">
        <v>400</v>
      </c>
      <c r="F1316" s="29" t="s">
        <v>8333</v>
      </c>
      <c r="G1316" s="27" t="s">
        <v>92</v>
      </c>
      <c r="H1316" s="27" t="s">
        <v>31</v>
      </c>
      <c r="I1316" s="27" t="s">
        <v>8330</v>
      </c>
      <c r="J1316" s="27">
        <v>22806</v>
      </c>
      <c r="K1316" s="25">
        <v>2</v>
      </c>
      <c r="L1316" s="27" t="s">
        <v>288</v>
      </c>
      <c r="M1316" s="27" t="s">
        <v>8331</v>
      </c>
      <c r="N1316" s="27" t="s">
        <v>8332</v>
      </c>
      <c r="O1316" s="28">
        <v>130960371</v>
      </c>
      <c r="P1316" s="27" t="s">
        <v>285</v>
      </c>
      <c r="Q1316" s="27" t="s">
        <v>292</v>
      </c>
      <c r="R1316" s="28"/>
      <c r="S1316" s="27" t="s">
        <v>8726</v>
      </c>
      <c r="T1316" s="27"/>
      <c r="U1316" s="75"/>
      <c r="V1316" s="75"/>
      <c r="W1316" s="75"/>
      <c r="X1316" s="27"/>
      <c r="Y1316" s="28"/>
      <c r="Z1316" s="27"/>
    </row>
    <row r="1317" spans="1:26" ht="13.5" customHeight="1" x14ac:dyDescent="0.25">
      <c r="A1317" s="24">
        <v>43174</v>
      </c>
      <c r="B1317" s="24">
        <v>43173</v>
      </c>
      <c r="C1317" s="24">
        <v>43166</v>
      </c>
      <c r="D1317" s="27" t="s">
        <v>552</v>
      </c>
      <c r="E1317" s="27" t="s">
        <v>408</v>
      </c>
      <c r="F1317" s="29" t="s">
        <v>8334</v>
      </c>
      <c r="G1317" s="27" t="s">
        <v>56</v>
      </c>
      <c r="H1317" s="27" t="s">
        <v>88</v>
      </c>
      <c r="I1317" s="27" t="s">
        <v>208</v>
      </c>
      <c r="J1317" s="27">
        <v>22077</v>
      </c>
      <c r="K1317" s="25">
        <v>4</v>
      </c>
      <c r="L1317" s="27" t="s">
        <v>288</v>
      </c>
      <c r="M1317" s="27" t="s">
        <v>8335</v>
      </c>
      <c r="N1317" s="27" t="s">
        <v>8336</v>
      </c>
      <c r="O1317" s="28">
        <v>130960680</v>
      </c>
      <c r="P1317" s="27" t="s">
        <v>285</v>
      </c>
      <c r="Q1317" s="27" t="s">
        <v>292</v>
      </c>
      <c r="R1317" s="28" t="s">
        <v>8877</v>
      </c>
      <c r="S1317" s="27" t="s">
        <v>8726</v>
      </c>
      <c r="T1317" s="27"/>
      <c r="U1317" s="75"/>
      <c r="V1317" s="75"/>
      <c r="W1317" s="75"/>
      <c r="X1317" s="27"/>
      <c r="Y1317" s="28"/>
      <c r="Z1317" s="27"/>
    </row>
    <row r="1318" spans="1:26" ht="13.5" customHeight="1" x14ac:dyDescent="0.25">
      <c r="A1318" s="24">
        <v>43174</v>
      </c>
      <c r="B1318" s="24">
        <v>43173</v>
      </c>
      <c r="C1318" s="24">
        <v>43167</v>
      </c>
      <c r="D1318" s="27" t="s">
        <v>552</v>
      </c>
      <c r="E1318" s="27" t="s">
        <v>325</v>
      </c>
      <c r="F1318" s="29" t="s">
        <v>7455</v>
      </c>
      <c r="G1318" s="27" t="s">
        <v>36</v>
      </c>
      <c r="H1318" s="27" t="s">
        <v>558</v>
      </c>
      <c r="I1318" s="27" t="s">
        <v>213</v>
      </c>
      <c r="J1318" s="27">
        <v>22466</v>
      </c>
      <c r="K1318" s="25">
        <v>4</v>
      </c>
      <c r="L1318" s="27" t="s">
        <v>288</v>
      </c>
      <c r="M1318" s="27" t="s">
        <v>8337</v>
      </c>
      <c r="N1318" s="27" t="s">
        <v>8338</v>
      </c>
      <c r="O1318" s="28">
        <v>130959836</v>
      </c>
      <c r="P1318" s="27" t="s">
        <v>285</v>
      </c>
      <c r="Q1318" s="27" t="s">
        <v>292</v>
      </c>
      <c r="R1318" s="28"/>
      <c r="S1318" s="27" t="s">
        <v>8726</v>
      </c>
      <c r="T1318" s="27"/>
      <c r="U1318" s="75"/>
      <c r="V1318" s="75"/>
      <c r="W1318" s="75"/>
      <c r="X1318" s="27"/>
      <c r="Y1318" s="28"/>
      <c r="Z1318" s="27"/>
    </row>
    <row r="1319" spans="1:26" ht="13.5" customHeight="1" x14ac:dyDescent="0.25">
      <c r="A1319" s="24">
        <v>43174</v>
      </c>
      <c r="B1319" s="24">
        <v>43173</v>
      </c>
      <c r="C1319" s="24">
        <v>43167</v>
      </c>
      <c r="D1319" s="27" t="s">
        <v>552</v>
      </c>
      <c r="E1319" s="27" t="s">
        <v>354</v>
      </c>
      <c r="F1319" s="29" t="s">
        <v>8339</v>
      </c>
      <c r="G1319" s="27" t="s">
        <v>30</v>
      </c>
      <c r="H1319" s="27" t="s">
        <v>6147</v>
      </c>
      <c r="I1319" s="27" t="s">
        <v>8340</v>
      </c>
      <c r="J1319" s="27">
        <v>31599</v>
      </c>
      <c r="K1319" s="25">
        <v>4</v>
      </c>
      <c r="L1319" s="27" t="s">
        <v>288</v>
      </c>
      <c r="M1319" s="27" t="s">
        <v>8341</v>
      </c>
      <c r="N1319" s="27" t="s">
        <v>8342</v>
      </c>
      <c r="O1319" s="28">
        <v>130960180</v>
      </c>
      <c r="P1319" s="27" t="s">
        <v>285</v>
      </c>
      <c r="Q1319" s="27" t="s">
        <v>292</v>
      </c>
      <c r="R1319" s="28"/>
      <c r="S1319" s="27" t="s">
        <v>8726</v>
      </c>
      <c r="T1319" s="27"/>
      <c r="U1319" s="75"/>
      <c r="V1319" s="75"/>
      <c r="W1319" s="75"/>
      <c r="X1319" s="27"/>
      <c r="Y1319" s="28"/>
      <c r="Z1319" s="27"/>
    </row>
    <row r="1320" spans="1:26" ht="13.5" customHeight="1" x14ac:dyDescent="0.25">
      <c r="A1320" s="24">
        <v>43174</v>
      </c>
      <c r="B1320" s="24">
        <v>43173</v>
      </c>
      <c r="C1320" s="24">
        <v>43167</v>
      </c>
      <c r="D1320" s="27" t="s">
        <v>552</v>
      </c>
      <c r="E1320" s="27" t="s">
        <v>379</v>
      </c>
      <c r="F1320" s="29" t="s">
        <v>8347</v>
      </c>
      <c r="G1320" s="27" t="s">
        <v>21</v>
      </c>
      <c r="H1320" s="27" t="s">
        <v>1413</v>
      </c>
      <c r="I1320" s="27" t="s">
        <v>179</v>
      </c>
      <c r="J1320" s="27">
        <v>25958</v>
      </c>
      <c r="K1320" s="25">
        <v>2</v>
      </c>
      <c r="L1320" s="27" t="s">
        <v>288</v>
      </c>
      <c r="M1320" s="27" t="s">
        <v>8348</v>
      </c>
      <c r="N1320" s="27" t="s">
        <v>8349</v>
      </c>
      <c r="O1320" s="28">
        <v>130960361</v>
      </c>
      <c r="P1320" s="27" t="s">
        <v>285</v>
      </c>
      <c r="Q1320" s="27" t="s">
        <v>292</v>
      </c>
      <c r="R1320" s="28"/>
      <c r="S1320" s="27" t="s">
        <v>8726</v>
      </c>
      <c r="T1320" s="27"/>
      <c r="U1320" s="75"/>
      <c r="V1320" s="75"/>
      <c r="W1320" s="75"/>
      <c r="X1320" s="27"/>
      <c r="Y1320" s="28"/>
      <c r="Z1320" s="27"/>
    </row>
    <row r="1321" spans="1:26" ht="13.5" customHeight="1" x14ac:dyDescent="0.25">
      <c r="A1321" s="24">
        <v>43174</v>
      </c>
      <c r="B1321" s="24">
        <v>43173</v>
      </c>
      <c r="C1321" s="24">
        <v>43167</v>
      </c>
      <c r="D1321" s="27" t="s">
        <v>552</v>
      </c>
      <c r="E1321" s="27" t="s">
        <v>384</v>
      </c>
      <c r="F1321" s="29" t="s">
        <v>8350</v>
      </c>
      <c r="G1321" s="27" t="s">
        <v>23</v>
      </c>
      <c r="H1321" s="27" t="s">
        <v>131</v>
      </c>
      <c r="I1321" s="27" t="s">
        <v>1551</v>
      </c>
      <c r="J1321" s="27">
        <v>28487</v>
      </c>
      <c r="K1321" s="25">
        <v>2</v>
      </c>
      <c r="L1321" s="27" t="s">
        <v>288</v>
      </c>
      <c r="M1321" s="27" t="s">
        <v>8351</v>
      </c>
      <c r="N1321" s="27" t="s">
        <v>8352</v>
      </c>
      <c r="O1321" s="28"/>
      <c r="P1321" s="27" t="s">
        <v>285</v>
      </c>
      <c r="Q1321" s="27" t="s">
        <v>315</v>
      </c>
      <c r="R1321" s="28" t="s">
        <v>2691</v>
      </c>
      <c r="S1321" s="27"/>
      <c r="T1321" s="27"/>
      <c r="U1321" s="75"/>
      <c r="V1321" s="75"/>
      <c r="W1321" s="75"/>
      <c r="X1321" s="27"/>
      <c r="Y1321" s="28"/>
      <c r="Z1321" s="27"/>
    </row>
    <row r="1322" spans="1:26" ht="13.5" customHeight="1" x14ac:dyDescent="0.25">
      <c r="A1322" s="24">
        <v>43174</v>
      </c>
      <c r="B1322" s="24">
        <v>43173</v>
      </c>
      <c r="C1322" s="24">
        <v>43167</v>
      </c>
      <c r="D1322" s="27" t="s">
        <v>552</v>
      </c>
      <c r="E1322" s="27" t="s">
        <v>409</v>
      </c>
      <c r="F1322" s="29" t="s">
        <v>8353</v>
      </c>
      <c r="G1322" s="27" t="s">
        <v>53</v>
      </c>
      <c r="H1322" s="27" t="s">
        <v>150</v>
      </c>
      <c r="I1322" s="27" t="s">
        <v>3256</v>
      </c>
      <c r="J1322" s="27">
        <v>30602</v>
      </c>
      <c r="K1322" s="25">
        <v>1</v>
      </c>
      <c r="L1322" s="27" t="s">
        <v>288</v>
      </c>
      <c r="M1322" s="27" t="s">
        <v>8354</v>
      </c>
      <c r="N1322" s="27" t="s">
        <v>8355</v>
      </c>
      <c r="O1322" s="28">
        <v>130960764</v>
      </c>
      <c r="P1322" s="27" t="s">
        <v>285</v>
      </c>
      <c r="Q1322" s="27" t="s">
        <v>292</v>
      </c>
      <c r="R1322" s="28"/>
      <c r="S1322" s="27" t="s">
        <v>8726</v>
      </c>
      <c r="T1322" s="27"/>
      <c r="U1322" s="75"/>
      <c r="V1322" s="75"/>
      <c r="W1322" s="75"/>
      <c r="X1322" s="27"/>
      <c r="Y1322" s="28"/>
      <c r="Z1322" s="27"/>
    </row>
    <row r="1323" spans="1:26" ht="13.5" customHeight="1" x14ac:dyDescent="0.25">
      <c r="A1323" s="24">
        <v>43174</v>
      </c>
      <c r="B1323" s="24">
        <v>43173</v>
      </c>
      <c r="C1323" s="24">
        <v>43167</v>
      </c>
      <c r="D1323" s="27" t="s">
        <v>552</v>
      </c>
      <c r="E1323" s="27" t="s">
        <v>413</v>
      </c>
      <c r="F1323" s="29" t="s">
        <v>8356</v>
      </c>
      <c r="G1323" s="27" t="s">
        <v>41</v>
      </c>
      <c r="H1323" s="27" t="s">
        <v>8357</v>
      </c>
      <c r="I1323" s="27" t="s">
        <v>42</v>
      </c>
      <c r="J1323" s="27">
        <v>21120</v>
      </c>
      <c r="K1323" s="25">
        <v>4</v>
      </c>
      <c r="L1323" s="27" t="s">
        <v>288</v>
      </c>
      <c r="M1323" s="27" t="s">
        <v>8358</v>
      </c>
      <c r="N1323" s="27" t="s">
        <v>8359</v>
      </c>
      <c r="O1323" s="28">
        <v>130960697</v>
      </c>
      <c r="P1323" s="27" t="s">
        <v>285</v>
      </c>
      <c r="Q1323" s="27" t="s">
        <v>292</v>
      </c>
      <c r="R1323" s="28"/>
      <c r="S1323" s="27" t="s">
        <v>8726</v>
      </c>
      <c r="T1323" s="27"/>
      <c r="U1323" s="75"/>
      <c r="V1323" s="75"/>
      <c r="W1323" s="75"/>
      <c r="X1323" s="27"/>
      <c r="Y1323" s="28"/>
      <c r="Z1323" s="27"/>
    </row>
    <row r="1324" spans="1:26" ht="13.5" customHeight="1" x14ac:dyDescent="0.25">
      <c r="A1324" s="24">
        <v>43174</v>
      </c>
      <c r="B1324" s="24">
        <v>43173</v>
      </c>
      <c r="C1324" s="24">
        <v>43167</v>
      </c>
      <c r="D1324" s="27" t="s">
        <v>552</v>
      </c>
      <c r="E1324" s="27" t="s">
        <v>418</v>
      </c>
      <c r="F1324" s="29" t="s">
        <v>8360</v>
      </c>
      <c r="G1324" s="27" t="s">
        <v>39</v>
      </c>
      <c r="H1324" s="27" t="s">
        <v>101</v>
      </c>
      <c r="I1324" s="27" t="s">
        <v>8361</v>
      </c>
      <c r="J1324" s="27">
        <v>18014</v>
      </c>
      <c r="K1324" s="25">
        <v>2</v>
      </c>
      <c r="L1324" s="27" t="s">
        <v>288</v>
      </c>
      <c r="M1324" s="27" t="s">
        <v>8362</v>
      </c>
      <c r="N1324" s="27" t="s">
        <v>8363</v>
      </c>
      <c r="O1324" s="28">
        <v>130961090</v>
      </c>
      <c r="P1324" s="27" t="s">
        <v>285</v>
      </c>
      <c r="Q1324" s="27" t="s">
        <v>292</v>
      </c>
      <c r="R1324" s="28" t="s">
        <v>8877</v>
      </c>
      <c r="S1324" s="27" t="s">
        <v>8726</v>
      </c>
      <c r="T1324" s="27"/>
      <c r="U1324" s="75"/>
      <c r="V1324" s="75"/>
      <c r="W1324" s="75"/>
      <c r="X1324" s="27"/>
      <c r="Y1324" s="28"/>
      <c r="Z1324" s="27"/>
    </row>
    <row r="1325" spans="1:26" ht="13.5" customHeight="1" x14ac:dyDescent="0.25">
      <c r="A1325" s="24">
        <v>43174</v>
      </c>
      <c r="B1325" s="24">
        <v>43173</v>
      </c>
      <c r="C1325" s="24">
        <v>43167</v>
      </c>
      <c r="D1325" s="27" t="s">
        <v>552</v>
      </c>
      <c r="E1325" s="27" t="s">
        <v>418</v>
      </c>
      <c r="F1325" s="29" t="s">
        <v>8360</v>
      </c>
      <c r="G1325" s="27" t="s">
        <v>39</v>
      </c>
      <c r="H1325" s="27" t="s">
        <v>101</v>
      </c>
      <c r="I1325" s="27" t="s">
        <v>8361</v>
      </c>
      <c r="J1325" s="27">
        <v>18014</v>
      </c>
      <c r="K1325" s="25">
        <v>2</v>
      </c>
      <c r="L1325" s="27" t="s">
        <v>288</v>
      </c>
      <c r="M1325" s="27" t="s">
        <v>8362</v>
      </c>
      <c r="N1325" s="27" t="s">
        <v>8363</v>
      </c>
      <c r="O1325" s="28">
        <v>130961091</v>
      </c>
      <c r="P1325" s="27" t="s">
        <v>285</v>
      </c>
      <c r="Q1325" s="27" t="s">
        <v>292</v>
      </c>
      <c r="R1325" s="28" t="s">
        <v>8877</v>
      </c>
      <c r="S1325" s="27" t="s">
        <v>8726</v>
      </c>
      <c r="T1325" s="27"/>
      <c r="U1325" s="75"/>
      <c r="V1325" s="75"/>
      <c r="W1325" s="75"/>
      <c r="X1325" s="27"/>
      <c r="Y1325" s="28"/>
      <c r="Z1325" s="27"/>
    </row>
    <row r="1326" spans="1:26" ht="13.5" customHeight="1" x14ac:dyDescent="0.25">
      <c r="A1326" s="24">
        <v>43174</v>
      </c>
      <c r="B1326" s="24">
        <v>43173</v>
      </c>
      <c r="C1326" s="24">
        <v>43167</v>
      </c>
      <c r="D1326" s="27" t="s">
        <v>552</v>
      </c>
      <c r="E1326" s="27" t="s">
        <v>425</v>
      </c>
      <c r="F1326" s="29" t="s">
        <v>8364</v>
      </c>
      <c r="G1326" s="27" t="s">
        <v>41</v>
      </c>
      <c r="H1326" s="27" t="s">
        <v>8365</v>
      </c>
      <c r="I1326" s="27" t="s">
        <v>255</v>
      </c>
      <c r="J1326" s="27">
        <v>8440</v>
      </c>
      <c r="K1326" s="25">
        <v>1</v>
      </c>
      <c r="L1326" s="27" t="s">
        <v>288</v>
      </c>
      <c r="M1326" s="27" t="s">
        <v>8366</v>
      </c>
      <c r="N1326" s="27" t="s">
        <v>8367</v>
      </c>
      <c r="O1326" s="28">
        <v>130961171</v>
      </c>
      <c r="P1326" s="27" t="s">
        <v>285</v>
      </c>
      <c r="Q1326" s="27" t="s">
        <v>292</v>
      </c>
      <c r="R1326" s="28"/>
      <c r="S1326" s="27" t="s">
        <v>8726</v>
      </c>
      <c r="T1326" s="27"/>
      <c r="U1326" s="75"/>
      <c r="V1326" s="75"/>
      <c r="W1326" s="75"/>
      <c r="X1326" s="27"/>
      <c r="Y1326" s="28"/>
      <c r="Z1326" s="27"/>
    </row>
    <row r="1327" spans="1:26" ht="13.5" customHeight="1" x14ac:dyDescent="0.25">
      <c r="A1327" s="24">
        <v>43174</v>
      </c>
      <c r="B1327" s="24">
        <v>43174</v>
      </c>
      <c r="C1327" s="24">
        <v>43167</v>
      </c>
      <c r="D1327" s="27" t="s">
        <v>552</v>
      </c>
      <c r="E1327" s="27" t="s">
        <v>427</v>
      </c>
      <c r="F1327" s="29" t="s">
        <v>8368</v>
      </c>
      <c r="G1327" s="27" t="s">
        <v>21</v>
      </c>
      <c r="H1327" s="27" t="s">
        <v>33</v>
      </c>
      <c r="I1327" s="27" t="s">
        <v>79</v>
      </c>
      <c r="J1327" s="27">
        <v>25199</v>
      </c>
      <c r="K1327" s="25">
        <v>1</v>
      </c>
      <c r="L1327" s="27" t="s">
        <v>288</v>
      </c>
      <c r="M1327" s="27" t="s">
        <v>8369</v>
      </c>
      <c r="N1327" s="27" t="s">
        <v>8370</v>
      </c>
      <c r="O1327" s="28">
        <v>130961343</v>
      </c>
      <c r="P1327" s="27" t="s">
        <v>285</v>
      </c>
      <c r="Q1327" s="27" t="s">
        <v>292</v>
      </c>
      <c r="R1327" s="28"/>
      <c r="S1327" s="27" t="s">
        <v>8726</v>
      </c>
      <c r="T1327" s="27"/>
      <c r="U1327" s="75"/>
      <c r="V1327" s="75"/>
      <c r="W1327" s="75"/>
      <c r="X1327" s="27"/>
      <c r="Y1327" s="28"/>
      <c r="Z1327" s="27"/>
    </row>
    <row r="1328" spans="1:26" ht="13.5" customHeight="1" x14ac:dyDescent="0.25">
      <c r="A1328" s="24">
        <v>43174</v>
      </c>
      <c r="B1328" s="24">
        <v>43173</v>
      </c>
      <c r="C1328" s="24">
        <v>43159</v>
      </c>
      <c r="D1328" s="27" t="s">
        <v>665</v>
      </c>
      <c r="E1328" s="27" t="s">
        <v>381</v>
      </c>
      <c r="F1328" s="29" t="s">
        <v>8371</v>
      </c>
      <c r="G1328" s="27" t="s">
        <v>19</v>
      </c>
      <c r="H1328" s="27" t="s">
        <v>37</v>
      </c>
      <c r="I1328" s="27" t="s">
        <v>231</v>
      </c>
      <c r="J1328" s="27">
        <v>23344</v>
      </c>
      <c r="K1328" s="25">
        <v>4</v>
      </c>
      <c r="L1328" s="27" t="s">
        <v>288</v>
      </c>
      <c r="M1328" s="27" t="s">
        <v>8372</v>
      </c>
      <c r="N1328" s="27" t="s">
        <v>8373</v>
      </c>
      <c r="O1328" s="28"/>
      <c r="P1328" s="27" t="s">
        <v>285</v>
      </c>
      <c r="Q1328" s="27" t="s">
        <v>315</v>
      </c>
      <c r="R1328" s="28" t="s">
        <v>2691</v>
      </c>
      <c r="S1328" s="27"/>
      <c r="T1328" s="27"/>
      <c r="U1328" s="75"/>
      <c r="V1328" s="75"/>
      <c r="W1328" s="75"/>
      <c r="X1328" s="27"/>
      <c r="Y1328" s="28"/>
      <c r="Z1328" s="27"/>
    </row>
    <row r="1329" spans="1:26" ht="13.5" customHeight="1" x14ac:dyDescent="0.25">
      <c r="A1329" s="24">
        <v>43174</v>
      </c>
      <c r="B1329" s="24">
        <v>43173</v>
      </c>
      <c r="C1329" s="24">
        <v>43144</v>
      </c>
      <c r="D1329" s="27" t="s">
        <v>592</v>
      </c>
      <c r="E1329" s="27" t="s">
        <v>308</v>
      </c>
      <c r="F1329" s="29" t="s">
        <v>8374</v>
      </c>
      <c r="G1329" s="27" t="s">
        <v>21</v>
      </c>
      <c r="H1329" s="27" t="s">
        <v>3169</v>
      </c>
      <c r="I1329" s="27" t="s">
        <v>22</v>
      </c>
      <c r="J1329" s="27">
        <v>44904</v>
      </c>
      <c r="K1329" s="25">
        <v>4</v>
      </c>
      <c r="L1329" s="27" t="s">
        <v>288</v>
      </c>
      <c r="M1329" s="27" t="s">
        <v>8375</v>
      </c>
      <c r="N1329" s="27" t="s">
        <v>8376</v>
      </c>
      <c r="O1329" s="28">
        <v>130959633</v>
      </c>
      <c r="P1329" s="27" t="s">
        <v>285</v>
      </c>
      <c r="Q1329" s="27" t="s">
        <v>292</v>
      </c>
      <c r="R1329" s="28"/>
      <c r="S1329" s="27" t="s">
        <v>8726</v>
      </c>
      <c r="T1329" s="27"/>
      <c r="U1329" s="75"/>
      <c r="V1329" s="75"/>
      <c r="W1329" s="75"/>
      <c r="X1329" s="27"/>
      <c r="Y1329" s="28"/>
      <c r="Z1329" s="27"/>
    </row>
    <row r="1330" spans="1:26" ht="13.5" customHeight="1" x14ac:dyDescent="0.25">
      <c r="A1330" s="24">
        <v>43174</v>
      </c>
      <c r="B1330" s="24">
        <v>43173</v>
      </c>
      <c r="C1330" s="24">
        <v>43143</v>
      </c>
      <c r="D1330" s="27" t="s">
        <v>592</v>
      </c>
      <c r="E1330" s="27" t="s">
        <v>358</v>
      </c>
      <c r="F1330" s="29" t="s">
        <v>8377</v>
      </c>
      <c r="G1330" s="27" t="s">
        <v>36</v>
      </c>
      <c r="H1330" s="27" t="s">
        <v>122</v>
      </c>
      <c r="I1330" s="27" t="s">
        <v>8378</v>
      </c>
      <c r="J1330" s="27">
        <v>31723</v>
      </c>
      <c r="K1330" s="25">
        <v>4</v>
      </c>
      <c r="L1330" s="27" t="s">
        <v>357</v>
      </c>
      <c r="M1330" s="27" t="s">
        <v>8379</v>
      </c>
      <c r="N1330" s="27" t="s">
        <v>8380</v>
      </c>
      <c r="O1330" s="28" t="s">
        <v>8381</v>
      </c>
      <c r="P1330" s="27" t="s">
        <v>285</v>
      </c>
      <c r="Q1330" s="27" t="s">
        <v>292</v>
      </c>
      <c r="R1330" s="28" t="s">
        <v>8424</v>
      </c>
      <c r="S1330" s="27" t="s">
        <v>8312</v>
      </c>
      <c r="T1330" s="27"/>
      <c r="U1330" s="75"/>
      <c r="V1330" s="75"/>
      <c r="W1330" s="75"/>
      <c r="X1330" s="27"/>
      <c r="Y1330" s="28"/>
      <c r="Z1330" s="27"/>
    </row>
    <row r="1331" spans="1:26" ht="13.5" customHeight="1" x14ac:dyDescent="0.25">
      <c r="A1331" s="24">
        <v>43174</v>
      </c>
      <c r="B1331" s="24">
        <v>43173</v>
      </c>
      <c r="C1331" s="24">
        <v>43136</v>
      </c>
      <c r="D1331" s="27" t="s">
        <v>592</v>
      </c>
      <c r="E1331" s="27" t="s">
        <v>316</v>
      </c>
      <c r="F1331" s="29" t="s">
        <v>7812</v>
      </c>
      <c r="G1331" s="27" t="s">
        <v>23</v>
      </c>
      <c r="H1331" s="27" t="s">
        <v>113</v>
      </c>
      <c r="I1331" s="27" t="s">
        <v>8382</v>
      </c>
      <c r="J1331" s="27">
        <v>31145</v>
      </c>
      <c r="K1331" s="25">
        <v>4</v>
      </c>
      <c r="L1331" s="27" t="s">
        <v>367</v>
      </c>
      <c r="M1331" s="27">
        <v>205589</v>
      </c>
      <c r="N1331" s="27">
        <v>326179669</v>
      </c>
      <c r="O1331" s="28"/>
      <c r="P1331" s="27" t="s">
        <v>285</v>
      </c>
      <c r="Q1331" s="27" t="s">
        <v>289</v>
      </c>
      <c r="R1331" s="28" t="s">
        <v>2691</v>
      </c>
      <c r="S1331" s="27"/>
      <c r="T1331" s="27"/>
      <c r="U1331" s="75"/>
      <c r="V1331" s="75"/>
      <c r="W1331" s="75"/>
      <c r="X1331" s="27"/>
      <c r="Y1331" s="28"/>
      <c r="Z1331" s="27"/>
    </row>
    <row r="1332" spans="1:26" ht="13.5" customHeight="1" x14ac:dyDescent="0.25">
      <c r="A1332" s="24">
        <v>43174</v>
      </c>
      <c r="B1332" s="24">
        <v>43173</v>
      </c>
      <c r="C1332" s="24">
        <v>43165</v>
      </c>
      <c r="D1332" s="27" t="s">
        <v>549</v>
      </c>
      <c r="E1332" s="27" t="s">
        <v>340</v>
      </c>
      <c r="F1332" s="29" t="s">
        <v>8383</v>
      </c>
      <c r="G1332" s="27" t="s">
        <v>30</v>
      </c>
      <c r="H1332" s="27" t="s">
        <v>167</v>
      </c>
      <c r="I1332" s="27" t="s">
        <v>8384</v>
      </c>
      <c r="J1332" s="27">
        <v>22514</v>
      </c>
      <c r="K1332" s="25">
        <v>4</v>
      </c>
      <c r="L1332" s="27" t="s">
        <v>357</v>
      </c>
      <c r="M1332" s="27" t="s">
        <v>8385</v>
      </c>
      <c r="N1332" s="27" t="s">
        <v>8386</v>
      </c>
      <c r="O1332" s="28" t="s">
        <v>9253</v>
      </c>
      <c r="P1332" s="27" t="s">
        <v>285</v>
      </c>
      <c r="Q1332" s="27" t="s">
        <v>292</v>
      </c>
      <c r="R1332" s="28"/>
      <c r="S1332" s="27" t="s">
        <v>9218</v>
      </c>
      <c r="T1332" s="27"/>
      <c r="U1332" s="75"/>
      <c r="V1332" s="75"/>
      <c r="W1332" s="75"/>
      <c r="X1332" s="27"/>
      <c r="Y1332" s="28"/>
      <c r="Z1332" s="27"/>
    </row>
    <row r="1333" spans="1:26" ht="13.5" customHeight="1" x14ac:dyDescent="0.25">
      <c r="A1333" s="24">
        <v>43174</v>
      </c>
      <c r="B1333" s="24">
        <v>43173</v>
      </c>
      <c r="C1333" s="24">
        <v>43165</v>
      </c>
      <c r="D1333" s="27" t="s">
        <v>549</v>
      </c>
      <c r="E1333" s="27" t="s">
        <v>358</v>
      </c>
      <c r="F1333" s="29" t="s">
        <v>8387</v>
      </c>
      <c r="G1333" s="27" t="s">
        <v>25</v>
      </c>
      <c r="H1333" s="27" t="s">
        <v>228</v>
      </c>
      <c r="I1333" s="27" t="s">
        <v>8388</v>
      </c>
      <c r="J1333" s="27">
        <v>32390</v>
      </c>
      <c r="K1333" s="25">
        <v>4</v>
      </c>
      <c r="L1333" s="27" t="s">
        <v>357</v>
      </c>
      <c r="M1333" s="27" t="s">
        <v>8389</v>
      </c>
      <c r="N1333" s="27" t="s">
        <v>8390</v>
      </c>
      <c r="O1333" s="28" t="s">
        <v>8391</v>
      </c>
      <c r="P1333" s="27" t="s">
        <v>285</v>
      </c>
      <c r="Q1333" s="27" t="s">
        <v>295</v>
      </c>
      <c r="R1333" s="28" t="s">
        <v>8581</v>
      </c>
      <c r="S1333" s="27" t="s">
        <v>8312</v>
      </c>
      <c r="T1333" s="27"/>
      <c r="U1333" s="75"/>
      <c r="V1333" s="75"/>
      <c r="W1333" s="75"/>
      <c r="X1333" s="27"/>
      <c r="Y1333" s="28"/>
      <c r="Z1333" s="27"/>
    </row>
    <row r="1334" spans="1:26" ht="13.5" customHeight="1" x14ac:dyDescent="0.25">
      <c r="A1334" s="24">
        <v>43174</v>
      </c>
      <c r="B1334" s="24">
        <v>43173</v>
      </c>
      <c r="C1334" s="24">
        <v>43165</v>
      </c>
      <c r="D1334" s="27" t="s">
        <v>549</v>
      </c>
      <c r="E1334" s="27" t="s">
        <v>362</v>
      </c>
      <c r="F1334" s="29" t="s">
        <v>8392</v>
      </c>
      <c r="G1334" s="27" t="s">
        <v>3789</v>
      </c>
      <c r="H1334" s="27" t="s">
        <v>69</v>
      </c>
      <c r="I1334" s="27" t="s">
        <v>3791</v>
      </c>
      <c r="J1334" s="27">
        <v>23266</v>
      </c>
      <c r="K1334" s="25">
        <v>4</v>
      </c>
      <c r="L1334" s="27" t="s">
        <v>357</v>
      </c>
      <c r="M1334" s="27" t="s">
        <v>8393</v>
      </c>
      <c r="N1334" s="27" t="s">
        <v>8394</v>
      </c>
      <c r="O1334" s="28" t="s">
        <v>9254</v>
      </c>
      <c r="P1334" s="27" t="s">
        <v>285</v>
      </c>
      <c r="Q1334" s="27" t="s">
        <v>292</v>
      </c>
      <c r="R1334" s="28"/>
      <c r="S1334" s="27" t="s">
        <v>9218</v>
      </c>
      <c r="T1334" s="27"/>
      <c r="U1334" s="75"/>
      <c r="V1334" s="75"/>
      <c r="W1334" s="75"/>
      <c r="X1334" s="27"/>
      <c r="Y1334" s="28"/>
      <c r="Z1334" s="27"/>
    </row>
    <row r="1335" spans="1:26" ht="13.5" customHeight="1" x14ac:dyDescent="0.25">
      <c r="A1335" s="24">
        <v>43174</v>
      </c>
      <c r="B1335" s="24">
        <v>43173</v>
      </c>
      <c r="C1335" s="24">
        <v>43165</v>
      </c>
      <c r="D1335" s="27" t="s">
        <v>549</v>
      </c>
      <c r="E1335" s="27" t="s">
        <v>375</v>
      </c>
      <c r="F1335" s="29" t="s">
        <v>8395</v>
      </c>
      <c r="G1335" s="27" t="s">
        <v>56</v>
      </c>
      <c r="H1335" s="27" t="s">
        <v>116</v>
      </c>
      <c r="I1335" s="27" t="s">
        <v>8396</v>
      </c>
      <c r="J1335" s="27">
        <v>45048</v>
      </c>
      <c r="K1335" s="25">
        <v>4</v>
      </c>
      <c r="L1335" s="27" t="s">
        <v>357</v>
      </c>
      <c r="M1335" s="27" t="s">
        <v>8397</v>
      </c>
      <c r="N1335" s="27" t="s">
        <v>8398</v>
      </c>
      <c r="O1335" s="28" t="s">
        <v>8399</v>
      </c>
      <c r="P1335" s="27" t="s">
        <v>285</v>
      </c>
      <c r="Q1335" s="27" t="s">
        <v>292</v>
      </c>
      <c r="R1335" s="28" t="s">
        <v>8424</v>
      </c>
      <c r="S1335" s="27" t="s">
        <v>8312</v>
      </c>
      <c r="T1335" s="27"/>
      <c r="U1335" s="75"/>
      <c r="V1335" s="75"/>
      <c r="W1335" s="75"/>
      <c r="X1335" s="27"/>
      <c r="Y1335" s="28"/>
      <c r="Z1335" s="27"/>
    </row>
    <row r="1336" spans="1:26" ht="13.5" customHeight="1" x14ac:dyDescent="0.25">
      <c r="A1336" s="24">
        <v>43174</v>
      </c>
      <c r="B1336" s="24">
        <v>43174</v>
      </c>
      <c r="C1336" s="24">
        <v>43165</v>
      </c>
      <c r="D1336" s="27" t="s">
        <v>549</v>
      </c>
      <c r="E1336" s="27" t="s">
        <v>378</v>
      </c>
      <c r="F1336" s="29" t="s">
        <v>8400</v>
      </c>
      <c r="G1336" s="27" t="s">
        <v>60</v>
      </c>
      <c r="H1336" s="27" t="s">
        <v>115</v>
      </c>
      <c r="I1336" s="27" t="s">
        <v>609</v>
      </c>
      <c r="J1336" s="27">
        <v>34217</v>
      </c>
      <c r="K1336" s="25">
        <v>2</v>
      </c>
      <c r="L1336" s="27" t="s">
        <v>357</v>
      </c>
      <c r="M1336" s="27" t="s">
        <v>8401</v>
      </c>
      <c r="N1336" s="27" t="s">
        <v>8402</v>
      </c>
      <c r="O1336" s="28" t="s">
        <v>8403</v>
      </c>
      <c r="P1336" s="27" t="s">
        <v>285</v>
      </c>
      <c r="Q1336" s="27" t="s">
        <v>292</v>
      </c>
      <c r="R1336" s="28" t="s">
        <v>8424</v>
      </c>
      <c r="S1336" s="27" t="s">
        <v>8312</v>
      </c>
      <c r="T1336" s="27"/>
      <c r="U1336" s="75"/>
      <c r="V1336" s="75"/>
      <c r="W1336" s="75"/>
      <c r="X1336" s="27"/>
      <c r="Y1336" s="28"/>
      <c r="Z1336" s="27"/>
    </row>
    <row r="1337" spans="1:26" ht="13.5" customHeight="1" x14ac:dyDescent="0.25">
      <c r="A1337" s="24">
        <v>43174</v>
      </c>
      <c r="B1337" s="24">
        <v>43174</v>
      </c>
      <c r="C1337" s="24">
        <v>43165</v>
      </c>
      <c r="D1337" s="27" t="s">
        <v>549</v>
      </c>
      <c r="E1337" s="27" t="s">
        <v>407</v>
      </c>
      <c r="F1337" s="29" t="s">
        <v>8404</v>
      </c>
      <c r="G1337" s="27" t="s">
        <v>30</v>
      </c>
      <c r="H1337" s="27" t="s">
        <v>242</v>
      </c>
      <c r="I1337" s="27" t="s">
        <v>2234</v>
      </c>
      <c r="J1337" s="27">
        <v>31041</v>
      </c>
      <c r="K1337" s="25">
        <v>4</v>
      </c>
      <c r="L1337" s="27" t="s">
        <v>357</v>
      </c>
      <c r="M1337" s="27" t="s">
        <v>8405</v>
      </c>
      <c r="N1337" s="27" t="s">
        <v>8406</v>
      </c>
      <c r="O1337" s="28" t="s">
        <v>8407</v>
      </c>
      <c r="P1337" s="27" t="s">
        <v>285</v>
      </c>
      <c r="Q1337" s="27" t="s">
        <v>292</v>
      </c>
      <c r="R1337" s="28" t="s">
        <v>8424</v>
      </c>
      <c r="S1337" s="27" t="s">
        <v>8312</v>
      </c>
      <c r="T1337" s="27"/>
      <c r="U1337" s="75"/>
      <c r="V1337" s="75"/>
      <c r="W1337" s="75"/>
      <c r="X1337" s="27"/>
      <c r="Y1337" s="28"/>
      <c r="Z1337" s="27"/>
    </row>
    <row r="1338" spans="1:26" ht="13.5" customHeight="1" x14ac:dyDescent="0.25">
      <c r="A1338" s="24">
        <v>43174</v>
      </c>
      <c r="B1338" s="24">
        <v>43173</v>
      </c>
      <c r="C1338" s="24">
        <v>43171</v>
      </c>
      <c r="D1338" s="27" t="s">
        <v>2245</v>
      </c>
      <c r="E1338" s="27" t="s">
        <v>364</v>
      </c>
      <c r="F1338" s="29" t="s">
        <v>8408</v>
      </c>
      <c r="G1338" s="27" t="s">
        <v>39</v>
      </c>
      <c r="H1338" s="27" t="s">
        <v>5374</v>
      </c>
      <c r="I1338" s="27" t="s">
        <v>8409</v>
      </c>
      <c r="J1338" s="27">
        <v>26844</v>
      </c>
      <c r="K1338" s="25">
        <v>2</v>
      </c>
      <c r="L1338" s="27" t="s">
        <v>367</v>
      </c>
      <c r="M1338" s="27">
        <v>216550</v>
      </c>
      <c r="N1338" s="27">
        <v>326189599</v>
      </c>
      <c r="O1338" s="28"/>
      <c r="P1338" s="27" t="s">
        <v>285</v>
      </c>
      <c r="Q1338" s="27" t="s">
        <v>289</v>
      </c>
      <c r="R1338" s="28" t="s">
        <v>2691</v>
      </c>
      <c r="S1338" s="27"/>
      <c r="T1338" s="27"/>
      <c r="U1338" s="75"/>
      <c r="V1338" s="75"/>
      <c r="W1338" s="75"/>
      <c r="X1338" s="27"/>
      <c r="Y1338" s="28"/>
      <c r="Z1338" s="27"/>
    </row>
    <row r="1339" spans="1:26" ht="13.5" customHeight="1" x14ac:dyDescent="0.25">
      <c r="A1339" s="24">
        <v>43174</v>
      </c>
      <c r="B1339" s="24">
        <v>43173</v>
      </c>
      <c r="C1339" s="24">
        <v>43171</v>
      </c>
      <c r="D1339" s="27" t="s">
        <v>2245</v>
      </c>
      <c r="E1339" s="27" t="s">
        <v>370</v>
      </c>
      <c r="F1339" s="29" t="s">
        <v>6343</v>
      </c>
      <c r="G1339" s="27" t="s">
        <v>27</v>
      </c>
      <c r="H1339" s="27" t="s">
        <v>28</v>
      </c>
      <c r="I1339" s="27" t="s">
        <v>203</v>
      </c>
      <c r="J1339" s="27">
        <v>25688</v>
      </c>
      <c r="K1339" s="25">
        <v>4</v>
      </c>
      <c r="L1339" s="27" t="s">
        <v>357</v>
      </c>
      <c r="M1339" s="27" t="s">
        <v>8410</v>
      </c>
      <c r="N1339" s="27" t="s">
        <v>8411</v>
      </c>
      <c r="O1339" s="28" t="s">
        <v>8412</v>
      </c>
      <c r="P1339" s="27" t="s">
        <v>285</v>
      </c>
      <c r="Q1339" s="27" t="s">
        <v>292</v>
      </c>
      <c r="R1339" s="28" t="s">
        <v>8424</v>
      </c>
      <c r="S1339" s="27" t="s">
        <v>8312</v>
      </c>
      <c r="T1339" s="27"/>
      <c r="U1339" s="75"/>
      <c r="V1339" s="75"/>
      <c r="W1339" s="75"/>
      <c r="X1339" s="27"/>
      <c r="Y1339" s="28"/>
      <c r="Z1339" s="27"/>
    </row>
    <row r="1340" spans="1:26" ht="13.5" customHeight="1" x14ac:dyDescent="0.25">
      <c r="A1340" s="24">
        <v>43174</v>
      </c>
      <c r="B1340" s="24">
        <v>43173</v>
      </c>
      <c r="C1340" s="24">
        <v>43171</v>
      </c>
      <c r="D1340" s="27" t="s">
        <v>2245</v>
      </c>
      <c r="E1340" s="27" t="s">
        <v>376</v>
      </c>
      <c r="F1340" s="29" t="s">
        <v>8413</v>
      </c>
      <c r="G1340" s="27" t="s">
        <v>77</v>
      </c>
      <c r="H1340" s="27" t="s">
        <v>78</v>
      </c>
      <c r="I1340" s="27" t="s">
        <v>493</v>
      </c>
      <c r="J1340" s="27">
        <v>26052</v>
      </c>
      <c r="K1340" s="25">
        <v>6</v>
      </c>
      <c r="L1340" s="27" t="s">
        <v>288</v>
      </c>
      <c r="M1340" s="27" t="s">
        <v>8414</v>
      </c>
      <c r="N1340" s="27" t="s">
        <v>8415</v>
      </c>
      <c r="O1340" s="28">
        <v>130960190</v>
      </c>
      <c r="P1340" s="27" t="s">
        <v>285</v>
      </c>
      <c r="Q1340" s="27" t="s">
        <v>292</v>
      </c>
      <c r="R1340" s="28"/>
      <c r="S1340" s="27" t="s">
        <v>8726</v>
      </c>
      <c r="T1340" s="27"/>
      <c r="U1340" s="75"/>
      <c r="V1340" s="75"/>
      <c r="W1340" s="75"/>
      <c r="X1340" s="27"/>
      <c r="Y1340" s="28"/>
      <c r="Z1340" s="27"/>
    </row>
    <row r="1341" spans="1:26" ht="13.5" customHeight="1" x14ac:dyDescent="0.25">
      <c r="A1341" s="24">
        <v>43174</v>
      </c>
      <c r="B1341" s="24">
        <v>43174</v>
      </c>
      <c r="C1341" s="24">
        <v>43171</v>
      </c>
      <c r="D1341" s="27" t="s">
        <v>2245</v>
      </c>
      <c r="E1341" s="27" t="s">
        <v>401</v>
      </c>
      <c r="F1341" s="29" t="s">
        <v>8416</v>
      </c>
      <c r="G1341" s="27" t="s">
        <v>139</v>
      </c>
      <c r="H1341" s="27" t="s">
        <v>95</v>
      </c>
      <c r="I1341" s="27" t="s">
        <v>8417</v>
      </c>
      <c r="J1341" s="27">
        <v>27367</v>
      </c>
      <c r="K1341" s="25">
        <v>9</v>
      </c>
      <c r="L1341" s="27" t="s">
        <v>367</v>
      </c>
      <c r="M1341" s="27">
        <v>216364</v>
      </c>
      <c r="N1341" s="27">
        <v>326189400</v>
      </c>
      <c r="O1341" s="28"/>
      <c r="P1341" s="27" t="s">
        <v>285</v>
      </c>
      <c r="Q1341" s="27" t="s">
        <v>289</v>
      </c>
      <c r="R1341" s="28" t="s">
        <v>2691</v>
      </c>
      <c r="S1341" s="27"/>
      <c r="T1341" s="27"/>
      <c r="U1341" s="75"/>
      <c r="V1341" s="75"/>
      <c r="W1341" s="75"/>
      <c r="X1341" s="27"/>
      <c r="Y1341" s="28"/>
      <c r="Z1341" s="27"/>
    </row>
    <row r="1342" spans="1:26" ht="13.5" customHeight="1" x14ac:dyDescent="0.25">
      <c r="A1342" s="24">
        <v>43174</v>
      </c>
      <c r="B1342" s="24">
        <v>43174</v>
      </c>
      <c r="C1342" s="24">
        <v>43171</v>
      </c>
      <c r="D1342" s="27" t="s">
        <v>2245</v>
      </c>
      <c r="E1342" s="27" t="s">
        <v>402</v>
      </c>
      <c r="F1342" s="29" t="s">
        <v>8418</v>
      </c>
      <c r="G1342" s="27" t="s">
        <v>23</v>
      </c>
      <c r="H1342" s="27" t="s">
        <v>70</v>
      </c>
      <c r="I1342" s="27" t="s">
        <v>8419</v>
      </c>
      <c r="J1342" s="27">
        <v>30702</v>
      </c>
      <c r="K1342" s="25">
        <v>1</v>
      </c>
      <c r="L1342" s="27" t="s">
        <v>288</v>
      </c>
      <c r="M1342" s="27" t="s">
        <v>8420</v>
      </c>
      <c r="N1342" s="27" t="s">
        <v>8421</v>
      </c>
      <c r="O1342" s="28"/>
      <c r="P1342" s="27" t="s">
        <v>285</v>
      </c>
      <c r="Q1342" s="27" t="s">
        <v>315</v>
      </c>
      <c r="R1342" s="28" t="s">
        <v>2691</v>
      </c>
      <c r="S1342" s="27"/>
      <c r="T1342" s="27"/>
      <c r="U1342" s="75"/>
      <c r="V1342" s="75"/>
      <c r="W1342" s="75"/>
      <c r="X1342" s="27"/>
      <c r="Y1342" s="28"/>
      <c r="Z1342" s="27"/>
    </row>
    <row r="1343" spans="1:26" ht="13.5" customHeight="1" x14ac:dyDescent="0.25">
      <c r="A1343" s="24">
        <v>43174</v>
      </c>
      <c r="B1343" s="24">
        <v>43174</v>
      </c>
      <c r="C1343" s="24">
        <v>43171</v>
      </c>
      <c r="D1343" s="27" t="s">
        <v>2245</v>
      </c>
      <c r="E1343" s="27" t="s">
        <v>483</v>
      </c>
      <c r="F1343" s="29" t="s">
        <v>6512</v>
      </c>
      <c r="G1343" s="27" t="s">
        <v>19</v>
      </c>
      <c r="H1343" s="27" t="s">
        <v>55</v>
      </c>
      <c r="I1343" s="27" t="s">
        <v>450</v>
      </c>
      <c r="J1343" s="27">
        <v>28253</v>
      </c>
      <c r="K1343" s="25">
        <v>1</v>
      </c>
      <c r="L1343" s="27" t="s">
        <v>288</v>
      </c>
      <c r="M1343" s="27" t="s">
        <v>8422</v>
      </c>
      <c r="N1343" s="27" t="s">
        <v>8423</v>
      </c>
      <c r="O1343" s="28">
        <v>130960689</v>
      </c>
      <c r="P1343" s="27" t="s">
        <v>285</v>
      </c>
      <c r="Q1343" s="27" t="s">
        <v>292</v>
      </c>
      <c r="R1343" s="28"/>
      <c r="S1343" s="27" t="s">
        <v>8726</v>
      </c>
      <c r="T1343" s="27"/>
      <c r="U1343" s="75"/>
      <c r="V1343" s="75"/>
      <c r="W1343" s="75"/>
      <c r="X1343" s="27"/>
      <c r="Y1343" s="28"/>
      <c r="Z1343" s="27"/>
    </row>
    <row r="1344" spans="1:26" ht="13.5" customHeight="1" x14ac:dyDescent="0.25">
      <c r="A1344" s="24">
        <v>43175</v>
      </c>
      <c r="B1344" s="24">
        <v>43174</v>
      </c>
      <c r="C1344" s="24">
        <v>43173</v>
      </c>
      <c r="D1344" s="27" t="s">
        <v>18</v>
      </c>
      <c r="E1344" s="27" t="s">
        <v>415</v>
      </c>
      <c r="F1344" s="29" t="s">
        <v>8215</v>
      </c>
      <c r="G1344" s="27" t="s">
        <v>23</v>
      </c>
      <c r="H1344" s="27" t="s">
        <v>145</v>
      </c>
      <c r="I1344" s="27" t="s">
        <v>773</v>
      </c>
      <c r="J1344" s="27">
        <v>12176</v>
      </c>
      <c r="K1344" s="25">
        <v>1</v>
      </c>
      <c r="L1344" s="27" t="s">
        <v>288</v>
      </c>
      <c r="M1344" s="27" t="s">
        <v>8451</v>
      </c>
      <c r="N1344" s="27" t="s">
        <v>8452</v>
      </c>
      <c r="O1344" s="28">
        <v>130963021</v>
      </c>
      <c r="P1344" s="27" t="s">
        <v>285</v>
      </c>
      <c r="Q1344" s="27" t="s">
        <v>292</v>
      </c>
      <c r="R1344" s="28"/>
      <c r="S1344" s="27" t="s">
        <v>8726</v>
      </c>
      <c r="T1344" s="27"/>
      <c r="U1344" s="75"/>
      <c r="V1344" s="75"/>
      <c r="W1344" s="75"/>
      <c r="X1344" s="27"/>
      <c r="Y1344" s="28"/>
      <c r="Z1344" s="27"/>
    </row>
    <row r="1345" spans="1:26" ht="13.5" customHeight="1" x14ac:dyDescent="0.25">
      <c r="A1345" s="24">
        <v>43175</v>
      </c>
      <c r="B1345" s="24">
        <v>43174</v>
      </c>
      <c r="C1345" s="24">
        <v>43166</v>
      </c>
      <c r="D1345" s="27" t="s">
        <v>18</v>
      </c>
      <c r="E1345" s="27" t="s">
        <v>352</v>
      </c>
      <c r="F1345" s="29" t="s">
        <v>8453</v>
      </c>
      <c r="G1345" s="27" t="s">
        <v>32</v>
      </c>
      <c r="H1345" s="27" t="s">
        <v>49</v>
      </c>
      <c r="I1345" s="27" t="s">
        <v>8454</v>
      </c>
      <c r="J1345" s="27">
        <v>35061</v>
      </c>
      <c r="K1345" s="25">
        <v>4</v>
      </c>
      <c r="L1345" s="27" t="s">
        <v>355</v>
      </c>
      <c r="M1345" s="27">
        <v>2607138</v>
      </c>
      <c r="N1345" s="27"/>
      <c r="O1345" s="28">
        <v>55156</v>
      </c>
      <c r="P1345" s="27" t="s">
        <v>285</v>
      </c>
      <c r="Q1345" s="27" t="s">
        <v>292</v>
      </c>
      <c r="R1345" s="28" t="s">
        <v>8877</v>
      </c>
      <c r="S1345" s="27" t="s">
        <v>8524</v>
      </c>
      <c r="T1345" s="27"/>
      <c r="U1345" s="75"/>
      <c r="V1345" s="75"/>
      <c r="W1345" s="75"/>
      <c r="X1345" s="27"/>
      <c r="Y1345" s="28"/>
      <c r="Z1345" s="27"/>
    </row>
    <row r="1346" spans="1:26" ht="13.5" customHeight="1" x14ac:dyDescent="0.25">
      <c r="A1346" s="24">
        <v>43175</v>
      </c>
      <c r="B1346" s="24">
        <v>43175</v>
      </c>
      <c r="C1346" s="24">
        <v>43169</v>
      </c>
      <c r="D1346" s="27" t="s">
        <v>18</v>
      </c>
      <c r="E1346" s="27" t="s">
        <v>364</v>
      </c>
      <c r="F1346" s="29" t="s">
        <v>8455</v>
      </c>
      <c r="G1346" s="27" t="s">
        <v>23</v>
      </c>
      <c r="H1346" s="27" t="s">
        <v>1186</v>
      </c>
      <c r="I1346" s="27" t="s">
        <v>8456</v>
      </c>
      <c r="J1346" s="27">
        <v>26809</v>
      </c>
      <c r="K1346" s="25">
        <v>4</v>
      </c>
      <c r="L1346" s="27" t="s">
        <v>288</v>
      </c>
      <c r="M1346" s="27" t="s">
        <v>8457</v>
      </c>
      <c r="N1346" s="27" t="s">
        <v>8458</v>
      </c>
      <c r="O1346" s="28"/>
      <c r="P1346" s="27" t="s">
        <v>285</v>
      </c>
      <c r="Q1346" s="27" t="s">
        <v>315</v>
      </c>
      <c r="R1346" s="28" t="s">
        <v>2691</v>
      </c>
      <c r="S1346" s="27"/>
      <c r="T1346" s="27"/>
      <c r="U1346" s="75"/>
      <c r="V1346" s="75"/>
      <c r="W1346" s="75"/>
      <c r="X1346" s="27"/>
      <c r="Y1346" s="28"/>
      <c r="Z1346" s="27"/>
    </row>
    <row r="1347" spans="1:26" ht="13.5" customHeight="1" x14ac:dyDescent="0.25">
      <c r="A1347" s="24">
        <v>43175</v>
      </c>
      <c r="B1347" s="24">
        <v>43174</v>
      </c>
      <c r="C1347" s="24">
        <v>43168</v>
      </c>
      <c r="D1347" s="27" t="s">
        <v>552</v>
      </c>
      <c r="E1347" s="27" t="s">
        <v>308</v>
      </c>
      <c r="F1347" s="29" t="s">
        <v>8459</v>
      </c>
      <c r="G1347" s="27" t="s">
        <v>36</v>
      </c>
      <c r="H1347" s="27" t="s">
        <v>57</v>
      </c>
      <c r="I1347" s="27" t="s">
        <v>99</v>
      </c>
      <c r="J1347" s="27">
        <v>46376</v>
      </c>
      <c r="K1347" s="25">
        <v>4</v>
      </c>
      <c r="L1347" s="27" t="s">
        <v>288</v>
      </c>
      <c r="M1347" s="27" t="s">
        <v>8460</v>
      </c>
      <c r="N1347" s="27" t="s">
        <v>8461</v>
      </c>
      <c r="O1347" s="28">
        <v>130962005</v>
      </c>
      <c r="P1347" s="27" t="s">
        <v>285</v>
      </c>
      <c r="Q1347" s="27" t="s">
        <v>292</v>
      </c>
      <c r="R1347" s="28"/>
      <c r="S1347" s="27" t="s">
        <v>8726</v>
      </c>
      <c r="T1347" s="27"/>
      <c r="U1347" s="75"/>
      <c r="V1347" s="75"/>
      <c r="W1347" s="75"/>
      <c r="X1347" s="27"/>
      <c r="Y1347" s="28"/>
      <c r="Z1347" s="27"/>
    </row>
    <row r="1348" spans="1:26" ht="13.5" customHeight="1" x14ac:dyDescent="0.25">
      <c r="A1348" s="24">
        <v>43175</v>
      </c>
      <c r="B1348" s="24">
        <v>43174</v>
      </c>
      <c r="C1348" s="24">
        <v>43168</v>
      </c>
      <c r="D1348" s="27" t="s">
        <v>552</v>
      </c>
      <c r="E1348" s="27" t="s">
        <v>354</v>
      </c>
      <c r="F1348" s="29" t="s">
        <v>284</v>
      </c>
      <c r="G1348" s="27" t="s">
        <v>74</v>
      </c>
      <c r="H1348" s="27" t="s">
        <v>88</v>
      </c>
      <c r="I1348" s="27" t="s">
        <v>76</v>
      </c>
      <c r="J1348" s="27">
        <v>31645</v>
      </c>
      <c r="K1348" s="25">
        <v>2</v>
      </c>
      <c r="L1348" s="27" t="s">
        <v>288</v>
      </c>
      <c r="M1348" s="27" t="s">
        <v>8462</v>
      </c>
      <c r="N1348" s="27" t="s">
        <v>8463</v>
      </c>
      <c r="O1348" s="28">
        <v>130962586</v>
      </c>
      <c r="P1348" s="27" t="s">
        <v>285</v>
      </c>
      <c r="Q1348" s="27" t="s">
        <v>292</v>
      </c>
      <c r="R1348" s="28"/>
      <c r="S1348" s="27" t="s">
        <v>8726</v>
      </c>
      <c r="T1348" s="27"/>
      <c r="U1348" s="75"/>
      <c r="V1348" s="75"/>
      <c r="W1348" s="75"/>
      <c r="X1348" s="27"/>
      <c r="Y1348" s="28"/>
      <c r="Z1348" s="27"/>
    </row>
    <row r="1349" spans="1:26" ht="13.5" customHeight="1" x14ac:dyDescent="0.25">
      <c r="A1349" s="24">
        <v>43175</v>
      </c>
      <c r="B1349" s="24">
        <v>43174</v>
      </c>
      <c r="C1349" s="24">
        <v>43168</v>
      </c>
      <c r="D1349" s="27" t="s">
        <v>552</v>
      </c>
      <c r="E1349" s="27" t="s">
        <v>354</v>
      </c>
      <c r="F1349" s="29" t="s">
        <v>8464</v>
      </c>
      <c r="G1349" s="27" t="s">
        <v>53</v>
      </c>
      <c r="H1349" s="27" t="s">
        <v>104</v>
      </c>
      <c r="I1349" s="27" t="s">
        <v>468</v>
      </c>
      <c r="J1349" s="27">
        <v>31638</v>
      </c>
      <c r="K1349" s="25">
        <v>1</v>
      </c>
      <c r="L1349" s="27" t="s">
        <v>288</v>
      </c>
      <c r="M1349" s="27" t="s">
        <v>8465</v>
      </c>
      <c r="N1349" s="27" t="s">
        <v>8466</v>
      </c>
      <c r="O1349" s="28">
        <v>130962587</v>
      </c>
      <c r="P1349" s="27" t="s">
        <v>285</v>
      </c>
      <c r="Q1349" s="27" t="s">
        <v>292</v>
      </c>
      <c r="R1349" s="28"/>
      <c r="S1349" s="27" t="s">
        <v>8726</v>
      </c>
      <c r="T1349" s="27"/>
      <c r="U1349" s="75"/>
      <c r="V1349" s="75"/>
      <c r="W1349" s="75"/>
      <c r="X1349" s="27"/>
      <c r="Y1349" s="28"/>
      <c r="Z1349" s="27"/>
    </row>
    <row r="1350" spans="1:26" ht="13.5" customHeight="1" x14ac:dyDescent="0.25">
      <c r="A1350" s="24">
        <v>43175</v>
      </c>
      <c r="B1350" s="24">
        <v>43174</v>
      </c>
      <c r="C1350" s="24">
        <v>43168</v>
      </c>
      <c r="D1350" s="27" t="s">
        <v>552</v>
      </c>
      <c r="E1350" s="27" t="s">
        <v>384</v>
      </c>
      <c r="F1350" s="29" t="s">
        <v>8467</v>
      </c>
      <c r="G1350" s="27" t="s">
        <v>56</v>
      </c>
      <c r="H1350" s="27" t="s">
        <v>28</v>
      </c>
      <c r="I1350" s="27" t="s">
        <v>208</v>
      </c>
      <c r="J1350" s="27">
        <v>28541</v>
      </c>
      <c r="K1350" s="25">
        <v>1</v>
      </c>
      <c r="L1350" s="27" t="s">
        <v>288</v>
      </c>
      <c r="M1350" s="27" t="s">
        <v>8468</v>
      </c>
      <c r="N1350" s="27" t="s">
        <v>8469</v>
      </c>
      <c r="O1350" s="28">
        <v>130962708</v>
      </c>
      <c r="P1350" s="27" t="s">
        <v>285</v>
      </c>
      <c r="Q1350" s="27" t="s">
        <v>295</v>
      </c>
      <c r="R1350" s="28" t="s">
        <v>8881</v>
      </c>
      <c r="S1350" s="27" t="s">
        <v>8726</v>
      </c>
      <c r="T1350" s="27"/>
      <c r="U1350" s="75"/>
      <c r="V1350" s="75"/>
      <c r="W1350" s="75"/>
      <c r="X1350" s="27"/>
      <c r="Y1350" s="28"/>
      <c r="Z1350" s="27"/>
    </row>
    <row r="1351" spans="1:26" ht="13.5" customHeight="1" x14ac:dyDescent="0.25">
      <c r="A1351" s="24">
        <v>43175</v>
      </c>
      <c r="B1351" s="24">
        <v>43174</v>
      </c>
      <c r="C1351" s="24">
        <v>43168</v>
      </c>
      <c r="D1351" s="27" t="s">
        <v>552</v>
      </c>
      <c r="E1351" s="27" t="s">
        <v>409</v>
      </c>
      <c r="F1351" s="29" t="s">
        <v>6336</v>
      </c>
      <c r="G1351" s="27" t="s">
        <v>23</v>
      </c>
      <c r="H1351" s="27" t="s">
        <v>242</v>
      </c>
      <c r="I1351" s="27" t="s">
        <v>1723</v>
      </c>
      <c r="J1351" s="27">
        <v>30641</v>
      </c>
      <c r="K1351" s="25">
        <v>2</v>
      </c>
      <c r="L1351" s="27" t="s">
        <v>288</v>
      </c>
      <c r="M1351" s="27" t="s">
        <v>8470</v>
      </c>
      <c r="N1351" s="27" t="s">
        <v>8471</v>
      </c>
      <c r="O1351" s="28"/>
      <c r="P1351" s="27" t="s">
        <v>285</v>
      </c>
      <c r="Q1351" s="27" t="s">
        <v>315</v>
      </c>
      <c r="R1351" s="28" t="s">
        <v>2691</v>
      </c>
      <c r="S1351" s="27"/>
      <c r="T1351" s="27"/>
      <c r="U1351" s="75"/>
      <c r="V1351" s="75"/>
      <c r="W1351" s="75"/>
      <c r="X1351" s="27"/>
      <c r="Y1351" s="28"/>
      <c r="Z1351" s="27"/>
    </row>
    <row r="1352" spans="1:26" ht="13.5" customHeight="1" x14ac:dyDescent="0.25">
      <c r="A1352" s="24">
        <v>43175</v>
      </c>
      <c r="B1352" s="24">
        <v>43174</v>
      </c>
      <c r="C1352" s="24">
        <v>43168</v>
      </c>
      <c r="D1352" s="27" t="s">
        <v>552</v>
      </c>
      <c r="E1352" s="27" t="s">
        <v>414</v>
      </c>
      <c r="F1352" s="29" t="s">
        <v>6761</v>
      </c>
      <c r="G1352" s="27" t="s">
        <v>30</v>
      </c>
      <c r="H1352" s="27" t="s">
        <v>128</v>
      </c>
      <c r="I1352" s="27" t="s">
        <v>254</v>
      </c>
      <c r="J1352" s="27">
        <v>14908</v>
      </c>
      <c r="K1352" s="25">
        <v>2</v>
      </c>
      <c r="L1352" s="27" t="s">
        <v>288</v>
      </c>
      <c r="M1352" s="27" t="s">
        <v>8472</v>
      </c>
      <c r="N1352" s="27" t="s">
        <v>8473</v>
      </c>
      <c r="O1352" s="28">
        <v>130962772</v>
      </c>
      <c r="P1352" s="27"/>
      <c r="Q1352" s="27" t="s">
        <v>292</v>
      </c>
      <c r="R1352" s="28"/>
      <c r="S1352" s="27"/>
      <c r="T1352" s="27"/>
      <c r="U1352" s="75"/>
      <c r="V1352" s="75"/>
      <c r="W1352" s="75"/>
      <c r="X1352" s="27"/>
      <c r="Y1352" s="28"/>
      <c r="Z1352" s="27"/>
    </row>
    <row r="1353" spans="1:26" ht="13.5" customHeight="1" x14ac:dyDescent="0.25">
      <c r="A1353" s="24">
        <v>43175</v>
      </c>
      <c r="B1353" s="24">
        <v>43174</v>
      </c>
      <c r="C1353" s="24">
        <v>43168</v>
      </c>
      <c r="D1353" s="27" t="s">
        <v>552</v>
      </c>
      <c r="E1353" s="27" t="s">
        <v>414</v>
      </c>
      <c r="F1353" s="29" t="s">
        <v>6761</v>
      </c>
      <c r="G1353" s="27" t="s">
        <v>30</v>
      </c>
      <c r="H1353" s="27" t="s">
        <v>128</v>
      </c>
      <c r="I1353" s="27" t="s">
        <v>254</v>
      </c>
      <c r="J1353" s="27">
        <v>14908</v>
      </c>
      <c r="K1353" s="25">
        <v>2</v>
      </c>
      <c r="L1353" s="27" t="s">
        <v>288</v>
      </c>
      <c r="M1353" s="27" t="s">
        <v>8472</v>
      </c>
      <c r="N1353" s="27" t="s">
        <v>8473</v>
      </c>
      <c r="O1353" s="28">
        <v>130962772</v>
      </c>
      <c r="P1353" s="27" t="s">
        <v>285</v>
      </c>
      <c r="Q1353" s="27" t="s">
        <v>292</v>
      </c>
      <c r="R1353" s="28" t="s">
        <v>9036</v>
      </c>
      <c r="S1353" s="27" t="s">
        <v>8726</v>
      </c>
      <c r="T1353" s="27"/>
      <c r="U1353" s="75"/>
      <c r="V1353" s="75"/>
      <c r="W1353" s="75"/>
      <c r="X1353" s="27"/>
      <c r="Y1353" s="28"/>
      <c r="Z1353" s="27"/>
    </row>
    <row r="1354" spans="1:26" ht="13.5" customHeight="1" x14ac:dyDescent="0.25">
      <c r="A1354" s="24">
        <v>43175</v>
      </c>
      <c r="B1354" s="24">
        <v>43174</v>
      </c>
      <c r="C1354" s="24">
        <v>43144</v>
      </c>
      <c r="D1354" s="27" t="s">
        <v>592</v>
      </c>
      <c r="E1354" s="27" t="s">
        <v>316</v>
      </c>
      <c r="F1354" s="29" t="s">
        <v>7758</v>
      </c>
      <c r="G1354" s="27" t="s">
        <v>50</v>
      </c>
      <c r="H1354" s="27" t="s">
        <v>28</v>
      </c>
      <c r="I1354" s="27" t="s">
        <v>8474</v>
      </c>
      <c r="J1354" s="27">
        <v>31389</v>
      </c>
      <c r="K1354" s="25">
        <v>2</v>
      </c>
      <c r="L1354" s="27" t="s">
        <v>306</v>
      </c>
      <c r="M1354" s="27">
        <v>3503243166</v>
      </c>
      <c r="N1354" s="27">
        <v>815746046</v>
      </c>
      <c r="O1354" s="28"/>
      <c r="P1354" s="27" t="s">
        <v>285</v>
      </c>
      <c r="Q1354" s="27" t="s">
        <v>315</v>
      </c>
      <c r="R1354" s="28" t="s">
        <v>2691</v>
      </c>
      <c r="S1354" s="27"/>
      <c r="T1354" s="27"/>
      <c r="U1354" s="75"/>
      <c r="V1354" s="75"/>
      <c r="W1354" s="75"/>
      <c r="X1354" s="27"/>
      <c r="Y1354" s="28"/>
      <c r="Z1354" s="27"/>
    </row>
    <row r="1355" spans="1:26" ht="13.5" customHeight="1" x14ac:dyDescent="0.25">
      <c r="A1355" s="24">
        <v>43175</v>
      </c>
      <c r="B1355" s="24">
        <v>43174</v>
      </c>
      <c r="C1355" s="24">
        <v>43140</v>
      </c>
      <c r="D1355" s="27" t="s">
        <v>592</v>
      </c>
      <c r="E1355" s="27" t="s">
        <v>319</v>
      </c>
      <c r="F1355" s="29" t="s">
        <v>8475</v>
      </c>
      <c r="G1355" s="27" t="s">
        <v>21</v>
      </c>
      <c r="H1355" s="27" t="s">
        <v>26</v>
      </c>
      <c r="I1355" s="27" t="s">
        <v>8476</v>
      </c>
      <c r="J1355" s="27">
        <v>27631</v>
      </c>
      <c r="K1355" s="25">
        <v>1</v>
      </c>
      <c r="L1355" s="27" t="s">
        <v>288</v>
      </c>
      <c r="M1355" s="27" t="s">
        <v>8477</v>
      </c>
      <c r="N1355" s="27" t="s">
        <v>8478</v>
      </c>
      <c r="O1355" s="28">
        <v>130962312</v>
      </c>
      <c r="P1355" s="27" t="s">
        <v>285</v>
      </c>
      <c r="Q1355" s="27" t="s">
        <v>292</v>
      </c>
      <c r="R1355" s="28"/>
      <c r="S1355" s="27" t="s">
        <v>8726</v>
      </c>
      <c r="T1355" s="27"/>
      <c r="U1355" s="75"/>
      <c r="V1355" s="75"/>
      <c r="W1355" s="75"/>
      <c r="X1355" s="27"/>
      <c r="Y1355" s="28"/>
      <c r="Z1355" s="27"/>
    </row>
    <row r="1356" spans="1:26" ht="13.5" customHeight="1" x14ac:dyDescent="0.25">
      <c r="A1356" s="24">
        <v>43175</v>
      </c>
      <c r="B1356" s="24">
        <v>43175</v>
      </c>
      <c r="C1356" s="24">
        <v>43141</v>
      </c>
      <c r="D1356" s="27" t="s">
        <v>592</v>
      </c>
      <c r="E1356" s="27" t="s">
        <v>325</v>
      </c>
      <c r="F1356" s="29" t="s">
        <v>8479</v>
      </c>
      <c r="G1356" s="27" t="s">
        <v>25</v>
      </c>
      <c r="H1356" s="27" t="s">
        <v>109</v>
      </c>
      <c r="I1356" s="27" t="s">
        <v>278</v>
      </c>
      <c r="J1356" s="27">
        <v>353010</v>
      </c>
      <c r="K1356" s="25">
        <v>1</v>
      </c>
      <c r="L1356" s="27" t="s">
        <v>288</v>
      </c>
      <c r="M1356" s="27" t="s">
        <v>8480</v>
      </c>
      <c r="N1356" s="27" t="s">
        <v>8481</v>
      </c>
      <c r="O1356" s="28">
        <v>130962419</v>
      </c>
      <c r="P1356" s="27" t="s">
        <v>285</v>
      </c>
      <c r="Q1356" s="27" t="s">
        <v>292</v>
      </c>
      <c r="R1356" s="28"/>
      <c r="S1356" s="27" t="s">
        <v>8726</v>
      </c>
      <c r="T1356" s="27"/>
      <c r="U1356" s="75"/>
      <c r="V1356" s="75"/>
      <c r="W1356" s="75"/>
      <c r="X1356" s="27"/>
      <c r="Y1356" s="28"/>
      <c r="Z1356" s="27"/>
    </row>
    <row r="1357" spans="1:26" ht="13.5" customHeight="1" x14ac:dyDescent="0.25">
      <c r="A1357" s="24">
        <v>43175</v>
      </c>
      <c r="B1357" s="24">
        <v>43175</v>
      </c>
      <c r="C1357" s="24">
        <v>43141</v>
      </c>
      <c r="D1357" s="27" t="s">
        <v>592</v>
      </c>
      <c r="E1357" s="27" t="s">
        <v>325</v>
      </c>
      <c r="F1357" s="29" t="s">
        <v>8479</v>
      </c>
      <c r="G1357" s="27" t="s">
        <v>25</v>
      </c>
      <c r="H1357" s="27" t="s">
        <v>109</v>
      </c>
      <c r="I1357" s="27" t="s">
        <v>278</v>
      </c>
      <c r="J1357" s="27">
        <v>353010</v>
      </c>
      <c r="K1357" s="25">
        <v>1</v>
      </c>
      <c r="L1357" s="27" t="s">
        <v>288</v>
      </c>
      <c r="M1357" s="27" t="s">
        <v>8480</v>
      </c>
      <c r="N1357" s="27" t="s">
        <v>8481</v>
      </c>
      <c r="O1357" s="28">
        <v>130962420</v>
      </c>
      <c r="P1357" s="27" t="s">
        <v>285</v>
      </c>
      <c r="Q1357" s="27" t="s">
        <v>292</v>
      </c>
      <c r="R1357" s="28"/>
      <c r="S1357" s="27" t="s">
        <v>8726</v>
      </c>
      <c r="T1357" s="27"/>
      <c r="U1357" s="75"/>
      <c r="V1357" s="75"/>
      <c r="W1357" s="75"/>
      <c r="X1357" s="27"/>
      <c r="Y1357" s="28"/>
      <c r="Z1357" s="27"/>
    </row>
    <row r="1358" spans="1:26" ht="13.5" customHeight="1" x14ac:dyDescent="0.25">
      <c r="A1358" s="24">
        <v>43175</v>
      </c>
      <c r="B1358" s="24">
        <v>43175</v>
      </c>
      <c r="C1358" s="24">
        <v>43139</v>
      </c>
      <c r="D1358" s="27" t="s">
        <v>592</v>
      </c>
      <c r="E1358" s="27" t="s">
        <v>328</v>
      </c>
      <c r="F1358" s="29" t="s">
        <v>8482</v>
      </c>
      <c r="G1358" s="27" t="s">
        <v>19</v>
      </c>
      <c r="H1358" s="27" t="s">
        <v>171</v>
      </c>
      <c r="I1358" s="27" t="s">
        <v>271</v>
      </c>
      <c r="J1358" s="27">
        <v>18928</v>
      </c>
      <c r="K1358" s="25">
        <v>4</v>
      </c>
      <c r="L1358" s="27" t="s">
        <v>288</v>
      </c>
      <c r="M1358" s="27" t="s">
        <v>8483</v>
      </c>
      <c r="N1358" s="27" t="s">
        <v>8484</v>
      </c>
      <c r="O1358" s="28">
        <v>130962472</v>
      </c>
      <c r="P1358" s="27" t="s">
        <v>285</v>
      </c>
      <c r="Q1358" s="27" t="s">
        <v>292</v>
      </c>
      <c r="R1358" s="28"/>
      <c r="S1358" s="27" t="s">
        <v>8726</v>
      </c>
      <c r="T1358" s="27"/>
      <c r="U1358" s="75"/>
      <c r="V1358" s="75"/>
      <c r="W1358" s="75"/>
      <c r="X1358" s="27"/>
      <c r="Y1358" s="28"/>
      <c r="Z1358" s="27"/>
    </row>
    <row r="1359" spans="1:26" ht="13.5" customHeight="1" x14ac:dyDescent="0.25">
      <c r="A1359" s="24">
        <v>43175</v>
      </c>
      <c r="B1359" s="24">
        <v>43175</v>
      </c>
      <c r="C1359" s="24">
        <v>43141</v>
      </c>
      <c r="D1359" s="27" t="s">
        <v>592</v>
      </c>
      <c r="E1359" s="27" t="s">
        <v>328</v>
      </c>
      <c r="F1359" s="29" t="s">
        <v>6952</v>
      </c>
      <c r="G1359" s="27" t="s">
        <v>38</v>
      </c>
      <c r="H1359" s="27" t="s">
        <v>78</v>
      </c>
      <c r="I1359" s="27" t="s">
        <v>8485</v>
      </c>
      <c r="J1359" s="27">
        <v>18974</v>
      </c>
      <c r="K1359" s="25">
        <v>4</v>
      </c>
      <c r="L1359" s="27" t="s">
        <v>367</v>
      </c>
      <c r="M1359" s="27">
        <v>207052</v>
      </c>
      <c r="N1359" s="27">
        <v>326180998</v>
      </c>
      <c r="O1359" s="28"/>
      <c r="P1359" s="27" t="s">
        <v>285</v>
      </c>
      <c r="Q1359" s="27" t="s">
        <v>289</v>
      </c>
      <c r="R1359" s="28" t="s">
        <v>2691</v>
      </c>
      <c r="S1359" s="27"/>
      <c r="T1359" s="27"/>
      <c r="U1359" s="75"/>
      <c r="V1359" s="75"/>
      <c r="W1359" s="75"/>
      <c r="X1359" s="27"/>
      <c r="Y1359" s="28"/>
      <c r="Z1359" s="27"/>
    </row>
    <row r="1360" spans="1:26" ht="13.5" customHeight="1" x14ac:dyDescent="0.25">
      <c r="A1360" s="24">
        <v>43175</v>
      </c>
      <c r="B1360" s="24">
        <v>43174</v>
      </c>
      <c r="C1360" s="24">
        <v>43167</v>
      </c>
      <c r="D1360" s="27" t="s">
        <v>549</v>
      </c>
      <c r="E1360" s="27" t="s">
        <v>336</v>
      </c>
      <c r="F1360" s="29" t="s">
        <v>2387</v>
      </c>
      <c r="G1360" s="27" t="s">
        <v>143</v>
      </c>
      <c r="H1360" s="27" t="s">
        <v>224</v>
      </c>
      <c r="I1360" s="27" t="s">
        <v>2389</v>
      </c>
      <c r="J1360" s="27">
        <v>31270</v>
      </c>
      <c r="K1360" s="25">
        <v>4</v>
      </c>
      <c r="L1360" s="27" t="s">
        <v>357</v>
      </c>
      <c r="M1360" s="27" t="s">
        <v>8486</v>
      </c>
      <c r="N1360" s="27" t="s">
        <v>8487</v>
      </c>
      <c r="O1360" s="28" t="s">
        <v>8530</v>
      </c>
      <c r="P1360" s="27" t="s">
        <v>285</v>
      </c>
      <c r="Q1360" s="27" t="s">
        <v>292</v>
      </c>
      <c r="R1360" s="28"/>
      <c r="S1360" s="27" t="s">
        <v>8524</v>
      </c>
      <c r="T1360" s="27"/>
      <c r="U1360" s="75"/>
      <c r="V1360" s="75"/>
      <c r="W1360" s="75"/>
      <c r="X1360" s="27"/>
      <c r="Y1360" s="28"/>
      <c r="Z1360" s="27"/>
    </row>
    <row r="1361" spans="1:26" ht="13.5" customHeight="1" x14ac:dyDescent="0.25">
      <c r="A1361" s="24">
        <v>43175</v>
      </c>
      <c r="B1361" s="24">
        <v>43174</v>
      </c>
      <c r="C1361" s="24">
        <v>43167</v>
      </c>
      <c r="D1361" s="27" t="s">
        <v>549</v>
      </c>
      <c r="E1361" s="27" t="s">
        <v>346</v>
      </c>
      <c r="F1361" s="29" t="s">
        <v>6624</v>
      </c>
      <c r="G1361" s="27" t="s">
        <v>36</v>
      </c>
      <c r="H1361" s="27" t="s">
        <v>228</v>
      </c>
      <c r="I1361" s="27" t="s">
        <v>8488</v>
      </c>
      <c r="J1361" s="27">
        <v>44485</v>
      </c>
      <c r="K1361" s="25">
        <v>4</v>
      </c>
      <c r="L1361" s="27" t="s">
        <v>357</v>
      </c>
      <c r="M1361" s="27" t="s">
        <v>8489</v>
      </c>
      <c r="N1361" s="27" t="s">
        <v>8490</v>
      </c>
      <c r="O1361" s="28" t="s">
        <v>8531</v>
      </c>
      <c r="P1361" s="27" t="s">
        <v>285</v>
      </c>
      <c r="Q1361" s="27" t="s">
        <v>292</v>
      </c>
      <c r="R1361" s="28"/>
      <c r="S1361" s="27" t="s">
        <v>8524</v>
      </c>
      <c r="T1361" s="27"/>
      <c r="U1361" s="75"/>
      <c r="V1361" s="75"/>
      <c r="W1361" s="75"/>
      <c r="X1361" s="27"/>
      <c r="Y1361" s="28"/>
      <c r="Z1361" s="27"/>
    </row>
    <row r="1362" spans="1:26" ht="13.5" customHeight="1" x14ac:dyDescent="0.25">
      <c r="A1362" s="24">
        <v>43175</v>
      </c>
      <c r="B1362" s="24">
        <v>43174</v>
      </c>
      <c r="C1362" s="24">
        <v>43166</v>
      </c>
      <c r="D1362" s="27" t="s">
        <v>549</v>
      </c>
      <c r="E1362" s="27" t="s">
        <v>370</v>
      </c>
      <c r="F1362" s="29" t="s">
        <v>7289</v>
      </c>
      <c r="G1362" s="27" t="s">
        <v>34</v>
      </c>
      <c r="H1362" s="27" t="s">
        <v>119</v>
      </c>
      <c r="I1362" s="27" t="s">
        <v>477</v>
      </c>
      <c r="J1362" s="27">
        <v>25552</v>
      </c>
      <c r="K1362" s="25">
        <v>1</v>
      </c>
      <c r="L1362" s="27" t="s">
        <v>357</v>
      </c>
      <c r="M1362" s="27" t="s">
        <v>8491</v>
      </c>
      <c r="N1362" s="27" t="s">
        <v>8492</v>
      </c>
      <c r="O1362" s="28"/>
      <c r="P1362" s="27" t="s">
        <v>285</v>
      </c>
      <c r="Q1362" s="27" t="s">
        <v>295</v>
      </c>
      <c r="R1362" s="28" t="s">
        <v>8878</v>
      </c>
      <c r="S1362" s="27"/>
      <c r="T1362" s="27"/>
      <c r="U1362" s="75"/>
      <c r="V1362" s="75"/>
      <c r="W1362" s="75"/>
      <c r="X1362" s="27"/>
      <c r="Y1362" s="28"/>
      <c r="Z1362" s="27"/>
    </row>
    <row r="1363" spans="1:26" ht="13.5" customHeight="1" x14ac:dyDescent="0.25">
      <c r="A1363" s="24">
        <v>43175</v>
      </c>
      <c r="B1363" s="24">
        <v>43174</v>
      </c>
      <c r="C1363" s="24">
        <v>43166</v>
      </c>
      <c r="D1363" s="27" t="s">
        <v>549</v>
      </c>
      <c r="E1363" s="27" t="s">
        <v>381</v>
      </c>
      <c r="F1363" s="29" t="s">
        <v>8493</v>
      </c>
      <c r="G1363" s="27" t="s">
        <v>60</v>
      </c>
      <c r="H1363" s="27" t="s">
        <v>241</v>
      </c>
      <c r="I1363" s="27" t="s">
        <v>609</v>
      </c>
      <c r="J1363" s="27">
        <v>23502</v>
      </c>
      <c r="K1363" s="25">
        <v>4</v>
      </c>
      <c r="L1363" s="27" t="s">
        <v>357</v>
      </c>
      <c r="M1363" s="27" t="s">
        <v>8494</v>
      </c>
      <c r="N1363" s="27" t="s">
        <v>8495</v>
      </c>
      <c r="O1363" s="28" t="s">
        <v>8532</v>
      </c>
      <c r="P1363" s="27" t="s">
        <v>285</v>
      </c>
      <c r="Q1363" s="27" t="s">
        <v>292</v>
      </c>
      <c r="R1363" s="28"/>
      <c r="S1363" s="27" t="s">
        <v>8524</v>
      </c>
      <c r="T1363" s="27"/>
      <c r="U1363" s="75"/>
      <c r="V1363" s="75"/>
      <c r="W1363" s="75"/>
      <c r="X1363" s="27"/>
      <c r="Y1363" s="28"/>
      <c r="Z1363" s="27"/>
    </row>
    <row r="1364" spans="1:26" ht="13.5" customHeight="1" x14ac:dyDescent="0.25">
      <c r="A1364" s="24">
        <v>43175</v>
      </c>
      <c r="B1364" s="24">
        <v>43174</v>
      </c>
      <c r="C1364" s="24">
        <v>43168</v>
      </c>
      <c r="D1364" s="27" t="s">
        <v>549</v>
      </c>
      <c r="E1364" s="27" t="s">
        <v>389</v>
      </c>
      <c r="F1364" s="29" t="s">
        <v>8496</v>
      </c>
      <c r="G1364" s="27" t="s">
        <v>36</v>
      </c>
      <c r="H1364" s="27" t="s">
        <v>119</v>
      </c>
      <c r="I1364" s="27" t="s">
        <v>8497</v>
      </c>
      <c r="J1364" s="27">
        <v>28351</v>
      </c>
      <c r="K1364" s="25">
        <v>2</v>
      </c>
      <c r="L1364" s="27" t="s">
        <v>357</v>
      </c>
      <c r="M1364" s="27" t="s">
        <v>8498</v>
      </c>
      <c r="N1364" s="27" t="s">
        <v>8499</v>
      </c>
      <c r="O1364" s="28" t="s">
        <v>8533</v>
      </c>
      <c r="P1364" s="27" t="s">
        <v>285</v>
      </c>
      <c r="Q1364" s="27" t="s">
        <v>292</v>
      </c>
      <c r="R1364" s="28"/>
      <c r="S1364" s="27" t="s">
        <v>8524</v>
      </c>
      <c r="T1364" s="27"/>
      <c r="U1364" s="75"/>
      <c r="V1364" s="75"/>
      <c r="W1364" s="75"/>
      <c r="X1364" s="27"/>
      <c r="Y1364" s="28"/>
      <c r="Z1364" s="27"/>
    </row>
    <row r="1365" spans="1:26" ht="13.5" customHeight="1" x14ac:dyDescent="0.25">
      <c r="A1365" s="24">
        <v>43175</v>
      </c>
      <c r="B1365" s="24">
        <v>43174</v>
      </c>
      <c r="C1365" s="24">
        <v>43166</v>
      </c>
      <c r="D1365" s="27" t="s">
        <v>549</v>
      </c>
      <c r="E1365" s="27" t="s">
        <v>401</v>
      </c>
      <c r="F1365" s="29" t="s">
        <v>8500</v>
      </c>
      <c r="G1365" s="27" t="s">
        <v>60</v>
      </c>
      <c r="H1365" s="27" t="s">
        <v>117</v>
      </c>
      <c r="I1365" s="27" t="s">
        <v>8501</v>
      </c>
      <c r="J1365" s="27">
        <v>27246</v>
      </c>
      <c r="K1365" s="25">
        <v>2</v>
      </c>
      <c r="L1365" s="27" t="s">
        <v>357</v>
      </c>
      <c r="M1365" s="27" t="s">
        <v>8502</v>
      </c>
      <c r="N1365" s="27" t="s">
        <v>8503</v>
      </c>
      <c r="O1365" s="28" t="s">
        <v>8534</v>
      </c>
      <c r="P1365" s="27" t="s">
        <v>285</v>
      </c>
      <c r="Q1365" s="27" t="s">
        <v>295</v>
      </c>
      <c r="R1365" s="28" t="s">
        <v>9781</v>
      </c>
      <c r="S1365" s="27"/>
      <c r="T1365" s="27"/>
      <c r="U1365" s="75"/>
      <c r="V1365" s="75"/>
      <c r="W1365" s="75"/>
      <c r="X1365" s="27"/>
      <c r="Y1365" s="28"/>
      <c r="Z1365" s="27"/>
    </row>
    <row r="1366" spans="1:26" ht="13.5" customHeight="1" x14ac:dyDescent="0.25">
      <c r="A1366" s="24">
        <v>43175</v>
      </c>
      <c r="B1366" s="24">
        <v>43174</v>
      </c>
      <c r="C1366" s="24">
        <v>43167</v>
      </c>
      <c r="D1366" s="27" t="s">
        <v>549</v>
      </c>
      <c r="E1366" s="27" t="s">
        <v>405</v>
      </c>
      <c r="F1366" s="29" t="s">
        <v>8504</v>
      </c>
      <c r="G1366" s="27" t="s">
        <v>30</v>
      </c>
      <c r="H1366" s="27" t="s">
        <v>122</v>
      </c>
      <c r="I1366" s="27" t="s">
        <v>8505</v>
      </c>
      <c r="J1366" s="27">
        <v>30398</v>
      </c>
      <c r="K1366" s="25">
        <v>4</v>
      </c>
      <c r="L1366" s="27" t="s">
        <v>357</v>
      </c>
      <c r="M1366" s="27" t="s">
        <v>8506</v>
      </c>
      <c r="N1366" s="27" t="s">
        <v>8507</v>
      </c>
      <c r="O1366" s="28" t="s">
        <v>8527</v>
      </c>
      <c r="P1366" s="27" t="s">
        <v>285</v>
      </c>
      <c r="Q1366" s="27" t="s">
        <v>292</v>
      </c>
      <c r="R1366" s="28"/>
      <c r="S1366" s="27" t="s">
        <v>8524</v>
      </c>
      <c r="T1366" s="27"/>
      <c r="U1366" s="75"/>
      <c r="V1366" s="75"/>
      <c r="W1366" s="75"/>
      <c r="X1366" s="27"/>
      <c r="Y1366" s="28"/>
      <c r="Z1366" s="27"/>
    </row>
    <row r="1367" spans="1:26" ht="13.5" customHeight="1" x14ac:dyDescent="0.25">
      <c r="A1367" s="24">
        <v>43175</v>
      </c>
      <c r="B1367" s="24">
        <v>43174</v>
      </c>
      <c r="C1367" s="24">
        <v>43167</v>
      </c>
      <c r="D1367" s="27" t="s">
        <v>665</v>
      </c>
      <c r="E1367" s="27" t="s">
        <v>381</v>
      </c>
      <c r="F1367" s="29" t="s">
        <v>8508</v>
      </c>
      <c r="G1367" s="27" t="s">
        <v>19</v>
      </c>
      <c r="H1367" s="27" t="s">
        <v>176</v>
      </c>
      <c r="I1367" s="27" t="s">
        <v>1768</v>
      </c>
      <c r="J1367" s="27">
        <v>23518</v>
      </c>
      <c r="K1367" s="25">
        <v>1</v>
      </c>
      <c r="L1367" s="27" t="s">
        <v>343</v>
      </c>
      <c r="M1367" s="27" t="s">
        <v>8509</v>
      </c>
      <c r="N1367" s="27" t="s">
        <v>8510</v>
      </c>
      <c r="O1367" s="28"/>
      <c r="P1367" s="27" t="s">
        <v>285</v>
      </c>
      <c r="Q1367" s="27" t="s">
        <v>315</v>
      </c>
      <c r="R1367" s="28" t="s">
        <v>2691</v>
      </c>
      <c r="S1367" s="27"/>
      <c r="T1367" s="27"/>
      <c r="U1367" s="75"/>
      <c r="V1367" s="75"/>
      <c r="W1367" s="75"/>
      <c r="X1367" s="27"/>
      <c r="Y1367" s="28"/>
      <c r="Z1367" s="27"/>
    </row>
    <row r="1368" spans="1:26" ht="13.5" customHeight="1" x14ac:dyDescent="0.25">
      <c r="A1368" s="24">
        <v>43175</v>
      </c>
      <c r="B1368" s="24">
        <v>43174</v>
      </c>
      <c r="C1368" s="24">
        <v>43169</v>
      </c>
      <c r="D1368" s="27" t="s">
        <v>665</v>
      </c>
      <c r="E1368" s="27" t="s">
        <v>344</v>
      </c>
      <c r="F1368" s="29" t="s">
        <v>6339</v>
      </c>
      <c r="G1368" s="27" t="s">
        <v>36</v>
      </c>
      <c r="H1368" s="27" t="s">
        <v>35</v>
      </c>
      <c r="I1368" s="27" t="s">
        <v>8511</v>
      </c>
      <c r="J1368" s="27">
        <v>30351</v>
      </c>
      <c r="K1368" s="25">
        <v>4</v>
      </c>
      <c r="L1368" s="27" t="s">
        <v>343</v>
      </c>
      <c r="M1368" s="27">
        <v>8690480814</v>
      </c>
      <c r="N1368" s="27">
        <v>8690480814</v>
      </c>
      <c r="O1368" s="28">
        <v>8690482436</v>
      </c>
      <c r="P1368" s="27" t="s">
        <v>285</v>
      </c>
      <c r="Q1368" s="27" t="s">
        <v>292</v>
      </c>
      <c r="R1368" s="28"/>
      <c r="S1368" s="27" t="s">
        <v>8726</v>
      </c>
      <c r="T1368" s="27"/>
      <c r="U1368" s="75"/>
      <c r="V1368" s="75"/>
      <c r="W1368" s="75"/>
      <c r="X1368" s="27"/>
      <c r="Y1368" s="28"/>
      <c r="Z1368" s="27"/>
    </row>
    <row r="1369" spans="1:26" ht="13.5" customHeight="1" x14ac:dyDescent="0.25">
      <c r="A1369" s="24">
        <v>43175</v>
      </c>
      <c r="B1369" s="24">
        <v>43174</v>
      </c>
      <c r="C1369" s="24">
        <v>43172</v>
      </c>
      <c r="D1369" s="27" t="s">
        <v>2245</v>
      </c>
      <c r="E1369" s="27" t="s">
        <v>308</v>
      </c>
      <c r="F1369" s="29" t="s">
        <v>8512</v>
      </c>
      <c r="G1369" s="27" t="s">
        <v>175</v>
      </c>
      <c r="H1369" s="27" t="s">
        <v>232</v>
      </c>
      <c r="I1369" s="27" t="s">
        <v>8513</v>
      </c>
      <c r="J1369" s="27">
        <v>46199</v>
      </c>
      <c r="K1369" s="25">
        <v>2</v>
      </c>
      <c r="L1369" s="27" t="s">
        <v>357</v>
      </c>
      <c r="M1369" s="27" t="s">
        <v>8514</v>
      </c>
      <c r="N1369" s="27" t="s">
        <v>8515</v>
      </c>
      <c r="O1369" s="28"/>
      <c r="P1369" s="27" t="s">
        <v>285</v>
      </c>
      <c r="Q1369" s="27" t="s">
        <v>295</v>
      </c>
      <c r="R1369" s="28" t="s">
        <v>8516</v>
      </c>
      <c r="S1369" s="27"/>
      <c r="T1369" s="27"/>
      <c r="U1369" s="75"/>
      <c r="V1369" s="75"/>
      <c r="W1369" s="75"/>
      <c r="X1369" s="27"/>
      <c r="Y1369" s="28"/>
      <c r="Z1369" s="27"/>
    </row>
    <row r="1370" spans="1:26" ht="13.5" customHeight="1" x14ac:dyDescent="0.25">
      <c r="A1370" s="24">
        <v>43175</v>
      </c>
      <c r="B1370" s="24">
        <v>43174</v>
      </c>
      <c r="C1370" s="24">
        <v>43172</v>
      </c>
      <c r="D1370" s="27" t="s">
        <v>2245</v>
      </c>
      <c r="E1370" s="27" t="s">
        <v>319</v>
      </c>
      <c r="F1370" s="29" t="s">
        <v>8517</v>
      </c>
      <c r="G1370" s="27" t="s">
        <v>32</v>
      </c>
      <c r="H1370" s="27" t="s">
        <v>128</v>
      </c>
      <c r="I1370" s="27" t="s">
        <v>7094</v>
      </c>
      <c r="J1370" s="27">
        <v>28650</v>
      </c>
      <c r="K1370" s="25">
        <v>1</v>
      </c>
      <c r="L1370" s="27" t="s">
        <v>288</v>
      </c>
      <c r="M1370" s="27" t="s">
        <v>8518</v>
      </c>
      <c r="N1370" s="27" t="s">
        <v>8519</v>
      </c>
      <c r="O1370" s="28">
        <v>130962313</v>
      </c>
      <c r="P1370" s="27" t="s">
        <v>285</v>
      </c>
      <c r="Q1370" s="27" t="s">
        <v>292</v>
      </c>
      <c r="R1370" s="28"/>
      <c r="S1370" s="27" t="s">
        <v>8726</v>
      </c>
      <c r="T1370" s="27"/>
      <c r="U1370" s="75"/>
      <c r="V1370" s="75"/>
      <c r="W1370" s="75"/>
      <c r="X1370" s="27"/>
      <c r="Y1370" s="28"/>
      <c r="Z1370" s="27"/>
    </row>
    <row r="1371" spans="1:26" ht="13.5" customHeight="1" x14ac:dyDescent="0.25">
      <c r="A1371" s="24">
        <v>43175</v>
      </c>
      <c r="B1371" s="24">
        <v>43174</v>
      </c>
      <c r="C1371" s="24">
        <v>43168</v>
      </c>
      <c r="D1371" s="27" t="s">
        <v>2245</v>
      </c>
      <c r="E1371" s="27" t="s">
        <v>375</v>
      </c>
      <c r="F1371" s="29" t="s">
        <v>8520</v>
      </c>
      <c r="G1371" s="27" t="s">
        <v>25</v>
      </c>
      <c r="H1371" s="27" t="s">
        <v>8521</v>
      </c>
      <c r="I1371" s="27" t="s">
        <v>3668</v>
      </c>
      <c r="J1371" s="27">
        <v>45219</v>
      </c>
      <c r="K1371" s="25">
        <v>4</v>
      </c>
      <c r="L1371" s="27" t="s">
        <v>288</v>
      </c>
      <c r="M1371" s="27" t="s">
        <v>8522</v>
      </c>
      <c r="N1371" s="27" t="s">
        <v>8523</v>
      </c>
      <c r="O1371" s="28">
        <v>130962659</v>
      </c>
      <c r="P1371" s="27" t="s">
        <v>285</v>
      </c>
      <c r="Q1371" s="27" t="s">
        <v>292</v>
      </c>
      <c r="R1371" s="28"/>
      <c r="S1371" s="27" t="s">
        <v>8726</v>
      </c>
      <c r="T1371" s="27"/>
      <c r="U1371" s="75"/>
      <c r="V1371" s="75"/>
      <c r="W1371" s="75"/>
      <c r="X1371" s="27"/>
      <c r="Y1371" s="28"/>
      <c r="Z1371" s="27"/>
    </row>
    <row r="1372" spans="1:26" ht="13.5" customHeight="1" x14ac:dyDescent="0.25">
      <c r="A1372" s="24">
        <v>43171</v>
      </c>
      <c r="B1372" s="24">
        <v>43168</v>
      </c>
      <c r="C1372" s="24">
        <v>43165</v>
      </c>
      <c r="D1372" s="27" t="s">
        <v>1419</v>
      </c>
      <c r="E1372" s="27" t="s">
        <v>338</v>
      </c>
      <c r="F1372" s="29" t="s">
        <v>8007</v>
      </c>
      <c r="G1372" s="27" t="s">
        <v>36</v>
      </c>
      <c r="H1372" s="27" t="s">
        <v>128</v>
      </c>
      <c r="I1372" s="27" t="s">
        <v>8008</v>
      </c>
      <c r="J1372" s="27">
        <v>33504</v>
      </c>
      <c r="K1372" s="25">
        <v>1</v>
      </c>
      <c r="L1372" s="27" t="s">
        <v>357</v>
      </c>
      <c r="M1372" s="27" t="s">
        <v>8009</v>
      </c>
      <c r="N1372" s="27" t="s">
        <v>8010</v>
      </c>
      <c r="O1372" s="28" t="s">
        <v>8011</v>
      </c>
      <c r="P1372" s="27" t="s">
        <v>285</v>
      </c>
      <c r="Q1372" s="27" t="s">
        <v>295</v>
      </c>
      <c r="R1372" s="28" t="s">
        <v>8584</v>
      </c>
      <c r="S1372" s="27"/>
      <c r="T1372" s="27"/>
      <c r="U1372" s="75"/>
      <c r="V1372" s="75"/>
      <c r="W1372" s="75"/>
      <c r="X1372" s="27"/>
      <c r="Y1372" s="28"/>
      <c r="Z1372" s="27"/>
    </row>
    <row r="1373" spans="1:26" ht="13.5" customHeight="1" x14ac:dyDescent="0.25">
      <c r="A1373" s="24">
        <v>43179</v>
      </c>
      <c r="B1373" s="24">
        <v>43175</v>
      </c>
      <c r="C1373" s="24">
        <v>43171</v>
      </c>
      <c r="D1373" s="27" t="s">
        <v>18</v>
      </c>
      <c r="E1373" s="27" t="s">
        <v>399</v>
      </c>
      <c r="F1373" s="29" t="s">
        <v>4827</v>
      </c>
      <c r="G1373" s="27" t="s">
        <v>223</v>
      </c>
      <c r="H1373" s="27" t="s">
        <v>112</v>
      </c>
      <c r="I1373" s="27" t="s">
        <v>4305</v>
      </c>
      <c r="J1373" s="27">
        <v>35447</v>
      </c>
      <c r="K1373" s="25">
        <v>1</v>
      </c>
      <c r="L1373" s="27" t="s">
        <v>288</v>
      </c>
      <c r="M1373" s="27" t="s">
        <v>8590</v>
      </c>
      <c r="N1373" s="27" t="s">
        <v>8591</v>
      </c>
      <c r="O1373" s="28">
        <v>131135357</v>
      </c>
      <c r="P1373" s="27" t="s">
        <v>285</v>
      </c>
      <c r="Q1373" s="27" t="s">
        <v>292</v>
      </c>
      <c r="R1373" s="28"/>
      <c r="S1373" s="27" t="s">
        <v>8932</v>
      </c>
      <c r="T1373" s="27"/>
      <c r="U1373" s="75"/>
      <c r="V1373" s="75"/>
      <c r="W1373" s="75"/>
      <c r="X1373" s="27"/>
      <c r="Y1373" s="28"/>
      <c r="Z1373" s="27"/>
    </row>
    <row r="1374" spans="1:26" ht="13.5" customHeight="1" x14ac:dyDescent="0.25">
      <c r="A1374" s="24">
        <v>43179</v>
      </c>
      <c r="B1374" s="24">
        <v>43175</v>
      </c>
      <c r="C1374" s="24">
        <v>43175</v>
      </c>
      <c r="D1374" s="27" t="s">
        <v>18</v>
      </c>
      <c r="E1374" s="27" t="s">
        <v>568</v>
      </c>
      <c r="F1374" s="29" t="s">
        <v>8592</v>
      </c>
      <c r="G1374" s="27" t="s">
        <v>74</v>
      </c>
      <c r="H1374" s="27" t="s">
        <v>248</v>
      </c>
      <c r="I1374" s="27" t="s">
        <v>555</v>
      </c>
      <c r="J1374" s="27">
        <v>2344</v>
      </c>
      <c r="K1374" s="25">
        <v>4</v>
      </c>
      <c r="L1374" s="27" t="s">
        <v>288</v>
      </c>
      <c r="M1374" s="27" t="s">
        <v>8593</v>
      </c>
      <c r="N1374" s="27" t="s">
        <v>8594</v>
      </c>
      <c r="O1374" s="28">
        <v>131135779</v>
      </c>
      <c r="P1374" s="27" t="s">
        <v>285</v>
      </c>
      <c r="Q1374" s="27" t="s">
        <v>292</v>
      </c>
      <c r="R1374" s="28"/>
      <c r="S1374" s="27" t="s">
        <v>8932</v>
      </c>
      <c r="T1374" s="27"/>
      <c r="U1374" s="75"/>
      <c r="V1374" s="75"/>
      <c r="W1374" s="75"/>
      <c r="X1374" s="27"/>
      <c r="Y1374" s="28"/>
      <c r="Z1374" s="27"/>
    </row>
    <row r="1375" spans="1:26" ht="13.5" customHeight="1" x14ac:dyDescent="0.25">
      <c r="A1375" s="24">
        <v>43179</v>
      </c>
      <c r="B1375" s="24">
        <v>43178</v>
      </c>
      <c r="C1375" s="24">
        <v>43174</v>
      </c>
      <c r="D1375" s="27" t="s">
        <v>18</v>
      </c>
      <c r="E1375" s="27" t="s">
        <v>377</v>
      </c>
      <c r="F1375" s="29" t="s">
        <v>8496</v>
      </c>
      <c r="G1375" s="27" t="s">
        <v>36</v>
      </c>
      <c r="H1375" s="27" t="s">
        <v>119</v>
      </c>
      <c r="I1375" s="27" t="s">
        <v>213</v>
      </c>
      <c r="J1375" s="27">
        <v>26100</v>
      </c>
      <c r="K1375" s="25">
        <v>4</v>
      </c>
      <c r="L1375" s="27" t="s">
        <v>288</v>
      </c>
      <c r="M1375" s="27" t="s">
        <v>8595</v>
      </c>
      <c r="N1375" s="27" t="s">
        <v>8596</v>
      </c>
      <c r="O1375" s="28">
        <v>131134539</v>
      </c>
      <c r="P1375" s="27" t="s">
        <v>285</v>
      </c>
      <c r="Q1375" s="27" t="s">
        <v>292</v>
      </c>
      <c r="R1375" s="28"/>
      <c r="S1375" s="27" t="s">
        <v>8932</v>
      </c>
      <c r="T1375" s="27"/>
      <c r="U1375" s="75"/>
      <c r="V1375" s="75"/>
      <c r="W1375" s="75"/>
      <c r="X1375" s="27"/>
      <c r="Y1375" s="28"/>
      <c r="Z1375" s="27"/>
    </row>
    <row r="1376" spans="1:26" ht="13.5" customHeight="1" x14ac:dyDescent="0.25">
      <c r="A1376" s="24">
        <v>43179</v>
      </c>
      <c r="B1376" s="24">
        <v>43178</v>
      </c>
      <c r="C1376" s="24">
        <v>43178</v>
      </c>
      <c r="D1376" s="27" t="s">
        <v>18</v>
      </c>
      <c r="E1376" s="27" t="s">
        <v>505</v>
      </c>
      <c r="F1376" s="29" t="s">
        <v>8597</v>
      </c>
      <c r="G1376" s="27" t="s">
        <v>74</v>
      </c>
      <c r="H1376" s="27" t="s">
        <v>128</v>
      </c>
      <c r="I1376" s="27" t="s">
        <v>225</v>
      </c>
      <c r="J1376" s="27">
        <v>6414</v>
      </c>
      <c r="K1376" s="25">
        <v>1</v>
      </c>
      <c r="L1376" s="27" t="s">
        <v>288</v>
      </c>
      <c r="M1376" s="27" t="s">
        <v>8598</v>
      </c>
      <c r="N1376" s="27" t="s">
        <v>8599</v>
      </c>
      <c r="O1376" s="28">
        <v>131135617</v>
      </c>
      <c r="P1376" s="27" t="s">
        <v>285</v>
      </c>
      <c r="Q1376" s="27" t="s">
        <v>292</v>
      </c>
      <c r="R1376" s="28"/>
      <c r="S1376" s="27" t="s">
        <v>8932</v>
      </c>
      <c r="T1376" s="27"/>
      <c r="U1376" s="75"/>
      <c r="V1376" s="75"/>
      <c r="W1376" s="75"/>
      <c r="X1376" s="27"/>
      <c r="Y1376" s="28"/>
      <c r="Z1376" s="27"/>
    </row>
    <row r="1377" spans="1:26" ht="13.5" customHeight="1" x14ac:dyDescent="0.25">
      <c r="A1377" s="24">
        <v>43179</v>
      </c>
      <c r="B1377" s="24">
        <v>43178</v>
      </c>
      <c r="C1377" s="24">
        <v>43178</v>
      </c>
      <c r="D1377" s="27" t="s">
        <v>18</v>
      </c>
      <c r="E1377" s="27" t="s">
        <v>505</v>
      </c>
      <c r="F1377" s="29" t="s">
        <v>8600</v>
      </c>
      <c r="G1377" s="27" t="s">
        <v>23</v>
      </c>
      <c r="H1377" s="27" t="s">
        <v>249</v>
      </c>
      <c r="I1377" s="27" t="s">
        <v>8601</v>
      </c>
      <c r="J1377" s="27">
        <v>6426</v>
      </c>
      <c r="K1377" s="25">
        <v>4</v>
      </c>
      <c r="L1377" s="27" t="s">
        <v>288</v>
      </c>
      <c r="M1377" s="27" t="s">
        <v>8602</v>
      </c>
      <c r="N1377" s="27" t="s">
        <v>8603</v>
      </c>
      <c r="O1377" s="28"/>
      <c r="P1377" s="27" t="s">
        <v>285</v>
      </c>
      <c r="Q1377" s="27" t="s">
        <v>315</v>
      </c>
      <c r="R1377" s="28" t="s">
        <v>2691</v>
      </c>
      <c r="S1377" s="27"/>
      <c r="T1377" s="27"/>
      <c r="U1377" s="75"/>
      <c r="V1377" s="75"/>
      <c r="W1377" s="75"/>
      <c r="X1377" s="27"/>
      <c r="Y1377" s="28"/>
      <c r="Z1377" s="27"/>
    </row>
    <row r="1378" spans="1:26" ht="13.5" customHeight="1" x14ac:dyDescent="0.25">
      <c r="A1378" s="24">
        <v>43179</v>
      </c>
      <c r="B1378" s="24">
        <v>43178</v>
      </c>
      <c r="C1378" s="24">
        <v>43175</v>
      </c>
      <c r="D1378" s="27" t="s">
        <v>18</v>
      </c>
      <c r="E1378" s="27" t="s">
        <v>505</v>
      </c>
      <c r="F1378" s="29" t="s">
        <v>8604</v>
      </c>
      <c r="G1378" s="27" t="s">
        <v>92</v>
      </c>
      <c r="H1378" s="27" t="s">
        <v>8605</v>
      </c>
      <c r="I1378" s="27" t="s">
        <v>1594</v>
      </c>
      <c r="J1378" s="27">
        <v>6453</v>
      </c>
      <c r="K1378" s="25">
        <v>1</v>
      </c>
      <c r="L1378" s="27" t="s">
        <v>288</v>
      </c>
      <c r="M1378" s="27" t="s">
        <v>8606</v>
      </c>
      <c r="N1378" s="27" t="s">
        <v>8607</v>
      </c>
      <c r="O1378" s="28">
        <v>131135618</v>
      </c>
      <c r="P1378" s="27" t="s">
        <v>285</v>
      </c>
      <c r="Q1378" s="27" t="s">
        <v>292</v>
      </c>
      <c r="R1378" s="28" t="s">
        <v>9036</v>
      </c>
      <c r="S1378" s="27" t="s">
        <v>8932</v>
      </c>
      <c r="T1378" s="27"/>
      <c r="U1378" s="75"/>
      <c r="V1378" s="75"/>
      <c r="W1378" s="75"/>
      <c r="X1378" s="27"/>
      <c r="Y1378" s="28"/>
      <c r="Z1378" s="27"/>
    </row>
    <row r="1379" spans="1:26" ht="13.5" customHeight="1" x14ac:dyDescent="0.25">
      <c r="A1379" s="24">
        <v>43179</v>
      </c>
      <c r="B1379" s="24">
        <v>43178</v>
      </c>
      <c r="C1379" s="24">
        <v>43178</v>
      </c>
      <c r="D1379" s="27" t="s">
        <v>18</v>
      </c>
      <c r="E1379" s="27" t="s">
        <v>397</v>
      </c>
      <c r="F1379" s="29" t="s">
        <v>7084</v>
      </c>
      <c r="G1379" s="27" t="s">
        <v>36</v>
      </c>
      <c r="H1379" s="27" t="s">
        <v>47</v>
      </c>
      <c r="I1379" s="27" t="s">
        <v>99</v>
      </c>
      <c r="J1379" s="27">
        <v>25947</v>
      </c>
      <c r="K1379" s="25">
        <v>2</v>
      </c>
      <c r="L1379" s="27" t="s">
        <v>288</v>
      </c>
      <c r="M1379" s="27" t="s">
        <v>8608</v>
      </c>
      <c r="N1379" s="27" t="s">
        <v>8609</v>
      </c>
      <c r="O1379" s="28">
        <v>131135255</v>
      </c>
      <c r="P1379" s="27" t="s">
        <v>285</v>
      </c>
      <c r="Q1379" s="27" t="s">
        <v>292</v>
      </c>
      <c r="R1379" s="28"/>
      <c r="S1379" s="27" t="s">
        <v>8932</v>
      </c>
      <c r="T1379" s="27"/>
      <c r="U1379" s="75"/>
      <c r="V1379" s="75"/>
      <c r="W1379" s="75"/>
      <c r="X1379" s="27"/>
      <c r="Y1379" s="28"/>
      <c r="Z1379" s="27"/>
    </row>
    <row r="1380" spans="1:26" ht="13.5" customHeight="1" x14ac:dyDescent="0.25">
      <c r="A1380" s="24">
        <v>43179</v>
      </c>
      <c r="B1380" s="24">
        <v>43178</v>
      </c>
      <c r="C1380" s="24">
        <v>43168</v>
      </c>
      <c r="D1380" s="27" t="s">
        <v>18</v>
      </c>
      <c r="E1380" s="27" t="s">
        <v>378</v>
      </c>
      <c r="F1380" s="29" t="s">
        <v>8610</v>
      </c>
      <c r="G1380" s="27" t="s">
        <v>36</v>
      </c>
      <c r="H1380" s="27" t="s">
        <v>75</v>
      </c>
      <c r="I1380" s="27" t="s">
        <v>276</v>
      </c>
      <c r="J1380" s="27">
        <v>34335</v>
      </c>
      <c r="K1380" s="25">
        <v>2</v>
      </c>
      <c r="L1380" s="27" t="s">
        <v>288</v>
      </c>
      <c r="M1380" s="27" t="s">
        <v>8611</v>
      </c>
      <c r="N1380" s="27" t="s">
        <v>8612</v>
      </c>
      <c r="O1380" s="28">
        <v>131134900</v>
      </c>
      <c r="P1380" s="27" t="s">
        <v>285</v>
      </c>
      <c r="Q1380" s="27" t="s">
        <v>292</v>
      </c>
      <c r="R1380" s="28"/>
      <c r="S1380" s="27" t="s">
        <v>8932</v>
      </c>
      <c r="T1380" s="27"/>
      <c r="U1380" s="75"/>
      <c r="V1380" s="75"/>
      <c r="W1380" s="75"/>
      <c r="X1380" s="27"/>
      <c r="Y1380" s="28"/>
      <c r="Z1380" s="27"/>
    </row>
    <row r="1381" spans="1:26" ht="13.5" customHeight="1" x14ac:dyDescent="0.25">
      <c r="A1381" s="24">
        <v>43179</v>
      </c>
      <c r="B1381" s="24">
        <v>43178</v>
      </c>
      <c r="C1381" s="24">
        <v>43168</v>
      </c>
      <c r="D1381" s="27" t="s">
        <v>18</v>
      </c>
      <c r="E1381" s="27" t="s">
        <v>378</v>
      </c>
      <c r="F1381" s="29" t="s">
        <v>8610</v>
      </c>
      <c r="G1381" s="27" t="s">
        <v>36</v>
      </c>
      <c r="H1381" s="27" t="s">
        <v>75</v>
      </c>
      <c r="I1381" s="27" t="s">
        <v>276</v>
      </c>
      <c r="J1381" s="27">
        <v>34335</v>
      </c>
      <c r="K1381" s="25">
        <v>2</v>
      </c>
      <c r="L1381" s="27" t="s">
        <v>288</v>
      </c>
      <c r="M1381" s="27" t="s">
        <v>8611</v>
      </c>
      <c r="N1381" s="27" t="s">
        <v>8612</v>
      </c>
      <c r="O1381" s="28">
        <v>131134901</v>
      </c>
      <c r="P1381" s="27" t="s">
        <v>285</v>
      </c>
      <c r="Q1381" s="27" t="s">
        <v>292</v>
      </c>
      <c r="R1381" s="28"/>
      <c r="S1381" s="27" t="s">
        <v>8932</v>
      </c>
      <c r="T1381" s="27"/>
      <c r="U1381" s="75"/>
      <c r="V1381" s="75"/>
      <c r="W1381" s="75"/>
      <c r="X1381" s="27"/>
      <c r="Y1381" s="28"/>
      <c r="Z1381" s="27"/>
    </row>
    <row r="1382" spans="1:26" ht="13.5" customHeight="1" x14ac:dyDescent="0.25">
      <c r="A1382" s="24">
        <v>43179</v>
      </c>
      <c r="B1382" s="24">
        <v>43178</v>
      </c>
      <c r="C1382" s="24">
        <v>43165</v>
      </c>
      <c r="D1382" s="27" t="s">
        <v>18</v>
      </c>
      <c r="E1382" s="27" t="s">
        <v>378</v>
      </c>
      <c r="F1382" s="29" t="s">
        <v>8613</v>
      </c>
      <c r="G1382" s="27" t="s">
        <v>21</v>
      </c>
      <c r="H1382" s="27" t="s">
        <v>8614</v>
      </c>
      <c r="I1382" s="27" t="s">
        <v>4532</v>
      </c>
      <c r="J1382" s="27">
        <v>34210</v>
      </c>
      <c r="K1382" s="25">
        <v>6</v>
      </c>
      <c r="L1382" s="27" t="s">
        <v>288</v>
      </c>
      <c r="M1382" s="27" t="s">
        <v>8615</v>
      </c>
      <c r="N1382" s="27" t="s">
        <v>8616</v>
      </c>
      <c r="O1382" s="28">
        <v>131134902</v>
      </c>
      <c r="P1382" s="27" t="s">
        <v>285</v>
      </c>
      <c r="Q1382" s="27" t="s">
        <v>292</v>
      </c>
      <c r="R1382" s="28"/>
      <c r="S1382" s="27" t="s">
        <v>8932</v>
      </c>
      <c r="T1382" s="27"/>
      <c r="U1382" s="75"/>
      <c r="V1382" s="75"/>
      <c r="W1382" s="75"/>
      <c r="X1382" s="27"/>
      <c r="Y1382" s="28"/>
      <c r="Z1382" s="27"/>
    </row>
    <row r="1383" spans="1:26" ht="13.5" customHeight="1" x14ac:dyDescent="0.25">
      <c r="A1383" s="24">
        <v>43179</v>
      </c>
      <c r="B1383" s="24">
        <v>43178</v>
      </c>
      <c r="C1383" s="24">
        <v>43164</v>
      </c>
      <c r="D1383" s="27" t="s">
        <v>18</v>
      </c>
      <c r="E1383" s="27" t="s">
        <v>378</v>
      </c>
      <c r="F1383" s="29" t="s">
        <v>8617</v>
      </c>
      <c r="G1383" s="27" t="s">
        <v>175</v>
      </c>
      <c r="H1383" s="27" t="s">
        <v>572</v>
      </c>
      <c r="I1383" s="27" t="s">
        <v>1483</v>
      </c>
      <c r="J1383" s="27">
        <v>3417</v>
      </c>
      <c r="K1383" s="25">
        <v>4</v>
      </c>
      <c r="L1383" s="27" t="s">
        <v>357</v>
      </c>
      <c r="M1383" s="27" t="s">
        <v>8618</v>
      </c>
      <c r="N1383" s="27" t="s">
        <v>8619</v>
      </c>
      <c r="O1383" s="28" t="s">
        <v>8620</v>
      </c>
      <c r="P1383" s="27" t="s">
        <v>285</v>
      </c>
      <c r="Q1383" s="27" t="s">
        <v>292</v>
      </c>
      <c r="R1383" s="28" t="s">
        <v>8877</v>
      </c>
      <c r="S1383" s="27" t="s">
        <v>8726</v>
      </c>
      <c r="T1383" s="27"/>
      <c r="U1383" s="75"/>
      <c r="V1383" s="75"/>
      <c r="W1383" s="75"/>
      <c r="X1383" s="27"/>
      <c r="Y1383" s="28"/>
      <c r="Z1383" s="27"/>
    </row>
    <row r="1384" spans="1:26" ht="13.5" customHeight="1" x14ac:dyDescent="0.25">
      <c r="A1384" s="24">
        <v>43179</v>
      </c>
      <c r="B1384" s="24">
        <v>43179</v>
      </c>
      <c r="C1384" s="24">
        <v>43175</v>
      </c>
      <c r="D1384" s="27" t="s">
        <v>18</v>
      </c>
      <c r="E1384" s="27" t="s">
        <v>362</v>
      </c>
      <c r="F1384" s="29" t="s">
        <v>8621</v>
      </c>
      <c r="G1384" s="27" t="s">
        <v>19</v>
      </c>
      <c r="H1384" s="27" t="s">
        <v>144</v>
      </c>
      <c r="I1384" s="27" t="s">
        <v>6816</v>
      </c>
      <c r="J1384" s="27">
        <v>23568</v>
      </c>
      <c r="K1384" s="25">
        <v>2</v>
      </c>
      <c r="L1384" s="27" t="s">
        <v>288</v>
      </c>
      <c r="M1384" s="27" t="s">
        <v>8622</v>
      </c>
      <c r="N1384" s="27" t="s">
        <v>8623</v>
      </c>
      <c r="O1384" s="28"/>
      <c r="P1384" s="27" t="s">
        <v>285</v>
      </c>
      <c r="Q1384" s="27" t="s">
        <v>315</v>
      </c>
      <c r="R1384" s="28" t="s">
        <v>2691</v>
      </c>
      <c r="S1384" s="27"/>
      <c r="T1384" s="27"/>
      <c r="U1384" s="75"/>
      <c r="V1384" s="75"/>
      <c r="W1384" s="75"/>
      <c r="X1384" s="27"/>
      <c r="Y1384" s="28"/>
      <c r="Z1384" s="27"/>
    </row>
    <row r="1385" spans="1:26" ht="13.5" customHeight="1" x14ac:dyDescent="0.25">
      <c r="A1385" s="24">
        <v>43179</v>
      </c>
      <c r="B1385" s="24">
        <v>43179</v>
      </c>
      <c r="C1385" s="24">
        <v>43175</v>
      </c>
      <c r="D1385" s="27" t="s">
        <v>18</v>
      </c>
      <c r="E1385" s="27" t="s">
        <v>362</v>
      </c>
      <c r="F1385" s="29" t="s">
        <v>8624</v>
      </c>
      <c r="G1385" s="27" t="s">
        <v>19</v>
      </c>
      <c r="H1385" s="27" t="s">
        <v>24</v>
      </c>
      <c r="I1385" s="27" t="s">
        <v>6816</v>
      </c>
      <c r="J1385" s="27">
        <v>23568</v>
      </c>
      <c r="K1385" s="25">
        <v>2</v>
      </c>
      <c r="L1385" s="27" t="s">
        <v>288</v>
      </c>
      <c r="M1385" s="27" t="s">
        <v>8622</v>
      </c>
      <c r="N1385" s="27" t="s">
        <v>8625</v>
      </c>
      <c r="O1385" s="28"/>
      <c r="P1385" s="27" t="s">
        <v>285</v>
      </c>
      <c r="Q1385" s="27" t="s">
        <v>315</v>
      </c>
      <c r="R1385" s="28" t="s">
        <v>8626</v>
      </c>
      <c r="S1385" s="27"/>
      <c r="T1385" s="27"/>
      <c r="U1385" s="75"/>
      <c r="V1385" s="75"/>
      <c r="W1385" s="75"/>
      <c r="X1385" s="27"/>
      <c r="Y1385" s="28"/>
      <c r="Z1385" s="27"/>
    </row>
    <row r="1386" spans="1:26" ht="13.5" customHeight="1" x14ac:dyDescent="0.25">
      <c r="A1386" s="24">
        <v>43179</v>
      </c>
      <c r="B1386" s="24">
        <v>43179</v>
      </c>
      <c r="C1386" s="24">
        <v>43172</v>
      </c>
      <c r="D1386" s="27" t="s">
        <v>18</v>
      </c>
      <c r="E1386" s="27" t="s">
        <v>360</v>
      </c>
      <c r="F1386" s="29" t="s">
        <v>8627</v>
      </c>
      <c r="G1386" s="27" t="s">
        <v>56</v>
      </c>
      <c r="H1386" s="27" t="s">
        <v>232</v>
      </c>
      <c r="I1386" s="27" t="s">
        <v>58</v>
      </c>
      <c r="J1386" s="27">
        <v>28022</v>
      </c>
      <c r="K1386" s="25">
        <v>4</v>
      </c>
      <c r="L1386" s="27" t="s">
        <v>357</v>
      </c>
      <c r="M1386" s="27" t="s">
        <v>8628</v>
      </c>
      <c r="N1386" s="27" t="s">
        <v>8629</v>
      </c>
      <c r="O1386" s="28" t="s">
        <v>8630</v>
      </c>
      <c r="P1386" s="27" t="s">
        <v>285</v>
      </c>
      <c r="Q1386" s="27" t="s">
        <v>292</v>
      </c>
      <c r="R1386" s="28" t="s">
        <v>8877</v>
      </c>
      <c r="S1386" s="27" t="s">
        <v>8726</v>
      </c>
      <c r="T1386" s="27"/>
      <c r="U1386" s="75"/>
      <c r="V1386" s="75"/>
      <c r="W1386" s="75"/>
      <c r="X1386" s="27"/>
      <c r="Y1386" s="28"/>
      <c r="Z1386" s="27"/>
    </row>
    <row r="1387" spans="1:26" ht="13.5" customHeight="1" x14ac:dyDescent="0.25">
      <c r="A1387" s="24">
        <v>43179</v>
      </c>
      <c r="B1387" s="24">
        <v>43178</v>
      </c>
      <c r="C1387" s="24">
        <v>43174</v>
      </c>
      <c r="D1387" s="27" t="s">
        <v>8631</v>
      </c>
      <c r="E1387" s="27" t="s">
        <v>378</v>
      </c>
      <c r="F1387" s="29" t="s">
        <v>8632</v>
      </c>
      <c r="G1387" s="27" t="s">
        <v>30</v>
      </c>
      <c r="H1387" s="27" t="s">
        <v>974</v>
      </c>
      <c r="I1387" s="27" t="s">
        <v>8633</v>
      </c>
      <c r="J1387" s="27">
        <v>34537</v>
      </c>
      <c r="K1387" s="25">
        <v>4</v>
      </c>
      <c r="L1387" s="27" t="s">
        <v>528</v>
      </c>
      <c r="M1387" s="27">
        <v>1906942993</v>
      </c>
      <c r="N1387" s="27"/>
      <c r="O1387" s="28"/>
      <c r="P1387" s="27" t="s">
        <v>285</v>
      </c>
      <c r="Q1387" s="27" t="s">
        <v>315</v>
      </c>
      <c r="R1387" s="28" t="s">
        <v>2691</v>
      </c>
      <c r="S1387" s="27"/>
      <c r="T1387" s="27"/>
      <c r="U1387" s="75"/>
      <c r="V1387" s="75"/>
      <c r="W1387" s="75"/>
      <c r="X1387" s="27"/>
      <c r="Y1387" s="28"/>
      <c r="Z1387" s="27"/>
    </row>
    <row r="1388" spans="1:26" ht="13.5" customHeight="1" x14ac:dyDescent="0.25">
      <c r="A1388" s="24">
        <v>43179</v>
      </c>
      <c r="B1388" s="24">
        <v>43178</v>
      </c>
      <c r="C1388" s="24">
        <v>43174</v>
      </c>
      <c r="D1388" s="27" t="s">
        <v>8631</v>
      </c>
      <c r="E1388" s="27" t="s">
        <v>378</v>
      </c>
      <c r="F1388" s="29" t="s">
        <v>8632</v>
      </c>
      <c r="G1388" s="27" t="s">
        <v>30</v>
      </c>
      <c r="H1388" s="27" t="s">
        <v>974</v>
      </c>
      <c r="I1388" s="27" t="s">
        <v>8633</v>
      </c>
      <c r="J1388" s="27">
        <v>34537</v>
      </c>
      <c r="K1388" s="25">
        <v>1</v>
      </c>
      <c r="L1388" s="27" t="s">
        <v>528</v>
      </c>
      <c r="M1388" s="27">
        <v>1906942994</v>
      </c>
      <c r="N1388" s="27"/>
      <c r="O1388" s="28"/>
      <c r="P1388" s="27" t="s">
        <v>285</v>
      </c>
      <c r="Q1388" s="27" t="s">
        <v>315</v>
      </c>
      <c r="R1388" s="28" t="s">
        <v>2691</v>
      </c>
      <c r="S1388" s="27"/>
      <c r="T1388" s="27"/>
      <c r="U1388" s="75"/>
      <c r="V1388" s="75"/>
      <c r="W1388" s="75"/>
      <c r="X1388" s="27"/>
      <c r="Y1388" s="28"/>
      <c r="Z1388" s="27"/>
    </row>
    <row r="1389" spans="1:26" ht="13.5" customHeight="1" x14ac:dyDescent="0.25">
      <c r="A1389" s="24">
        <v>43179</v>
      </c>
      <c r="B1389" s="24">
        <v>43179</v>
      </c>
      <c r="C1389" s="24">
        <v>43161</v>
      </c>
      <c r="D1389" s="27" t="s">
        <v>8631</v>
      </c>
      <c r="E1389" s="27" t="s">
        <v>293</v>
      </c>
      <c r="F1389" s="29" t="s">
        <v>8634</v>
      </c>
      <c r="G1389" s="27" t="s">
        <v>23</v>
      </c>
      <c r="H1389" s="27" t="s">
        <v>88</v>
      </c>
      <c r="I1389" s="27" t="s">
        <v>89</v>
      </c>
      <c r="J1389" s="27">
        <v>30583</v>
      </c>
      <c r="K1389" s="25">
        <v>1</v>
      </c>
      <c r="L1389" s="27" t="s">
        <v>288</v>
      </c>
      <c r="M1389" s="27" t="s">
        <v>8635</v>
      </c>
      <c r="N1389" s="27" t="s">
        <v>8636</v>
      </c>
      <c r="O1389" s="28"/>
      <c r="P1389" s="27" t="s">
        <v>285</v>
      </c>
      <c r="Q1389" s="27" t="s">
        <v>315</v>
      </c>
      <c r="R1389" s="28" t="s">
        <v>2691</v>
      </c>
      <c r="S1389" s="27"/>
      <c r="T1389" s="27"/>
      <c r="U1389" s="75"/>
      <c r="V1389" s="75"/>
      <c r="W1389" s="75"/>
      <c r="X1389" s="27"/>
      <c r="Y1389" s="28"/>
      <c r="Z1389" s="27"/>
    </row>
    <row r="1390" spans="1:26" ht="13.5" customHeight="1" x14ac:dyDescent="0.25">
      <c r="A1390" s="24">
        <v>43179</v>
      </c>
      <c r="B1390" s="24">
        <v>43179</v>
      </c>
      <c r="C1390" s="24">
        <v>43161</v>
      </c>
      <c r="D1390" s="27" t="s">
        <v>8631</v>
      </c>
      <c r="E1390" s="27" t="s">
        <v>328</v>
      </c>
      <c r="F1390" s="29" t="s">
        <v>8637</v>
      </c>
      <c r="G1390" s="27" t="s">
        <v>23</v>
      </c>
      <c r="H1390" s="27" t="s">
        <v>52</v>
      </c>
      <c r="I1390" s="27" t="s">
        <v>177</v>
      </c>
      <c r="J1390" s="27">
        <v>19347</v>
      </c>
      <c r="K1390" s="25">
        <v>4</v>
      </c>
      <c r="L1390" s="27" t="s">
        <v>288</v>
      </c>
      <c r="M1390" s="27" t="s">
        <v>8638</v>
      </c>
      <c r="N1390" s="27" t="s">
        <v>8639</v>
      </c>
      <c r="O1390" s="28"/>
      <c r="P1390" s="27" t="s">
        <v>285</v>
      </c>
      <c r="Q1390" s="27" t="s">
        <v>315</v>
      </c>
      <c r="R1390" s="28" t="s">
        <v>2691</v>
      </c>
      <c r="S1390" s="27"/>
      <c r="T1390" s="27"/>
      <c r="U1390" s="75"/>
      <c r="V1390" s="75"/>
      <c r="W1390" s="75"/>
      <c r="X1390" s="27"/>
      <c r="Y1390" s="28"/>
      <c r="Z1390" s="27"/>
    </row>
    <row r="1391" spans="1:26" ht="13.5" customHeight="1" x14ac:dyDescent="0.25">
      <c r="A1391" s="24">
        <v>43179</v>
      </c>
      <c r="B1391" s="24">
        <v>43175</v>
      </c>
      <c r="C1391" s="24">
        <v>43171</v>
      </c>
      <c r="D1391" s="27" t="s">
        <v>552</v>
      </c>
      <c r="E1391" s="27" t="s">
        <v>322</v>
      </c>
      <c r="F1391" s="29" t="s">
        <v>8640</v>
      </c>
      <c r="G1391" s="27" t="s">
        <v>23</v>
      </c>
      <c r="H1391" s="27" t="s">
        <v>3869</v>
      </c>
      <c r="I1391" s="27" t="s">
        <v>138</v>
      </c>
      <c r="J1391" s="27">
        <v>25854</v>
      </c>
      <c r="K1391" s="25">
        <v>4</v>
      </c>
      <c r="L1391" s="27" t="s">
        <v>288</v>
      </c>
      <c r="M1391" s="27" t="s">
        <v>8641</v>
      </c>
      <c r="N1391" s="27" t="s">
        <v>8642</v>
      </c>
      <c r="O1391" s="28"/>
      <c r="P1391" s="27" t="s">
        <v>285</v>
      </c>
      <c r="Q1391" s="27" t="s">
        <v>315</v>
      </c>
      <c r="R1391" s="28" t="s">
        <v>2691</v>
      </c>
      <c r="S1391" s="27"/>
      <c r="T1391" s="27"/>
      <c r="U1391" s="75"/>
      <c r="V1391" s="75"/>
      <c r="W1391" s="75"/>
      <c r="X1391" s="27"/>
      <c r="Y1391" s="28"/>
      <c r="Z1391" s="27"/>
    </row>
    <row r="1392" spans="1:26" ht="13.5" customHeight="1" x14ac:dyDescent="0.25">
      <c r="A1392" s="24">
        <v>43179</v>
      </c>
      <c r="B1392" s="24">
        <v>43175</v>
      </c>
      <c r="C1392" s="24">
        <v>43171</v>
      </c>
      <c r="D1392" s="27" t="s">
        <v>552</v>
      </c>
      <c r="E1392" s="27" t="s">
        <v>356</v>
      </c>
      <c r="F1392" s="29" t="s">
        <v>8643</v>
      </c>
      <c r="G1392" s="27" t="s">
        <v>48</v>
      </c>
      <c r="H1392" s="27" t="s">
        <v>63</v>
      </c>
      <c r="I1392" s="27" t="s">
        <v>270</v>
      </c>
      <c r="J1392" s="27">
        <v>28088</v>
      </c>
      <c r="K1392" s="25">
        <v>2</v>
      </c>
      <c r="L1392" s="27" t="s">
        <v>288</v>
      </c>
      <c r="M1392" s="27" t="s">
        <v>8644</v>
      </c>
      <c r="N1392" s="27" t="s">
        <v>8645</v>
      </c>
      <c r="O1392" s="28">
        <v>131133614</v>
      </c>
      <c r="P1392" s="27" t="s">
        <v>285</v>
      </c>
      <c r="Q1392" s="27" t="s">
        <v>295</v>
      </c>
      <c r="R1392" s="28" t="s">
        <v>9047</v>
      </c>
      <c r="S1392" s="27" t="s">
        <v>8932</v>
      </c>
      <c r="T1392" s="27"/>
      <c r="U1392" s="75"/>
      <c r="V1392" s="75"/>
      <c r="W1392" s="75"/>
      <c r="X1392" s="27"/>
      <c r="Y1392" s="28"/>
      <c r="Z1392" s="27"/>
    </row>
    <row r="1393" spans="1:26" ht="13.5" customHeight="1" x14ac:dyDescent="0.25">
      <c r="A1393" s="24">
        <v>43179</v>
      </c>
      <c r="B1393" s="24">
        <v>43175</v>
      </c>
      <c r="C1393" s="24">
        <v>43171</v>
      </c>
      <c r="D1393" s="27" t="s">
        <v>552</v>
      </c>
      <c r="E1393" s="27" t="s">
        <v>356</v>
      </c>
      <c r="F1393" s="29" t="s">
        <v>8643</v>
      </c>
      <c r="G1393" s="27" t="s">
        <v>48</v>
      </c>
      <c r="H1393" s="27" t="s">
        <v>63</v>
      </c>
      <c r="I1393" s="27" t="s">
        <v>270</v>
      </c>
      <c r="J1393" s="27">
        <v>28088</v>
      </c>
      <c r="K1393" s="25">
        <v>2</v>
      </c>
      <c r="L1393" s="27" t="s">
        <v>288</v>
      </c>
      <c r="M1393" s="27" t="s">
        <v>8644</v>
      </c>
      <c r="N1393" s="27" t="s">
        <v>8645</v>
      </c>
      <c r="O1393" s="28">
        <v>131133615</v>
      </c>
      <c r="P1393" s="27" t="s">
        <v>285</v>
      </c>
      <c r="Q1393" s="27" t="s">
        <v>292</v>
      </c>
      <c r="R1393" s="28"/>
      <c r="S1393" s="27" t="s">
        <v>8932</v>
      </c>
      <c r="T1393" s="27"/>
      <c r="U1393" s="75"/>
      <c r="V1393" s="75"/>
      <c r="W1393" s="75"/>
      <c r="X1393" s="27"/>
      <c r="Y1393" s="28"/>
      <c r="Z1393" s="27"/>
    </row>
    <row r="1394" spans="1:26" ht="13.5" customHeight="1" x14ac:dyDescent="0.25">
      <c r="A1394" s="24">
        <v>43179</v>
      </c>
      <c r="B1394" s="24">
        <v>43175</v>
      </c>
      <c r="C1394" s="24">
        <v>43171</v>
      </c>
      <c r="D1394" s="27" t="s">
        <v>552</v>
      </c>
      <c r="E1394" s="27" t="s">
        <v>370</v>
      </c>
      <c r="F1394" s="29" t="s">
        <v>6503</v>
      </c>
      <c r="G1394" s="27" t="s">
        <v>36</v>
      </c>
      <c r="H1394" s="27" t="s">
        <v>52</v>
      </c>
      <c r="I1394" s="27" t="s">
        <v>107</v>
      </c>
      <c r="J1394" s="27">
        <v>25674</v>
      </c>
      <c r="K1394" s="25">
        <v>1</v>
      </c>
      <c r="L1394" s="27" t="s">
        <v>288</v>
      </c>
      <c r="M1394" s="27" t="s">
        <v>8646</v>
      </c>
      <c r="N1394" s="27" t="s">
        <v>8647</v>
      </c>
      <c r="O1394" s="28" t="s">
        <v>8974</v>
      </c>
      <c r="P1394" s="27" t="s">
        <v>285</v>
      </c>
      <c r="Q1394" s="27" t="s">
        <v>292</v>
      </c>
      <c r="R1394" s="28"/>
      <c r="S1394" s="27" t="s">
        <v>8932</v>
      </c>
      <c r="T1394" s="27"/>
      <c r="U1394" s="75"/>
      <c r="V1394" s="75"/>
      <c r="W1394" s="75"/>
      <c r="X1394" s="27"/>
      <c r="Y1394" s="28"/>
      <c r="Z1394" s="27"/>
    </row>
    <row r="1395" spans="1:26" ht="13.5" customHeight="1" x14ac:dyDescent="0.25">
      <c r="A1395" s="24">
        <v>43179</v>
      </c>
      <c r="B1395" s="24">
        <v>43175</v>
      </c>
      <c r="C1395" s="24">
        <v>43171</v>
      </c>
      <c r="D1395" s="27" t="s">
        <v>552</v>
      </c>
      <c r="E1395" s="27" t="s">
        <v>370</v>
      </c>
      <c r="F1395" s="29" t="s">
        <v>8648</v>
      </c>
      <c r="G1395" s="27" t="s">
        <v>39</v>
      </c>
      <c r="H1395" s="27" t="s">
        <v>2307</v>
      </c>
      <c r="I1395" s="27" t="s">
        <v>884</v>
      </c>
      <c r="J1395" s="27">
        <v>25674</v>
      </c>
      <c r="K1395" s="25">
        <v>1</v>
      </c>
      <c r="L1395" s="27" t="s">
        <v>288</v>
      </c>
      <c r="M1395" s="27" t="s">
        <v>8646</v>
      </c>
      <c r="N1395" s="27" t="s">
        <v>8649</v>
      </c>
      <c r="O1395" s="28"/>
      <c r="P1395" s="27" t="s">
        <v>285</v>
      </c>
      <c r="Q1395" s="27" t="s">
        <v>315</v>
      </c>
      <c r="R1395" s="28" t="s">
        <v>2691</v>
      </c>
      <c r="S1395" s="27"/>
      <c r="T1395" s="27"/>
      <c r="U1395" s="75"/>
      <c r="V1395" s="75"/>
      <c r="W1395" s="75"/>
      <c r="X1395" s="27"/>
      <c r="Y1395" s="28"/>
      <c r="Z1395" s="27"/>
    </row>
    <row r="1396" spans="1:26" ht="13.5" customHeight="1" x14ac:dyDescent="0.25">
      <c r="A1396" s="24">
        <v>43179</v>
      </c>
      <c r="B1396" s="24">
        <v>43175</v>
      </c>
      <c r="C1396" s="24">
        <v>43171</v>
      </c>
      <c r="D1396" s="27" t="s">
        <v>552</v>
      </c>
      <c r="E1396" s="27" t="s">
        <v>411</v>
      </c>
      <c r="F1396" s="29" t="s">
        <v>8650</v>
      </c>
      <c r="G1396" s="27" t="s">
        <v>25</v>
      </c>
      <c r="H1396" s="27" t="s">
        <v>131</v>
      </c>
      <c r="I1396" s="27" t="s">
        <v>278</v>
      </c>
      <c r="J1396" s="27">
        <v>26503</v>
      </c>
      <c r="K1396" s="25">
        <v>4</v>
      </c>
      <c r="L1396" s="27" t="s">
        <v>288</v>
      </c>
      <c r="M1396" s="27" t="s">
        <v>8651</v>
      </c>
      <c r="N1396" s="27" t="s">
        <v>8652</v>
      </c>
      <c r="O1396" s="28">
        <v>131135529</v>
      </c>
      <c r="P1396" s="27" t="s">
        <v>285</v>
      </c>
      <c r="Q1396" s="27" t="s">
        <v>292</v>
      </c>
      <c r="R1396" s="28"/>
      <c r="S1396" s="27"/>
      <c r="T1396" s="27"/>
      <c r="U1396" s="75"/>
      <c r="V1396" s="75"/>
      <c r="W1396" s="75"/>
      <c r="X1396" s="27"/>
      <c r="Y1396" s="28"/>
      <c r="Z1396" s="27"/>
    </row>
    <row r="1397" spans="1:26" ht="13.5" customHeight="1" x14ac:dyDescent="0.25">
      <c r="A1397" s="24">
        <v>43179</v>
      </c>
      <c r="B1397" s="24">
        <v>43178</v>
      </c>
      <c r="C1397" s="24">
        <v>43172</v>
      </c>
      <c r="D1397" s="27" t="s">
        <v>552</v>
      </c>
      <c r="E1397" s="27" t="s">
        <v>338</v>
      </c>
      <c r="F1397" s="29" t="s">
        <v>8653</v>
      </c>
      <c r="G1397" s="27" t="s">
        <v>25</v>
      </c>
      <c r="H1397" s="27" t="s">
        <v>49</v>
      </c>
      <c r="I1397" s="27" t="s">
        <v>8654</v>
      </c>
      <c r="J1397" s="27">
        <v>33815</v>
      </c>
      <c r="K1397" s="25">
        <v>2</v>
      </c>
      <c r="L1397" s="27" t="s">
        <v>288</v>
      </c>
      <c r="M1397" s="27" t="s">
        <v>8655</v>
      </c>
      <c r="N1397" s="27" t="s">
        <v>8656</v>
      </c>
      <c r="O1397" s="28">
        <v>131133280</v>
      </c>
      <c r="P1397" s="27" t="s">
        <v>285</v>
      </c>
      <c r="Q1397" s="27" t="s">
        <v>292</v>
      </c>
      <c r="R1397" s="28"/>
      <c r="S1397" s="27" t="s">
        <v>8932</v>
      </c>
      <c r="T1397" s="27"/>
      <c r="U1397" s="75"/>
      <c r="V1397" s="75"/>
      <c r="W1397" s="75"/>
      <c r="X1397" s="27"/>
      <c r="Y1397" s="28"/>
      <c r="Z1397" s="27"/>
    </row>
    <row r="1398" spans="1:26" ht="13.5" customHeight="1" x14ac:dyDescent="0.25">
      <c r="A1398" s="24">
        <v>43179</v>
      </c>
      <c r="B1398" s="24">
        <v>43178</v>
      </c>
      <c r="C1398" s="24">
        <v>43172</v>
      </c>
      <c r="D1398" s="27" t="s">
        <v>552</v>
      </c>
      <c r="E1398" s="27" t="s">
        <v>354</v>
      </c>
      <c r="F1398" s="29" t="s">
        <v>8657</v>
      </c>
      <c r="G1398" s="27" t="s">
        <v>74</v>
      </c>
      <c r="H1398" s="27" t="s">
        <v>2922</v>
      </c>
      <c r="I1398" s="27" t="s">
        <v>259</v>
      </c>
      <c r="J1398" s="27">
        <v>31780</v>
      </c>
      <c r="K1398" s="25">
        <v>2</v>
      </c>
      <c r="L1398" s="27" t="s">
        <v>288</v>
      </c>
      <c r="M1398" s="27" t="s">
        <v>8658</v>
      </c>
      <c r="N1398" s="27" t="s">
        <v>8659</v>
      </c>
      <c r="O1398" s="28">
        <v>131133497</v>
      </c>
      <c r="P1398" s="27" t="s">
        <v>285</v>
      </c>
      <c r="Q1398" s="27" t="s">
        <v>292</v>
      </c>
      <c r="R1398" s="28"/>
      <c r="S1398" s="27" t="s">
        <v>8932</v>
      </c>
      <c r="T1398" s="27"/>
      <c r="U1398" s="75"/>
      <c r="V1398" s="75"/>
      <c r="W1398" s="75"/>
      <c r="X1398" s="27"/>
      <c r="Y1398" s="28"/>
      <c r="Z1398" s="27"/>
    </row>
    <row r="1399" spans="1:26" ht="13.5" customHeight="1" x14ac:dyDescent="0.25">
      <c r="A1399" s="24">
        <v>43179</v>
      </c>
      <c r="B1399" s="24">
        <v>43178</v>
      </c>
      <c r="C1399" s="24">
        <v>43172</v>
      </c>
      <c r="D1399" s="27" t="s">
        <v>552</v>
      </c>
      <c r="E1399" s="27" t="s">
        <v>381</v>
      </c>
      <c r="F1399" s="29" t="s">
        <v>8660</v>
      </c>
      <c r="G1399" s="27" t="s">
        <v>92</v>
      </c>
      <c r="H1399" s="27" t="s">
        <v>145</v>
      </c>
      <c r="I1399" s="27" t="s">
        <v>8330</v>
      </c>
      <c r="J1399" s="27">
        <v>23624</v>
      </c>
      <c r="K1399" s="25">
        <v>2</v>
      </c>
      <c r="L1399" s="27" t="s">
        <v>288</v>
      </c>
      <c r="M1399" s="27" t="s">
        <v>8661</v>
      </c>
      <c r="N1399" s="27" t="s">
        <v>8662</v>
      </c>
      <c r="O1399" s="28">
        <v>131135259</v>
      </c>
      <c r="P1399" s="27" t="s">
        <v>285</v>
      </c>
      <c r="Q1399" s="27" t="s">
        <v>292</v>
      </c>
      <c r="R1399" s="28"/>
      <c r="S1399" s="27" t="s">
        <v>8932</v>
      </c>
      <c r="T1399" s="27"/>
      <c r="U1399" s="75"/>
      <c r="V1399" s="75"/>
      <c r="W1399" s="75"/>
      <c r="X1399" s="27"/>
      <c r="Y1399" s="28"/>
      <c r="Z1399" s="27"/>
    </row>
    <row r="1400" spans="1:26" ht="13.5" customHeight="1" x14ac:dyDescent="0.25">
      <c r="A1400" s="24">
        <v>43179</v>
      </c>
      <c r="B1400" s="24">
        <v>43178</v>
      </c>
      <c r="C1400" s="24">
        <v>43172</v>
      </c>
      <c r="D1400" s="27" t="s">
        <v>552</v>
      </c>
      <c r="E1400" s="27" t="s">
        <v>381</v>
      </c>
      <c r="F1400" s="29" t="s">
        <v>8663</v>
      </c>
      <c r="G1400" s="27" t="s">
        <v>92</v>
      </c>
      <c r="H1400" s="27" t="s">
        <v>152</v>
      </c>
      <c r="I1400" s="27" t="s">
        <v>8330</v>
      </c>
      <c r="J1400" s="27">
        <v>23624</v>
      </c>
      <c r="K1400" s="25">
        <v>2</v>
      </c>
      <c r="L1400" s="27" t="s">
        <v>288</v>
      </c>
      <c r="M1400" s="27" t="s">
        <v>8661</v>
      </c>
      <c r="N1400" s="27" t="s">
        <v>8662</v>
      </c>
      <c r="O1400" s="28">
        <v>131135260</v>
      </c>
      <c r="P1400" s="27" t="s">
        <v>285</v>
      </c>
      <c r="Q1400" s="27" t="s">
        <v>292</v>
      </c>
      <c r="R1400" s="28"/>
      <c r="S1400" s="27" t="s">
        <v>8932</v>
      </c>
      <c r="T1400" s="27"/>
      <c r="U1400" s="75"/>
      <c r="V1400" s="75"/>
      <c r="W1400" s="75"/>
      <c r="X1400" s="27"/>
      <c r="Y1400" s="28"/>
      <c r="Z1400" s="27"/>
    </row>
    <row r="1401" spans="1:26" ht="13.5" customHeight="1" x14ac:dyDescent="0.25">
      <c r="A1401" s="24">
        <v>43179</v>
      </c>
      <c r="B1401" s="24">
        <v>43178</v>
      </c>
      <c r="C1401" s="24">
        <v>43172</v>
      </c>
      <c r="D1401" s="27" t="s">
        <v>552</v>
      </c>
      <c r="E1401" s="27" t="s">
        <v>409</v>
      </c>
      <c r="F1401" s="29" t="s">
        <v>8308</v>
      </c>
      <c r="G1401" s="27" t="s">
        <v>53</v>
      </c>
      <c r="H1401" s="27" t="s">
        <v>70</v>
      </c>
      <c r="I1401" s="27" t="s">
        <v>468</v>
      </c>
      <c r="J1401" s="27">
        <v>30538</v>
      </c>
      <c r="K1401" s="25">
        <v>1</v>
      </c>
      <c r="L1401" s="27" t="s">
        <v>288</v>
      </c>
      <c r="M1401" s="27" t="s">
        <v>8664</v>
      </c>
      <c r="N1401" s="27" t="s">
        <v>8665</v>
      </c>
      <c r="O1401" s="28">
        <v>131135432</v>
      </c>
      <c r="P1401" s="27" t="s">
        <v>285</v>
      </c>
      <c r="Q1401" s="27" t="s">
        <v>292</v>
      </c>
      <c r="R1401" s="28"/>
      <c r="S1401" s="27" t="s">
        <v>8932</v>
      </c>
      <c r="T1401" s="27"/>
      <c r="U1401" s="75"/>
      <c r="V1401" s="75"/>
      <c r="W1401" s="75"/>
      <c r="X1401" s="27"/>
      <c r="Y1401" s="28"/>
      <c r="Z1401" s="27"/>
    </row>
    <row r="1402" spans="1:26" ht="13.5" customHeight="1" x14ac:dyDescent="0.25">
      <c r="A1402" s="24">
        <v>43179</v>
      </c>
      <c r="B1402" s="24">
        <v>43178</v>
      </c>
      <c r="C1402" s="24">
        <v>43172</v>
      </c>
      <c r="D1402" s="27" t="s">
        <v>552</v>
      </c>
      <c r="E1402" s="27" t="s">
        <v>425</v>
      </c>
      <c r="F1402" s="29" t="s">
        <v>8666</v>
      </c>
      <c r="G1402" s="27" t="s">
        <v>48</v>
      </c>
      <c r="H1402" s="27" t="s">
        <v>101</v>
      </c>
      <c r="I1402" s="27" t="s">
        <v>250</v>
      </c>
      <c r="J1402" s="27">
        <v>8598</v>
      </c>
      <c r="K1402" s="25">
        <v>1</v>
      </c>
      <c r="L1402" s="27" t="s">
        <v>288</v>
      </c>
      <c r="M1402" s="27" t="s">
        <v>8667</v>
      </c>
      <c r="N1402" s="27" t="s">
        <v>8668</v>
      </c>
      <c r="O1402" s="28">
        <v>131135599</v>
      </c>
      <c r="P1402" s="27" t="s">
        <v>285</v>
      </c>
      <c r="Q1402" s="27" t="s">
        <v>292</v>
      </c>
      <c r="R1402" s="28"/>
      <c r="S1402" s="27"/>
      <c r="T1402" s="27"/>
      <c r="U1402" s="75"/>
      <c r="V1402" s="75"/>
      <c r="W1402" s="75"/>
      <c r="X1402" s="27"/>
      <c r="Y1402" s="28"/>
      <c r="Z1402" s="27"/>
    </row>
    <row r="1403" spans="1:26" ht="13.5" customHeight="1" x14ac:dyDescent="0.25">
      <c r="A1403" s="24">
        <v>43179</v>
      </c>
      <c r="B1403" s="24">
        <v>43178</v>
      </c>
      <c r="C1403" s="24">
        <v>43172</v>
      </c>
      <c r="D1403" s="27" t="s">
        <v>552</v>
      </c>
      <c r="E1403" s="27" t="s">
        <v>425</v>
      </c>
      <c r="F1403" s="29" t="s">
        <v>8666</v>
      </c>
      <c r="G1403" s="27" t="s">
        <v>48</v>
      </c>
      <c r="H1403" s="27" t="s">
        <v>101</v>
      </c>
      <c r="I1403" s="27" t="s">
        <v>250</v>
      </c>
      <c r="J1403" s="27">
        <v>8598</v>
      </c>
      <c r="K1403" s="25">
        <v>1</v>
      </c>
      <c r="L1403" s="27" t="s">
        <v>288</v>
      </c>
      <c r="M1403" s="27" t="s">
        <v>8667</v>
      </c>
      <c r="N1403" s="27" t="s">
        <v>8668</v>
      </c>
      <c r="O1403" s="28">
        <v>131135599</v>
      </c>
      <c r="P1403" s="27" t="s">
        <v>285</v>
      </c>
      <c r="Q1403" s="27" t="s">
        <v>292</v>
      </c>
      <c r="R1403" s="28" t="s">
        <v>9036</v>
      </c>
      <c r="S1403" s="27" t="s">
        <v>8932</v>
      </c>
      <c r="T1403" s="27"/>
      <c r="U1403" s="75"/>
      <c r="V1403" s="75"/>
      <c r="W1403" s="75"/>
      <c r="X1403" s="27"/>
      <c r="Y1403" s="28"/>
      <c r="Z1403" s="27"/>
    </row>
    <row r="1404" spans="1:26" ht="13.5" customHeight="1" x14ac:dyDescent="0.25">
      <c r="A1404" s="24">
        <v>43179</v>
      </c>
      <c r="B1404" s="24">
        <v>43178</v>
      </c>
      <c r="C1404" s="24">
        <v>43173</v>
      </c>
      <c r="D1404" s="27" t="s">
        <v>592</v>
      </c>
      <c r="E1404" s="27" t="s">
        <v>374</v>
      </c>
      <c r="F1404" s="29" t="s">
        <v>8669</v>
      </c>
      <c r="G1404" s="27" t="s">
        <v>21</v>
      </c>
      <c r="H1404" s="27" t="s">
        <v>121</v>
      </c>
      <c r="I1404" s="27" t="s">
        <v>445</v>
      </c>
      <c r="J1404" s="27">
        <v>23733</v>
      </c>
      <c r="K1404" s="25">
        <v>1</v>
      </c>
      <c r="L1404" s="27" t="s">
        <v>288</v>
      </c>
      <c r="M1404" s="27" t="s">
        <v>8670</v>
      </c>
      <c r="N1404" s="27" t="s">
        <v>8671</v>
      </c>
      <c r="O1404" s="28">
        <v>131134410</v>
      </c>
      <c r="P1404" s="27" t="s">
        <v>285</v>
      </c>
      <c r="Q1404" s="27" t="s">
        <v>292</v>
      </c>
      <c r="R1404" s="28"/>
      <c r="S1404" s="27" t="s">
        <v>8932</v>
      </c>
      <c r="T1404" s="27"/>
      <c r="U1404" s="75"/>
      <c r="V1404" s="75"/>
      <c r="W1404" s="75"/>
      <c r="X1404" s="27"/>
      <c r="Y1404" s="28"/>
      <c r="Z1404" s="27"/>
    </row>
    <row r="1405" spans="1:26" ht="13.5" customHeight="1" x14ac:dyDescent="0.25">
      <c r="A1405" s="24">
        <v>43179</v>
      </c>
      <c r="B1405" s="24">
        <v>43178</v>
      </c>
      <c r="C1405" s="24">
        <v>43173</v>
      </c>
      <c r="D1405" s="27" t="s">
        <v>592</v>
      </c>
      <c r="E1405" s="27" t="s">
        <v>375</v>
      </c>
      <c r="F1405" s="29" t="s">
        <v>8672</v>
      </c>
      <c r="G1405" s="27" t="s">
        <v>19</v>
      </c>
      <c r="H1405" s="27" t="s">
        <v>26</v>
      </c>
      <c r="I1405" s="27" t="s">
        <v>8673</v>
      </c>
      <c r="J1405" s="27">
        <v>45547</v>
      </c>
      <c r="K1405" s="25">
        <v>4</v>
      </c>
      <c r="L1405" s="27" t="s">
        <v>343</v>
      </c>
      <c r="M1405" s="27" t="s">
        <v>8674</v>
      </c>
      <c r="N1405" s="27" t="s">
        <v>8675</v>
      </c>
      <c r="O1405" s="28"/>
      <c r="P1405" s="27" t="s">
        <v>285</v>
      </c>
      <c r="Q1405" s="27" t="s">
        <v>315</v>
      </c>
      <c r="R1405" s="28" t="s">
        <v>2691</v>
      </c>
      <c r="S1405" s="27"/>
      <c r="T1405" s="27"/>
      <c r="U1405" s="75"/>
      <c r="V1405" s="75"/>
      <c r="W1405" s="75"/>
      <c r="X1405" s="27"/>
      <c r="Y1405" s="28"/>
      <c r="Z1405" s="27"/>
    </row>
    <row r="1406" spans="1:26" ht="13.5" customHeight="1" x14ac:dyDescent="0.25">
      <c r="A1406" s="24">
        <v>43179</v>
      </c>
      <c r="B1406" s="24">
        <v>43175</v>
      </c>
      <c r="C1406" s="24">
        <v>43171</v>
      </c>
      <c r="D1406" s="27" t="s">
        <v>549</v>
      </c>
      <c r="E1406" s="27" t="s">
        <v>313</v>
      </c>
      <c r="F1406" s="29" t="s">
        <v>8676</v>
      </c>
      <c r="G1406" s="27" t="s">
        <v>60</v>
      </c>
      <c r="H1406" s="27" t="s">
        <v>141</v>
      </c>
      <c r="I1406" s="27" t="s">
        <v>609</v>
      </c>
      <c r="J1406" s="27">
        <v>27108</v>
      </c>
      <c r="K1406" s="25">
        <v>4</v>
      </c>
      <c r="L1406" s="27" t="s">
        <v>357</v>
      </c>
      <c r="M1406" s="27" t="s">
        <v>8677</v>
      </c>
      <c r="N1406" s="27" t="s">
        <v>8678</v>
      </c>
      <c r="O1406" s="28" t="s">
        <v>8679</v>
      </c>
      <c r="P1406" s="27" t="s">
        <v>285</v>
      </c>
      <c r="Q1406" s="27" t="s">
        <v>292</v>
      </c>
      <c r="R1406" s="28"/>
      <c r="S1406" s="27" t="s">
        <v>8726</v>
      </c>
      <c r="T1406" s="27"/>
      <c r="U1406" s="75"/>
      <c r="V1406" s="75"/>
      <c r="W1406" s="75"/>
      <c r="X1406" s="27"/>
      <c r="Y1406" s="28"/>
      <c r="Z1406" s="27"/>
    </row>
    <row r="1407" spans="1:26" ht="13.5" customHeight="1" x14ac:dyDescent="0.25">
      <c r="A1407" s="24">
        <v>43179</v>
      </c>
      <c r="B1407" s="24">
        <v>43175</v>
      </c>
      <c r="C1407" s="24">
        <v>43169</v>
      </c>
      <c r="D1407" s="27" t="s">
        <v>549</v>
      </c>
      <c r="E1407" s="27" t="s">
        <v>322</v>
      </c>
      <c r="F1407" s="29" t="s">
        <v>8680</v>
      </c>
      <c r="G1407" s="27" t="s">
        <v>48</v>
      </c>
      <c r="H1407" s="27" t="s">
        <v>3818</v>
      </c>
      <c r="I1407" s="27" t="s">
        <v>501</v>
      </c>
      <c r="J1407" s="27">
        <v>25784</v>
      </c>
      <c r="K1407" s="25">
        <v>4</v>
      </c>
      <c r="L1407" s="27" t="s">
        <v>357</v>
      </c>
      <c r="M1407" s="27" t="s">
        <v>8681</v>
      </c>
      <c r="N1407" s="27" t="s">
        <v>8682</v>
      </c>
      <c r="O1407" s="28" t="s">
        <v>9255</v>
      </c>
      <c r="P1407" s="27" t="s">
        <v>285</v>
      </c>
      <c r="Q1407" s="27" t="s">
        <v>292</v>
      </c>
      <c r="R1407" s="28"/>
      <c r="S1407" s="27" t="s">
        <v>9218</v>
      </c>
      <c r="T1407" s="27"/>
      <c r="U1407" s="75"/>
      <c r="V1407" s="75"/>
      <c r="W1407" s="75"/>
      <c r="X1407" s="27"/>
      <c r="Y1407" s="28"/>
      <c r="Z1407" s="27"/>
    </row>
    <row r="1408" spans="1:26" ht="13.5" customHeight="1" x14ac:dyDescent="0.25">
      <c r="A1408" s="24">
        <v>43179</v>
      </c>
      <c r="B1408" s="24">
        <v>43175</v>
      </c>
      <c r="C1408" s="24">
        <v>43171</v>
      </c>
      <c r="D1408" s="27" t="s">
        <v>549</v>
      </c>
      <c r="E1408" s="27" t="s">
        <v>375</v>
      </c>
      <c r="F1408" s="29" t="s">
        <v>8683</v>
      </c>
      <c r="G1408" s="27" t="s">
        <v>56</v>
      </c>
      <c r="H1408" s="27" t="s">
        <v>245</v>
      </c>
      <c r="I1408" s="27" t="s">
        <v>639</v>
      </c>
      <c r="J1408" s="27">
        <v>45414</v>
      </c>
      <c r="K1408" s="25">
        <v>4</v>
      </c>
      <c r="L1408" s="27" t="s">
        <v>357</v>
      </c>
      <c r="M1408" s="27" t="s">
        <v>8684</v>
      </c>
      <c r="N1408" s="27" t="s">
        <v>8685</v>
      </c>
      <c r="O1408" s="28" t="s">
        <v>8686</v>
      </c>
      <c r="P1408" s="27" t="s">
        <v>285</v>
      </c>
      <c r="Q1408" s="27" t="s">
        <v>292</v>
      </c>
      <c r="R1408" s="28" t="s">
        <v>8877</v>
      </c>
      <c r="S1408" s="27" t="s">
        <v>8726</v>
      </c>
      <c r="T1408" s="27"/>
      <c r="U1408" s="75"/>
      <c r="V1408" s="75"/>
      <c r="W1408" s="75"/>
      <c r="X1408" s="27"/>
      <c r="Y1408" s="28"/>
      <c r="Z1408" s="27"/>
    </row>
    <row r="1409" spans="1:26" ht="13.5" customHeight="1" x14ac:dyDescent="0.25">
      <c r="A1409" s="24">
        <v>43179</v>
      </c>
      <c r="B1409" s="24">
        <v>43175</v>
      </c>
      <c r="C1409" s="24">
        <v>43171</v>
      </c>
      <c r="D1409" s="27" t="s">
        <v>549</v>
      </c>
      <c r="E1409" s="27" t="s">
        <v>8687</v>
      </c>
      <c r="F1409" s="29" t="s">
        <v>8688</v>
      </c>
      <c r="G1409" s="27" t="s">
        <v>53</v>
      </c>
      <c r="H1409" s="27" t="s">
        <v>199</v>
      </c>
      <c r="I1409" s="27" t="s">
        <v>277</v>
      </c>
      <c r="J1409" s="27">
        <v>573</v>
      </c>
      <c r="K1409" s="25">
        <v>4</v>
      </c>
      <c r="L1409" s="27" t="s">
        <v>357</v>
      </c>
      <c r="M1409" s="27" t="s">
        <v>8689</v>
      </c>
      <c r="N1409" s="27" t="s">
        <v>8690</v>
      </c>
      <c r="O1409" s="28" t="s">
        <v>8691</v>
      </c>
      <c r="P1409" s="27" t="s">
        <v>285</v>
      </c>
      <c r="Q1409" s="27" t="s">
        <v>292</v>
      </c>
      <c r="R1409" s="28"/>
      <c r="S1409" s="27" t="s">
        <v>8726</v>
      </c>
      <c r="T1409" s="27"/>
      <c r="U1409" s="75"/>
      <c r="V1409" s="75"/>
      <c r="W1409" s="75"/>
      <c r="X1409" s="27"/>
      <c r="Y1409" s="28"/>
      <c r="Z1409" s="27"/>
    </row>
    <row r="1410" spans="1:26" ht="13.5" customHeight="1" x14ac:dyDescent="0.25">
      <c r="A1410" s="24">
        <v>43179</v>
      </c>
      <c r="B1410" s="24">
        <v>43176</v>
      </c>
      <c r="C1410" s="24">
        <v>43165</v>
      </c>
      <c r="D1410" s="27" t="s">
        <v>549</v>
      </c>
      <c r="E1410" s="27" t="s">
        <v>325</v>
      </c>
      <c r="F1410" s="29" t="s">
        <v>8692</v>
      </c>
      <c r="G1410" s="27" t="s">
        <v>36</v>
      </c>
      <c r="H1410" s="27" t="s">
        <v>211</v>
      </c>
      <c r="I1410" s="27" t="s">
        <v>8693</v>
      </c>
      <c r="J1410" s="27">
        <v>22370</v>
      </c>
      <c r="K1410" s="25">
        <v>4</v>
      </c>
      <c r="L1410" s="27" t="s">
        <v>357</v>
      </c>
      <c r="M1410" s="27" t="s">
        <v>8694</v>
      </c>
      <c r="N1410" s="27" t="s">
        <v>8695</v>
      </c>
      <c r="O1410" s="28" t="s">
        <v>8696</v>
      </c>
      <c r="P1410" s="27" t="s">
        <v>285</v>
      </c>
      <c r="Q1410" s="27" t="s">
        <v>292</v>
      </c>
      <c r="R1410" s="28"/>
      <c r="S1410" s="27" t="s">
        <v>8726</v>
      </c>
      <c r="T1410" s="27"/>
      <c r="U1410" s="75"/>
      <c r="V1410" s="75"/>
      <c r="W1410" s="75"/>
      <c r="X1410" s="27"/>
      <c r="Y1410" s="28"/>
      <c r="Z1410" s="27"/>
    </row>
    <row r="1411" spans="1:26" ht="13.5" customHeight="1" x14ac:dyDescent="0.25">
      <c r="A1411" s="24">
        <v>43179</v>
      </c>
      <c r="B1411" s="24">
        <v>43178</v>
      </c>
      <c r="C1411" s="24">
        <v>43172</v>
      </c>
      <c r="D1411" s="27" t="s">
        <v>549</v>
      </c>
      <c r="E1411" s="27" t="s">
        <v>287</v>
      </c>
      <c r="F1411" s="29" t="s">
        <v>8697</v>
      </c>
      <c r="G1411" s="27" t="s">
        <v>56</v>
      </c>
      <c r="H1411" s="27" t="s">
        <v>121</v>
      </c>
      <c r="I1411" s="27" t="s">
        <v>639</v>
      </c>
      <c r="J1411" s="27">
        <v>40774</v>
      </c>
      <c r="K1411" s="25">
        <v>2</v>
      </c>
      <c r="L1411" s="27" t="s">
        <v>357</v>
      </c>
      <c r="M1411" s="27" t="s">
        <v>8698</v>
      </c>
      <c r="N1411" s="27" t="s">
        <v>8699</v>
      </c>
      <c r="O1411" s="28" t="s">
        <v>8700</v>
      </c>
      <c r="P1411" s="27" t="s">
        <v>285</v>
      </c>
      <c r="Q1411" s="27" t="s">
        <v>292</v>
      </c>
      <c r="R1411" s="28" t="s">
        <v>9026</v>
      </c>
      <c r="S1411" s="27" t="s">
        <v>8726</v>
      </c>
      <c r="T1411" s="27"/>
      <c r="U1411" s="75"/>
      <c r="V1411" s="75"/>
      <c r="W1411" s="75"/>
      <c r="X1411" s="27"/>
      <c r="Y1411" s="28"/>
      <c r="Z1411" s="27"/>
    </row>
    <row r="1412" spans="1:26" ht="13.5" customHeight="1" x14ac:dyDescent="0.25">
      <c r="A1412" s="24">
        <v>43179</v>
      </c>
      <c r="B1412" s="24">
        <v>43178</v>
      </c>
      <c r="C1412" s="24">
        <v>43172</v>
      </c>
      <c r="D1412" s="27" t="s">
        <v>549</v>
      </c>
      <c r="E1412" s="27" t="s">
        <v>372</v>
      </c>
      <c r="F1412" s="29" t="s">
        <v>7084</v>
      </c>
      <c r="G1412" s="27" t="s">
        <v>36</v>
      </c>
      <c r="H1412" s="27" t="s">
        <v>47</v>
      </c>
      <c r="I1412" s="27" t="s">
        <v>8378</v>
      </c>
      <c r="J1412" s="27">
        <v>30715</v>
      </c>
      <c r="K1412" s="25">
        <v>4</v>
      </c>
      <c r="L1412" s="27" t="s">
        <v>357</v>
      </c>
      <c r="M1412" s="27" t="s">
        <v>8701</v>
      </c>
      <c r="N1412" s="27" t="s">
        <v>8702</v>
      </c>
      <c r="O1412" s="28" t="s">
        <v>9256</v>
      </c>
      <c r="P1412" s="27" t="s">
        <v>285</v>
      </c>
      <c r="Q1412" s="27" t="s">
        <v>295</v>
      </c>
      <c r="R1412" s="28" t="s">
        <v>9631</v>
      </c>
      <c r="S1412" s="27" t="s">
        <v>9218</v>
      </c>
      <c r="T1412" s="27"/>
      <c r="U1412" s="75"/>
      <c r="V1412" s="75"/>
      <c r="W1412" s="75"/>
      <c r="X1412" s="27"/>
      <c r="Y1412" s="28"/>
      <c r="Z1412" s="27"/>
    </row>
    <row r="1413" spans="1:26" ht="13.5" customHeight="1" x14ac:dyDescent="0.25">
      <c r="A1413" s="24">
        <v>43179</v>
      </c>
      <c r="B1413" s="24">
        <v>43175</v>
      </c>
      <c r="C1413" s="24">
        <v>43168</v>
      </c>
      <c r="D1413" s="27" t="s">
        <v>2245</v>
      </c>
      <c r="E1413" s="27" t="s">
        <v>350</v>
      </c>
      <c r="F1413" s="29" t="s">
        <v>8707</v>
      </c>
      <c r="G1413" s="27" t="s">
        <v>19</v>
      </c>
      <c r="H1413" s="27" t="s">
        <v>101</v>
      </c>
      <c r="I1413" s="27" t="s">
        <v>6161</v>
      </c>
      <c r="J1413" s="27">
        <v>27208</v>
      </c>
      <c r="K1413" s="25">
        <v>4</v>
      </c>
      <c r="L1413" s="27" t="s">
        <v>343</v>
      </c>
      <c r="M1413" s="27" t="s">
        <v>8708</v>
      </c>
      <c r="N1413" s="27" t="s">
        <v>8709</v>
      </c>
      <c r="O1413" s="28"/>
      <c r="P1413" s="27" t="s">
        <v>285</v>
      </c>
      <c r="Q1413" s="27" t="s">
        <v>295</v>
      </c>
      <c r="R1413" s="28" t="s">
        <v>8710</v>
      </c>
      <c r="S1413" s="27"/>
      <c r="T1413" s="27"/>
      <c r="U1413" s="75"/>
      <c r="V1413" s="75"/>
      <c r="W1413" s="75"/>
      <c r="X1413" s="27"/>
      <c r="Y1413" s="28"/>
      <c r="Z1413" s="27"/>
    </row>
    <row r="1414" spans="1:26" ht="13.5" customHeight="1" x14ac:dyDescent="0.25">
      <c r="A1414" s="24">
        <v>43179</v>
      </c>
      <c r="B1414" s="24">
        <v>43175</v>
      </c>
      <c r="C1414" s="24">
        <v>43173</v>
      </c>
      <c r="D1414" s="27" t="s">
        <v>2245</v>
      </c>
      <c r="E1414" s="27" t="s">
        <v>313</v>
      </c>
      <c r="F1414" s="29" t="s">
        <v>8711</v>
      </c>
      <c r="G1414" s="27" t="s">
        <v>32</v>
      </c>
      <c r="H1414" s="27" t="s">
        <v>43</v>
      </c>
      <c r="I1414" s="27" t="s">
        <v>8712</v>
      </c>
      <c r="J1414" s="27">
        <v>27198</v>
      </c>
      <c r="K1414" s="25">
        <v>1</v>
      </c>
      <c r="L1414" s="27" t="s">
        <v>343</v>
      </c>
      <c r="M1414" s="27">
        <v>8640736916</v>
      </c>
      <c r="N1414" s="27">
        <v>8640736916</v>
      </c>
      <c r="O1414" s="28">
        <v>8640738717</v>
      </c>
      <c r="P1414" s="27" t="s">
        <v>285</v>
      </c>
      <c r="Q1414" s="27" t="s">
        <v>292</v>
      </c>
      <c r="R1414" s="28"/>
      <c r="S1414" s="27" t="s">
        <v>8726</v>
      </c>
      <c r="T1414" s="27"/>
      <c r="U1414" s="75"/>
      <c r="V1414" s="75"/>
      <c r="W1414" s="75"/>
      <c r="X1414" s="27"/>
      <c r="Y1414" s="28"/>
      <c r="Z1414" s="27"/>
    </row>
    <row r="1415" spans="1:26" ht="13.5" customHeight="1" x14ac:dyDescent="0.25">
      <c r="A1415" s="24">
        <v>43179</v>
      </c>
      <c r="B1415" s="24">
        <v>43175</v>
      </c>
      <c r="C1415" s="24">
        <v>43175</v>
      </c>
      <c r="D1415" s="27" t="s">
        <v>2245</v>
      </c>
      <c r="E1415" s="27" t="s">
        <v>375</v>
      </c>
      <c r="F1415" s="29" t="s">
        <v>8713</v>
      </c>
      <c r="G1415" s="27" t="s">
        <v>30</v>
      </c>
      <c r="H1415" s="27" t="s">
        <v>69</v>
      </c>
      <c r="I1415" s="27" t="s">
        <v>952</v>
      </c>
      <c r="J1415" s="27">
        <v>45544</v>
      </c>
      <c r="K1415" s="25">
        <v>4</v>
      </c>
      <c r="L1415" s="27" t="s">
        <v>528</v>
      </c>
      <c r="M1415" s="27"/>
      <c r="N1415" s="27" t="s">
        <v>8714</v>
      </c>
      <c r="O1415" s="28"/>
      <c r="P1415" s="27" t="s">
        <v>285</v>
      </c>
      <c r="Q1415" s="27" t="s">
        <v>315</v>
      </c>
      <c r="R1415" s="28" t="s">
        <v>2691</v>
      </c>
      <c r="S1415" s="27"/>
      <c r="T1415" s="27"/>
      <c r="U1415" s="75"/>
      <c r="V1415" s="75"/>
      <c r="W1415" s="75"/>
      <c r="X1415" s="27"/>
      <c r="Y1415" s="28"/>
      <c r="Z1415" s="27"/>
    </row>
    <row r="1416" spans="1:26" ht="13.5" customHeight="1" x14ac:dyDescent="0.25">
      <c r="A1416" s="24">
        <v>43179</v>
      </c>
      <c r="B1416" s="24">
        <v>43175</v>
      </c>
      <c r="C1416" s="24">
        <v>43157</v>
      </c>
      <c r="D1416" s="27" t="s">
        <v>1419</v>
      </c>
      <c r="E1416" s="27" t="s">
        <v>308</v>
      </c>
      <c r="F1416" s="29" t="s">
        <v>7404</v>
      </c>
      <c r="G1416" s="27" t="s">
        <v>53</v>
      </c>
      <c r="H1416" s="27" t="s">
        <v>124</v>
      </c>
      <c r="I1416" s="27" t="s">
        <v>8715</v>
      </c>
      <c r="J1416" s="27">
        <v>45598</v>
      </c>
      <c r="K1416" s="25">
        <v>4</v>
      </c>
      <c r="L1416" s="27" t="s">
        <v>367</v>
      </c>
      <c r="M1416" s="27">
        <v>211294</v>
      </c>
      <c r="N1416" s="27">
        <v>326184799</v>
      </c>
      <c r="O1416" s="28"/>
      <c r="P1416" s="27" t="s">
        <v>285</v>
      </c>
      <c r="Q1416" s="27" t="s">
        <v>289</v>
      </c>
      <c r="R1416" s="28" t="s">
        <v>2691</v>
      </c>
      <c r="S1416" s="27"/>
      <c r="T1416" s="27"/>
      <c r="U1416" s="75"/>
      <c r="V1416" s="75"/>
      <c r="W1416" s="75"/>
      <c r="X1416" s="27"/>
      <c r="Y1416" s="28"/>
      <c r="Z1416" s="27"/>
    </row>
    <row r="1417" spans="1:26" ht="13.5" customHeight="1" x14ac:dyDescent="0.25">
      <c r="A1417" s="24">
        <v>43179</v>
      </c>
      <c r="B1417" s="24">
        <v>43178</v>
      </c>
      <c r="C1417" s="24">
        <v>43172</v>
      </c>
      <c r="D1417" s="27" t="s">
        <v>1419</v>
      </c>
      <c r="E1417" s="27" t="s">
        <v>358</v>
      </c>
      <c r="F1417" s="29" t="s">
        <v>6555</v>
      </c>
      <c r="G1417" s="27" t="s">
        <v>36</v>
      </c>
      <c r="H1417" s="27" t="s">
        <v>228</v>
      </c>
      <c r="I1417" s="27" t="s">
        <v>8716</v>
      </c>
      <c r="J1417" s="27">
        <v>32637</v>
      </c>
      <c r="K1417" s="25">
        <v>4</v>
      </c>
      <c r="L1417" s="27" t="s">
        <v>357</v>
      </c>
      <c r="M1417" s="27" t="s">
        <v>8716</v>
      </c>
      <c r="N1417" s="27" t="s">
        <v>8717</v>
      </c>
      <c r="O1417" s="28" t="s">
        <v>8718</v>
      </c>
      <c r="P1417" s="27" t="s">
        <v>285</v>
      </c>
      <c r="Q1417" s="27" t="s">
        <v>292</v>
      </c>
      <c r="R1417" s="28"/>
      <c r="S1417" s="27" t="s">
        <v>8726</v>
      </c>
      <c r="T1417" s="27"/>
      <c r="U1417" s="75"/>
      <c r="V1417" s="75"/>
      <c r="W1417" s="75"/>
      <c r="X1417" s="27"/>
      <c r="Y1417" s="28"/>
      <c r="Z1417" s="27"/>
    </row>
    <row r="1418" spans="1:26" ht="13.5" customHeight="1" x14ac:dyDescent="0.25">
      <c r="A1418" s="24">
        <v>43179</v>
      </c>
      <c r="B1418" s="24">
        <v>43178</v>
      </c>
      <c r="C1418" s="24">
        <v>43172</v>
      </c>
      <c r="D1418" s="27" t="s">
        <v>665</v>
      </c>
      <c r="E1418" s="27" t="s">
        <v>400</v>
      </c>
      <c r="F1418" s="29" t="s">
        <v>8719</v>
      </c>
      <c r="G1418" s="27" t="s">
        <v>36</v>
      </c>
      <c r="H1418" s="27" t="s">
        <v>8720</v>
      </c>
      <c r="I1418" s="27" t="s">
        <v>581</v>
      </c>
      <c r="J1418" s="27">
        <v>22909</v>
      </c>
      <c r="K1418" s="25">
        <v>2</v>
      </c>
      <c r="L1418" s="27" t="s">
        <v>343</v>
      </c>
      <c r="M1418" s="27">
        <v>8640735966</v>
      </c>
      <c r="N1418" s="27">
        <v>8640735966</v>
      </c>
      <c r="O1418" s="28" t="s">
        <v>8975</v>
      </c>
      <c r="P1418" s="27" t="s">
        <v>285</v>
      </c>
      <c r="Q1418" s="27" t="s">
        <v>295</v>
      </c>
      <c r="R1418" s="28" t="s">
        <v>9458</v>
      </c>
      <c r="S1418" s="27" t="s">
        <v>8726</v>
      </c>
      <c r="T1418" s="27"/>
      <c r="U1418" s="75"/>
      <c r="V1418" s="75"/>
      <c r="W1418" s="75"/>
      <c r="X1418" s="27"/>
      <c r="Y1418" s="28"/>
      <c r="Z1418" s="27"/>
    </row>
    <row r="1419" spans="1:26" ht="13.5" customHeight="1" x14ac:dyDescent="0.25">
      <c r="A1419" s="24">
        <v>43179</v>
      </c>
      <c r="B1419" s="24">
        <v>43178</v>
      </c>
      <c r="C1419" s="24">
        <v>43171</v>
      </c>
      <c r="D1419" s="27" t="s">
        <v>665</v>
      </c>
      <c r="E1419" s="27" t="s">
        <v>354</v>
      </c>
      <c r="F1419" s="29" t="s">
        <v>8257</v>
      </c>
      <c r="G1419" s="27" t="s">
        <v>19</v>
      </c>
      <c r="H1419" s="27" t="s">
        <v>46</v>
      </c>
      <c r="I1419" s="27" t="s">
        <v>8258</v>
      </c>
      <c r="J1419" s="27">
        <v>31704</v>
      </c>
      <c r="K1419" s="25">
        <v>4</v>
      </c>
      <c r="L1419" s="27" t="s">
        <v>343</v>
      </c>
      <c r="M1419" s="27" t="s">
        <v>8723</v>
      </c>
      <c r="N1419" s="27" t="s">
        <v>8724</v>
      </c>
      <c r="O1419" s="28"/>
      <c r="P1419" s="27" t="s">
        <v>285</v>
      </c>
      <c r="Q1419" s="27" t="s">
        <v>315</v>
      </c>
      <c r="R1419" s="28" t="s">
        <v>2691</v>
      </c>
      <c r="S1419" s="27"/>
      <c r="T1419" s="27"/>
      <c r="U1419" s="75"/>
      <c r="V1419" s="75"/>
      <c r="W1419" s="75"/>
      <c r="X1419" s="27"/>
      <c r="Y1419" s="28"/>
      <c r="Z1419" s="27"/>
    </row>
    <row r="1420" spans="1:26" ht="13.5" customHeight="1" x14ac:dyDescent="0.25">
      <c r="A1420" s="24">
        <v>43179</v>
      </c>
      <c r="B1420" s="24">
        <v>43178</v>
      </c>
      <c r="C1420" s="24">
        <v>43173</v>
      </c>
      <c r="D1420" s="27" t="s">
        <v>665</v>
      </c>
      <c r="E1420" s="27" t="s">
        <v>381</v>
      </c>
      <c r="F1420" s="29" t="s">
        <v>7607</v>
      </c>
      <c r="G1420" s="27" t="s">
        <v>36</v>
      </c>
      <c r="H1420" s="27" t="s">
        <v>54</v>
      </c>
      <c r="I1420" s="27" t="s">
        <v>8725</v>
      </c>
      <c r="J1420" s="27">
        <v>23616</v>
      </c>
      <c r="K1420" s="25">
        <v>4</v>
      </c>
      <c r="L1420" s="27" t="s">
        <v>343</v>
      </c>
      <c r="M1420" s="27">
        <v>8640736387</v>
      </c>
      <c r="N1420" s="27">
        <v>8640736387</v>
      </c>
      <c r="O1420" s="28">
        <v>8640738719</v>
      </c>
      <c r="P1420" s="27" t="s">
        <v>285</v>
      </c>
      <c r="Q1420" s="27" t="s">
        <v>292</v>
      </c>
      <c r="R1420" s="28"/>
      <c r="S1420" s="27" t="s">
        <v>8726</v>
      </c>
      <c r="T1420" s="27"/>
      <c r="U1420" s="75"/>
      <c r="V1420" s="75"/>
      <c r="W1420" s="75"/>
      <c r="X1420" s="27"/>
      <c r="Y1420" s="28"/>
      <c r="Z1420" s="27"/>
    </row>
    <row r="1421" spans="1:26" ht="13.5" customHeight="1" x14ac:dyDescent="0.25">
      <c r="A1421" s="24">
        <v>43181</v>
      </c>
      <c r="B1421" s="24">
        <v>43179</v>
      </c>
      <c r="C1421" s="24">
        <v>43174</v>
      </c>
      <c r="D1421" s="27" t="s">
        <v>18</v>
      </c>
      <c r="E1421" s="27" t="s">
        <v>387</v>
      </c>
      <c r="F1421" s="29" t="s">
        <v>8750</v>
      </c>
      <c r="G1421" s="27" t="s">
        <v>32</v>
      </c>
      <c r="H1421" s="27" t="s">
        <v>5948</v>
      </c>
      <c r="I1421" s="27" t="s">
        <v>8751</v>
      </c>
      <c r="J1421" s="27">
        <v>20666</v>
      </c>
      <c r="K1421" s="25">
        <v>4</v>
      </c>
      <c r="L1421" s="27" t="s">
        <v>288</v>
      </c>
      <c r="M1421" s="27" t="s">
        <v>8890</v>
      </c>
      <c r="N1421" s="27" t="s">
        <v>8889</v>
      </c>
      <c r="O1421" s="28">
        <v>131159643</v>
      </c>
      <c r="P1421" s="27" t="s">
        <v>285</v>
      </c>
      <c r="Q1421" s="27" t="s">
        <v>295</v>
      </c>
      <c r="R1421" s="28" t="s">
        <v>9777</v>
      </c>
      <c r="S1421" s="27" t="s">
        <v>8932</v>
      </c>
      <c r="T1421" s="27"/>
      <c r="U1421" s="75"/>
      <c r="V1421" s="75"/>
      <c r="W1421" s="75"/>
      <c r="X1421" s="27"/>
      <c r="Y1421" s="28"/>
      <c r="Z1421" s="27"/>
    </row>
    <row r="1422" spans="1:26" ht="13.5" customHeight="1" x14ac:dyDescent="0.25">
      <c r="A1422" s="24">
        <v>43180</v>
      </c>
      <c r="B1422" s="24">
        <v>43179</v>
      </c>
      <c r="C1422" s="24">
        <v>43175</v>
      </c>
      <c r="D1422" s="27" t="s">
        <v>18</v>
      </c>
      <c r="E1422" s="27" t="s">
        <v>380</v>
      </c>
      <c r="F1422" s="29" t="s">
        <v>8752</v>
      </c>
      <c r="G1422" s="27" t="s">
        <v>32</v>
      </c>
      <c r="H1422" s="27" t="s">
        <v>6716</v>
      </c>
      <c r="I1422" s="27" t="s">
        <v>8753</v>
      </c>
      <c r="J1422" s="27">
        <v>23043</v>
      </c>
      <c r="K1422" s="25">
        <v>1</v>
      </c>
      <c r="L1422" s="27" t="s">
        <v>288</v>
      </c>
      <c r="M1422" s="27" t="s">
        <v>8754</v>
      </c>
      <c r="N1422" s="27" t="s">
        <v>8755</v>
      </c>
      <c r="O1422" s="28">
        <v>131162109</v>
      </c>
      <c r="P1422" s="27" t="s">
        <v>285</v>
      </c>
      <c r="Q1422" s="27" t="s">
        <v>292</v>
      </c>
      <c r="R1422" s="28"/>
      <c r="S1422" s="27" t="s">
        <v>8932</v>
      </c>
      <c r="T1422" s="27"/>
      <c r="U1422" s="75"/>
      <c r="V1422" s="75"/>
      <c r="W1422" s="75"/>
      <c r="X1422" s="27"/>
      <c r="Y1422" s="28"/>
      <c r="Z1422" s="27"/>
    </row>
    <row r="1423" spans="1:26" ht="13.5" customHeight="1" x14ac:dyDescent="0.25">
      <c r="A1423" s="24">
        <v>43180</v>
      </c>
      <c r="B1423" s="24">
        <v>43179</v>
      </c>
      <c r="C1423" s="24">
        <v>43172</v>
      </c>
      <c r="D1423" s="27" t="s">
        <v>665</v>
      </c>
      <c r="E1423" s="27" t="s">
        <v>391</v>
      </c>
      <c r="F1423" s="29" t="s">
        <v>8756</v>
      </c>
      <c r="G1423" s="27" t="s">
        <v>39</v>
      </c>
      <c r="H1423" s="27" t="s">
        <v>31</v>
      </c>
      <c r="I1423" s="27" t="s">
        <v>8757</v>
      </c>
      <c r="J1423" s="27">
        <v>26692</v>
      </c>
      <c r="K1423" s="25">
        <v>2</v>
      </c>
      <c r="L1423" s="27" t="s">
        <v>343</v>
      </c>
      <c r="M1423" s="27" t="s">
        <v>8758</v>
      </c>
      <c r="N1423" s="27" t="s">
        <v>8759</v>
      </c>
      <c r="O1423" s="28"/>
      <c r="P1423" s="27" t="s">
        <v>285</v>
      </c>
      <c r="Q1423" s="27" t="s">
        <v>315</v>
      </c>
      <c r="R1423" s="28" t="s">
        <v>2691</v>
      </c>
      <c r="S1423" s="27"/>
      <c r="T1423" s="27"/>
      <c r="U1423" s="75"/>
      <c r="V1423" s="75"/>
      <c r="W1423" s="75"/>
      <c r="X1423" s="27"/>
      <c r="Y1423" s="28"/>
      <c r="Z1423" s="27"/>
    </row>
    <row r="1424" spans="1:26" ht="13.5" customHeight="1" x14ac:dyDescent="0.25">
      <c r="A1424" s="24">
        <v>43180</v>
      </c>
      <c r="B1424" s="24">
        <v>43179</v>
      </c>
      <c r="C1424" s="24">
        <v>43172</v>
      </c>
      <c r="D1424" s="27" t="s">
        <v>665</v>
      </c>
      <c r="E1424" s="27" t="s">
        <v>391</v>
      </c>
      <c r="F1424" s="29" t="s">
        <v>7632</v>
      </c>
      <c r="G1424" s="27" t="s">
        <v>39</v>
      </c>
      <c r="H1424" s="27" t="s">
        <v>883</v>
      </c>
      <c r="I1424" s="27" t="s">
        <v>8757</v>
      </c>
      <c r="J1424" s="27">
        <v>26692</v>
      </c>
      <c r="K1424" s="25">
        <v>2</v>
      </c>
      <c r="L1424" s="27" t="s">
        <v>343</v>
      </c>
      <c r="M1424" s="27" t="s">
        <v>8758</v>
      </c>
      <c r="N1424" s="27" t="s">
        <v>8759</v>
      </c>
      <c r="O1424" s="28"/>
      <c r="P1424" s="27" t="s">
        <v>285</v>
      </c>
      <c r="Q1424" s="27" t="s">
        <v>315</v>
      </c>
      <c r="R1424" s="28" t="s">
        <v>2691</v>
      </c>
      <c r="S1424" s="27"/>
      <c r="T1424" s="27"/>
      <c r="U1424" s="75"/>
      <c r="V1424" s="75"/>
      <c r="W1424" s="75"/>
      <c r="X1424" s="27"/>
      <c r="Y1424" s="28"/>
      <c r="Z1424" s="27"/>
    </row>
    <row r="1425" spans="1:26" ht="13.5" customHeight="1" x14ac:dyDescent="0.25">
      <c r="A1425" s="24">
        <v>43180</v>
      </c>
      <c r="B1425" s="24">
        <v>43179</v>
      </c>
      <c r="C1425" s="24">
        <v>43173</v>
      </c>
      <c r="D1425" s="27" t="s">
        <v>549</v>
      </c>
      <c r="E1425" s="27" t="s">
        <v>293</v>
      </c>
      <c r="F1425" s="29" t="s">
        <v>8760</v>
      </c>
      <c r="G1425" s="27" t="s">
        <v>36</v>
      </c>
      <c r="H1425" s="27" t="s">
        <v>55</v>
      </c>
      <c r="I1425" s="27" t="s">
        <v>8761</v>
      </c>
      <c r="J1425" s="27">
        <v>30840</v>
      </c>
      <c r="K1425" s="25">
        <v>1</v>
      </c>
      <c r="L1425" s="27" t="s">
        <v>357</v>
      </c>
      <c r="M1425" s="27" t="s">
        <v>8762</v>
      </c>
      <c r="N1425" s="27" t="s">
        <v>8763</v>
      </c>
      <c r="O1425" s="28" t="s">
        <v>8976</v>
      </c>
      <c r="P1425" s="27" t="s">
        <v>285</v>
      </c>
      <c r="Q1425" s="27" t="s">
        <v>292</v>
      </c>
      <c r="R1425" s="28" t="s">
        <v>9028</v>
      </c>
      <c r="S1425" s="27" t="s">
        <v>8932</v>
      </c>
      <c r="T1425" s="27"/>
      <c r="U1425" s="75"/>
      <c r="V1425" s="75"/>
      <c r="W1425" s="75"/>
      <c r="X1425" s="27"/>
      <c r="Y1425" s="28"/>
      <c r="Z1425" s="27"/>
    </row>
    <row r="1426" spans="1:26" ht="13.5" customHeight="1" x14ac:dyDescent="0.25">
      <c r="A1426" s="24">
        <v>43180</v>
      </c>
      <c r="B1426" s="24">
        <v>43179</v>
      </c>
      <c r="C1426" s="24">
        <v>43173</v>
      </c>
      <c r="D1426" s="27" t="s">
        <v>549</v>
      </c>
      <c r="E1426" s="27" t="s">
        <v>354</v>
      </c>
      <c r="F1426" s="29" t="s">
        <v>8768</v>
      </c>
      <c r="G1426" s="27" t="s">
        <v>56</v>
      </c>
      <c r="H1426" s="27" t="s">
        <v>78</v>
      </c>
      <c r="I1426" s="27" t="s">
        <v>8396</v>
      </c>
      <c r="J1426" s="27">
        <v>31816</v>
      </c>
      <c r="K1426" s="25">
        <v>2</v>
      </c>
      <c r="L1426" s="27" t="s">
        <v>357</v>
      </c>
      <c r="M1426" s="27" t="s">
        <v>8769</v>
      </c>
      <c r="N1426" s="27" t="s">
        <v>8770</v>
      </c>
      <c r="O1426" s="28" t="s">
        <v>8891</v>
      </c>
      <c r="P1426" s="27" t="s">
        <v>285</v>
      </c>
      <c r="Q1426" s="27" t="s">
        <v>292</v>
      </c>
      <c r="R1426" s="28"/>
      <c r="S1426" s="27" t="s">
        <v>8892</v>
      </c>
      <c r="T1426" s="27"/>
      <c r="U1426" s="75"/>
      <c r="V1426" s="75"/>
      <c r="W1426" s="75"/>
      <c r="X1426" s="27"/>
      <c r="Y1426" s="28"/>
      <c r="Z1426" s="27"/>
    </row>
    <row r="1427" spans="1:26" ht="13.5" customHeight="1" x14ac:dyDescent="0.25">
      <c r="A1427" s="24">
        <v>43180</v>
      </c>
      <c r="B1427" s="24">
        <v>43179</v>
      </c>
      <c r="C1427" s="24">
        <v>43174</v>
      </c>
      <c r="D1427" s="27" t="s">
        <v>549</v>
      </c>
      <c r="E1427" s="27" t="s">
        <v>354</v>
      </c>
      <c r="F1427" s="29" t="s">
        <v>8771</v>
      </c>
      <c r="G1427" s="27" t="s">
        <v>27</v>
      </c>
      <c r="H1427" s="27" t="s">
        <v>20</v>
      </c>
      <c r="I1427" s="27" t="s">
        <v>1491</v>
      </c>
      <c r="J1427" s="27">
        <v>31860</v>
      </c>
      <c r="K1427" s="25">
        <v>4</v>
      </c>
      <c r="L1427" s="27" t="s">
        <v>357</v>
      </c>
      <c r="M1427" s="27" t="s">
        <v>8772</v>
      </c>
      <c r="N1427" s="27" t="s">
        <v>8773</v>
      </c>
      <c r="O1427" s="28" t="s">
        <v>8891</v>
      </c>
      <c r="P1427" s="27" t="s">
        <v>285</v>
      </c>
      <c r="Q1427" s="27" t="s">
        <v>295</v>
      </c>
      <c r="R1427" s="28" t="s">
        <v>9049</v>
      </c>
      <c r="S1427" s="27" t="s">
        <v>8892</v>
      </c>
      <c r="T1427" s="27"/>
      <c r="U1427" s="75"/>
      <c r="V1427" s="75"/>
      <c r="W1427" s="75"/>
      <c r="X1427" s="27"/>
      <c r="Y1427" s="28"/>
      <c r="Z1427" s="27"/>
    </row>
    <row r="1428" spans="1:26" ht="13.5" customHeight="1" x14ac:dyDescent="0.25">
      <c r="A1428" s="24">
        <v>43180</v>
      </c>
      <c r="B1428" s="24">
        <v>43179</v>
      </c>
      <c r="C1428" s="24">
        <v>43173</v>
      </c>
      <c r="D1428" s="27" t="s">
        <v>549</v>
      </c>
      <c r="E1428" s="27" t="s">
        <v>421</v>
      </c>
      <c r="F1428" s="29" t="s">
        <v>8774</v>
      </c>
      <c r="G1428" s="27" t="s">
        <v>36</v>
      </c>
      <c r="H1428" s="27" t="s">
        <v>26</v>
      </c>
      <c r="I1428" s="27" t="s">
        <v>8775</v>
      </c>
      <c r="J1428" s="27">
        <v>9315</v>
      </c>
      <c r="K1428" s="25">
        <v>4</v>
      </c>
      <c r="L1428" s="27" t="s">
        <v>357</v>
      </c>
      <c r="M1428" s="27" t="s">
        <v>8776</v>
      </c>
      <c r="N1428" s="27" t="s">
        <v>8777</v>
      </c>
      <c r="O1428" s="28" t="s">
        <v>8894</v>
      </c>
      <c r="P1428" s="27" t="s">
        <v>285</v>
      </c>
      <c r="Q1428" s="27" t="s">
        <v>292</v>
      </c>
      <c r="R1428" s="28"/>
      <c r="S1428" s="27" t="s">
        <v>8892</v>
      </c>
      <c r="T1428" s="27"/>
      <c r="U1428" s="75"/>
      <c r="V1428" s="75"/>
      <c r="W1428" s="75"/>
      <c r="X1428" s="27"/>
      <c r="Y1428" s="28"/>
      <c r="Z1428" s="27"/>
    </row>
    <row r="1429" spans="1:26" ht="13.5" customHeight="1" x14ac:dyDescent="0.25">
      <c r="A1429" s="24">
        <v>43180</v>
      </c>
      <c r="B1429" s="24">
        <v>43179</v>
      </c>
      <c r="C1429" s="24">
        <v>43174</v>
      </c>
      <c r="D1429" s="27" t="s">
        <v>549</v>
      </c>
      <c r="E1429" s="27" t="s">
        <v>421</v>
      </c>
      <c r="F1429" s="29" t="s">
        <v>8377</v>
      </c>
      <c r="G1429" s="27" t="s">
        <v>36</v>
      </c>
      <c r="H1429" s="27" t="s">
        <v>122</v>
      </c>
      <c r="I1429" s="27" t="s">
        <v>45</v>
      </c>
      <c r="J1429" s="27">
        <v>9330</v>
      </c>
      <c r="K1429" s="25">
        <v>2</v>
      </c>
      <c r="L1429" s="27" t="s">
        <v>357</v>
      </c>
      <c r="M1429" s="27" t="s">
        <v>8778</v>
      </c>
      <c r="N1429" s="27" t="s">
        <v>8779</v>
      </c>
      <c r="O1429" s="28" t="s">
        <v>8894</v>
      </c>
      <c r="P1429" s="27" t="s">
        <v>285</v>
      </c>
      <c r="Q1429" s="27" t="s">
        <v>292</v>
      </c>
      <c r="R1429" s="28"/>
      <c r="S1429" s="27" t="s">
        <v>8892</v>
      </c>
      <c r="T1429" s="27"/>
      <c r="U1429" s="75"/>
      <c r="V1429" s="75"/>
      <c r="W1429" s="75"/>
      <c r="X1429" s="27"/>
      <c r="Y1429" s="28"/>
      <c r="Z1429" s="27"/>
    </row>
    <row r="1430" spans="1:26" ht="13.5" customHeight="1" x14ac:dyDescent="0.25">
      <c r="A1430" s="24">
        <v>43180</v>
      </c>
      <c r="B1430" s="24">
        <v>43179</v>
      </c>
      <c r="C1430" s="24">
        <v>43173</v>
      </c>
      <c r="D1430" s="27" t="s">
        <v>552</v>
      </c>
      <c r="E1430" s="27" t="s">
        <v>334</v>
      </c>
      <c r="F1430" s="29" t="s">
        <v>8780</v>
      </c>
      <c r="G1430" s="27" t="s">
        <v>36</v>
      </c>
      <c r="H1430" s="27" t="s">
        <v>95</v>
      </c>
      <c r="I1430" s="27" t="s">
        <v>213</v>
      </c>
      <c r="J1430" s="27">
        <v>32291</v>
      </c>
      <c r="K1430" s="25">
        <v>4</v>
      </c>
      <c r="L1430" s="27" t="s">
        <v>288</v>
      </c>
      <c r="M1430" s="27" t="s">
        <v>8781</v>
      </c>
      <c r="N1430" s="27" t="s">
        <v>8782</v>
      </c>
      <c r="O1430" s="28">
        <v>131161378</v>
      </c>
      <c r="P1430" s="27" t="s">
        <v>285</v>
      </c>
      <c r="Q1430" s="27" t="s">
        <v>292</v>
      </c>
      <c r="R1430" s="28"/>
      <c r="S1430" s="27" t="s">
        <v>8932</v>
      </c>
      <c r="T1430" s="27"/>
      <c r="U1430" s="75"/>
      <c r="V1430" s="75"/>
      <c r="W1430" s="75"/>
      <c r="X1430" s="27"/>
      <c r="Y1430" s="28"/>
      <c r="Z1430" s="27"/>
    </row>
    <row r="1431" spans="1:26" ht="13.5" customHeight="1" x14ac:dyDescent="0.25">
      <c r="A1431" s="24">
        <v>43180</v>
      </c>
      <c r="B1431" s="24">
        <v>43179</v>
      </c>
      <c r="C1431" s="24">
        <v>43175</v>
      </c>
      <c r="D1431" s="27" t="s">
        <v>592</v>
      </c>
      <c r="E1431" s="27" t="s">
        <v>305</v>
      </c>
      <c r="F1431" s="29" t="s">
        <v>8783</v>
      </c>
      <c r="G1431" s="27" t="s">
        <v>60</v>
      </c>
      <c r="H1431" s="27" t="s">
        <v>206</v>
      </c>
      <c r="I1431" s="27" t="s">
        <v>8784</v>
      </c>
      <c r="J1431" s="27">
        <v>42165</v>
      </c>
      <c r="K1431" s="25">
        <v>1</v>
      </c>
      <c r="L1431" s="27" t="s">
        <v>357</v>
      </c>
      <c r="M1431" s="27" t="s">
        <v>8785</v>
      </c>
      <c r="N1431" s="27" t="s">
        <v>8786</v>
      </c>
      <c r="O1431" s="28" t="s">
        <v>8895</v>
      </c>
      <c r="P1431" s="27" t="s">
        <v>285</v>
      </c>
      <c r="Q1431" s="27" t="s">
        <v>292</v>
      </c>
      <c r="R1431" s="28"/>
      <c r="S1431" s="27" t="s">
        <v>8892</v>
      </c>
      <c r="T1431" s="27"/>
      <c r="U1431" s="75"/>
      <c r="V1431" s="75"/>
      <c r="W1431" s="75"/>
      <c r="X1431" s="27"/>
      <c r="Y1431" s="28"/>
      <c r="Z1431" s="27"/>
    </row>
    <row r="1432" spans="1:26" ht="13.5" customHeight="1" x14ac:dyDescent="0.25">
      <c r="A1432" s="24">
        <v>43180</v>
      </c>
      <c r="B1432" s="24">
        <v>43179</v>
      </c>
      <c r="C1432" s="24">
        <v>43175</v>
      </c>
      <c r="D1432" s="27" t="s">
        <v>592</v>
      </c>
      <c r="E1432" s="27" t="s">
        <v>316</v>
      </c>
      <c r="F1432" s="29" t="s">
        <v>7124</v>
      </c>
      <c r="G1432" s="27" t="s">
        <v>36</v>
      </c>
      <c r="H1432" s="27" t="s">
        <v>102</v>
      </c>
      <c r="I1432" s="27" t="s">
        <v>6158</v>
      </c>
      <c r="J1432" s="27">
        <v>32478</v>
      </c>
      <c r="K1432" s="25">
        <v>4</v>
      </c>
      <c r="L1432" s="27" t="s">
        <v>343</v>
      </c>
      <c r="M1432" s="27">
        <v>8630353436</v>
      </c>
      <c r="N1432" s="27">
        <v>8630353436</v>
      </c>
      <c r="O1432" s="28">
        <v>8630354437</v>
      </c>
      <c r="P1432" s="27" t="s">
        <v>285</v>
      </c>
      <c r="Q1432" s="27" t="s">
        <v>295</v>
      </c>
      <c r="R1432" s="28" t="s">
        <v>9633</v>
      </c>
      <c r="S1432" s="27" t="s">
        <v>8932</v>
      </c>
      <c r="T1432" s="27"/>
      <c r="U1432" s="75"/>
      <c r="V1432" s="75"/>
      <c r="W1432" s="75"/>
      <c r="X1432" s="27"/>
      <c r="Y1432" s="28"/>
      <c r="Z1432" s="27"/>
    </row>
    <row r="1433" spans="1:26" ht="13.5" customHeight="1" x14ac:dyDescent="0.25">
      <c r="A1433" s="24">
        <v>43180</v>
      </c>
      <c r="B1433" s="24">
        <v>43179</v>
      </c>
      <c r="C1433" s="24">
        <v>43175</v>
      </c>
      <c r="D1433" s="27" t="s">
        <v>592</v>
      </c>
      <c r="E1433" s="27" t="s">
        <v>331</v>
      </c>
      <c r="F1433" s="29" t="s">
        <v>6452</v>
      </c>
      <c r="G1433" s="27" t="s">
        <v>36</v>
      </c>
      <c r="H1433" s="27" t="s">
        <v>201</v>
      </c>
      <c r="I1433" s="27" t="s">
        <v>99</v>
      </c>
      <c r="J1433" s="27">
        <v>34497</v>
      </c>
      <c r="K1433" s="25">
        <v>4</v>
      </c>
      <c r="L1433" s="27" t="s">
        <v>288</v>
      </c>
      <c r="M1433" s="27" t="s">
        <v>8787</v>
      </c>
      <c r="N1433" s="27" t="s">
        <v>8788</v>
      </c>
      <c r="O1433" s="28">
        <v>131161240</v>
      </c>
      <c r="P1433" s="27" t="s">
        <v>285</v>
      </c>
      <c r="Q1433" s="27" t="s">
        <v>292</v>
      </c>
      <c r="R1433" s="28"/>
      <c r="S1433" s="27" t="s">
        <v>8932</v>
      </c>
      <c r="T1433" s="27"/>
      <c r="U1433" s="75"/>
      <c r="V1433" s="75"/>
      <c r="W1433" s="75"/>
      <c r="X1433" s="27"/>
      <c r="Y1433" s="28"/>
      <c r="Z1433" s="27"/>
    </row>
    <row r="1434" spans="1:26" ht="13.5" customHeight="1" x14ac:dyDescent="0.25">
      <c r="A1434" s="24">
        <v>43180</v>
      </c>
      <c r="B1434" s="24">
        <v>43180</v>
      </c>
      <c r="C1434" s="24">
        <v>43175</v>
      </c>
      <c r="D1434" s="27" t="s">
        <v>592</v>
      </c>
      <c r="E1434" s="27" t="s">
        <v>356</v>
      </c>
      <c r="F1434" s="29" t="s">
        <v>8789</v>
      </c>
      <c r="G1434" s="27" t="s">
        <v>25</v>
      </c>
      <c r="H1434" s="27" t="s">
        <v>132</v>
      </c>
      <c r="I1434" s="27" t="s">
        <v>8790</v>
      </c>
      <c r="J1434" s="27">
        <v>28199</v>
      </c>
      <c r="K1434" s="25">
        <v>4</v>
      </c>
      <c r="L1434" s="27" t="s">
        <v>357</v>
      </c>
      <c r="M1434" s="27" t="s">
        <v>8791</v>
      </c>
      <c r="N1434" s="27" t="s">
        <v>8792</v>
      </c>
      <c r="O1434" s="28" t="s">
        <v>8977</v>
      </c>
      <c r="P1434" s="27" t="s">
        <v>285</v>
      </c>
      <c r="Q1434" s="27" t="s">
        <v>295</v>
      </c>
      <c r="R1434" s="28" t="s">
        <v>9048</v>
      </c>
      <c r="S1434" s="27" t="s">
        <v>8932</v>
      </c>
      <c r="T1434" s="27"/>
      <c r="U1434" s="75"/>
      <c r="V1434" s="75"/>
      <c r="W1434" s="75"/>
      <c r="X1434" s="27"/>
      <c r="Y1434" s="28"/>
      <c r="Z1434" s="27"/>
    </row>
    <row r="1435" spans="1:26" ht="13.5" customHeight="1" x14ac:dyDescent="0.25">
      <c r="A1435" s="24">
        <v>43180</v>
      </c>
      <c r="B1435" s="24">
        <v>43180</v>
      </c>
      <c r="C1435" s="24">
        <v>43175</v>
      </c>
      <c r="D1435" s="27" t="s">
        <v>592</v>
      </c>
      <c r="E1435" s="27" t="s">
        <v>378</v>
      </c>
      <c r="F1435" s="29" t="s">
        <v>8793</v>
      </c>
      <c r="G1435" s="27" t="s">
        <v>23</v>
      </c>
      <c r="H1435" s="27" t="s">
        <v>145</v>
      </c>
      <c r="I1435" s="27" t="s">
        <v>8794</v>
      </c>
      <c r="J1435" s="27">
        <v>34616</v>
      </c>
      <c r="K1435" s="25">
        <v>4</v>
      </c>
      <c r="L1435" s="27" t="s">
        <v>306</v>
      </c>
      <c r="M1435" s="27">
        <v>3503291793</v>
      </c>
      <c r="N1435" s="27"/>
      <c r="O1435" s="28"/>
      <c r="P1435" s="27" t="s">
        <v>285</v>
      </c>
      <c r="Q1435" s="27" t="s">
        <v>315</v>
      </c>
      <c r="R1435" s="28" t="s">
        <v>2691</v>
      </c>
      <c r="S1435" s="27"/>
      <c r="T1435" s="27"/>
      <c r="U1435" s="75"/>
      <c r="V1435" s="75"/>
      <c r="W1435" s="75"/>
      <c r="X1435" s="27"/>
      <c r="Y1435" s="28"/>
      <c r="Z1435" s="27"/>
    </row>
    <row r="1436" spans="1:26" ht="13.5" customHeight="1" x14ac:dyDescent="0.25">
      <c r="A1436" s="24">
        <v>43181</v>
      </c>
      <c r="B1436" s="24">
        <v>43180</v>
      </c>
      <c r="C1436" s="24">
        <v>43178</v>
      </c>
      <c r="D1436" s="27" t="s">
        <v>18</v>
      </c>
      <c r="E1436" s="27" t="s">
        <v>378</v>
      </c>
      <c r="F1436" s="29" t="s">
        <v>6452</v>
      </c>
      <c r="G1436" s="27" t="s">
        <v>36</v>
      </c>
      <c r="H1436" s="27" t="s">
        <v>201</v>
      </c>
      <c r="I1436" s="27" t="s">
        <v>3913</v>
      </c>
      <c r="J1436" s="27" t="s">
        <v>8870</v>
      </c>
      <c r="K1436" s="25">
        <v>4</v>
      </c>
      <c r="L1436" s="27" t="s">
        <v>288</v>
      </c>
      <c r="M1436" s="27" t="s">
        <v>8869</v>
      </c>
      <c r="N1436" s="27" t="s">
        <v>8865</v>
      </c>
      <c r="O1436" s="28">
        <v>131161777</v>
      </c>
      <c r="P1436" s="27" t="s">
        <v>285</v>
      </c>
      <c r="Q1436" s="27" t="s">
        <v>292</v>
      </c>
      <c r="R1436" s="28"/>
      <c r="S1436" s="27" t="s">
        <v>8932</v>
      </c>
      <c r="T1436" s="27"/>
      <c r="U1436" s="75"/>
      <c r="V1436" s="75"/>
      <c r="W1436" s="75"/>
      <c r="X1436" s="27"/>
      <c r="Y1436" s="28"/>
      <c r="Z1436" s="27"/>
    </row>
    <row r="1437" spans="1:26" ht="13.5" customHeight="1" x14ac:dyDescent="0.25">
      <c r="A1437" s="24">
        <v>43181</v>
      </c>
      <c r="B1437" s="24">
        <v>43180</v>
      </c>
      <c r="C1437" s="24">
        <v>43178</v>
      </c>
      <c r="D1437" s="27" t="s">
        <v>18</v>
      </c>
      <c r="E1437" s="27" t="s">
        <v>352</v>
      </c>
      <c r="F1437" s="29" t="s">
        <v>6499</v>
      </c>
      <c r="G1437" s="27" t="s">
        <v>56</v>
      </c>
      <c r="H1437" s="27" t="s">
        <v>117</v>
      </c>
      <c r="I1437" s="27" t="s">
        <v>7066</v>
      </c>
      <c r="J1437" s="27">
        <v>35691</v>
      </c>
      <c r="K1437" s="25">
        <v>2</v>
      </c>
      <c r="L1437" s="27" t="s">
        <v>288</v>
      </c>
      <c r="M1437" s="27" t="s">
        <v>8799</v>
      </c>
      <c r="N1437" s="27" t="s">
        <v>8798</v>
      </c>
      <c r="O1437" s="28">
        <v>131161639</v>
      </c>
      <c r="P1437" s="27" t="s">
        <v>285</v>
      </c>
      <c r="Q1437" s="27" t="s">
        <v>292</v>
      </c>
      <c r="R1437" s="28"/>
      <c r="S1437" s="27" t="s">
        <v>8932</v>
      </c>
      <c r="T1437" s="27"/>
      <c r="U1437" s="75"/>
      <c r="V1437" s="75"/>
      <c r="W1437" s="75"/>
      <c r="X1437" s="27"/>
      <c r="Y1437" s="28"/>
      <c r="Z1437" s="27"/>
    </row>
    <row r="1438" spans="1:26" ht="13.5" customHeight="1" x14ac:dyDescent="0.25">
      <c r="A1438" s="24">
        <v>43181</v>
      </c>
      <c r="B1438" s="24">
        <v>43181</v>
      </c>
      <c r="C1438" s="24">
        <v>43161</v>
      </c>
      <c r="D1438" s="27" t="s">
        <v>18</v>
      </c>
      <c r="E1438" s="27" t="s">
        <v>378</v>
      </c>
      <c r="F1438" s="29" t="s">
        <v>8863</v>
      </c>
      <c r="G1438" s="27" t="s">
        <v>53</v>
      </c>
      <c r="H1438" s="27" t="s">
        <v>88</v>
      </c>
      <c r="I1438" s="27" t="s">
        <v>1994</v>
      </c>
      <c r="J1438" s="27">
        <v>34088</v>
      </c>
      <c r="K1438" s="25">
        <v>4</v>
      </c>
      <c r="L1438" s="27" t="s">
        <v>357</v>
      </c>
      <c r="M1438" s="27" t="s">
        <v>8864</v>
      </c>
      <c r="N1438" s="27" t="s">
        <v>8866</v>
      </c>
      <c r="O1438" s="28" t="s">
        <v>8979</v>
      </c>
      <c r="P1438" s="27" t="s">
        <v>285</v>
      </c>
      <c r="Q1438" s="27" t="s">
        <v>292</v>
      </c>
      <c r="R1438" s="28"/>
      <c r="S1438" s="27" t="s">
        <v>8932</v>
      </c>
      <c r="T1438" s="27"/>
      <c r="U1438" s="75"/>
      <c r="V1438" s="75"/>
      <c r="W1438" s="75"/>
      <c r="X1438" s="27"/>
      <c r="Y1438" s="28"/>
      <c r="Z1438" s="27"/>
    </row>
    <row r="1439" spans="1:26" ht="13.5" customHeight="1" x14ac:dyDescent="0.25">
      <c r="A1439" s="24">
        <v>43181</v>
      </c>
      <c r="B1439" s="24">
        <v>43180</v>
      </c>
      <c r="C1439" s="24">
        <v>43175</v>
      </c>
      <c r="D1439" s="27" t="s">
        <v>552</v>
      </c>
      <c r="E1439" s="27" t="s">
        <v>308</v>
      </c>
      <c r="F1439" s="29" t="s">
        <v>8795</v>
      </c>
      <c r="G1439" s="27" t="s">
        <v>21</v>
      </c>
      <c r="H1439" s="27" t="s">
        <v>63</v>
      </c>
      <c r="I1439" s="27" t="s">
        <v>22</v>
      </c>
      <c r="J1439" s="27">
        <v>46814</v>
      </c>
      <c r="K1439" s="25">
        <v>4</v>
      </c>
      <c r="L1439" s="27" t="s">
        <v>288</v>
      </c>
      <c r="M1439" s="27" t="s">
        <v>8797</v>
      </c>
      <c r="N1439" s="27" t="s">
        <v>8796</v>
      </c>
      <c r="O1439" s="28">
        <v>131161102</v>
      </c>
      <c r="P1439" s="27" t="s">
        <v>285</v>
      </c>
      <c r="Q1439" s="27" t="s">
        <v>292</v>
      </c>
      <c r="R1439" s="28"/>
      <c r="S1439" s="27" t="s">
        <v>8932</v>
      </c>
      <c r="T1439" s="27"/>
      <c r="U1439" s="75"/>
      <c r="V1439" s="75"/>
      <c r="W1439" s="75"/>
      <c r="X1439" s="27"/>
      <c r="Y1439" s="28"/>
      <c r="Z1439" s="27"/>
    </row>
    <row r="1440" spans="1:26" ht="13.5" customHeight="1" x14ac:dyDescent="0.25">
      <c r="A1440" s="24">
        <v>43181</v>
      </c>
      <c r="B1440" s="24">
        <v>43180</v>
      </c>
      <c r="C1440" s="24">
        <v>43175</v>
      </c>
      <c r="D1440" s="27" t="s">
        <v>552</v>
      </c>
      <c r="E1440" s="27" t="s">
        <v>378</v>
      </c>
      <c r="F1440" s="29" t="s">
        <v>6340</v>
      </c>
      <c r="G1440" s="27" t="s">
        <v>19</v>
      </c>
      <c r="H1440" s="27" t="s">
        <v>57</v>
      </c>
      <c r="I1440" s="27" t="s">
        <v>593</v>
      </c>
      <c r="J1440" s="27">
        <v>34617</v>
      </c>
      <c r="K1440" s="25">
        <v>1</v>
      </c>
      <c r="L1440" s="27" t="s">
        <v>288</v>
      </c>
      <c r="M1440" s="27" t="s">
        <v>8801</v>
      </c>
      <c r="N1440" s="27" t="s">
        <v>8800</v>
      </c>
      <c r="O1440" s="28">
        <v>131161938</v>
      </c>
      <c r="P1440" s="27" t="s">
        <v>285</v>
      </c>
      <c r="Q1440" s="27" t="s">
        <v>292</v>
      </c>
      <c r="R1440" s="28"/>
      <c r="S1440" s="27" t="s">
        <v>8932</v>
      </c>
      <c r="T1440" s="27"/>
      <c r="U1440" s="75"/>
      <c r="V1440" s="75"/>
      <c r="W1440" s="75"/>
      <c r="X1440" s="27"/>
      <c r="Y1440" s="28"/>
      <c r="Z1440" s="27"/>
    </row>
    <row r="1441" spans="1:26" ht="13.5" customHeight="1" x14ac:dyDescent="0.25">
      <c r="A1441" s="24">
        <v>43181</v>
      </c>
      <c r="B1441" s="24">
        <v>43180</v>
      </c>
      <c r="C1441" s="24">
        <v>43175</v>
      </c>
      <c r="D1441" s="27" t="s">
        <v>552</v>
      </c>
      <c r="E1441" s="27" t="s">
        <v>483</v>
      </c>
      <c r="F1441" s="29" t="s">
        <v>8804</v>
      </c>
      <c r="G1441" s="27" t="s">
        <v>32</v>
      </c>
      <c r="H1441" s="27" t="s">
        <v>3579</v>
      </c>
      <c r="I1441" s="27" t="s">
        <v>86</v>
      </c>
      <c r="J1441" s="27">
        <v>28351</v>
      </c>
      <c r="K1441" s="25">
        <v>1</v>
      </c>
      <c r="L1441" s="27" t="s">
        <v>288</v>
      </c>
      <c r="M1441" s="27" t="s">
        <v>8806</v>
      </c>
      <c r="N1441" s="27" t="s">
        <v>8805</v>
      </c>
      <c r="O1441" s="28">
        <v>131162210</v>
      </c>
      <c r="P1441" s="27" t="s">
        <v>285</v>
      </c>
      <c r="Q1441" s="27" t="s">
        <v>292</v>
      </c>
      <c r="R1441" s="28"/>
      <c r="S1441" s="27" t="s">
        <v>8932</v>
      </c>
      <c r="T1441" s="27"/>
      <c r="U1441" s="75"/>
      <c r="V1441" s="75"/>
      <c r="W1441" s="75"/>
      <c r="X1441" s="27"/>
      <c r="Y1441" s="28"/>
      <c r="Z1441" s="27"/>
    </row>
    <row r="1442" spans="1:26" ht="13.5" customHeight="1" x14ac:dyDescent="0.25">
      <c r="A1442" s="24">
        <v>43181</v>
      </c>
      <c r="B1442" s="24">
        <v>43180</v>
      </c>
      <c r="C1442" s="24">
        <v>43175</v>
      </c>
      <c r="D1442" s="27" t="s">
        <v>552</v>
      </c>
      <c r="E1442" s="27" t="s">
        <v>483</v>
      </c>
      <c r="F1442" s="29" t="s">
        <v>8807</v>
      </c>
      <c r="G1442" s="27" t="s">
        <v>48</v>
      </c>
      <c r="H1442" s="27" t="s">
        <v>88</v>
      </c>
      <c r="I1442" s="27" t="s">
        <v>8810</v>
      </c>
      <c r="J1442" s="27">
        <v>28397</v>
      </c>
      <c r="K1442" s="25">
        <v>4</v>
      </c>
      <c r="L1442" s="27" t="s">
        <v>288</v>
      </c>
      <c r="M1442" s="27" t="s">
        <v>8809</v>
      </c>
      <c r="N1442" s="27" t="s">
        <v>8808</v>
      </c>
      <c r="O1442" s="28">
        <v>131162211</v>
      </c>
      <c r="P1442" s="27" t="s">
        <v>285</v>
      </c>
      <c r="Q1442" s="27" t="s">
        <v>292</v>
      </c>
      <c r="R1442" s="28"/>
      <c r="S1442" s="27" t="s">
        <v>8932</v>
      </c>
      <c r="T1442" s="27"/>
      <c r="U1442" s="75"/>
      <c r="V1442" s="75"/>
      <c r="W1442" s="75"/>
      <c r="X1442" s="27"/>
      <c r="Y1442" s="28"/>
      <c r="Z1442" s="27"/>
    </row>
    <row r="1443" spans="1:26" ht="13.5" customHeight="1" x14ac:dyDescent="0.25">
      <c r="A1443" s="24">
        <v>43181</v>
      </c>
      <c r="B1443" s="24">
        <v>43180</v>
      </c>
      <c r="C1443" s="24">
        <v>43147</v>
      </c>
      <c r="D1443" s="27" t="s">
        <v>1419</v>
      </c>
      <c r="E1443" s="27" t="s">
        <v>331</v>
      </c>
      <c r="F1443" s="29" t="s">
        <v>8811</v>
      </c>
      <c r="G1443" s="27" t="s">
        <v>25</v>
      </c>
      <c r="H1443" s="27" t="s">
        <v>8812</v>
      </c>
      <c r="I1443" s="27" t="s">
        <v>4459</v>
      </c>
      <c r="J1443" s="27">
        <v>33529</v>
      </c>
      <c r="K1443" s="25">
        <v>4</v>
      </c>
      <c r="L1443" s="27" t="s">
        <v>367</v>
      </c>
      <c r="M1443" s="27">
        <v>208972</v>
      </c>
      <c r="N1443" s="27">
        <v>326182723</v>
      </c>
      <c r="O1443" s="28"/>
      <c r="P1443" s="27" t="s">
        <v>285</v>
      </c>
      <c r="Q1443" s="27" t="s">
        <v>289</v>
      </c>
      <c r="R1443" s="28" t="s">
        <v>2691</v>
      </c>
      <c r="S1443" s="27"/>
      <c r="T1443" s="27"/>
      <c r="U1443" s="75"/>
      <c r="V1443" s="75"/>
      <c r="W1443" s="75"/>
      <c r="X1443" s="27"/>
      <c r="Y1443" s="28"/>
      <c r="Z1443" s="27"/>
    </row>
    <row r="1444" spans="1:26" ht="13.5" customHeight="1" x14ac:dyDescent="0.25">
      <c r="A1444" s="24">
        <v>43181</v>
      </c>
      <c r="B1444" s="24">
        <v>43180</v>
      </c>
      <c r="C1444" s="24">
        <v>43153</v>
      </c>
      <c r="D1444" s="27" t="s">
        <v>1419</v>
      </c>
      <c r="E1444" s="27" t="s">
        <v>331</v>
      </c>
      <c r="F1444" s="29" t="s">
        <v>8815</v>
      </c>
      <c r="G1444" s="27" t="s">
        <v>92</v>
      </c>
      <c r="H1444" s="27" t="s">
        <v>135</v>
      </c>
      <c r="I1444" s="27" t="s">
        <v>8816</v>
      </c>
      <c r="J1444" s="27">
        <v>33798</v>
      </c>
      <c r="K1444" s="25">
        <v>2</v>
      </c>
      <c r="L1444" s="27" t="s">
        <v>288</v>
      </c>
      <c r="M1444" s="27" t="s">
        <v>8813</v>
      </c>
      <c r="N1444" s="27" t="s">
        <v>8814</v>
      </c>
      <c r="O1444" s="28">
        <v>131161241</v>
      </c>
      <c r="P1444" s="27" t="s">
        <v>285</v>
      </c>
      <c r="Q1444" s="27" t="s">
        <v>292</v>
      </c>
      <c r="R1444" s="28"/>
      <c r="S1444" s="27" t="s">
        <v>8932</v>
      </c>
      <c r="T1444" s="27"/>
      <c r="U1444" s="75"/>
      <c r="V1444" s="75"/>
      <c r="W1444" s="75"/>
      <c r="X1444" s="27"/>
      <c r="Y1444" s="28"/>
      <c r="Z1444" s="27"/>
    </row>
    <row r="1445" spans="1:26" ht="13.5" customHeight="1" x14ac:dyDescent="0.25">
      <c r="A1445" s="24">
        <v>43181</v>
      </c>
      <c r="B1445" s="24">
        <v>43180</v>
      </c>
      <c r="C1445" s="24">
        <v>43176</v>
      </c>
      <c r="D1445" s="27" t="s">
        <v>1419</v>
      </c>
      <c r="E1445" s="27" t="s">
        <v>316</v>
      </c>
      <c r="F1445" s="29" t="s">
        <v>8819</v>
      </c>
      <c r="G1445" s="27" t="s">
        <v>48</v>
      </c>
      <c r="H1445" s="27" t="s">
        <v>3084</v>
      </c>
      <c r="I1445" s="27" t="s">
        <v>8820</v>
      </c>
      <c r="J1445" s="27">
        <v>32520</v>
      </c>
      <c r="K1445" s="25">
        <v>2</v>
      </c>
      <c r="L1445" s="27" t="s">
        <v>357</v>
      </c>
      <c r="M1445" s="27" t="s">
        <v>8817</v>
      </c>
      <c r="N1445" s="27" t="s">
        <v>8818</v>
      </c>
      <c r="O1445" s="28" t="s">
        <v>9257</v>
      </c>
      <c r="P1445" s="27" t="s">
        <v>285</v>
      </c>
      <c r="Q1445" s="27" t="s">
        <v>292</v>
      </c>
      <c r="R1445" s="28"/>
      <c r="S1445" s="27" t="s">
        <v>9218</v>
      </c>
      <c r="T1445" s="27"/>
      <c r="U1445" s="75"/>
      <c r="V1445" s="75"/>
      <c r="W1445" s="75"/>
      <c r="X1445" s="27"/>
      <c r="Y1445" s="28"/>
      <c r="Z1445" s="27"/>
    </row>
    <row r="1446" spans="1:26" ht="13.5" customHeight="1" x14ac:dyDescent="0.25">
      <c r="A1446" s="24">
        <v>43181</v>
      </c>
      <c r="B1446" s="24">
        <v>43180</v>
      </c>
      <c r="C1446" s="24">
        <v>43176</v>
      </c>
      <c r="D1446" s="27" t="s">
        <v>1419</v>
      </c>
      <c r="E1446" s="27" t="s">
        <v>316</v>
      </c>
      <c r="F1446" s="29" t="s">
        <v>8823</v>
      </c>
      <c r="G1446" s="27" t="s">
        <v>175</v>
      </c>
      <c r="H1446" s="27" t="s">
        <v>49</v>
      </c>
      <c r="I1446" s="27" t="s">
        <v>2792</v>
      </c>
      <c r="J1446" s="27">
        <v>32522</v>
      </c>
      <c r="K1446" s="25">
        <v>1</v>
      </c>
      <c r="L1446" s="27" t="s">
        <v>357</v>
      </c>
      <c r="M1446" s="27" t="s">
        <v>8821</v>
      </c>
      <c r="N1446" s="27" t="s">
        <v>8822</v>
      </c>
      <c r="O1446" s="28" t="s">
        <v>9257</v>
      </c>
      <c r="P1446" s="27"/>
      <c r="Q1446" s="27" t="s">
        <v>333</v>
      </c>
      <c r="R1446" s="28" t="s">
        <v>9775</v>
      </c>
      <c r="S1446" s="27"/>
      <c r="T1446" s="27"/>
      <c r="U1446" s="75"/>
      <c r="V1446" s="75"/>
      <c r="W1446" s="75"/>
      <c r="X1446" s="27"/>
      <c r="Y1446" s="28"/>
      <c r="Z1446" s="27"/>
    </row>
    <row r="1447" spans="1:26" ht="13.5" customHeight="1" x14ac:dyDescent="0.25">
      <c r="A1447" s="24">
        <v>43181</v>
      </c>
      <c r="B1447" s="24">
        <v>43180</v>
      </c>
      <c r="C1447" s="24">
        <v>43176</v>
      </c>
      <c r="D1447" s="27" t="s">
        <v>1419</v>
      </c>
      <c r="E1447" s="27" t="s">
        <v>316</v>
      </c>
      <c r="F1447" s="29" t="s">
        <v>8823</v>
      </c>
      <c r="G1447" s="27" t="s">
        <v>175</v>
      </c>
      <c r="H1447" s="27" t="s">
        <v>49</v>
      </c>
      <c r="I1447" s="27" t="s">
        <v>2792</v>
      </c>
      <c r="J1447" s="27">
        <v>32522</v>
      </c>
      <c r="K1447" s="25">
        <v>3</v>
      </c>
      <c r="L1447" s="27" t="s">
        <v>357</v>
      </c>
      <c r="M1447" s="27" t="s">
        <v>8821</v>
      </c>
      <c r="N1447" s="27" t="s">
        <v>8822</v>
      </c>
      <c r="O1447" s="28" t="s">
        <v>9257</v>
      </c>
      <c r="P1447" s="27" t="s">
        <v>285</v>
      </c>
      <c r="Q1447" s="27" t="s">
        <v>292</v>
      </c>
      <c r="R1447" s="28"/>
      <c r="S1447" s="27" t="s">
        <v>9218</v>
      </c>
      <c r="T1447" s="27"/>
      <c r="U1447" s="75"/>
      <c r="V1447" s="75"/>
      <c r="W1447" s="75"/>
      <c r="X1447" s="27"/>
      <c r="Y1447" s="28"/>
      <c r="Z1447" s="27"/>
    </row>
    <row r="1448" spans="1:26" ht="13.5" customHeight="1" x14ac:dyDescent="0.25">
      <c r="A1448" s="24">
        <v>43181</v>
      </c>
      <c r="B1448" s="24">
        <v>43180</v>
      </c>
      <c r="C1448" s="24">
        <v>43177</v>
      </c>
      <c r="D1448" s="27" t="s">
        <v>1419</v>
      </c>
      <c r="E1448" s="27" t="s">
        <v>368</v>
      </c>
      <c r="F1448" s="29" t="s">
        <v>8835</v>
      </c>
      <c r="G1448" s="27" t="s">
        <v>21</v>
      </c>
      <c r="H1448" s="27" t="s">
        <v>544</v>
      </c>
      <c r="I1448" s="27" t="s">
        <v>1260</v>
      </c>
      <c r="J1448" s="27">
        <v>30200</v>
      </c>
      <c r="K1448" s="25">
        <v>4</v>
      </c>
      <c r="L1448" s="27" t="s">
        <v>288</v>
      </c>
      <c r="M1448" s="27" t="s">
        <v>8833</v>
      </c>
      <c r="N1448" s="27" t="s">
        <v>8834</v>
      </c>
      <c r="O1448" s="28">
        <v>131161770</v>
      </c>
      <c r="P1448" s="27" t="s">
        <v>285</v>
      </c>
      <c r="Q1448" s="27" t="s">
        <v>292</v>
      </c>
      <c r="R1448" s="28"/>
      <c r="S1448" s="27" t="s">
        <v>8932</v>
      </c>
      <c r="T1448" s="27"/>
      <c r="U1448" s="75"/>
      <c r="V1448" s="75"/>
      <c r="W1448" s="75"/>
      <c r="X1448" s="27"/>
      <c r="Y1448" s="28"/>
      <c r="Z1448" s="27"/>
    </row>
    <row r="1449" spans="1:26" ht="13.5" customHeight="1" x14ac:dyDescent="0.25">
      <c r="A1449" s="24">
        <v>43181</v>
      </c>
      <c r="B1449" s="24">
        <v>43180</v>
      </c>
      <c r="C1449" s="24">
        <v>43157</v>
      </c>
      <c r="D1449" s="27" t="s">
        <v>1419</v>
      </c>
      <c r="E1449" s="27" t="s">
        <v>331</v>
      </c>
      <c r="F1449" s="29" t="s">
        <v>8836</v>
      </c>
      <c r="G1449" s="27" t="s">
        <v>139</v>
      </c>
      <c r="H1449" s="27" t="s">
        <v>59</v>
      </c>
      <c r="I1449" s="27" t="s">
        <v>8837</v>
      </c>
      <c r="J1449" s="27">
        <v>33955</v>
      </c>
      <c r="K1449" s="25">
        <v>1</v>
      </c>
      <c r="L1449" s="27" t="s">
        <v>367</v>
      </c>
      <c r="M1449" s="27">
        <v>211671</v>
      </c>
      <c r="N1449" s="27">
        <v>326185148</v>
      </c>
      <c r="O1449" s="28"/>
      <c r="P1449" s="27" t="s">
        <v>285</v>
      </c>
      <c r="Q1449" s="27" t="s">
        <v>289</v>
      </c>
      <c r="R1449" s="28" t="s">
        <v>2691</v>
      </c>
      <c r="S1449" s="27"/>
      <c r="T1449" s="27"/>
      <c r="U1449" s="75"/>
      <c r="V1449" s="75"/>
      <c r="W1449" s="75"/>
      <c r="X1449" s="27"/>
      <c r="Y1449" s="28"/>
      <c r="Z1449" s="27"/>
    </row>
    <row r="1450" spans="1:26" ht="13.5" customHeight="1" x14ac:dyDescent="0.25">
      <c r="A1450" s="24">
        <v>43181</v>
      </c>
      <c r="B1450" s="24">
        <v>43180</v>
      </c>
      <c r="C1450" s="24">
        <v>43157</v>
      </c>
      <c r="D1450" s="27" t="s">
        <v>1419</v>
      </c>
      <c r="E1450" s="27" t="s">
        <v>331</v>
      </c>
      <c r="F1450" s="29" t="s">
        <v>7459</v>
      </c>
      <c r="G1450" s="27" t="s">
        <v>21</v>
      </c>
      <c r="H1450" s="27" t="s">
        <v>206</v>
      </c>
      <c r="I1450" s="27" t="s">
        <v>22</v>
      </c>
      <c r="J1450" s="27">
        <v>33942</v>
      </c>
      <c r="K1450" s="25">
        <v>2</v>
      </c>
      <c r="L1450" s="27" t="s">
        <v>288</v>
      </c>
      <c r="M1450" s="27" t="s">
        <v>8838</v>
      </c>
      <c r="N1450" s="27" t="s">
        <v>8839</v>
      </c>
      <c r="O1450" s="28">
        <v>131161242</v>
      </c>
      <c r="P1450" s="27" t="s">
        <v>285</v>
      </c>
      <c r="Q1450" s="27" t="s">
        <v>292</v>
      </c>
      <c r="R1450" s="28"/>
      <c r="S1450" s="27"/>
      <c r="T1450" s="27"/>
      <c r="U1450" s="75"/>
      <c r="V1450" s="75"/>
      <c r="W1450" s="75"/>
      <c r="X1450" s="27"/>
      <c r="Y1450" s="28"/>
      <c r="Z1450" s="27"/>
    </row>
    <row r="1451" spans="1:26" ht="13.5" customHeight="1" x14ac:dyDescent="0.25">
      <c r="A1451" s="24">
        <v>43181</v>
      </c>
      <c r="B1451" s="24">
        <v>43180</v>
      </c>
      <c r="C1451" s="24">
        <v>43157</v>
      </c>
      <c r="D1451" s="27" t="s">
        <v>1419</v>
      </c>
      <c r="E1451" s="27" t="s">
        <v>331</v>
      </c>
      <c r="F1451" s="29" t="s">
        <v>7459</v>
      </c>
      <c r="G1451" s="27" t="s">
        <v>21</v>
      </c>
      <c r="H1451" s="27" t="s">
        <v>206</v>
      </c>
      <c r="I1451" s="27" t="s">
        <v>22</v>
      </c>
      <c r="J1451" s="27">
        <v>33942</v>
      </c>
      <c r="K1451" s="25">
        <v>2</v>
      </c>
      <c r="L1451" s="27" t="s">
        <v>288</v>
      </c>
      <c r="M1451" s="27" t="s">
        <v>8838</v>
      </c>
      <c r="N1451" s="27" t="s">
        <v>8839</v>
      </c>
      <c r="O1451" s="28">
        <v>131161242</v>
      </c>
      <c r="P1451" s="27" t="s">
        <v>285</v>
      </c>
      <c r="Q1451" s="27" t="s">
        <v>292</v>
      </c>
      <c r="R1451" s="28"/>
      <c r="S1451" s="27" t="s">
        <v>8932</v>
      </c>
      <c r="T1451" s="27"/>
      <c r="U1451" s="75"/>
      <c r="V1451" s="75"/>
      <c r="W1451" s="75"/>
      <c r="X1451" s="27"/>
      <c r="Y1451" s="28"/>
      <c r="Z1451" s="27"/>
    </row>
    <row r="1452" spans="1:26" ht="13.5" customHeight="1" x14ac:dyDescent="0.25">
      <c r="A1452" s="24">
        <v>43181</v>
      </c>
      <c r="B1452" s="24">
        <v>43181</v>
      </c>
      <c r="C1452" s="24">
        <v>43147</v>
      </c>
      <c r="D1452" s="27" t="s">
        <v>1419</v>
      </c>
      <c r="E1452" s="27" t="s">
        <v>334</v>
      </c>
      <c r="F1452" s="29" t="s">
        <v>8855</v>
      </c>
      <c r="G1452" s="27" t="s">
        <v>256</v>
      </c>
      <c r="H1452" s="27" t="s">
        <v>8856</v>
      </c>
      <c r="I1452" s="27" t="s">
        <v>8307</v>
      </c>
      <c r="J1452" s="27">
        <v>31200</v>
      </c>
      <c r="K1452" s="25">
        <v>2</v>
      </c>
      <c r="L1452" s="27" t="s">
        <v>367</v>
      </c>
      <c r="M1452" s="27">
        <v>208766</v>
      </c>
      <c r="N1452" s="27">
        <v>326182531</v>
      </c>
      <c r="O1452" s="28"/>
      <c r="P1452" s="27" t="s">
        <v>285</v>
      </c>
      <c r="Q1452" s="27" t="s">
        <v>289</v>
      </c>
      <c r="R1452" s="28" t="s">
        <v>2691</v>
      </c>
      <c r="S1452" s="27"/>
      <c r="T1452" s="27"/>
      <c r="U1452" s="75"/>
      <c r="V1452" s="75"/>
      <c r="W1452" s="75"/>
      <c r="X1452" s="27"/>
      <c r="Y1452" s="28"/>
      <c r="Z1452" s="27"/>
    </row>
    <row r="1453" spans="1:26" ht="13.5" customHeight="1" x14ac:dyDescent="0.25">
      <c r="A1453" s="24">
        <v>43181</v>
      </c>
      <c r="B1453" s="24">
        <v>43181</v>
      </c>
      <c r="C1453" s="24">
        <v>43178</v>
      </c>
      <c r="D1453" s="27" t="s">
        <v>2245</v>
      </c>
      <c r="E1453" s="27" t="s">
        <v>392</v>
      </c>
      <c r="F1453" s="29" t="s">
        <v>8859</v>
      </c>
      <c r="G1453" s="27" t="s">
        <v>56</v>
      </c>
      <c r="H1453" s="27" t="s">
        <v>78</v>
      </c>
      <c r="I1453" s="27" t="s">
        <v>8860</v>
      </c>
      <c r="J1453" s="27">
        <v>24557</v>
      </c>
      <c r="K1453" s="25">
        <v>2</v>
      </c>
      <c r="L1453" s="27" t="s">
        <v>355</v>
      </c>
      <c r="M1453" s="27">
        <v>2617383</v>
      </c>
      <c r="N1453" s="27">
        <v>4440475</v>
      </c>
      <c r="O1453" s="28">
        <v>55249</v>
      </c>
      <c r="P1453" s="27" t="s">
        <v>285</v>
      </c>
      <c r="Q1453" s="27" t="s">
        <v>292</v>
      </c>
      <c r="R1453" s="28"/>
      <c r="S1453" s="27" t="s">
        <v>8932</v>
      </c>
      <c r="T1453" s="27"/>
      <c r="U1453" s="75"/>
      <c r="V1453" s="75"/>
      <c r="W1453" s="75"/>
      <c r="X1453" s="27"/>
      <c r="Y1453" s="28"/>
      <c r="Z1453" s="27"/>
    </row>
    <row r="1454" spans="1:26" ht="13.5" customHeight="1" x14ac:dyDescent="0.25">
      <c r="A1454" s="24">
        <v>43181</v>
      </c>
      <c r="B1454" s="24">
        <v>43180</v>
      </c>
      <c r="C1454" s="24">
        <v>43175</v>
      </c>
      <c r="D1454" s="27" t="s">
        <v>592</v>
      </c>
      <c r="E1454" s="27" t="s">
        <v>381</v>
      </c>
      <c r="F1454" s="41" t="s">
        <v>8841</v>
      </c>
      <c r="G1454" s="27" t="s">
        <v>92</v>
      </c>
      <c r="H1454" s="27" t="s">
        <v>714</v>
      </c>
      <c r="I1454" s="27" t="s">
        <v>8843</v>
      </c>
      <c r="J1454" s="27">
        <v>23689</v>
      </c>
      <c r="K1454" s="25">
        <v>2</v>
      </c>
      <c r="L1454" s="27" t="s">
        <v>357</v>
      </c>
      <c r="M1454" s="27" t="s">
        <v>8842</v>
      </c>
      <c r="N1454" s="27" t="s">
        <v>8840</v>
      </c>
      <c r="O1454" s="28" t="s">
        <v>8981</v>
      </c>
      <c r="P1454" s="27" t="s">
        <v>285</v>
      </c>
      <c r="Q1454" s="27" t="s">
        <v>292</v>
      </c>
      <c r="R1454" s="28"/>
      <c r="S1454" s="27" t="s">
        <v>8932</v>
      </c>
      <c r="T1454" s="27"/>
      <c r="U1454" s="75"/>
      <c r="V1454" s="75"/>
      <c r="W1454" s="75"/>
      <c r="X1454" s="27"/>
      <c r="Y1454" s="28"/>
      <c r="Z1454" s="27"/>
    </row>
    <row r="1455" spans="1:26" ht="13.5" customHeight="1" x14ac:dyDescent="0.25">
      <c r="A1455" s="24">
        <v>43181</v>
      </c>
      <c r="B1455" s="24">
        <v>43180</v>
      </c>
      <c r="C1455" s="24">
        <v>43176</v>
      </c>
      <c r="D1455" s="27" t="s">
        <v>592</v>
      </c>
      <c r="E1455" s="27" t="s">
        <v>401</v>
      </c>
      <c r="F1455" s="29" t="s">
        <v>8844</v>
      </c>
      <c r="G1455" s="27" t="s">
        <v>23</v>
      </c>
      <c r="H1455" s="27" t="s">
        <v>198</v>
      </c>
      <c r="I1455" s="27" t="s">
        <v>8845</v>
      </c>
      <c r="J1455" s="27">
        <v>27570</v>
      </c>
      <c r="K1455" s="25">
        <v>4</v>
      </c>
      <c r="L1455" s="27" t="s">
        <v>306</v>
      </c>
      <c r="M1455" s="27">
        <v>3503294333</v>
      </c>
      <c r="N1455" s="27">
        <v>815836410</v>
      </c>
      <c r="O1455" s="28"/>
      <c r="P1455" s="27" t="s">
        <v>285</v>
      </c>
      <c r="Q1455" s="27" t="s">
        <v>315</v>
      </c>
      <c r="R1455" s="28" t="s">
        <v>2691</v>
      </c>
      <c r="S1455" s="27"/>
      <c r="T1455" s="27"/>
      <c r="U1455" s="75"/>
      <c r="V1455" s="75"/>
      <c r="W1455" s="75"/>
      <c r="X1455" s="27"/>
      <c r="Y1455" s="28"/>
      <c r="Z1455" s="27"/>
    </row>
    <row r="1456" spans="1:26" ht="13.5" customHeight="1" x14ac:dyDescent="0.25">
      <c r="A1456" s="24">
        <v>43181</v>
      </c>
      <c r="B1456" s="24">
        <v>43180</v>
      </c>
      <c r="C1456" s="24">
        <v>43178</v>
      </c>
      <c r="D1456" s="27" t="s">
        <v>592</v>
      </c>
      <c r="E1456" s="27" t="s">
        <v>346</v>
      </c>
      <c r="F1456" s="41" t="s">
        <v>7843</v>
      </c>
      <c r="G1456" s="27" t="s">
        <v>19</v>
      </c>
      <c r="H1456" s="27" t="s">
        <v>128</v>
      </c>
      <c r="I1456" s="27" t="s">
        <v>8847</v>
      </c>
      <c r="J1456" s="27">
        <v>45015</v>
      </c>
      <c r="K1456" s="25">
        <v>1</v>
      </c>
      <c r="L1456" s="27" t="s">
        <v>343</v>
      </c>
      <c r="M1456" s="27" t="s">
        <v>8846</v>
      </c>
      <c r="N1456" s="27" t="s">
        <v>8868</v>
      </c>
      <c r="O1456" s="28"/>
      <c r="P1456" s="27" t="s">
        <v>285</v>
      </c>
      <c r="Q1456" s="27" t="s">
        <v>315</v>
      </c>
      <c r="R1456" s="28" t="s">
        <v>2691</v>
      </c>
      <c r="S1456" s="27"/>
      <c r="T1456" s="27"/>
      <c r="U1456" s="75"/>
      <c r="V1456" s="75"/>
      <c r="W1456" s="75"/>
      <c r="X1456" s="27"/>
      <c r="Y1456" s="28"/>
      <c r="Z1456" s="27"/>
    </row>
    <row r="1457" spans="1:26" ht="13.5" customHeight="1" x14ac:dyDescent="0.25">
      <c r="A1457" s="24">
        <v>43182</v>
      </c>
      <c r="B1457" s="24">
        <v>43181</v>
      </c>
      <c r="C1457" s="24">
        <v>43179</v>
      </c>
      <c r="D1457" s="27" t="s">
        <v>18</v>
      </c>
      <c r="E1457" s="27" t="s">
        <v>377</v>
      </c>
      <c r="F1457" s="29" t="s">
        <v>6428</v>
      </c>
      <c r="G1457" s="27" t="s">
        <v>25</v>
      </c>
      <c r="H1457" s="27" t="s">
        <v>78</v>
      </c>
      <c r="I1457" s="27" t="s">
        <v>278</v>
      </c>
      <c r="J1457" s="27">
        <v>26225</v>
      </c>
      <c r="K1457" s="25">
        <v>4</v>
      </c>
      <c r="L1457" s="27" t="s">
        <v>288</v>
      </c>
      <c r="M1457" s="27" t="s">
        <v>8916</v>
      </c>
      <c r="N1457" s="27" t="s">
        <v>8917</v>
      </c>
      <c r="O1457" s="28">
        <v>131389359</v>
      </c>
      <c r="P1457" s="27" t="s">
        <v>285</v>
      </c>
      <c r="Q1457" s="27" t="s">
        <v>295</v>
      </c>
      <c r="R1457" s="28" t="s">
        <v>9630</v>
      </c>
      <c r="S1457" s="27" t="s">
        <v>9218</v>
      </c>
      <c r="T1457" s="27"/>
      <c r="U1457" s="75"/>
      <c r="V1457" s="75"/>
      <c r="W1457" s="75"/>
      <c r="X1457" s="27"/>
      <c r="Y1457" s="28"/>
      <c r="Z1457" s="27"/>
    </row>
    <row r="1458" spans="1:26" ht="13.5" customHeight="1" x14ac:dyDescent="0.25">
      <c r="A1458" s="24">
        <v>43182</v>
      </c>
      <c r="B1458" s="24">
        <v>43182</v>
      </c>
      <c r="C1458" s="24">
        <v>43178</v>
      </c>
      <c r="D1458" s="27" t="s">
        <v>18</v>
      </c>
      <c r="E1458" s="27" t="s">
        <v>387</v>
      </c>
      <c r="F1458" s="29" t="s">
        <v>8924</v>
      </c>
      <c r="G1458" s="27" t="s">
        <v>23</v>
      </c>
      <c r="H1458" s="27" t="s">
        <v>8925</v>
      </c>
      <c r="I1458" s="27" t="s">
        <v>8926</v>
      </c>
      <c r="J1458" s="27">
        <v>20708</v>
      </c>
      <c r="K1458" s="25">
        <v>4</v>
      </c>
      <c r="L1458" s="27" t="s">
        <v>306</v>
      </c>
      <c r="M1458" s="27">
        <v>815848074</v>
      </c>
      <c r="N1458" s="27">
        <v>815848074</v>
      </c>
      <c r="O1458" s="28"/>
      <c r="P1458" s="27" t="s">
        <v>285</v>
      </c>
      <c r="Q1458" s="27" t="s">
        <v>315</v>
      </c>
      <c r="R1458" s="28" t="s">
        <v>2691</v>
      </c>
      <c r="S1458" s="27"/>
      <c r="T1458" s="27"/>
      <c r="U1458" s="75"/>
      <c r="V1458" s="75"/>
      <c r="W1458" s="75"/>
      <c r="X1458" s="27"/>
      <c r="Y1458" s="28"/>
      <c r="Z1458" s="27"/>
    </row>
    <row r="1459" spans="1:26" ht="13.5" customHeight="1" x14ac:dyDescent="0.25">
      <c r="A1459" s="24">
        <v>43182</v>
      </c>
      <c r="B1459" s="24">
        <v>43181</v>
      </c>
      <c r="C1459" s="24">
        <v>43180</v>
      </c>
      <c r="D1459" s="27" t="s">
        <v>18</v>
      </c>
      <c r="E1459" s="27" t="s">
        <v>378</v>
      </c>
      <c r="F1459" s="29" t="s">
        <v>8927</v>
      </c>
      <c r="G1459" s="27" t="s">
        <v>92</v>
      </c>
      <c r="H1459" s="27" t="s">
        <v>241</v>
      </c>
      <c r="I1459" s="27" t="s">
        <v>8928</v>
      </c>
      <c r="J1459" s="27">
        <v>34829</v>
      </c>
      <c r="K1459" s="25">
        <v>4</v>
      </c>
      <c r="L1459" s="27" t="s">
        <v>357</v>
      </c>
      <c r="M1459" s="27" t="s">
        <v>8929</v>
      </c>
      <c r="N1459" s="27" t="s">
        <v>8930</v>
      </c>
      <c r="O1459" s="28" t="s">
        <v>8931</v>
      </c>
      <c r="P1459" s="27" t="s">
        <v>285</v>
      </c>
      <c r="Q1459" s="27" t="s">
        <v>292</v>
      </c>
      <c r="R1459" s="28"/>
      <c r="S1459" s="27" t="s">
        <v>8932</v>
      </c>
      <c r="T1459" s="27"/>
      <c r="U1459" s="75"/>
      <c r="V1459" s="75"/>
      <c r="W1459" s="75"/>
      <c r="X1459" s="27"/>
      <c r="Y1459" s="28"/>
      <c r="Z1459" s="27"/>
    </row>
    <row r="1460" spans="1:26" ht="13.5" customHeight="1" x14ac:dyDescent="0.25">
      <c r="A1460" s="24">
        <v>43182</v>
      </c>
      <c r="B1460" s="24">
        <v>43181</v>
      </c>
      <c r="C1460" s="24">
        <v>43180</v>
      </c>
      <c r="D1460" s="27" t="s">
        <v>18</v>
      </c>
      <c r="E1460" s="27" t="s">
        <v>424</v>
      </c>
      <c r="F1460" s="29" t="s">
        <v>6390</v>
      </c>
      <c r="G1460" s="27" t="s">
        <v>48</v>
      </c>
      <c r="H1460" s="27" t="s">
        <v>247</v>
      </c>
      <c r="I1460" s="27" t="s">
        <v>8933</v>
      </c>
      <c r="J1460" s="27">
        <v>7442</v>
      </c>
      <c r="K1460" s="25">
        <v>4</v>
      </c>
      <c r="L1460" s="27" t="s">
        <v>288</v>
      </c>
      <c r="M1460" s="27" t="s">
        <v>8934</v>
      </c>
      <c r="N1460" s="27" t="s">
        <v>8935</v>
      </c>
      <c r="O1460" s="28">
        <v>131389804</v>
      </c>
      <c r="P1460" s="27" t="s">
        <v>285</v>
      </c>
      <c r="Q1460" s="27" t="s">
        <v>292</v>
      </c>
      <c r="R1460" s="28"/>
      <c r="S1460" s="27" t="s">
        <v>9218</v>
      </c>
      <c r="T1460" s="27"/>
      <c r="U1460" s="75"/>
      <c r="V1460" s="75"/>
      <c r="W1460" s="75"/>
      <c r="X1460" s="27"/>
      <c r="Y1460" s="28"/>
      <c r="Z1460" s="27"/>
    </row>
    <row r="1461" spans="1:26" ht="13.5" customHeight="1" x14ac:dyDescent="0.25">
      <c r="A1461" s="24">
        <v>43182</v>
      </c>
      <c r="B1461" s="24">
        <v>43181</v>
      </c>
      <c r="C1461" s="24">
        <v>43181</v>
      </c>
      <c r="D1461" s="27" t="s">
        <v>18</v>
      </c>
      <c r="E1461" s="27" t="s">
        <v>360</v>
      </c>
      <c r="F1461" s="29" t="s">
        <v>7805</v>
      </c>
      <c r="G1461" s="27" t="s">
        <v>36</v>
      </c>
      <c r="H1461" s="27" t="s">
        <v>28</v>
      </c>
      <c r="I1461" s="27" t="s">
        <v>45</v>
      </c>
      <c r="J1461" s="27">
        <v>28278</v>
      </c>
      <c r="K1461" s="25">
        <v>2</v>
      </c>
      <c r="L1461" s="27" t="s">
        <v>357</v>
      </c>
      <c r="M1461" s="27" t="s">
        <v>8936</v>
      </c>
      <c r="N1461" s="27" t="s">
        <v>8937</v>
      </c>
      <c r="O1461" s="28" t="s">
        <v>8938</v>
      </c>
      <c r="P1461" s="27" t="s">
        <v>285</v>
      </c>
      <c r="Q1461" s="27" t="s">
        <v>292</v>
      </c>
      <c r="R1461" s="28"/>
      <c r="S1461" s="27" t="s">
        <v>8932</v>
      </c>
      <c r="T1461" s="27"/>
      <c r="U1461" s="75"/>
      <c r="V1461" s="75"/>
      <c r="W1461" s="75"/>
      <c r="X1461" s="27"/>
      <c r="Y1461" s="28"/>
      <c r="Z1461" s="27"/>
    </row>
    <row r="1462" spans="1:26" ht="13.5" customHeight="1" x14ac:dyDescent="0.25">
      <c r="A1462" s="24">
        <v>43182</v>
      </c>
      <c r="B1462" s="24">
        <v>43182</v>
      </c>
      <c r="C1462" s="24">
        <v>43182</v>
      </c>
      <c r="D1462" s="27" t="s">
        <v>18</v>
      </c>
      <c r="E1462" s="27" t="s">
        <v>334</v>
      </c>
      <c r="F1462" s="29" t="s">
        <v>8939</v>
      </c>
      <c r="G1462" s="27" t="s">
        <v>53</v>
      </c>
      <c r="H1462" s="27" t="s">
        <v>110</v>
      </c>
      <c r="I1462" s="27" t="s">
        <v>209</v>
      </c>
      <c r="J1462" s="27">
        <v>32570</v>
      </c>
      <c r="K1462" s="25">
        <v>2</v>
      </c>
      <c r="L1462" s="27" t="s">
        <v>288</v>
      </c>
      <c r="M1462" s="27" t="s">
        <v>8940</v>
      </c>
      <c r="N1462" s="27" t="s">
        <v>8941</v>
      </c>
      <c r="O1462" s="28">
        <v>131389348</v>
      </c>
      <c r="P1462" s="27" t="s">
        <v>285</v>
      </c>
      <c r="Q1462" s="27" t="s">
        <v>295</v>
      </c>
      <c r="R1462" s="28" t="s">
        <v>9191</v>
      </c>
      <c r="S1462" s="27"/>
      <c r="T1462" s="27"/>
      <c r="U1462" s="75"/>
      <c r="V1462" s="75"/>
      <c r="W1462" s="75"/>
      <c r="X1462" s="27"/>
      <c r="Y1462" s="28"/>
      <c r="Z1462" s="27"/>
    </row>
    <row r="1463" spans="1:26" ht="13.5" customHeight="1" x14ac:dyDescent="0.25">
      <c r="A1463" s="24">
        <v>43182</v>
      </c>
      <c r="B1463" s="24">
        <v>43182</v>
      </c>
      <c r="C1463" s="24">
        <v>43182</v>
      </c>
      <c r="D1463" s="27" t="s">
        <v>18</v>
      </c>
      <c r="E1463" s="27" t="s">
        <v>334</v>
      </c>
      <c r="F1463" s="29" t="s">
        <v>8942</v>
      </c>
      <c r="G1463" s="27" t="s">
        <v>53</v>
      </c>
      <c r="H1463" s="27" t="s">
        <v>122</v>
      </c>
      <c r="I1463" s="27" t="s">
        <v>209</v>
      </c>
      <c r="J1463" s="27">
        <v>32570</v>
      </c>
      <c r="K1463" s="25">
        <v>2</v>
      </c>
      <c r="L1463" s="27" t="s">
        <v>288</v>
      </c>
      <c r="M1463" s="27" t="s">
        <v>8940</v>
      </c>
      <c r="N1463" s="27" t="s">
        <v>8943</v>
      </c>
      <c r="O1463" s="28">
        <v>131389349</v>
      </c>
      <c r="P1463" s="27" t="s">
        <v>285</v>
      </c>
      <c r="Q1463" s="27" t="s">
        <v>295</v>
      </c>
      <c r="R1463" s="28" t="s">
        <v>9191</v>
      </c>
      <c r="S1463" s="27"/>
      <c r="T1463" s="27"/>
      <c r="U1463" s="75"/>
      <c r="V1463" s="75"/>
      <c r="W1463" s="75"/>
      <c r="X1463" s="27"/>
      <c r="Y1463" s="28"/>
      <c r="Z1463" s="27"/>
    </row>
    <row r="1464" spans="1:26" ht="13.5" customHeight="1" x14ac:dyDescent="0.25">
      <c r="A1464" s="24">
        <v>43182</v>
      </c>
      <c r="B1464" s="24">
        <v>43182</v>
      </c>
      <c r="C1464" s="24">
        <v>43182</v>
      </c>
      <c r="D1464" s="27" t="s">
        <v>18</v>
      </c>
      <c r="E1464" s="27" t="s">
        <v>405</v>
      </c>
      <c r="F1464" s="29" t="s">
        <v>8944</v>
      </c>
      <c r="G1464" s="27" t="s">
        <v>36</v>
      </c>
      <c r="H1464" s="27" t="s">
        <v>191</v>
      </c>
      <c r="I1464" s="27" t="s">
        <v>8945</v>
      </c>
      <c r="J1464" s="27">
        <v>211733</v>
      </c>
      <c r="K1464" s="25">
        <v>4</v>
      </c>
      <c r="L1464" s="27" t="s">
        <v>357</v>
      </c>
      <c r="M1464" s="27" t="s">
        <v>8946</v>
      </c>
      <c r="N1464" s="27" t="s">
        <v>8947</v>
      </c>
      <c r="O1464" s="28" t="s">
        <v>8948</v>
      </c>
      <c r="P1464" s="27" t="s">
        <v>285</v>
      </c>
      <c r="Q1464" s="27" t="s">
        <v>295</v>
      </c>
      <c r="R1464" s="28" t="s">
        <v>9626</v>
      </c>
      <c r="S1464" s="27" t="s">
        <v>8932</v>
      </c>
      <c r="T1464" s="27"/>
      <c r="U1464" s="75"/>
      <c r="V1464" s="75"/>
      <c r="W1464" s="75"/>
      <c r="X1464" s="27"/>
      <c r="Y1464" s="28"/>
      <c r="Z1464" s="27"/>
    </row>
    <row r="1465" spans="1:26" ht="13.5" customHeight="1" x14ac:dyDescent="0.25">
      <c r="A1465" s="24">
        <v>43182</v>
      </c>
      <c r="B1465" s="24">
        <v>43182</v>
      </c>
      <c r="C1465" s="24">
        <v>43181</v>
      </c>
      <c r="D1465" s="27" t="s">
        <v>18</v>
      </c>
      <c r="E1465" s="27" t="s">
        <v>505</v>
      </c>
      <c r="F1465" s="29" t="s">
        <v>8949</v>
      </c>
      <c r="G1465" s="27" t="s">
        <v>39</v>
      </c>
      <c r="H1465" s="27" t="s">
        <v>71</v>
      </c>
      <c r="I1465" s="27" t="s">
        <v>8950</v>
      </c>
      <c r="J1465" s="27">
        <v>6554</v>
      </c>
      <c r="K1465" s="25">
        <v>4</v>
      </c>
      <c r="L1465" s="27" t="s">
        <v>343</v>
      </c>
      <c r="M1465" s="27" t="s">
        <v>8951</v>
      </c>
      <c r="N1465" s="27"/>
      <c r="O1465" s="28"/>
      <c r="P1465" s="27" t="s">
        <v>285</v>
      </c>
      <c r="Q1465" s="27" t="s">
        <v>315</v>
      </c>
      <c r="R1465" s="28" t="s">
        <v>2691</v>
      </c>
      <c r="S1465" s="27"/>
      <c r="T1465" s="27"/>
      <c r="U1465" s="75"/>
      <c r="V1465" s="75"/>
      <c r="W1465" s="75"/>
      <c r="X1465" s="27"/>
      <c r="Y1465" s="28"/>
      <c r="Z1465" s="27"/>
    </row>
    <row r="1466" spans="1:26" ht="13.5" customHeight="1" x14ac:dyDescent="0.25">
      <c r="A1466" s="24">
        <v>43182</v>
      </c>
      <c r="B1466" s="24">
        <v>43181</v>
      </c>
      <c r="C1466" s="24">
        <v>43175</v>
      </c>
      <c r="D1466" s="27" t="s">
        <v>665</v>
      </c>
      <c r="E1466" s="27" t="s">
        <v>378</v>
      </c>
      <c r="F1466" s="29" t="s">
        <v>8952</v>
      </c>
      <c r="G1466" s="27" t="s">
        <v>19</v>
      </c>
      <c r="H1466" s="27" t="s">
        <v>5818</v>
      </c>
      <c r="I1466" s="27" t="s">
        <v>8953</v>
      </c>
      <c r="J1466" s="27">
        <v>34621</v>
      </c>
      <c r="K1466" s="25">
        <v>4</v>
      </c>
      <c r="L1466" s="27" t="s">
        <v>343</v>
      </c>
      <c r="M1466" s="27" t="s">
        <v>8954</v>
      </c>
      <c r="N1466" s="27" t="s">
        <v>8955</v>
      </c>
      <c r="O1466" s="28"/>
      <c r="P1466" s="27" t="s">
        <v>285</v>
      </c>
      <c r="Q1466" s="27" t="s">
        <v>315</v>
      </c>
      <c r="R1466" s="28" t="s">
        <v>2691</v>
      </c>
      <c r="S1466" s="27"/>
      <c r="T1466" s="27"/>
      <c r="U1466" s="75"/>
      <c r="V1466" s="75"/>
      <c r="W1466" s="75"/>
      <c r="X1466" s="27"/>
      <c r="Y1466" s="28"/>
      <c r="Z1466" s="27"/>
    </row>
    <row r="1467" spans="1:26" ht="13.5" customHeight="1" x14ac:dyDescent="0.25">
      <c r="A1467" s="24">
        <v>43182</v>
      </c>
      <c r="B1467" s="24">
        <v>43181</v>
      </c>
      <c r="C1467" s="24">
        <v>43177</v>
      </c>
      <c r="D1467" s="27" t="s">
        <v>549</v>
      </c>
      <c r="E1467" s="27" t="s">
        <v>483</v>
      </c>
      <c r="F1467" s="29" t="s">
        <v>8956</v>
      </c>
      <c r="G1467" s="27" t="s">
        <v>56</v>
      </c>
      <c r="H1467" s="27" t="s">
        <v>80</v>
      </c>
      <c r="I1467" s="27" t="s">
        <v>8957</v>
      </c>
      <c r="J1467" s="27">
        <v>28499</v>
      </c>
      <c r="K1467" s="25">
        <v>1</v>
      </c>
      <c r="L1467" s="27" t="s">
        <v>357</v>
      </c>
      <c r="M1467" s="27" t="s">
        <v>8958</v>
      </c>
      <c r="N1467" s="27" t="s">
        <v>8959</v>
      </c>
      <c r="O1467" s="28"/>
      <c r="P1467" s="27" t="s">
        <v>285</v>
      </c>
      <c r="Q1467" s="27" t="s">
        <v>295</v>
      </c>
      <c r="R1467" s="28" t="s">
        <v>8960</v>
      </c>
      <c r="S1467" s="27"/>
      <c r="T1467" s="27"/>
      <c r="U1467" s="75"/>
      <c r="V1467" s="75"/>
      <c r="W1467" s="75"/>
      <c r="X1467" s="27"/>
      <c r="Y1467" s="28"/>
      <c r="Z1467" s="27"/>
    </row>
    <row r="1468" spans="1:26" ht="13.5" customHeight="1" x14ac:dyDescent="0.25">
      <c r="A1468" s="24">
        <v>43182</v>
      </c>
      <c r="B1468" s="24">
        <v>43181</v>
      </c>
      <c r="C1468" s="24">
        <v>43178</v>
      </c>
      <c r="D1468" s="27" t="s">
        <v>592</v>
      </c>
      <c r="E1468" s="27" t="s">
        <v>402</v>
      </c>
      <c r="F1468" s="29" t="s">
        <v>7607</v>
      </c>
      <c r="G1468" s="27" t="s">
        <v>36</v>
      </c>
      <c r="H1468" s="27" t="s">
        <v>54</v>
      </c>
      <c r="I1468" s="27" t="s">
        <v>8961</v>
      </c>
      <c r="J1468" s="27">
        <v>31030</v>
      </c>
      <c r="K1468" s="25">
        <v>4</v>
      </c>
      <c r="L1468" s="27" t="s">
        <v>343</v>
      </c>
      <c r="M1468" s="27">
        <v>8640738296</v>
      </c>
      <c r="N1468" s="27">
        <v>8640738296</v>
      </c>
      <c r="O1468" s="28">
        <v>8640739690</v>
      </c>
      <c r="P1468" s="27" t="s">
        <v>285</v>
      </c>
      <c r="Q1468" s="27" t="s">
        <v>292</v>
      </c>
      <c r="R1468" s="28" t="s">
        <v>9036</v>
      </c>
      <c r="S1468" s="27" t="s">
        <v>8932</v>
      </c>
      <c r="T1468" s="27"/>
      <c r="U1468" s="75"/>
      <c r="V1468" s="75"/>
      <c r="W1468" s="75"/>
      <c r="X1468" s="27"/>
      <c r="Y1468" s="28"/>
      <c r="Z1468" s="27"/>
    </row>
    <row r="1469" spans="1:26" ht="13.5" customHeight="1" x14ac:dyDescent="0.25">
      <c r="A1469" s="24">
        <v>43182</v>
      </c>
      <c r="B1469" s="24">
        <v>43181</v>
      </c>
      <c r="C1469" s="24">
        <v>43178</v>
      </c>
      <c r="D1469" s="27" t="s">
        <v>592</v>
      </c>
      <c r="E1469" s="27" t="s">
        <v>430</v>
      </c>
      <c r="F1469" s="29" t="s">
        <v>8962</v>
      </c>
      <c r="G1469" s="27" t="s">
        <v>92</v>
      </c>
      <c r="H1469" s="27" t="s">
        <v>28</v>
      </c>
      <c r="I1469" s="27" t="s">
        <v>7738</v>
      </c>
      <c r="J1469" s="27">
        <v>24594</v>
      </c>
      <c r="K1469" s="25">
        <v>1</v>
      </c>
      <c r="L1469" s="27" t="s">
        <v>357</v>
      </c>
      <c r="M1469" s="27" t="s">
        <v>8963</v>
      </c>
      <c r="N1469" s="27" t="s">
        <v>8964</v>
      </c>
      <c r="O1469" s="28" t="s">
        <v>8965</v>
      </c>
      <c r="P1469" s="27" t="s">
        <v>285</v>
      </c>
      <c r="Q1469" s="27" t="s">
        <v>292</v>
      </c>
      <c r="R1469" s="28" t="s">
        <v>9036</v>
      </c>
      <c r="S1469" s="27" t="s">
        <v>8932</v>
      </c>
      <c r="T1469" s="27"/>
      <c r="U1469" s="75"/>
      <c r="V1469" s="75"/>
      <c r="W1469" s="75"/>
      <c r="X1469" s="27"/>
      <c r="Y1469" s="28"/>
      <c r="Z1469" s="27"/>
    </row>
    <row r="1470" spans="1:26" ht="13.5" customHeight="1" x14ac:dyDescent="0.25">
      <c r="A1470" s="24">
        <v>43182</v>
      </c>
      <c r="B1470" s="24">
        <v>43181</v>
      </c>
      <c r="C1470" s="24">
        <v>43178</v>
      </c>
      <c r="D1470" s="27" t="s">
        <v>1419</v>
      </c>
      <c r="E1470" s="27" t="s">
        <v>483</v>
      </c>
      <c r="F1470" s="29" t="s">
        <v>8966</v>
      </c>
      <c r="G1470" s="27" t="s">
        <v>36</v>
      </c>
      <c r="H1470" s="27" t="s">
        <v>69</v>
      </c>
      <c r="I1470" s="27" t="s">
        <v>189</v>
      </c>
      <c r="J1470" s="27">
        <v>28513</v>
      </c>
      <c r="K1470" s="25">
        <v>4</v>
      </c>
      <c r="L1470" s="27" t="s">
        <v>288</v>
      </c>
      <c r="M1470" s="27" t="s">
        <v>8967</v>
      </c>
      <c r="N1470" s="27" t="s">
        <v>8968</v>
      </c>
      <c r="O1470" s="28">
        <v>131389619</v>
      </c>
      <c r="P1470" s="27" t="s">
        <v>285</v>
      </c>
      <c r="Q1470" s="27" t="s">
        <v>292</v>
      </c>
      <c r="R1470" s="28"/>
      <c r="S1470" s="27" t="s">
        <v>9218</v>
      </c>
      <c r="T1470" s="27"/>
      <c r="U1470" s="75"/>
      <c r="V1470" s="75"/>
      <c r="W1470" s="75"/>
      <c r="X1470" s="27"/>
      <c r="Y1470" s="28"/>
      <c r="Z1470" s="27"/>
    </row>
    <row r="1471" spans="1:26" ht="13.5" customHeight="1" x14ac:dyDescent="0.25">
      <c r="A1471" s="24">
        <v>43182</v>
      </c>
      <c r="B1471" s="24">
        <v>43181</v>
      </c>
      <c r="C1471" s="24">
        <v>43178</v>
      </c>
      <c r="D1471" s="27" t="s">
        <v>1419</v>
      </c>
      <c r="E1471" s="27" t="s">
        <v>425</v>
      </c>
      <c r="F1471" s="29" t="s">
        <v>8969</v>
      </c>
      <c r="G1471" s="27" t="s">
        <v>74</v>
      </c>
      <c r="H1471" s="27" t="s">
        <v>43</v>
      </c>
      <c r="I1471" s="27" t="s">
        <v>6799</v>
      </c>
      <c r="J1471" s="27">
        <v>8761</v>
      </c>
      <c r="K1471" s="25">
        <v>4</v>
      </c>
      <c r="L1471" s="27" t="s">
        <v>357</v>
      </c>
      <c r="M1471" s="27" t="s">
        <v>8970</v>
      </c>
      <c r="N1471" s="27" t="s">
        <v>8971</v>
      </c>
      <c r="O1471" s="28" t="s">
        <v>8972</v>
      </c>
      <c r="P1471" s="27" t="s">
        <v>285</v>
      </c>
      <c r="Q1471" s="27" t="s">
        <v>292</v>
      </c>
      <c r="R1471" s="28" t="s">
        <v>9036</v>
      </c>
      <c r="S1471" s="27" t="s">
        <v>8932</v>
      </c>
      <c r="T1471" s="27"/>
      <c r="U1471" s="75"/>
      <c r="V1471" s="75"/>
      <c r="W1471" s="75"/>
      <c r="X1471" s="27"/>
      <c r="Y1471" s="28"/>
      <c r="Z1471" s="27"/>
    </row>
    <row r="1472" spans="1:26" ht="13.5" customHeight="1" x14ac:dyDescent="0.25">
      <c r="A1472" s="24">
        <v>43182</v>
      </c>
      <c r="B1472" s="24">
        <v>43182</v>
      </c>
      <c r="C1472" s="24">
        <v>43179</v>
      </c>
      <c r="D1472" s="27" t="s">
        <v>1419</v>
      </c>
      <c r="E1472" s="27" t="s">
        <v>564</v>
      </c>
      <c r="F1472" s="29" t="s">
        <v>8973</v>
      </c>
      <c r="G1472" s="27" t="s">
        <v>25</v>
      </c>
      <c r="H1472" s="27" t="s">
        <v>232</v>
      </c>
      <c r="I1472" s="27" t="s">
        <v>3120</v>
      </c>
      <c r="J1472" s="27">
        <v>1824</v>
      </c>
      <c r="K1472" s="25">
        <v>2</v>
      </c>
      <c r="L1472" s="27" t="s">
        <v>367</v>
      </c>
      <c r="M1472" s="27">
        <v>218985</v>
      </c>
      <c r="N1472" s="27">
        <v>326191802</v>
      </c>
      <c r="O1472" s="28"/>
      <c r="P1472" s="27" t="s">
        <v>285</v>
      </c>
      <c r="Q1472" s="27" t="s">
        <v>289</v>
      </c>
      <c r="R1472" s="28" t="s">
        <v>2691</v>
      </c>
      <c r="S1472" s="27"/>
      <c r="T1472" s="27"/>
      <c r="U1472" s="75"/>
      <c r="V1472" s="75"/>
      <c r="W1472" s="75"/>
      <c r="X1472" s="27"/>
      <c r="Y1472" s="28"/>
      <c r="Z1472" s="27"/>
    </row>
    <row r="1473" spans="1:26" ht="13.5" customHeight="1" x14ac:dyDescent="0.25">
      <c r="A1473" s="24">
        <v>43185</v>
      </c>
      <c r="B1473" s="24">
        <v>43182</v>
      </c>
      <c r="C1473" s="24">
        <v>43181</v>
      </c>
      <c r="D1473" s="27" t="s">
        <v>18</v>
      </c>
      <c r="E1473" s="27" t="s">
        <v>290</v>
      </c>
      <c r="F1473" s="29" t="s">
        <v>9050</v>
      </c>
      <c r="G1473" s="27" t="s">
        <v>92</v>
      </c>
      <c r="H1473" s="27" t="s">
        <v>150</v>
      </c>
      <c r="I1473" s="27" t="s">
        <v>9051</v>
      </c>
      <c r="J1473" s="27">
        <v>42144</v>
      </c>
      <c r="K1473" s="25">
        <v>2</v>
      </c>
      <c r="L1473" s="27" t="s">
        <v>341</v>
      </c>
      <c r="M1473" s="27">
        <v>56896</v>
      </c>
      <c r="N1473" s="27"/>
      <c r="O1473" s="28"/>
      <c r="P1473" s="27" t="s">
        <v>285</v>
      </c>
      <c r="Q1473" s="27" t="s">
        <v>295</v>
      </c>
      <c r="R1473" s="28" t="s">
        <v>9774</v>
      </c>
      <c r="S1473" s="27"/>
      <c r="T1473" s="27"/>
      <c r="U1473" s="75"/>
      <c r="V1473" s="75"/>
      <c r="W1473" s="75"/>
      <c r="X1473" s="27"/>
      <c r="Y1473" s="28"/>
      <c r="Z1473" s="27"/>
    </row>
    <row r="1474" spans="1:26" ht="13.5" customHeight="1" x14ac:dyDescent="0.25">
      <c r="A1474" s="24">
        <v>43185</v>
      </c>
      <c r="B1474" s="24">
        <v>43182</v>
      </c>
      <c r="C1474" s="24">
        <v>43180</v>
      </c>
      <c r="D1474" s="27" t="s">
        <v>18</v>
      </c>
      <c r="E1474" s="27" t="s">
        <v>352</v>
      </c>
      <c r="F1474" s="29" t="s">
        <v>9052</v>
      </c>
      <c r="G1474" s="27" t="s">
        <v>92</v>
      </c>
      <c r="H1474" s="27" t="s">
        <v>141</v>
      </c>
      <c r="I1474" s="27" t="s">
        <v>9053</v>
      </c>
      <c r="J1474" s="27">
        <v>35863</v>
      </c>
      <c r="K1474" s="25">
        <v>1</v>
      </c>
      <c r="L1474" s="27" t="s">
        <v>357</v>
      </c>
      <c r="M1474" s="27" t="s">
        <v>9054</v>
      </c>
      <c r="N1474" s="27" t="s">
        <v>9055</v>
      </c>
      <c r="O1474" s="28" t="s">
        <v>9260</v>
      </c>
      <c r="P1474" s="27" t="s">
        <v>285</v>
      </c>
      <c r="Q1474" s="27" t="s">
        <v>292</v>
      </c>
      <c r="R1474" s="28"/>
      <c r="S1474" s="27" t="s">
        <v>9218</v>
      </c>
      <c r="T1474" s="27"/>
      <c r="U1474" s="75"/>
      <c r="V1474" s="75"/>
      <c r="W1474" s="75"/>
      <c r="X1474" s="27"/>
      <c r="Y1474" s="28"/>
      <c r="Z1474" s="27"/>
    </row>
    <row r="1475" spans="1:26" ht="13.5" customHeight="1" x14ac:dyDescent="0.25">
      <c r="A1475" s="24">
        <v>43185</v>
      </c>
      <c r="B1475" s="24">
        <v>43182</v>
      </c>
      <c r="C1475" s="24">
        <v>43182</v>
      </c>
      <c r="D1475" s="27" t="s">
        <v>18</v>
      </c>
      <c r="E1475" s="27" t="s">
        <v>397</v>
      </c>
      <c r="F1475" s="29" t="s">
        <v>9056</v>
      </c>
      <c r="G1475" s="27" t="s">
        <v>53</v>
      </c>
      <c r="H1475" s="27" t="s">
        <v>125</v>
      </c>
      <c r="I1475" s="27" t="s">
        <v>9057</v>
      </c>
      <c r="J1475" s="27">
        <v>26123</v>
      </c>
      <c r="K1475" s="25">
        <v>1</v>
      </c>
      <c r="L1475" s="27" t="s">
        <v>288</v>
      </c>
      <c r="M1475" s="27" t="s">
        <v>9058</v>
      </c>
      <c r="N1475" s="27" t="s">
        <v>9059</v>
      </c>
      <c r="O1475" s="28">
        <v>131358303</v>
      </c>
      <c r="P1475" s="27" t="s">
        <v>285</v>
      </c>
      <c r="Q1475" s="27" t="s">
        <v>292</v>
      </c>
      <c r="R1475" s="28"/>
      <c r="S1475" s="27" t="s">
        <v>9218</v>
      </c>
      <c r="T1475" s="27"/>
      <c r="U1475" s="75"/>
      <c r="V1475" s="75"/>
      <c r="W1475" s="75"/>
      <c r="X1475" s="27"/>
      <c r="Y1475" s="28"/>
      <c r="Z1475" s="27"/>
    </row>
    <row r="1476" spans="1:26" ht="13.5" customHeight="1" x14ac:dyDescent="0.25">
      <c r="A1476" s="24">
        <v>43185</v>
      </c>
      <c r="B1476" s="24">
        <v>43182</v>
      </c>
      <c r="C1476" s="24">
        <v>43182</v>
      </c>
      <c r="D1476" s="27" t="s">
        <v>18</v>
      </c>
      <c r="E1476" s="27" t="s">
        <v>287</v>
      </c>
      <c r="F1476" s="29" t="s">
        <v>9060</v>
      </c>
      <c r="G1476" s="27" t="s">
        <v>27</v>
      </c>
      <c r="H1476" s="27" t="s">
        <v>2882</v>
      </c>
      <c r="I1476" s="27" t="s">
        <v>96</v>
      </c>
      <c r="J1476" s="27">
        <v>41141</v>
      </c>
      <c r="K1476" s="25">
        <v>1</v>
      </c>
      <c r="L1476" s="27" t="s">
        <v>357</v>
      </c>
      <c r="M1476" s="27" t="s">
        <v>9061</v>
      </c>
      <c r="N1476" s="27" t="s">
        <v>9062</v>
      </c>
      <c r="O1476" s="28" t="s">
        <v>9063</v>
      </c>
      <c r="P1476" s="27" t="s">
        <v>285</v>
      </c>
      <c r="Q1476" s="27" t="s">
        <v>292</v>
      </c>
      <c r="R1476" s="28"/>
      <c r="S1476" s="27" t="s">
        <v>9064</v>
      </c>
      <c r="T1476" s="27"/>
      <c r="U1476" s="75"/>
      <c r="V1476" s="75"/>
      <c r="W1476" s="75"/>
      <c r="X1476" s="27"/>
      <c r="Y1476" s="28"/>
      <c r="Z1476" s="27"/>
    </row>
    <row r="1477" spans="1:26" ht="13.5" customHeight="1" x14ac:dyDescent="0.25">
      <c r="A1477" s="24">
        <v>43185</v>
      </c>
      <c r="B1477" s="24">
        <v>43182</v>
      </c>
      <c r="C1477" s="24">
        <v>43182</v>
      </c>
      <c r="D1477" s="27" t="s">
        <v>18</v>
      </c>
      <c r="E1477" s="27" t="s">
        <v>287</v>
      </c>
      <c r="F1477" s="29" t="s">
        <v>9065</v>
      </c>
      <c r="G1477" s="27" t="s">
        <v>34</v>
      </c>
      <c r="H1477" s="27" t="s">
        <v>455</v>
      </c>
      <c r="I1477" s="27" t="s">
        <v>479</v>
      </c>
      <c r="J1477" s="27">
        <v>41129</v>
      </c>
      <c r="K1477" s="25">
        <v>2</v>
      </c>
      <c r="L1477" s="27" t="s">
        <v>357</v>
      </c>
      <c r="M1477" s="27" t="s">
        <v>9066</v>
      </c>
      <c r="N1477" s="27" t="s">
        <v>9067</v>
      </c>
      <c r="O1477" s="28" t="s">
        <v>9063</v>
      </c>
      <c r="P1477" s="27" t="s">
        <v>285</v>
      </c>
      <c r="Q1477" s="27" t="s">
        <v>292</v>
      </c>
      <c r="R1477" s="28"/>
      <c r="S1477" s="27" t="s">
        <v>9064</v>
      </c>
      <c r="T1477" s="27"/>
      <c r="U1477" s="75"/>
      <c r="V1477" s="75"/>
      <c r="W1477" s="75"/>
      <c r="X1477" s="27"/>
      <c r="Y1477" s="28"/>
      <c r="Z1477" s="27"/>
    </row>
    <row r="1478" spans="1:26" ht="13.5" customHeight="1" x14ac:dyDescent="0.25">
      <c r="A1478" s="24">
        <v>43185</v>
      </c>
      <c r="B1478" s="24">
        <v>43182</v>
      </c>
      <c r="C1478" s="24">
        <v>43178</v>
      </c>
      <c r="D1478" s="27" t="s">
        <v>552</v>
      </c>
      <c r="E1478" s="27" t="s">
        <v>316</v>
      </c>
      <c r="F1478" s="29" t="s">
        <v>9072</v>
      </c>
      <c r="G1478" s="27" t="s">
        <v>23</v>
      </c>
      <c r="H1478" s="27" t="s">
        <v>97</v>
      </c>
      <c r="I1478" s="27" t="s">
        <v>5500</v>
      </c>
      <c r="J1478" s="27">
        <v>32601</v>
      </c>
      <c r="K1478" s="25">
        <v>4</v>
      </c>
      <c r="L1478" s="27" t="s">
        <v>288</v>
      </c>
      <c r="M1478" s="27" t="s">
        <v>9073</v>
      </c>
      <c r="N1478" s="27" t="s">
        <v>9074</v>
      </c>
      <c r="O1478" s="28"/>
      <c r="P1478" s="27" t="s">
        <v>285</v>
      </c>
      <c r="Q1478" s="27" t="s">
        <v>315</v>
      </c>
      <c r="R1478" s="28" t="s">
        <v>2691</v>
      </c>
      <c r="S1478" s="27"/>
      <c r="T1478" s="27"/>
      <c r="U1478" s="75"/>
      <c r="V1478" s="75"/>
      <c r="W1478" s="75"/>
      <c r="X1478" s="27"/>
      <c r="Y1478" s="28"/>
      <c r="Z1478" s="27"/>
    </row>
    <row r="1479" spans="1:26" ht="13.5" customHeight="1" x14ac:dyDescent="0.25">
      <c r="A1479" s="24">
        <v>43185</v>
      </c>
      <c r="B1479" s="24">
        <v>43182</v>
      </c>
      <c r="C1479" s="24">
        <v>43178</v>
      </c>
      <c r="D1479" s="27" t="s">
        <v>552</v>
      </c>
      <c r="E1479" s="27" t="s">
        <v>340</v>
      </c>
      <c r="F1479" s="29" t="s">
        <v>9075</v>
      </c>
      <c r="G1479" s="27" t="s">
        <v>56</v>
      </c>
      <c r="H1479" s="27" t="s">
        <v>134</v>
      </c>
      <c r="I1479" s="27" t="s">
        <v>3109</v>
      </c>
      <c r="J1479" s="27">
        <v>22824</v>
      </c>
      <c r="K1479" s="25">
        <v>3</v>
      </c>
      <c r="L1479" s="27" t="s">
        <v>288</v>
      </c>
      <c r="M1479" s="27" t="s">
        <v>9076</v>
      </c>
      <c r="N1479" s="27" t="s">
        <v>9077</v>
      </c>
      <c r="O1479" s="28">
        <v>131358128</v>
      </c>
      <c r="P1479" s="27" t="s">
        <v>285</v>
      </c>
      <c r="Q1479" s="27" t="s">
        <v>292</v>
      </c>
      <c r="R1479" s="28"/>
      <c r="S1479" s="27" t="s">
        <v>9218</v>
      </c>
      <c r="T1479" s="27"/>
      <c r="U1479" s="75"/>
      <c r="V1479" s="75"/>
      <c r="W1479" s="75"/>
      <c r="X1479" s="27"/>
      <c r="Y1479" s="28"/>
      <c r="Z1479" s="27"/>
    </row>
    <row r="1480" spans="1:26" ht="13.5" customHeight="1" x14ac:dyDescent="0.25">
      <c r="A1480" s="24">
        <v>43185</v>
      </c>
      <c r="B1480" s="24">
        <v>43182</v>
      </c>
      <c r="C1480" s="24">
        <v>43178</v>
      </c>
      <c r="D1480" s="27" t="s">
        <v>552</v>
      </c>
      <c r="E1480" s="27" t="s">
        <v>340</v>
      </c>
      <c r="F1480" s="29" t="s">
        <v>9075</v>
      </c>
      <c r="G1480" s="27" t="s">
        <v>56</v>
      </c>
      <c r="H1480" s="27" t="s">
        <v>134</v>
      </c>
      <c r="I1480" s="27" t="s">
        <v>3109</v>
      </c>
      <c r="J1480" s="27">
        <v>22824</v>
      </c>
      <c r="K1480" s="25">
        <v>1</v>
      </c>
      <c r="L1480" s="27" t="s">
        <v>288</v>
      </c>
      <c r="M1480" s="27" t="s">
        <v>9076</v>
      </c>
      <c r="N1480" s="27" t="s">
        <v>9077</v>
      </c>
      <c r="O1480" s="28">
        <v>131358129</v>
      </c>
      <c r="P1480" s="27" t="s">
        <v>285</v>
      </c>
      <c r="Q1480" s="27" t="s">
        <v>292</v>
      </c>
      <c r="R1480" s="28"/>
      <c r="S1480" s="27" t="s">
        <v>9218</v>
      </c>
      <c r="T1480" s="27"/>
      <c r="U1480" s="75"/>
      <c r="V1480" s="75"/>
      <c r="W1480" s="75"/>
      <c r="X1480" s="27"/>
      <c r="Y1480" s="28"/>
      <c r="Z1480" s="27"/>
    </row>
    <row r="1481" spans="1:26" ht="13.5" customHeight="1" x14ac:dyDescent="0.25">
      <c r="A1481" s="24">
        <v>43185</v>
      </c>
      <c r="B1481" s="24">
        <v>43182</v>
      </c>
      <c r="C1481" s="24">
        <v>43178</v>
      </c>
      <c r="D1481" s="27" t="s">
        <v>552</v>
      </c>
      <c r="E1481" s="27" t="s">
        <v>344</v>
      </c>
      <c r="F1481" s="29" t="s">
        <v>9078</v>
      </c>
      <c r="G1481" s="27" t="s">
        <v>19</v>
      </c>
      <c r="H1481" s="27" t="s">
        <v>128</v>
      </c>
      <c r="I1481" s="27" t="s">
        <v>1953</v>
      </c>
      <c r="J1481" s="27">
        <v>30606</v>
      </c>
      <c r="K1481" s="25">
        <v>4</v>
      </c>
      <c r="L1481" s="27" t="s">
        <v>288</v>
      </c>
      <c r="M1481" s="27" t="s">
        <v>9079</v>
      </c>
      <c r="N1481" s="27" t="s">
        <v>9080</v>
      </c>
      <c r="O1481" s="28"/>
      <c r="P1481" s="27" t="s">
        <v>285</v>
      </c>
      <c r="Q1481" s="27" t="s">
        <v>315</v>
      </c>
      <c r="R1481" s="28" t="s">
        <v>2691</v>
      </c>
      <c r="S1481" s="27"/>
      <c r="T1481" s="27"/>
      <c r="U1481" s="75"/>
      <c r="V1481" s="75"/>
      <c r="W1481" s="75"/>
      <c r="X1481" s="27"/>
      <c r="Y1481" s="28"/>
      <c r="Z1481" s="27"/>
    </row>
    <row r="1482" spans="1:26" ht="13.5" customHeight="1" x14ac:dyDescent="0.25">
      <c r="A1482" s="24">
        <v>43185</v>
      </c>
      <c r="B1482" s="24">
        <v>43183</v>
      </c>
      <c r="C1482" s="24">
        <v>43178</v>
      </c>
      <c r="D1482" s="27" t="s">
        <v>552</v>
      </c>
      <c r="E1482" s="27" t="s">
        <v>397</v>
      </c>
      <c r="F1482" s="29" t="s">
        <v>9081</v>
      </c>
      <c r="G1482" s="27" t="s">
        <v>77</v>
      </c>
      <c r="H1482" s="27" t="s">
        <v>104</v>
      </c>
      <c r="I1482" s="27" t="s">
        <v>491</v>
      </c>
      <c r="J1482" s="27">
        <v>25948</v>
      </c>
      <c r="K1482" s="25">
        <v>2</v>
      </c>
      <c r="L1482" s="27" t="s">
        <v>288</v>
      </c>
      <c r="M1482" s="27" t="s">
        <v>9082</v>
      </c>
      <c r="N1482" s="27" t="s">
        <v>9083</v>
      </c>
      <c r="O1482" s="28">
        <v>131358304</v>
      </c>
      <c r="P1482" s="27" t="s">
        <v>285</v>
      </c>
      <c r="Q1482" s="27" t="s">
        <v>292</v>
      </c>
      <c r="R1482" s="28"/>
      <c r="S1482" s="27" t="s">
        <v>9218</v>
      </c>
      <c r="T1482" s="27"/>
      <c r="U1482" s="75"/>
      <c r="V1482" s="75"/>
      <c r="W1482" s="75"/>
      <c r="X1482" s="27"/>
      <c r="Y1482" s="28"/>
      <c r="Z1482" s="27"/>
    </row>
    <row r="1483" spans="1:26" ht="13.5" customHeight="1" x14ac:dyDescent="0.25">
      <c r="A1483" s="24">
        <v>43185</v>
      </c>
      <c r="B1483" s="24">
        <v>43183</v>
      </c>
      <c r="C1483" s="24">
        <v>43178</v>
      </c>
      <c r="D1483" s="27" t="s">
        <v>552</v>
      </c>
      <c r="E1483" s="27" t="s">
        <v>397</v>
      </c>
      <c r="F1483" s="29" t="s">
        <v>9081</v>
      </c>
      <c r="G1483" s="27" t="s">
        <v>77</v>
      </c>
      <c r="H1483" s="27" t="s">
        <v>104</v>
      </c>
      <c r="I1483" s="27" t="s">
        <v>491</v>
      </c>
      <c r="J1483" s="27">
        <v>25948</v>
      </c>
      <c r="K1483" s="25">
        <v>2</v>
      </c>
      <c r="L1483" s="27" t="s">
        <v>288</v>
      </c>
      <c r="M1483" s="27" t="s">
        <v>9082</v>
      </c>
      <c r="N1483" s="27" t="s">
        <v>9083</v>
      </c>
      <c r="O1483" s="28">
        <v>131358305</v>
      </c>
      <c r="P1483" s="27" t="s">
        <v>285</v>
      </c>
      <c r="Q1483" s="27" t="s">
        <v>292</v>
      </c>
      <c r="R1483" s="28"/>
      <c r="S1483" s="27" t="s">
        <v>9218</v>
      </c>
      <c r="T1483" s="27"/>
      <c r="U1483" s="75"/>
      <c r="V1483" s="75"/>
      <c r="W1483" s="75"/>
      <c r="X1483" s="27"/>
      <c r="Y1483" s="28"/>
      <c r="Z1483" s="27"/>
    </row>
    <row r="1484" spans="1:26" ht="13.5" customHeight="1" x14ac:dyDescent="0.25">
      <c r="A1484" s="24">
        <v>43185</v>
      </c>
      <c r="B1484" s="24">
        <v>43183</v>
      </c>
      <c r="C1484" s="24">
        <v>43178</v>
      </c>
      <c r="D1484" s="27" t="s">
        <v>552</v>
      </c>
      <c r="E1484" s="27" t="s">
        <v>400</v>
      </c>
      <c r="F1484" s="29" t="s">
        <v>9084</v>
      </c>
      <c r="G1484" s="27" t="s">
        <v>19</v>
      </c>
      <c r="H1484" s="27" t="s">
        <v>3579</v>
      </c>
      <c r="I1484" s="27" t="s">
        <v>588</v>
      </c>
      <c r="J1484" s="27">
        <v>22958</v>
      </c>
      <c r="K1484" s="25">
        <v>2</v>
      </c>
      <c r="L1484" s="27" t="s">
        <v>288</v>
      </c>
      <c r="M1484" s="27" t="s">
        <v>9085</v>
      </c>
      <c r="N1484" s="27" t="s">
        <v>9086</v>
      </c>
      <c r="O1484" s="28"/>
      <c r="P1484" s="27" t="s">
        <v>285</v>
      </c>
      <c r="Q1484" s="27" t="s">
        <v>315</v>
      </c>
      <c r="R1484" s="28" t="s">
        <v>2691</v>
      </c>
      <c r="S1484" s="27"/>
      <c r="T1484" s="27"/>
      <c r="U1484" s="75"/>
      <c r="V1484" s="75"/>
      <c r="W1484" s="75"/>
      <c r="X1484" s="27"/>
      <c r="Y1484" s="28"/>
      <c r="Z1484" s="27"/>
    </row>
    <row r="1485" spans="1:26" ht="13.5" customHeight="1" x14ac:dyDescent="0.25">
      <c r="A1485" s="24">
        <v>43185</v>
      </c>
      <c r="B1485" s="24">
        <v>43179</v>
      </c>
      <c r="C1485" s="24">
        <v>43174</v>
      </c>
      <c r="D1485" s="27" t="s">
        <v>549</v>
      </c>
      <c r="E1485" s="27" t="s">
        <v>316</v>
      </c>
      <c r="F1485" s="29" t="s">
        <v>9087</v>
      </c>
      <c r="G1485" s="27" t="s">
        <v>25</v>
      </c>
      <c r="H1485" s="27" t="s">
        <v>33</v>
      </c>
      <c r="I1485" s="27" t="s">
        <v>9088</v>
      </c>
      <c r="J1485" s="27">
        <v>32418</v>
      </c>
      <c r="K1485" s="25">
        <v>2</v>
      </c>
      <c r="L1485" s="27" t="s">
        <v>357</v>
      </c>
      <c r="M1485" s="27" t="s">
        <v>9089</v>
      </c>
      <c r="N1485" s="27" t="s">
        <v>9090</v>
      </c>
      <c r="O1485" s="28"/>
      <c r="P1485" s="27" t="s">
        <v>285</v>
      </c>
      <c r="Q1485" s="27" t="s">
        <v>295</v>
      </c>
      <c r="R1485" s="28" t="s">
        <v>9091</v>
      </c>
      <c r="S1485" s="27"/>
      <c r="T1485" s="27"/>
      <c r="U1485" s="75"/>
      <c r="V1485" s="75"/>
      <c r="W1485" s="75"/>
      <c r="X1485" s="27"/>
      <c r="Y1485" s="28"/>
      <c r="Z1485" s="27"/>
    </row>
    <row r="1486" spans="1:26" ht="13.5" customHeight="1" x14ac:dyDescent="0.25">
      <c r="A1486" s="24">
        <v>43185</v>
      </c>
      <c r="B1486" s="24">
        <v>43182</v>
      </c>
      <c r="C1486" s="24">
        <v>43178</v>
      </c>
      <c r="D1486" s="27" t="s">
        <v>549</v>
      </c>
      <c r="E1486" s="27" t="s">
        <v>358</v>
      </c>
      <c r="F1486" s="29" t="s">
        <v>9092</v>
      </c>
      <c r="G1486" s="27" t="s">
        <v>53</v>
      </c>
      <c r="H1486" s="27" t="s">
        <v>241</v>
      </c>
      <c r="I1486" s="27" t="s">
        <v>9093</v>
      </c>
      <c r="J1486" s="27">
        <v>32810</v>
      </c>
      <c r="K1486" s="25">
        <v>2</v>
      </c>
      <c r="L1486" s="27" t="s">
        <v>357</v>
      </c>
      <c r="M1486" s="27" t="s">
        <v>9094</v>
      </c>
      <c r="N1486" s="27" t="s">
        <v>9095</v>
      </c>
      <c r="O1486" s="28"/>
      <c r="P1486" s="27" t="s">
        <v>285</v>
      </c>
      <c r="Q1486" s="27" t="s">
        <v>295</v>
      </c>
      <c r="R1486" s="28" t="s">
        <v>9096</v>
      </c>
      <c r="S1486" s="27"/>
      <c r="T1486" s="27"/>
      <c r="U1486" s="75"/>
      <c r="V1486" s="75"/>
      <c r="W1486" s="75"/>
      <c r="X1486" s="27"/>
      <c r="Y1486" s="28"/>
      <c r="Z1486" s="27"/>
    </row>
    <row r="1487" spans="1:26" ht="13.5" customHeight="1" x14ac:dyDescent="0.25">
      <c r="A1487" s="24">
        <v>43185</v>
      </c>
      <c r="B1487" s="24">
        <v>43182</v>
      </c>
      <c r="C1487" s="24">
        <v>43178</v>
      </c>
      <c r="D1487" s="27" t="s">
        <v>549</v>
      </c>
      <c r="E1487" s="27" t="s">
        <v>358</v>
      </c>
      <c r="F1487" s="29" t="s">
        <v>9092</v>
      </c>
      <c r="G1487" s="27" t="s">
        <v>53</v>
      </c>
      <c r="H1487" s="27" t="s">
        <v>241</v>
      </c>
      <c r="I1487" s="27" t="s">
        <v>9093</v>
      </c>
      <c r="J1487" s="27">
        <v>32810</v>
      </c>
      <c r="K1487" s="25">
        <v>2</v>
      </c>
      <c r="L1487" s="27" t="s">
        <v>357</v>
      </c>
      <c r="M1487" s="27" t="s">
        <v>9094</v>
      </c>
      <c r="N1487" s="27" t="s">
        <v>9095</v>
      </c>
      <c r="O1487" s="28" t="s">
        <v>9097</v>
      </c>
      <c r="P1487" s="27" t="s">
        <v>285</v>
      </c>
      <c r="Q1487" s="27" t="s">
        <v>292</v>
      </c>
      <c r="R1487" s="28"/>
      <c r="S1487" s="27" t="s">
        <v>9064</v>
      </c>
      <c r="T1487" s="27"/>
      <c r="U1487" s="75"/>
      <c r="V1487" s="75"/>
      <c r="W1487" s="75"/>
      <c r="X1487" s="27"/>
      <c r="Y1487" s="28"/>
      <c r="Z1487" s="27"/>
    </row>
    <row r="1488" spans="1:26" ht="13.5" customHeight="1" x14ac:dyDescent="0.25">
      <c r="A1488" s="24">
        <v>43185</v>
      </c>
      <c r="B1488" s="24">
        <v>43182</v>
      </c>
      <c r="C1488" s="24">
        <v>43178</v>
      </c>
      <c r="D1488" s="27" t="s">
        <v>549</v>
      </c>
      <c r="E1488" s="27" t="s">
        <v>378</v>
      </c>
      <c r="F1488" s="29" t="s">
        <v>9098</v>
      </c>
      <c r="G1488" s="27" t="s">
        <v>36</v>
      </c>
      <c r="H1488" s="27" t="s">
        <v>9099</v>
      </c>
      <c r="I1488" s="27" t="s">
        <v>556</v>
      </c>
      <c r="J1488" s="27">
        <v>34698</v>
      </c>
      <c r="K1488" s="25">
        <v>4</v>
      </c>
      <c r="L1488" s="27" t="s">
        <v>357</v>
      </c>
      <c r="M1488" s="27" t="s">
        <v>9100</v>
      </c>
      <c r="N1488" s="27" t="s">
        <v>9101</v>
      </c>
      <c r="O1488" s="28" t="s">
        <v>9102</v>
      </c>
      <c r="P1488" s="27" t="s">
        <v>285</v>
      </c>
      <c r="Q1488" s="27" t="s">
        <v>292</v>
      </c>
      <c r="R1488" s="28"/>
      <c r="S1488" s="27" t="s">
        <v>9064</v>
      </c>
      <c r="T1488" s="27"/>
      <c r="U1488" s="75"/>
      <c r="V1488" s="75"/>
      <c r="W1488" s="75"/>
      <c r="X1488" s="27"/>
      <c r="Y1488" s="28"/>
      <c r="Z1488" s="27"/>
    </row>
    <row r="1489" spans="1:26" ht="13.5" customHeight="1" x14ac:dyDescent="0.25">
      <c r="A1489" s="24">
        <v>43185</v>
      </c>
      <c r="B1489" s="24">
        <v>43182</v>
      </c>
      <c r="C1489" s="24">
        <v>43178</v>
      </c>
      <c r="D1489" s="27" t="s">
        <v>549</v>
      </c>
      <c r="E1489" s="27" t="s">
        <v>397</v>
      </c>
      <c r="F1489" s="29" t="s">
        <v>9103</v>
      </c>
      <c r="G1489" s="27" t="s">
        <v>60</v>
      </c>
      <c r="H1489" s="27" t="s">
        <v>110</v>
      </c>
      <c r="I1489" s="27" t="s">
        <v>609</v>
      </c>
      <c r="J1489" s="27">
        <v>25977</v>
      </c>
      <c r="K1489" s="25">
        <v>2</v>
      </c>
      <c r="L1489" s="27" t="s">
        <v>357</v>
      </c>
      <c r="M1489" s="27" t="s">
        <v>9104</v>
      </c>
      <c r="N1489" s="27" t="s">
        <v>9105</v>
      </c>
      <c r="O1489" s="28"/>
      <c r="P1489" s="27" t="s">
        <v>285</v>
      </c>
      <c r="Q1489" s="27" t="s">
        <v>295</v>
      </c>
      <c r="R1489" s="28" t="s">
        <v>9106</v>
      </c>
      <c r="S1489" s="27"/>
      <c r="T1489" s="27"/>
      <c r="U1489" s="75"/>
      <c r="V1489" s="75"/>
      <c r="W1489" s="75"/>
      <c r="X1489" s="27"/>
      <c r="Y1489" s="28"/>
      <c r="Z1489" s="27"/>
    </row>
    <row r="1490" spans="1:26" ht="13.5" customHeight="1" x14ac:dyDescent="0.25">
      <c r="A1490" s="24">
        <v>43185</v>
      </c>
      <c r="B1490" s="24">
        <v>43182</v>
      </c>
      <c r="C1490" s="24">
        <v>43178</v>
      </c>
      <c r="D1490" s="27" t="s">
        <v>549</v>
      </c>
      <c r="E1490" s="27" t="s">
        <v>429</v>
      </c>
      <c r="F1490" s="29" t="s">
        <v>9107</v>
      </c>
      <c r="G1490" s="27" t="s">
        <v>27</v>
      </c>
      <c r="H1490" s="27" t="s">
        <v>88</v>
      </c>
      <c r="I1490" s="27" t="s">
        <v>163</v>
      </c>
      <c r="J1490" s="27">
        <v>24219</v>
      </c>
      <c r="K1490" s="25">
        <v>4</v>
      </c>
      <c r="L1490" s="27" t="s">
        <v>357</v>
      </c>
      <c r="M1490" s="27" t="s">
        <v>9108</v>
      </c>
      <c r="N1490" s="27" t="s">
        <v>9109</v>
      </c>
      <c r="O1490" s="28" t="s">
        <v>9261</v>
      </c>
      <c r="P1490" s="27" t="s">
        <v>285</v>
      </c>
      <c r="Q1490" s="27" t="s">
        <v>292</v>
      </c>
      <c r="R1490" s="28"/>
      <c r="S1490" s="27" t="s">
        <v>9218</v>
      </c>
      <c r="T1490" s="27"/>
      <c r="U1490" s="75"/>
      <c r="V1490" s="75"/>
      <c r="W1490" s="75"/>
      <c r="X1490" s="27"/>
      <c r="Y1490" s="28"/>
      <c r="Z1490" s="27"/>
    </row>
    <row r="1491" spans="1:26" ht="13.5" customHeight="1" x14ac:dyDescent="0.25">
      <c r="A1491" s="24">
        <v>43185</v>
      </c>
      <c r="B1491" s="24">
        <v>43180</v>
      </c>
      <c r="C1491" s="24">
        <v>43175</v>
      </c>
      <c r="D1491" s="27" t="s">
        <v>592</v>
      </c>
      <c r="E1491" s="27" t="s">
        <v>340</v>
      </c>
      <c r="F1491" s="29" t="s">
        <v>9110</v>
      </c>
      <c r="G1491" s="27" t="s">
        <v>21</v>
      </c>
      <c r="H1491" s="27" t="s">
        <v>68</v>
      </c>
      <c r="I1491" s="27" t="s">
        <v>79</v>
      </c>
      <c r="J1491" s="27">
        <v>22479</v>
      </c>
      <c r="K1491" s="25">
        <v>1</v>
      </c>
      <c r="L1491" s="27" t="s">
        <v>288</v>
      </c>
      <c r="M1491" s="27" t="s">
        <v>9111</v>
      </c>
      <c r="N1491" s="27" t="s">
        <v>9112</v>
      </c>
      <c r="O1491" s="28">
        <v>131358130</v>
      </c>
      <c r="P1491" s="27" t="s">
        <v>285</v>
      </c>
      <c r="Q1491" s="27" t="s">
        <v>295</v>
      </c>
      <c r="R1491" s="28" t="s">
        <v>9625</v>
      </c>
      <c r="S1491" s="27" t="s">
        <v>9218</v>
      </c>
      <c r="T1491" s="27"/>
      <c r="U1491" s="75"/>
      <c r="V1491" s="75"/>
      <c r="W1491" s="75"/>
      <c r="X1491" s="27"/>
      <c r="Y1491" s="28"/>
      <c r="Z1491" s="27"/>
    </row>
    <row r="1492" spans="1:26" ht="13.5" customHeight="1" x14ac:dyDescent="0.25">
      <c r="A1492" s="24">
        <v>43185</v>
      </c>
      <c r="B1492" s="24">
        <v>43182</v>
      </c>
      <c r="C1492" s="24">
        <v>43179</v>
      </c>
      <c r="D1492" s="27" t="s">
        <v>592</v>
      </c>
      <c r="E1492" s="27" t="s">
        <v>362</v>
      </c>
      <c r="F1492" s="29" t="s">
        <v>7019</v>
      </c>
      <c r="G1492" s="27" t="s">
        <v>3789</v>
      </c>
      <c r="H1492" s="27" t="s">
        <v>61</v>
      </c>
      <c r="I1492" s="27" t="s">
        <v>9113</v>
      </c>
      <c r="J1492" s="27">
        <v>23659</v>
      </c>
      <c r="K1492" s="25">
        <v>4</v>
      </c>
      <c r="L1492" s="27" t="s">
        <v>357</v>
      </c>
      <c r="M1492" s="27" t="s">
        <v>9114</v>
      </c>
      <c r="N1492" s="27" t="s">
        <v>9115</v>
      </c>
      <c r="O1492" s="28" t="s">
        <v>9262</v>
      </c>
      <c r="P1492" s="27" t="s">
        <v>285</v>
      </c>
      <c r="Q1492" s="27" t="s">
        <v>292</v>
      </c>
      <c r="R1492" s="28"/>
      <c r="S1492" s="27" t="s">
        <v>9218</v>
      </c>
      <c r="T1492" s="27"/>
      <c r="U1492" s="75"/>
      <c r="V1492" s="75"/>
      <c r="W1492" s="75"/>
      <c r="X1492" s="27"/>
      <c r="Y1492" s="28"/>
      <c r="Z1492" s="27"/>
    </row>
    <row r="1493" spans="1:26" ht="13.5" customHeight="1" x14ac:dyDescent="0.25">
      <c r="A1493" s="24">
        <v>43185</v>
      </c>
      <c r="B1493" s="24">
        <v>43183</v>
      </c>
      <c r="C1493" s="24">
        <v>43179</v>
      </c>
      <c r="D1493" s="27" t="s">
        <v>592</v>
      </c>
      <c r="E1493" s="27" t="s">
        <v>8687</v>
      </c>
      <c r="F1493" s="29" t="s">
        <v>6960</v>
      </c>
      <c r="G1493" s="27" t="s">
        <v>139</v>
      </c>
      <c r="H1493" s="27" t="s">
        <v>125</v>
      </c>
      <c r="I1493" s="27" t="s">
        <v>8417</v>
      </c>
      <c r="J1493" s="27">
        <v>740</v>
      </c>
      <c r="K1493" s="25">
        <v>2</v>
      </c>
      <c r="L1493" s="27" t="s">
        <v>367</v>
      </c>
      <c r="M1493" s="27">
        <v>219272</v>
      </c>
      <c r="N1493" s="27">
        <v>32619272</v>
      </c>
      <c r="O1493" s="28"/>
      <c r="P1493" s="27" t="s">
        <v>285</v>
      </c>
      <c r="Q1493" s="27" t="s">
        <v>295</v>
      </c>
      <c r="R1493" s="28" t="s">
        <v>9116</v>
      </c>
      <c r="S1493" s="27"/>
      <c r="T1493" s="27"/>
      <c r="U1493" s="75"/>
      <c r="V1493" s="75"/>
      <c r="W1493" s="75"/>
      <c r="X1493" s="27"/>
      <c r="Y1493" s="28"/>
      <c r="Z1493" s="27"/>
    </row>
    <row r="1494" spans="1:26" ht="13.5" customHeight="1" x14ac:dyDescent="0.25">
      <c r="A1494" s="24">
        <v>43185</v>
      </c>
      <c r="B1494" s="24">
        <v>43183</v>
      </c>
      <c r="C1494" s="24">
        <v>43179</v>
      </c>
      <c r="D1494" s="27" t="s">
        <v>592</v>
      </c>
      <c r="E1494" s="27" t="s">
        <v>8687</v>
      </c>
      <c r="F1494" s="29" t="s">
        <v>9117</v>
      </c>
      <c r="G1494" s="27" t="s">
        <v>139</v>
      </c>
      <c r="H1494" s="27" t="s">
        <v>83</v>
      </c>
      <c r="I1494" s="27" t="s">
        <v>8417</v>
      </c>
      <c r="J1494" s="27">
        <v>740</v>
      </c>
      <c r="K1494" s="25">
        <v>2</v>
      </c>
      <c r="L1494" s="27" t="s">
        <v>367</v>
      </c>
      <c r="M1494" s="27">
        <v>219272</v>
      </c>
      <c r="N1494" s="27">
        <v>32619272</v>
      </c>
      <c r="O1494" s="28"/>
      <c r="P1494" s="27" t="s">
        <v>285</v>
      </c>
      <c r="Q1494" s="27" t="s">
        <v>295</v>
      </c>
      <c r="R1494" s="28" t="s">
        <v>9116</v>
      </c>
      <c r="S1494" s="27"/>
      <c r="T1494" s="27"/>
      <c r="U1494" s="75"/>
      <c r="V1494" s="75"/>
      <c r="W1494" s="75"/>
      <c r="X1494" s="27"/>
      <c r="Y1494" s="28"/>
      <c r="Z1494" s="27"/>
    </row>
    <row r="1495" spans="1:26" ht="13.5" customHeight="1" x14ac:dyDescent="0.25">
      <c r="A1495" s="24">
        <v>43185</v>
      </c>
      <c r="B1495" s="24">
        <v>43185</v>
      </c>
      <c r="C1495" s="24">
        <v>43180</v>
      </c>
      <c r="D1495" s="27" t="s">
        <v>592</v>
      </c>
      <c r="E1495" s="27" t="s">
        <v>430</v>
      </c>
      <c r="F1495" s="29" t="s">
        <v>6701</v>
      </c>
      <c r="G1495" s="27" t="s">
        <v>36</v>
      </c>
      <c r="H1495" s="27" t="s">
        <v>78</v>
      </c>
      <c r="I1495" s="27" t="s">
        <v>1913</v>
      </c>
      <c r="J1495" s="27">
        <v>24644</v>
      </c>
      <c r="K1495" s="25">
        <v>4</v>
      </c>
      <c r="L1495" s="27" t="s">
        <v>357</v>
      </c>
      <c r="M1495" s="27" t="s">
        <v>9124</v>
      </c>
      <c r="N1495" s="27" t="s">
        <v>9125</v>
      </c>
      <c r="O1495" s="28"/>
      <c r="P1495" s="27" t="s">
        <v>285</v>
      </c>
      <c r="Q1495" s="27" t="s">
        <v>295</v>
      </c>
      <c r="R1495" s="28" t="s">
        <v>9126</v>
      </c>
      <c r="S1495" s="27"/>
      <c r="T1495" s="27"/>
      <c r="U1495" s="75"/>
      <c r="V1495" s="75"/>
      <c r="W1495" s="75"/>
      <c r="X1495" s="27"/>
      <c r="Y1495" s="28"/>
      <c r="Z1495" s="27"/>
    </row>
    <row r="1496" spans="1:26" ht="13.5" customHeight="1" x14ac:dyDescent="0.25">
      <c r="A1496" s="24">
        <v>43185</v>
      </c>
      <c r="B1496" s="24">
        <v>43184</v>
      </c>
      <c r="C1496" s="24">
        <v>43178</v>
      </c>
      <c r="D1496" s="27" t="s">
        <v>1419</v>
      </c>
      <c r="E1496" s="27" t="s">
        <v>483</v>
      </c>
      <c r="F1496" s="29" t="s">
        <v>8017</v>
      </c>
      <c r="G1496" s="27" t="s">
        <v>19</v>
      </c>
      <c r="H1496" s="27" t="s">
        <v>28</v>
      </c>
      <c r="I1496" s="27" t="s">
        <v>9127</v>
      </c>
      <c r="J1496" s="27">
        <v>28500</v>
      </c>
      <c r="K1496" s="25">
        <v>4</v>
      </c>
      <c r="L1496" s="27" t="s">
        <v>343</v>
      </c>
      <c r="M1496" s="27" t="s">
        <v>9128</v>
      </c>
      <c r="N1496" s="27" t="s">
        <v>9129</v>
      </c>
      <c r="O1496" s="28"/>
      <c r="P1496" s="27" t="s">
        <v>285</v>
      </c>
      <c r="Q1496" s="27" t="s">
        <v>315</v>
      </c>
      <c r="R1496" s="28" t="s">
        <v>2691</v>
      </c>
      <c r="S1496" s="27"/>
      <c r="T1496" s="27"/>
      <c r="U1496" s="75"/>
      <c r="V1496" s="75"/>
      <c r="W1496" s="75"/>
      <c r="X1496" s="27"/>
      <c r="Y1496" s="28"/>
      <c r="Z1496" s="27"/>
    </row>
    <row r="1497" spans="1:26" ht="13.5" customHeight="1" x14ac:dyDescent="0.25">
      <c r="A1497" s="24">
        <v>43185</v>
      </c>
      <c r="B1497" s="24">
        <v>43182</v>
      </c>
      <c r="C1497" s="24">
        <v>43161</v>
      </c>
      <c r="D1497" s="27" t="s">
        <v>665</v>
      </c>
      <c r="E1497" s="27" t="s">
        <v>305</v>
      </c>
      <c r="F1497" s="29" t="s">
        <v>9130</v>
      </c>
      <c r="G1497" s="27" t="s">
        <v>19</v>
      </c>
      <c r="H1497" s="27" t="s">
        <v>33</v>
      </c>
      <c r="I1497" s="27" t="s">
        <v>9131</v>
      </c>
      <c r="J1497" s="27">
        <v>41474</v>
      </c>
      <c r="K1497" s="25">
        <v>1</v>
      </c>
      <c r="L1497" s="27" t="s">
        <v>343</v>
      </c>
      <c r="M1497" s="27">
        <v>8630351116</v>
      </c>
      <c r="N1497" s="27">
        <v>8630351116</v>
      </c>
      <c r="O1497" s="28"/>
      <c r="P1497" s="27" t="s">
        <v>285</v>
      </c>
      <c r="Q1497" s="27" t="s">
        <v>315</v>
      </c>
      <c r="R1497" s="28" t="s">
        <v>2691</v>
      </c>
      <c r="S1497" s="27"/>
      <c r="T1497" s="27"/>
      <c r="U1497" s="75"/>
      <c r="V1497" s="75"/>
      <c r="W1497" s="75"/>
      <c r="X1497" s="27"/>
      <c r="Y1497" s="28"/>
      <c r="Z1497" s="27"/>
    </row>
    <row r="1498" spans="1:26" ht="13.5" customHeight="1" x14ac:dyDescent="0.25">
      <c r="A1498" s="24">
        <v>43185</v>
      </c>
      <c r="B1498" s="24">
        <v>43182</v>
      </c>
      <c r="C1498" s="24">
        <v>43164</v>
      </c>
      <c r="D1498" s="27" t="s">
        <v>665</v>
      </c>
      <c r="E1498" s="27" t="s">
        <v>409</v>
      </c>
      <c r="F1498" s="29" t="s">
        <v>9132</v>
      </c>
      <c r="G1498" s="27" t="s">
        <v>39</v>
      </c>
      <c r="H1498" s="27" t="s">
        <v>121</v>
      </c>
      <c r="I1498" s="27" t="s">
        <v>9133</v>
      </c>
      <c r="J1498" s="27">
        <v>30485</v>
      </c>
      <c r="K1498" s="25">
        <v>4</v>
      </c>
      <c r="L1498" s="27" t="s">
        <v>343</v>
      </c>
      <c r="M1498" s="27">
        <v>8640733780</v>
      </c>
      <c r="N1498" s="27">
        <v>8640733780</v>
      </c>
      <c r="O1498" s="28"/>
      <c r="P1498" s="27" t="s">
        <v>285</v>
      </c>
      <c r="Q1498" s="27" t="s">
        <v>315</v>
      </c>
      <c r="R1498" s="28" t="s">
        <v>2691</v>
      </c>
      <c r="S1498" s="27"/>
      <c r="T1498" s="27"/>
      <c r="U1498" s="75"/>
      <c r="V1498" s="75"/>
      <c r="W1498" s="75"/>
      <c r="X1498" s="27"/>
      <c r="Y1498" s="28"/>
      <c r="Z1498" s="27"/>
    </row>
    <row r="1499" spans="1:26" ht="13.5" customHeight="1" x14ac:dyDescent="0.25">
      <c r="A1499" s="24">
        <v>43185</v>
      </c>
      <c r="B1499" s="24">
        <v>43182</v>
      </c>
      <c r="C1499" s="24">
        <v>43168</v>
      </c>
      <c r="D1499" s="27" t="s">
        <v>665</v>
      </c>
      <c r="E1499" s="27" t="s">
        <v>408</v>
      </c>
      <c r="F1499" s="29" t="s">
        <v>9139</v>
      </c>
      <c r="G1499" s="27" t="s">
        <v>39</v>
      </c>
      <c r="H1499" s="27" t="s">
        <v>78</v>
      </c>
      <c r="I1499" s="27" t="s">
        <v>1161</v>
      </c>
      <c r="J1499" s="27">
        <v>22137</v>
      </c>
      <c r="K1499" s="25">
        <v>4</v>
      </c>
      <c r="L1499" s="27" t="s">
        <v>343</v>
      </c>
      <c r="M1499" s="27">
        <v>8630352321</v>
      </c>
      <c r="N1499" s="27">
        <v>8630352321</v>
      </c>
      <c r="O1499" s="28"/>
      <c r="P1499" s="27" t="s">
        <v>285</v>
      </c>
      <c r="Q1499" s="27" t="s">
        <v>315</v>
      </c>
      <c r="R1499" s="28" t="s">
        <v>2691</v>
      </c>
      <c r="S1499" s="27"/>
      <c r="T1499" s="27"/>
      <c r="U1499" s="75"/>
      <c r="V1499" s="75"/>
      <c r="W1499" s="75"/>
      <c r="X1499" s="27"/>
      <c r="Y1499" s="28"/>
      <c r="Z1499" s="27"/>
    </row>
    <row r="1500" spans="1:26" ht="13.5" customHeight="1" x14ac:dyDescent="0.25">
      <c r="A1500" s="24">
        <v>43185</v>
      </c>
      <c r="B1500" s="24">
        <v>43182</v>
      </c>
      <c r="C1500" s="24">
        <v>43171</v>
      </c>
      <c r="D1500" s="27" t="s">
        <v>665</v>
      </c>
      <c r="E1500" s="27" t="s">
        <v>352</v>
      </c>
      <c r="F1500" s="29" t="s">
        <v>9140</v>
      </c>
      <c r="G1500" s="27" t="s">
        <v>32</v>
      </c>
      <c r="H1500" s="27" t="s">
        <v>125</v>
      </c>
      <c r="I1500" s="27" t="s">
        <v>8751</v>
      </c>
      <c r="J1500" s="27">
        <v>35289</v>
      </c>
      <c r="K1500" s="25">
        <v>2</v>
      </c>
      <c r="L1500" s="27" t="s">
        <v>343</v>
      </c>
      <c r="M1500" s="27">
        <v>8630352645</v>
      </c>
      <c r="N1500" s="27">
        <v>8630352645</v>
      </c>
      <c r="O1500" s="28">
        <v>8630354958</v>
      </c>
      <c r="P1500" s="27" t="s">
        <v>285</v>
      </c>
      <c r="Q1500" s="27" t="s">
        <v>292</v>
      </c>
      <c r="R1500" s="28"/>
      <c r="S1500" s="27" t="s">
        <v>9218</v>
      </c>
      <c r="T1500" s="27"/>
      <c r="U1500" s="75"/>
      <c r="V1500" s="75"/>
      <c r="W1500" s="75"/>
      <c r="X1500" s="27"/>
      <c r="Y1500" s="28"/>
      <c r="Z1500" s="27"/>
    </row>
    <row r="1501" spans="1:26" ht="13.5" customHeight="1" x14ac:dyDescent="0.25">
      <c r="A1501" s="24">
        <v>43185</v>
      </c>
      <c r="B1501" s="24">
        <v>43182</v>
      </c>
      <c r="C1501" s="24">
        <v>43175</v>
      </c>
      <c r="D1501" s="27" t="s">
        <v>665</v>
      </c>
      <c r="E1501" s="27" t="s">
        <v>364</v>
      </c>
      <c r="F1501" s="29" t="s">
        <v>9142</v>
      </c>
      <c r="G1501" s="27" t="s">
        <v>180</v>
      </c>
      <c r="H1501" s="27" t="s">
        <v>7201</v>
      </c>
      <c r="I1501" s="27" t="s">
        <v>9143</v>
      </c>
      <c r="J1501" s="27">
        <v>26931</v>
      </c>
      <c r="K1501" s="25">
        <v>4</v>
      </c>
      <c r="L1501" s="27" t="s">
        <v>343</v>
      </c>
      <c r="M1501" s="27">
        <v>8630353324</v>
      </c>
      <c r="N1501" s="27">
        <v>8630353324</v>
      </c>
      <c r="O1501" s="28">
        <v>8630354957</v>
      </c>
      <c r="P1501" s="27" t="s">
        <v>285</v>
      </c>
      <c r="Q1501" s="27" t="s">
        <v>292</v>
      </c>
      <c r="R1501" s="28"/>
      <c r="S1501" s="27" t="s">
        <v>9218</v>
      </c>
      <c r="T1501" s="27"/>
      <c r="U1501" s="75"/>
      <c r="V1501" s="75"/>
      <c r="W1501" s="75"/>
      <c r="X1501" s="27"/>
      <c r="Y1501" s="28"/>
      <c r="Z1501" s="27"/>
    </row>
    <row r="1502" spans="1:26" ht="13.5" customHeight="1" x14ac:dyDescent="0.25">
      <c r="A1502" s="24">
        <v>43185</v>
      </c>
      <c r="B1502" s="24">
        <v>43182</v>
      </c>
      <c r="C1502" s="24">
        <v>43174</v>
      </c>
      <c r="D1502" s="27" t="s">
        <v>665</v>
      </c>
      <c r="E1502" s="27" t="s">
        <v>381</v>
      </c>
      <c r="F1502" s="29" t="s">
        <v>7887</v>
      </c>
      <c r="G1502" s="27" t="s">
        <v>36</v>
      </c>
      <c r="H1502" s="27" t="s">
        <v>145</v>
      </c>
      <c r="I1502" s="27" t="s">
        <v>9144</v>
      </c>
      <c r="J1502" s="27">
        <v>23677</v>
      </c>
      <c r="K1502" s="25">
        <v>2</v>
      </c>
      <c r="L1502" s="27" t="s">
        <v>343</v>
      </c>
      <c r="M1502" s="27">
        <v>8640737116</v>
      </c>
      <c r="N1502" s="27">
        <v>8640737116</v>
      </c>
      <c r="O1502" s="28">
        <v>8640740345</v>
      </c>
      <c r="P1502" s="27" t="s">
        <v>285</v>
      </c>
      <c r="Q1502" s="27" t="s">
        <v>292</v>
      </c>
      <c r="R1502" s="28"/>
      <c r="S1502" s="27" t="s">
        <v>9064</v>
      </c>
      <c r="T1502" s="27"/>
      <c r="U1502" s="75"/>
      <c r="V1502" s="75"/>
      <c r="W1502" s="75"/>
      <c r="X1502" s="27"/>
      <c r="Y1502" s="28"/>
      <c r="Z1502" s="27"/>
    </row>
    <row r="1503" spans="1:26" ht="13.5" customHeight="1" x14ac:dyDescent="0.25">
      <c r="A1503" s="24">
        <v>43185</v>
      </c>
      <c r="B1503" s="24">
        <v>43182</v>
      </c>
      <c r="C1503" s="24">
        <v>43175</v>
      </c>
      <c r="D1503" s="27" t="s">
        <v>665</v>
      </c>
      <c r="E1503" s="27" t="s">
        <v>418</v>
      </c>
      <c r="F1503" s="29" t="s">
        <v>9145</v>
      </c>
      <c r="G1503" s="27" t="s">
        <v>19</v>
      </c>
      <c r="H1503" s="27" t="s">
        <v>9146</v>
      </c>
      <c r="I1503" s="27" t="s">
        <v>9147</v>
      </c>
      <c r="J1503" s="27">
        <v>18197</v>
      </c>
      <c r="K1503" s="25">
        <v>4</v>
      </c>
      <c r="L1503" s="27" t="s">
        <v>343</v>
      </c>
      <c r="M1503" s="27">
        <v>8920264224</v>
      </c>
      <c r="N1503" s="27">
        <v>8920264224</v>
      </c>
      <c r="O1503" s="28"/>
      <c r="P1503" s="27" t="s">
        <v>285</v>
      </c>
      <c r="Q1503" s="27" t="s">
        <v>315</v>
      </c>
      <c r="R1503" s="28" t="s">
        <v>2691</v>
      </c>
      <c r="S1503" s="27"/>
      <c r="T1503" s="27"/>
      <c r="U1503" s="75"/>
      <c r="V1503" s="75"/>
      <c r="W1503" s="75"/>
      <c r="X1503" s="27"/>
      <c r="Y1503" s="28"/>
      <c r="Z1503" s="27"/>
    </row>
    <row r="1504" spans="1:26" ht="13.5" customHeight="1" x14ac:dyDescent="0.25">
      <c r="A1504" s="24">
        <v>43185</v>
      </c>
      <c r="B1504" s="24">
        <v>43184</v>
      </c>
      <c r="C1504" s="24">
        <v>43175</v>
      </c>
      <c r="D1504" s="27" t="s">
        <v>665</v>
      </c>
      <c r="E1504" s="27" t="s">
        <v>325</v>
      </c>
      <c r="F1504" s="29" t="s">
        <v>9148</v>
      </c>
      <c r="G1504" s="27" t="s">
        <v>19</v>
      </c>
      <c r="H1504" s="27" t="s">
        <v>211</v>
      </c>
      <c r="I1504" s="27" t="s">
        <v>9149</v>
      </c>
      <c r="J1504" s="27">
        <v>22661</v>
      </c>
      <c r="K1504" s="25">
        <v>4</v>
      </c>
      <c r="L1504" s="27" t="s">
        <v>343</v>
      </c>
      <c r="M1504" s="27" t="s">
        <v>9150</v>
      </c>
      <c r="N1504" s="27" t="s">
        <v>9151</v>
      </c>
      <c r="O1504" s="28"/>
      <c r="P1504" s="27" t="s">
        <v>285</v>
      </c>
      <c r="Q1504" s="27" t="s">
        <v>315</v>
      </c>
      <c r="R1504" s="28" t="s">
        <v>2691</v>
      </c>
      <c r="S1504" s="27"/>
      <c r="T1504" s="27"/>
      <c r="U1504" s="75"/>
      <c r="V1504" s="75"/>
      <c r="W1504" s="75"/>
      <c r="X1504" s="27"/>
      <c r="Y1504" s="28"/>
      <c r="Z1504" s="27"/>
    </row>
    <row r="1505" spans="1:26" ht="13.5" customHeight="1" x14ac:dyDescent="0.25">
      <c r="A1505" s="24">
        <v>43185</v>
      </c>
      <c r="B1505" s="24">
        <v>43185</v>
      </c>
      <c r="C1505" s="24">
        <v>43178</v>
      </c>
      <c r="D1505" s="27" t="s">
        <v>665</v>
      </c>
      <c r="E1505" s="27" t="s">
        <v>397</v>
      </c>
      <c r="F1505" s="29" t="s">
        <v>9152</v>
      </c>
      <c r="G1505" s="27" t="s">
        <v>19</v>
      </c>
      <c r="H1505" s="27" t="s">
        <v>8614</v>
      </c>
      <c r="I1505" s="27" t="s">
        <v>9153</v>
      </c>
      <c r="J1505" s="27">
        <v>25976</v>
      </c>
      <c r="K1505" s="25">
        <v>2</v>
      </c>
      <c r="L1505" s="27" t="s">
        <v>343</v>
      </c>
      <c r="M1505" s="27" t="s">
        <v>9154</v>
      </c>
      <c r="N1505" s="27" t="s">
        <v>9155</v>
      </c>
      <c r="O1505" s="28"/>
      <c r="P1505" s="27" t="s">
        <v>285</v>
      </c>
      <c r="Q1505" s="27" t="s">
        <v>315</v>
      </c>
      <c r="R1505" s="28" t="s">
        <v>2691</v>
      </c>
      <c r="S1505" s="27"/>
      <c r="T1505" s="27"/>
      <c r="U1505" s="75"/>
      <c r="V1505" s="75"/>
      <c r="W1505" s="75"/>
      <c r="X1505" s="27"/>
      <c r="Y1505" s="28"/>
      <c r="Z1505" s="27"/>
    </row>
    <row r="1506" spans="1:26" ht="13.5" customHeight="1" x14ac:dyDescent="0.25">
      <c r="A1506" s="24">
        <v>43185</v>
      </c>
      <c r="B1506" s="24">
        <v>43185</v>
      </c>
      <c r="C1506" s="24">
        <v>43175</v>
      </c>
      <c r="D1506" s="27" t="s">
        <v>665</v>
      </c>
      <c r="E1506" s="27" t="s">
        <v>8850</v>
      </c>
      <c r="F1506" s="29" t="s">
        <v>8756</v>
      </c>
      <c r="G1506" s="27" t="s">
        <v>39</v>
      </c>
      <c r="H1506" s="27" t="s">
        <v>31</v>
      </c>
      <c r="I1506" s="27" t="s">
        <v>9156</v>
      </c>
      <c r="J1506" s="27">
        <v>9086</v>
      </c>
      <c r="K1506" s="25">
        <v>4</v>
      </c>
      <c r="L1506" s="27" t="s">
        <v>343</v>
      </c>
      <c r="M1506" s="27" t="s">
        <v>9157</v>
      </c>
      <c r="N1506" s="27" t="s">
        <v>9158</v>
      </c>
      <c r="O1506" s="28"/>
      <c r="P1506" s="27" t="s">
        <v>285</v>
      </c>
      <c r="Q1506" s="27" t="s">
        <v>315</v>
      </c>
      <c r="R1506" s="28" t="s">
        <v>2691</v>
      </c>
      <c r="S1506" s="27"/>
      <c r="T1506" s="27"/>
      <c r="U1506" s="75"/>
      <c r="V1506" s="75"/>
      <c r="W1506" s="75"/>
      <c r="X1506" s="27"/>
      <c r="Y1506" s="28"/>
      <c r="Z1506" s="27"/>
    </row>
    <row r="1507" spans="1:26" ht="13.5" customHeight="1" x14ac:dyDescent="0.25">
      <c r="A1507" s="24">
        <v>43185</v>
      </c>
      <c r="B1507" s="24">
        <v>43185</v>
      </c>
      <c r="C1507" s="24">
        <v>43180</v>
      </c>
      <c r="D1507" s="27" t="s">
        <v>665</v>
      </c>
      <c r="E1507" s="27" t="s">
        <v>378</v>
      </c>
      <c r="F1507" s="29" t="s">
        <v>9159</v>
      </c>
      <c r="G1507" s="27" t="s">
        <v>53</v>
      </c>
      <c r="H1507" s="27" t="s">
        <v>201</v>
      </c>
      <c r="I1507" s="27" t="s">
        <v>9160</v>
      </c>
      <c r="J1507" s="27">
        <v>34793</v>
      </c>
      <c r="K1507" s="25">
        <v>4</v>
      </c>
      <c r="L1507" s="27" t="s">
        <v>335</v>
      </c>
      <c r="M1507" s="27">
        <v>2218970269</v>
      </c>
      <c r="N1507" s="27">
        <v>9022195664</v>
      </c>
      <c r="O1507" s="28">
        <v>5072</v>
      </c>
      <c r="P1507" s="27" t="s">
        <v>285</v>
      </c>
      <c r="Q1507" s="27" t="s">
        <v>295</v>
      </c>
      <c r="R1507" s="28" t="s">
        <v>9629</v>
      </c>
      <c r="S1507" s="27" t="s">
        <v>9064</v>
      </c>
      <c r="T1507" s="27"/>
      <c r="U1507" s="75"/>
      <c r="V1507" s="75"/>
      <c r="W1507" s="75"/>
      <c r="X1507" s="27"/>
      <c r="Y1507" s="28"/>
      <c r="Z1507" s="27"/>
    </row>
    <row r="1508" spans="1:26" ht="13.5" customHeight="1" x14ac:dyDescent="0.25">
      <c r="A1508" s="24">
        <v>43185</v>
      </c>
      <c r="B1508" s="24">
        <v>43182</v>
      </c>
      <c r="C1508" s="24">
        <v>43180</v>
      </c>
      <c r="D1508" s="27" t="s">
        <v>553</v>
      </c>
      <c r="E1508" s="27" t="s">
        <v>322</v>
      </c>
      <c r="F1508" s="29" t="s">
        <v>8119</v>
      </c>
      <c r="G1508" s="27" t="s">
        <v>36</v>
      </c>
      <c r="H1508" s="27" t="s">
        <v>125</v>
      </c>
      <c r="I1508" s="27" t="s">
        <v>276</v>
      </c>
      <c r="J1508" s="27">
        <v>26207</v>
      </c>
      <c r="K1508" s="25">
        <v>2</v>
      </c>
      <c r="L1508" s="27" t="s">
        <v>288</v>
      </c>
      <c r="M1508" s="27" t="s">
        <v>9161</v>
      </c>
      <c r="N1508" s="27" t="s">
        <v>9162</v>
      </c>
      <c r="O1508" s="28">
        <v>131357579</v>
      </c>
      <c r="P1508" s="27" t="s">
        <v>285</v>
      </c>
      <c r="Q1508" s="27" t="s">
        <v>292</v>
      </c>
      <c r="R1508" s="28"/>
      <c r="S1508" s="27" t="s">
        <v>9218</v>
      </c>
      <c r="T1508" s="27"/>
      <c r="U1508" s="75"/>
      <c r="V1508" s="75"/>
      <c r="W1508" s="75"/>
      <c r="X1508" s="27"/>
      <c r="Y1508" s="28"/>
      <c r="Z1508" s="27"/>
    </row>
    <row r="1509" spans="1:26" ht="13.5" customHeight="1" x14ac:dyDescent="0.25">
      <c r="A1509" s="24">
        <v>43185</v>
      </c>
      <c r="B1509" s="24">
        <v>43185</v>
      </c>
      <c r="C1509" s="24">
        <v>43181</v>
      </c>
      <c r="D1509" s="27" t="s">
        <v>2245</v>
      </c>
      <c r="E1509" s="27" t="s">
        <v>384</v>
      </c>
      <c r="F1509" s="29" t="s">
        <v>6888</v>
      </c>
      <c r="G1509" s="27" t="s">
        <v>53</v>
      </c>
      <c r="H1509" s="27" t="s">
        <v>117</v>
      </c>
      <c r="I1509" s="27" t="s">
        <v>468</v>
      </c>
      <c r="J1509" s="27">
        <v>28985</v>
      </c>
      <c r="K1509" s="25">
        <v>2</v>
      </c>
      <c r="L1509" s="27" t="s">
        <v>288</v>
      </c>
      <c r="M1509" s="27" t="s">
        <v>9163</v>
      </c>
      <c r="N1509" s="27" t="s">
        <v>9164</v>
      </c>
      <c r="O1509" s="28">
        <v>131358204</v>
      </c>
      <c r="P1509" s="27" t="s">
        <v>285</v>
      </c>
      <c r="Q1509" s="27" t="s">
        <v>292</v>
      </c>
      <c r="R1509" s="28"/>
      <c r="S1509" s="27" t="s">
        <v>9218</v>
      </c>
      <c r="T1509" s="27"/>
      <c r="U1509" s="75"/>
      <c r="V1509" s="75"/>
      <c r="W1509" s="75"/>
      <c r="X1509" s="27"/>
      <c r="Y1509" s="28"/>
      <c r="Z1509" s="27"/>
    </row>
    <row r="1510" spans="1:26" ht="13.5" customHeight="1" x14ac:dyDescent="0.25">
      <c r="A1510" s="24">
        <v>43185</v>
      </c>
      <c r="B1510" s="24">
        <v>43185</v>
      </c>
      <c r="C1510" s="24">
        <v>43181</v>
      </c>
      <c r="D1510" s="27" t="s">
        <v>2245</v>
      </c>
      <c r="E1510" s="27" t="s">
        <v>405</v>
      </c>
      <c r="F1510" s="29" t="s">
        <v>9165</v>
      </c>
      <c r="G1510" s="27" t="s">
        <v>19</v>
      </c>
      <c r="H1510" s="27" t="s">
        <v>199</v>
      </c>
      <c r="I1510" s="27" t="s">
        <v>9166</v>
      </c>
      <c r="J1510" s="27">
        <v>30921</v>
      </c>
      <c r="K1510" s="25">
        <v>2</v>
      </c>
      <c r="L1510" s="27" t="s">
        <v>343</v>
      </c>
      <c r="M1510" s="27">
        <v>8640739408</v>
      </c>
      <c r="N1510" s="27">
        <v>8640739408</v>
      </c>
      <c r="O1510" s="28"/>
      <c r="P1510" s="27" t="s">
        <v>285</v>
      </c>
      <c r="Q1510" s="27" t="s">
        <v>315</v>
      </c>
      <c r="R1510" s="28" t="s">
        <v>2691</v>
      </c>
      <c r="S1510" s="27"/>
      <c r="T1510" s="27"/>
      <c r="U1510" s="75"/>
      <c r="V1510" s="75"/>
      <c r="W1510" s="75"/>
      <c r="X1510" s="27"/>
      <c r="Y1510" s="28"/>
      <c r="Z1510" s="27"/>
    </row>
    <row r="1511" spans="1:26" ht="13.5" customHeight="1" x14ac:dyDescent="0.25">
      <c r="A1511" s="24">
        <v>43185</v>
      </c>
      <c r="B1511" s="24">
        <v>43185</v>
      </c>
      <c r="C1511" s="24">
        <v>43181</v>
      </c>
      <c r="D1511" s="27" t="s">
        <v>2245</v>
      </c>
      <c r="E1511" s="27" t="s">
        <v>405</v>
      </c>
      <c r="F1511" s="29" t="s">
        <v>9167</v>
      </c>
      <c r="G1511" s="27" t="s">
        <v>19</v>
      </c>
      <c r="H1511" s="27" t="s">
        <v>145</v>
      </c>
      <c r="I1511" s="27" t="s">
        <v>9168</v>
      </c>
      <c r="J1511" s="27">
        <v>30921</v>
      </c>
      <c r="K1511" s="25">
        <v>1</v>
      </c>
      <c r="L1511" s="27" t="s">
        <v>343</v>
      </c>
      <c r="M1511" s="27">
        <v>8640739408</v>
      </c>
      <c r="N1511" s="27">
        <v>8640739408</v>
      </c>
      <c r="O1511" s="28"/>
      <c r="P1511" s="27" t="s">
        <v>285</v>
      </c>
      <c r="Q1511" s="27" t="s">
        <v>315</v>
      </c>
      <c r="R1511" s="28" t="s">
        <v>2691</v>
      </c>
      <c r="S1511" s="27"/>
      <c r="T1511" s="27"/>
      <c r="U1511" s="75"/>
      <c r="V1511" s="75"/>
      <c r="W1511" s="75"/>
      <c r="X1511" s="27"/>
      <c r="Y1511" s="28"/>
      <c r="Z1511" s="27"/>
    </row>
    <row r="1512" spans="1:26" ht="13.5" customHeight="1" x14ac:dyDescent="0.25">
      <c r="A1512" s="24">
        <v>43185</v>
      </c>
      <c r="B1512" s="24">
        <v>43185</v>
      </c>
      <c r="C1512" s="24">
        <v>43181</v>
      </c>
      <c r="D1512" s="27" t="s">
        <v>2245</v>
      </c>
      <c r="E1512" s="27" t="s">
        <v>423</v>
      </c>
      <c r="F1512" s="29" t="s">
        <v>9169</v>
      </c>
      <c r="G1512" s="27" t="s">
        <v>53</v>
      </c>
      <c r="H1512" s="27" t="s">
        <v>249</v>
      </c>
      <c r="I1512" s="27" t="s">
        <v>6702</v>
      </c>
      <c r="J1512" s="27">
        <v>14163</v>
      </c>
      <c r="K1512" s="25">
        <v>4</v>
      </c>
      <c r="L1512" s="27" t="s">
        <v>288</v>
      </c>
      <c r="M1512" s="27" t="s">
        <v>9170</v>
      </c>
      <c r="N1512" s="27" t="s">
        <v>9171</v>
      </c>
      <c r="O1512" s="28">
        <v>131358362</v>
      </c>
      <c r="P1512" s="27" t="s">
        <v>285</v>
      </c>
      <c r="Q1512" s="27" t="s">
        <v>292</v>
      </c>
      <c r="R1512" s="28"/>
      <c r="S1512" s="27" t="s">
        <v>9218</v>
      </c>
      <c r="T1512" s="27"/>
      <c r="U1512" s="75"/>
      <c r="V1512" s="75"/>
      <c r="W1512" s="75"/>
      <c r="X1512" s="27"/>
      <c r="Y1512" s="28"/>
      <c r="Z1512" s="27"/>
    </row>
    <row r="1513" spans="1:26" ht="13.5" customHeight="1" x14ac:dyDescent="0.25">
      <c r="A1513" s="24">
        <v>43186</v>
      </c>
      <c r="B1513" s="24">
        <v>43185</v>
      </c>
      <c r="C1513" s="24">
        <v>43182</v>
      </c>
      <c r="D1513" s="27" t="s">
        <v>18</v>
      </c>
      <c r="E1513" s="27" t="s">
        <v>322</v>
      </c>
      <c r="F1513" s="29" t="s">
        <v>9195</v>
      </c>
      <c r="G1513" s="27" t="s">
        <v>36</v>
      </c>
      <c r="H1513" s="27" t="s">
        <v>127</v>
      </c>
      <c r="I1513" s="27" t="s">
        <v>9196</v>
      </c>
      <c r="J1513" s="27">
        <v>26298</v>
      </c>
      <c r="K1513" s="25">
        <v>4</v>
      </c>
      <c r="L1513" s="27" t="s">
        <v>357</v>
      </c>
      <c r="M1513" s="27" t="s">
        <v>9197</v>
      </c>
      <c r="N1513" s="27" t="s">
        <v>9198</v>
      </c>
      <c r="O1513" s="28" t="s">
        <v>9796</v>
      </c>
      <c r="P1513" s="27" t="s">
        <v>285</v>
      </c>
      <c r="Q1513" s="27" t="s">
        <v>292</v>
      </c>
      <c r="R1513" s="28"/>
      <c r="S1513" s="27"/>
      <c r="T1513" s="27"/>
      <c r="U1513" s="75"/>
      <c r="V1513" s="75"/>
      <c r="W1513" s="75"/>
      <c r="X1513" s="27"/>
      <c r="Y1513" s="28"/>
      <c r="Z1513" s="27"/>
    </row>
    <row r="1514" spans="1:26" ht="13.5" customHeight="1" x14ac:dyDescent="0.25">
      <c r="A1514" s="24">
        <v>43186</v>
      </c>
      <c r="B1514" s="24">
        <v>43185</v>
      </c>
      <c r="C1514" s="24">
        <v>43183</v>
      </c>
      <c r="D1514" s="27" t="s">
        <v>18</v>
      </c>
      <c r="E1514" s="27" t="s">
        <v>296</v>
      </c>
      <c r="F1514" s="29" t="s">
        <v>7887</v>
      </c>
      <c r="G1514" s="27" t="s">
        <v>36</v>
      </c>
      <c r="H1514" s="27" t="s">
        <v>145</v>
      </c>
      <c r="I1514" s="27" t="s">
        <v>276</v>
      </c>
      <c r="J1514" s="27">
        <v>55022</v>
      </c>
      <c r="K1514" s="25">
        <v>2</v>
      </c>
      <c r="L1514" s="27" t="s">
        <v>288</v>
      </c>
      <c r="M1514" s="27" t="s">
        <v>9199</v>
      </c>
      <c r="N1514" s="27" t="s">
        <v>9200</v>
      </c>
      <c r="O1514" s="28">
        <v>131512167</v>
      </c>
      <c r="P1514" s="27" t="s">
        <v>285</v>
      </c>
      <c r="Q1514" s="27" t="s">
        <v>292</v>
      </c>
      <c r="R1514" s="28"/>
      <c r="S1514" s="27" t="s">
        <v>9374</v>
      </c>
      <c r="T1514" s="27"/>
      <c r="U1514" s="75"/>
      <c r="V1514" s="75"/>
      <c r="W1514" s="75"/>
      <c r="X1514" s="27"/>
      <c r="Y1514" s="28"/>
      <c r="Z1514" s="27"/>
    </row>
    <row r="1515" spans="1:26" ht="13.5" customHeight="1" x14ac:dyDescent="0.25">
      <c r="A1515" s="24">
        <v>43186</v>
      </c>
      <c r="B1515" s="24">
        <v>43185</v>
      </c>
      <c r="C1515" s="24">
        <v>43172</v>
      </c>
      <c r="D1515" s="27" t="s">
        <v>18</v>
      </c>
      <c r="E1515" s="27" t="s">
        <v>388</v>
      </c>
      <c r="F1515" s="29" t="s">
        <v>6554</v>
      </c>
      <c r="G1515" s="27" t="s">
        <v>21</v>
      </c>
      <c r="H1515" s="27" t="s">
        <v>132</v>
      </c>
      <c r="I1515" s="27" t="s">
        <v>4532</v>
      </c>
      <c r="J1515" s="27">
        <v>44706</v>
      </c>
      <c r="K1515" s="25">
        <v>1</v>
      </c>
      <c r="L1515" s="27" t="s">
        <v>288</v>
      </c>
      <c r="M1515" s="27" t="s">
        <v>9204</v>
      </c>
      <c r="N1515" s="27" t="s">
        <v>9205</v>
      </c>
      <c r="O1515" s="28"/>
      <c r="P1515" s="27" t="s">
        <v>285</v>
      </c>
      <c r="Q1515" s="27" t="s">
        <v>295</v>
      </c>
      <c r="R1515" s="28" t="s">
        <v>9375</v>
      </c>
      <c r="S1515" s="27"/>
      <c r="T1515" s="27"/>
      <c r="U1515" s="75"/>
      <c r="V1515" s="75"/>
      <c r="W1515" s="75"/>
      <c r="X1515" s="27"/>
      <c r="Y1515" s="28"/>
      <c r="Z1515" s="27"/>
    </row>
    <row r="1516" spans="1:26" ht="13.5" customHeight="1" x14ac:dyDescent="0.25">
      <c r="A1516" s="24">
        <v>43186</v>
      </c>
      <c r="B1516" s="24">
        <v>43185</v>
      </c>
      <c r="C1516" s="24">
        <v>43172</v>
      </c>
      <c r="D1516" s="27" t="s">
        <v>18</v>
      </c>
      <c r="E1516" s="27" t="s">
        <v>388</v>
      </c>
      <c r="F1516" s="29" t="s">
        <v>6554</v>
      </c>
      <c r="G1516" s="27" t="s">
        <v>21</v>
      </c>
      <c r="H1516" s="27" t="s">
        <v>132</v>
      </c>
      <c r="I1516" s="27" t="s">
        <v>4532</v>
      </c>
      <c r="J1516" s="27">
        <v>44706</v>
      </c>
      <c r="K1516" s="25">
        <v>3</v>
      </c>
      <c r="L1516" s="27" t="s">
        <v>288</v>
      </c>
      <c r="M1516" s="27" t="s">
        <v>9204</v>
      </c>
      <c r="N1516" s="27" t="s">
        <v>9205</v>
      </c>
      <c r="O1516" s="28">
        <v>131512821</v>
      </c>
      <c r="P1516" s="27" t="s">
        <v>285</v>
      </c>
      <c r="Q1516" s="27" t="s">
        <v>292</v>
      </c>
      <c r="R1516" s="28"/>
      <c r="S1516" s="27" t="s">
        <v>9374</v>
      </c>
      <c r="T1516" s="27"/>
      <c r="U1516" s="75"/>
      <c r="V1516" s="75"/>
      <c r="W1516" s="75"/>
      <c r="X1516" s="27"/>
      <c r="Y1516" s="28"/>
      <c r="Z1516" s="27"/>
    </row>
    <row r="1517" spans="1:26" ht="13.5" customHeight="1" x14ac:dyDescent="0.25">
      <c r="A1517" s="24">
        <v>43186</v>
      </c>
      <c r="B1517" s="24">
        <v>43185</v>
      </c>
      <c r="C1517" s="24">
        <v>43171</v>
      </c>
      <c r="D1517" s="27" t="s">
        <v>18</v>
      </c>
      <c r="E1517" s="27" t="s">
        <v>388</v>
      </c>
      <c r="F1517" s="29" t="s">
        <v>6498</v>
      </c>
      <c r="G1517" s="27" t="s">
        <v>56</v>
      </c>
      <c r="H1517" s="27" t="s">
        <v>54</v>
      </c>
      <c r="I1517" s="27" t="s">
        <v>3109</v>
      </c>
      <c r="J1517" s="27">
        <v>27298</v>
      </c>
      <c r="K1517" s="25">
        <v>2</v>
      </c>
      <c r="L1517" s="27" t="s">
        <v>288</v>
      </c>
      <c r="M1517" s="27" t="s">
        <v>9206</v>
      </c>
      <c r="N1517" s="27" t="s">
        <v>9207</v>
      </c>
      <c r="O1517" s="28">
        <v>131512822</v>
      </c>
      <c r="P1517" s="27" t="s">
        <v>285</v>
      </c>
      <c r="Q1517" s="27" t="s">
        <v>292</v>
      </c>
      <c r="R1517" s="28"/>
      <c r="S1517" s="27" t="s">
        <v>9374</v>
      </c>
      <c r="T1517" s="27"/>
      <c r="U1517" s="75"/>
      <c r="V1517" s="75"/>
      <c r="W1517" s="75"/>
      <c r="X1517" s="27"/>
      <c r="Y1517" s="28"/>
      <c r="Z1517" s="27"/>
    </row>
    <row r="1518" spans="1:26" ht="13.5" customHeight="1" x14ac:dyDescent="0.25">
      <c r="A1518" s="24">
        <v>43186</v>
      </c>
      <c r="B1518" s="24">
        <v>43185</v>
      </c>
      <c r="C1518" s="24">
        <v>43123</v>
      </c>
      <c r="D1518" s="27" t="s">
        <v>18</v>
      </c>
      <c r="E1518" s="27" t="s">
        <v>362</v>
      </c>
      <c r="F1518" s="29" t="s">
        <v>9208</v>
      </c>
      <c r="G1518" s="27" t="s">
        <v>32</v>
      </c>
      <c r="H1518" s="27" t="s">
        <v>158</v>
      </c>
      <c r="I1518" s="27" t="s">
        <v>86</v>
      </c>
      <c r="J1518" s="27">
        <v>22356</v>
      </c>
      <c r="K1518" s="25">
        <v>1</v>
      </c>
      <c r="L1518" s="27" t="s">
        <v>288</v>
      </c>
      <c r="M1518" s="27" t="s">
        <v>9209</v>
      </c>
      <c r="N1518" s="27" t="s">
        <v>9210</v>
      </c>
      <c r="O1518" s="28">
        <v>131512721</v>
      </c>
      <c r="P1518" s="27" t="s">
        <v>285</v>
      </c>
      <c r="Q1518" s="27" t="s">
        <v>292</v>
      </c>
      <c r="R1518" s="28"/>
      <c r="S1518" s="27" t="s">
        <v>9374</v>
      </c>
      <c r="T1518" s="27"/>
      <c r="U1518" s="75"/>
      <c r="V1518" s="75"/>
      <c r="W1518" s="75"/>
      <c r="X1518" s="27"/>
      <c r="Y1518" s="28"/>
      <c r="Z1518" s="27"/>
    </row>
    <row r="1519" spans="1:26" ht="13.5" customHeight="1" x14ac:dyDescent="0.25">
      <c r="A1519" s="24">
        <v>43186</v>
      </c>
      <c r="B1519" s="24">
        <v>43186</v>
      </c>
      <c r="C1519" s="24">
        <v>43145</v>
      </c>
      <c r="D1519" s="27" t="s">
        <v>18</v>
      </c>
      <c r="E1519" s="27" t="s">
        <v>362</v>
      </c>
      <c r="F1519" s="29" t="s">
        <v>8364</v>
      </c>
      <c r="G1519" s="27" t="s">
        <v>41</v>
      </c>
      <c r="H1519" s="27" t="s">
        <v>8365</v>
      </c>
      <c r="I1519" s="27" t="s">
        <v>255</v>
      </c>
      <c r="J1519" s="27">
        <v>22733</v>
      </c>
      <c r="K1519" s="25">
        <v>1</v>
      </c>
      <c r="L1519" s="27" t="s">
        <v>288</v>
      </c>
      <c r="M1519" s="27" t="s">
        <v>9211</v>
      </c>
      <c r="N1519" s="27" t="s">
        <v>9212</v>
      </c>
      <c r="O1519" s="28">
        <v>131512722</v>
      </c>
      <c r="P1519" s="27" t="s">
        <v>285</v>
      </c>
      <c r="Q1519" s="27" t="s">
        <v>292</v>
      </c>
      <c r="R1519" s="28"/>
      <c r="S1519" s="27" t="s">
        <v>9374</v>
      </c>
      <c r="T1519" s="27"/>
      <c r="U1519" s="75"/>
      <c r="V1519" s="75"/>
      <c r="W1519" s="75"/>
      <c r="X1519" s="27"/>
      <c r="Y1519" s="28"/>
      <c r="Z1519" s="27"/>
    </row>
    <row r="1520" spans="1:26" ht="13.5" customHeight="1" x14ac:dyDescent="0.25">
      <c r="A1520" s="24">
        <v>43186</v>
      </c>
      <c r="B1520" s="24">
        <v>43186</v>
      </c>
      <c r="C1520" s="24">
        <v>43182</v>
      </c>
      <c r="D1520" s="27" t="s">
        <v>18</v>
      </c>
      <c r="E1520" s="27" t="s">
        <v>352</v>
      </c>
      <c r="F1520" s="29" t="s">
        <v>9213</v>
      </c>
      <c r="G1520" s="27" t="s">
        <v>32</v>
      </c>
      <c r="H1520" s="27" t="s">
        <v>70</v>
      </c>
      <c r="I1520" s="27" t="s">
        <v>449</v>
      </c>
      <c r="J1520" s="27">
        <v>36056</v>
      </c>
      <c r="K1520" s="25">
        <v>2</v>
      </c>
      <c r="L1520" s="27" t="s">
        <v>288</v>
      </c>
      <c r="M1520" s="27" t="s">
        <v>9214</v>
      </c>
      <c r="N1520" s="27" t="s">
        <v>9215</v>
      </c>
      <c r="O1520" s="28">
        <v>131512445</v>
      </c>
      <c r="P1520" s="27" t="s">
        <v>285</v>
      </c>
      <c r="Q1520" s="27" t="s">
        <v>292</v>
      </c>
      <c r="R1520" s="28"/>
      <c r="S1520" s="27" t="s">
        <v>9374</v>
      </c>
      <c r="T1520" s="27"/>
      <c r="U1520" s="75"/>
      <c r="V1520" s="75"/>
      <c r="W1520" s="75"/>
      <c r="X1520" s="27"/>
      <c r="Y1520" s="28"/>
      <c r="Z1520" s="27"/>
    </row>
    <row r="1521" spans="1:26" ht="13.5" customHeight="1" x14ac:dyDescent="0.25">
      <c r="A1521" s="24">
        <v>43186</v>
      </c>
      <c r="B1521" s="24">
        <v>43186</v>
      </c>
      <c r="C1521" s="24">
        <v>43183</v>
      </c>
      <c r="D1521" s="27" t="s">
        <v>18</v>
      </c>
      <c r="E1521" s="27" t="s">
        <v>352</v>
      </c>
      <c r="F1521" s="29" t="s">
        <v>9216</v>
      </c>
      <c r="G1521" s="27" t="s">
        <v>32</v>
      </c>
      <c r="H1521" s="27" t="s">
        <v>141</v>
      </c>
      <c r="I1521" s="27" t="s">
        <v>9217</v>
      </c>
      <c r="J1521" s="27">
        <v>36101</v>
      </c>
      <c r="K1521" s="25">
        <v>4</v>
      </c>
      <c r="L1521" s="27" t="s">
        <v>355</v>
      </c>
      <c r="M1521" s="27">
        <v>2619409</v>
      </c>
      <c r="N1521" s="27"/>
      <c r="O1521" s="28">
        <v>55294</v>
      </c>
      <c r="P1521" s="27" t="s">
        <v>285</v>
      </c>
      <c r="Q1521" s="27" t="s">
        <v>292</v>
      </c>
      <c r="R1521" s="28"/>
      <c r="S1521" s="27" t="s">
        <v>9218</v>
      </c>
      <c r="T1521" s="27"/>
      <c r="U1521" s="75"/>
      <c r="V1521" s="75"/>
      <c r="W1521" s="75"/>
      <c r="X1521" s="27"/>
      <c r="Y1521" s="28"/>
      <c r="Z1521" s="27"/>
    </row>
    <row r="1522" spans="1:26" ht="13.5" customHeight="1" x14ac:dyDescent="0.25">
      <c r="A1522" s="24">
        <v>43186</v>
      </c>
      <c r="B1522" s="24">
        <v>43185</v>
      </c>
      <c r="C1522" s="24">
        <v>43182</v>
      </c>
      <c r="D1522" s="27" t="s">
        <v>2245</v>
      </c>
      <c r="E1522" s="27" t="s">
        <v>360</v>
      </c>
      <c r="F1522" s="29" t="s">
        <v>8780</v>
      </c>
      <c r="G1522" s="27" t="s">
        <v>36</v>
      </c>
      <c r="H1522" s="27" t="s">
        <v>95</v>
      </c>
      <c r="I1522" s="27" t="s">
        <v>9227</v>
      </c>
      <c r="J1522" s="27">
        <v>28321</v>
      </c>
      <c r="K1522" s="25">
        <v>4</v>
      </c>
      <c r="L1522" s="27" t="s">
        <v>357</v>
      </c>
      <c r="M1522" s="27" t="s">
        <v>9228</v>
      </c>
      <c r="N1522" s="27" t="s">
        <v>9229</v>
      </c>
      <c r="O1522" s="28" t="s">
        <v>9230</v>
      </c>
      <c r="P1522" s="27" t="s">
        <v>285</v>
      </c>
      <c r="Q1522" s="27" t="s">
        <v>292</v>
      </c>
      <c r="R1522" s="28"/>
      <c r="S1522" s="27" t="s">
        <v>9218</v>
      </c>
      <c r="T1522" s="27"/>
      <c r="U1522" s="75"/>
      <c r="V1522" s="75"/>
      <c r="W1522" s="75"/>
      <c r="X1522" s="27"/>
      <c r="Y1522" s="28"/>
      <c r="Z1522" s="27"/>
    </row>
    <row r="1523" spans="1:26" ht="13.5" customHeight="1" x14ac:dyDescent="0.25">
      <c r="A1523" s="24">
        <v>43186</v>
      </c>
      <c r="B1523" s="24">
        <v>43185</v>
      </c>
      <c r="C1523" s="24">
        <v>43180</v>
      </c>
      <c r="D1523" s="27" t="s">
        <v>549</v>
      </c>
      <c r="E1523" s="27" t="s">
        <v>305</v>
      </c>
      <c r="F1523" s="29" t="s">
        <v>9231</v>
      </c>
      <c r="G1523" s="27" t="s">
        <v>92</v>
      </c>
      <c r="H1523" s="27" t="s">
        <v>61</v>
      </c>
      <c r="I1523" s="27" t="s">
        <v>9232</v>
      </c>
      <c r="J1523" s="27">
        <v>42522</v>
      </c>
      <c r="K1523" s="25">
        <v>4</v>
      </c>
      <c r="L1523" s="27" t="s">
        <v>357</v>
      </c>
      <c r="M1523" s="27" t="s">
        <v>9233</v>
      </c>
      <c r="N1523" s="27" t="s">
        <v>9234</v>
      </c>
      <c r="O1523" s="28"/>
      <c r="P1523" s="27" t="s">
        <v>285</v>
      </c>
      <c r="Q1523" s="27" t="s">
        <v>295</v>
      </c>
      <c r="R1523" s="28" t="s">
        <v>9635</v>
      </c>
      <c r="S1523" s="27"/>
      <c r="T1523" s="27"/>
      <c r="U1523" s="75"/>
      <c r="V1523" s="75"/>
      <c r="W1523" s="75"/>
      <c r="X1523" s="27"/>
      <c r="Y1523" s="28"/>
      <c r="Z1523" s="27"/>
    </row>
    <row r="1524" spans="1:26" ht="13.5" customHeight="1" x14ac:dyDescent="0.25">
      <c r="A1524" s="24">
        <v>43186</v>
      </c>
      <c r="B1524" s="24">
        <v>43185</v>
      </c>
      <c r="C1524" s="24">
        <v>43181</v>
      </c>
      <c r="D1524" s="27" t="s">
        <v>592</v>
      </c>
      <c r="E1524" s="27" t="s">
        <v>388</v>
      </c>
      <c r="F1524" s="29" t="s">
        <v>9239</v>
      </c>
      <c r="G1524" s="27" t="s">
        <v>39</v>
      </c>
      <c r="H1524" s="27" t="s">
        <v>64</v>
      </c>
      <c r="I1524" s="27" t="s">
        <v>182</v>
      </c>
      <c r="J1524" s="27">
        <v>37883</v>
      </c>
      <c r="K1524" s="25">
        <v>1</v>
      </c>
      <c r="L1524" s="27" t="s">
        <v>288</v>
      </c>
      <c r="M1524" s="27" t="s">
        <v>9240</v>
      </c>
      <c r="N1524" s="27" t="s">
        <v>9241</v>
      </c>
      <c r="O1524" s="28">
        <v>131512823</v>
      </c>
      <c r="P1524" s="27" t="s">
        <v>285</v>
      </c>
      <c r="Q1524" s="27" t="s">
        <v>295</v>
      </c>
      <c r="R1524" s="28" t="s">
        <v>9778</v>
      </c>
      <c r="S1524" s="27"/>
      <c r="T1524" s="27"/>
      <c r="U1524" s="75"/>
      <c r="V1524" s="75"/>
      <c r="W1524" s="75"/>
      <c r="X1524" s="27"/>
      <c r="Y1524" s="28"/>
      <c r="Z1524" s="27"/>
    </row>
    <row r="1525" spans="1:26" ht="13.5" customHeight="1" x14ac:dyDescent="0.25">
      <c r="A1525" s="24">
        <v>43186</v>
      </c>
      <c r="B1525" s="24">
        <v>43185</v>
      </c>
      <c r="C1525" s="24">
        <v>43181</v>
      </c>
      <c r="D1525" s="27" t="s">
        <v>592</v>
      </c>
      <c r="E1525" s="27" t="s">
        <v>425</v>
      </c>
      <c r="F1525" s="29" t="s">
        <v>6596</v>
      </c>
      <c r="G1525" s="27" t="s">
        <v>27</v>
      </c>
      <c r="H1525" s="27" t="s">
        <v>64</v>
      </c>
      <c r="I1525" s="27" t="s">
        <v>96</v>
      </c>
      <c r="J1525" s="27">
        <v>8893</v>
      </c>
      <c r="K1525" s="25">
        <v>4</v>
      </c>
      <c r="L1525" s="27" t="s">
        <v>357</v>
      </c>
      <c r="M1525" s="27" t="s">
        <v>9242</v>
      </c>
      <c r="N1525" s="27" t="s">
        <v>9243</v>
      </c>
      <c r="O1525" s="28" t="s">
        <v>9244</v>
      </c>
      <c r="P1525" s="27" t="s">
        <v>285</v>
      </c>
      <c r="Q1525" s="27" t="s">
        <v>292</v>
      </c>
      <c r="R1525" s="28"/>
      <c r="S1525" s="27" t="s">
        <v>9218</v>
      </c>
      <c r="T1525" s="27"/>
      <c r="U1525" s="75"/>
      <c r="V1525" s="75"/>
      <c r="W1525" s="75"/>
      <c r="X1525" s="27"/>
      <c r="Y1525" s="28"/>
      <c r="Z1525" s="27"/>
    </row>
    <row r="1526" spans="1:26" ht="13.5" customHeight="1" x14ac:dyDescent="0.25">
      <c r="A1526" s="24">
        <v>43186</v>
      </c>
      <c r="B1526" s="24">
        <v>43185</v>
      </c>
      <c r="C1526" s="24">
        <v>43181</v>
      </c>
      <c r="D1526" s="27" t="s">
        <v>1419</v>
      </c>
      <c r="E1526" s="27" t="s">
        <v>425</v>
      </c>
      <c r="F1526" s="29" t="s">
        <v>9245</v>
      </c>
      <c r="G1526" s="27" t="s">
        <v>32</v>
      </c>
      <c r="H1526" s="27" t="s">
        <v>3619</v>
      </c>
      <c r="I1526" s="27" t="s">
        <v>448</v>
      </c>
      <c r="J1526" s="27">
        <v>8876</v>
      </c>
      <c r="K1526" s="25">
        <v>4</v>
      </c>
      <c r="L1526" s="27" t="s">
        <v>288</v>
      </c>
      <c r="M1526" s="27" t="s">
        <v>9246</v>
      </c>
      <c r="N1526" s="27" t="s">
        <v>9247</v>
      </c>
      <c r="O1526" s="28">
        <v>131512998</v>
      </c>
      <c r="P1526" s="27" t="s">
        <v>285</v>
      </c>
      <c r="Q1526" s="27" t="s">
        <v>292</v>
      </c>
      <c r="R1526" s="28"/>
      <c r="S1526" s="27" t="s">
        <v>9374</v>
      </c>
      <c r="T1526" s="27"/>
      <c r="U1526" s="75"/>
      <c r="V1526" s="75"/>
      <c r="W1526" s="75"/>
      <c r="X1526" s="27"/>
      <c r="Y1526" s="28"/>
      <c r="Z1526" s="27"/>
    </row>
    <row r="1527" spans="1:26" ht="13.5" customHeight="1" x14ac:dyDescent="0.25">
      <c r="A1527" s="24">
        <v>43186</v>
      </c>
      <c r="B1527" s="24">
        <v>43185</v>
      </c>
      <c r="C1527" s="24">
        <v>43180</v>
      </c>
      <c r="D1527" s="27" t="s">
        <v>552</v>
      </c>
      <c r="E1527" s="27" t="s">
        <v>308</v>
      </c>
      <c r="F1527" s="29" t="s">
        <v>6761</v>
      </c>
      <c r="G1527" s="27" t="s">
        <v>30</v>
      </c>
      <c r="H1527" s="27" t="s">
        <v>128</v>
      </c>
      <c r="I1527" s="27" t="s">
        <v>254</v>
      </c>
      <c r="J1527" s="27">
        <v>47024</v>
      </c>
      <c r="K1527" s="25">
        <v>4</v>
      </c>
      <c r="L1527" s="27" t="s">
        <v>288</v>
      </c>
      <c r="M1527" s="27" t="s">
        <v>9251</v>
      </c>
      <c r="N1527" s="27" t="s">
        <v>9252</v>
      </c>
      <c r="O1527" s="28">
        <v>131512401</v>
      </c>
      <c r="P1527" s="27" t="s">
        <v>285</v>
      </c>
      <c r="Q1527" s="27" t="s">
        <v>292</v>
      </c>
      <c r="R1527" s="28"/>
      <c r="S1527" s="27" t="s">
        <v>9374</v>
      </c>
      <c r="T1527" s="27"/>
      <c r="U1527" s="75"/>
      <c r="V1527" s="75"/>
      <c r="W1527" s="75"/>
      <c r="X1527" s="27"/>
      <c r="Y1527" s="28"/>
      <c r="Z1527" s="27"/>
    </row>
    <row r="1528" spans="1:26" ht="13.5" customHeight="1" x14ac:dyDescent="0.25">
      <c r="A1528" s="24">
        <v>43187</v>
      </c>
      <c r="B1528" s="24">
        <v>43185</v>
      </c>
      <c r="C1528" s="24">
        <v>43180</v>
      </c>
      <c r="D1528" s="27" t="s">
        <v>18</v>
      </c>
      <c r="E1528" s="27" t="s">
        <v>360</v>
      </c>
      <c r="F1528" s="29" t="s">
        <v>9295</v>
      </c>
      <c r="G1528" s="27" t="s">
        <v>23</v>
      </c>
      <c r="H1528" s="27" t="s">
        <v>146</v>
      </c>
      <c r="I1528" s="27" t="s">
        <v>9296</v>
      </c>
      <c r="J1528" s="27">
        <v>28260</v>
      </c>
      <c r="K1528" s="25">
        <v>4</v>
      </c>
      <c r="L1528" s="27" t="s">
        <v>288</v>
      </c>
      <c r="M1528" s="27" t="s">
        <v>9297</v>
      </c>
      <c r="N1528" s="27" t="s">
        <v>9298</v>
      </c>
      <c r="O1528" s="28"/>
      <c r="P1528" s="27" t="s">
        <v>285</v>
      </c>
      <c r="Q1528" s="27" t="s">
        <v>315</v>
      </c>
      <c r="R1528" s="28" t="s">
        <v>2691</v>
      </c>
      <c r="S1528" s="27"/>
      <c r="T1528" s="27"/>
      <c r="U1528" s="75"/>
      <c r="V1528" s="75"/>
      <c r="W1528" s="75"/>
      <c r="X1528" s="27"/>
      <c r="Y1528" s="28"/>
      <c r="Z1528" s="27"/>
    </row>
    <row r="1529" spans="1:26" ht="13.5" customHeight="1" x14ac:dyDescent="0.25">
      <c r="A1529" s="24">
        <v>43187</v>
      </c>
      <c r="B1529" s="24">
        <v>43185</v>
      </c>
      <c r="C1529" s="24">
        <v>43182</v>
      </c>
      <c r="D1529" s="27" t="s">
        <v>18</v>
      </c>
      <c r="E1529" s="27" t="s">
        <v>360</v>
      </c>
      <c r="F1529" s="29" t="s">
        <v>9299</v>
      </c>
      <c r="G1529" s="27" t="s">
        <v>32</v>
      </c>
      <c r="H1529" s="27" t="s">
        <v>97</v>
      </c>
      <c r="I1529" s="27" t="s">
        <v>233</v>
      </c>
      <c r="J1529" s="27">
        <v>28329</v>
      </c>
      <c r="K1529" s="25">
        <v>1</v>
      </c>
      <c r="L1529" s="27" t="s">
        <v>343</v>
      </c>
      <c r="M1529" s="27">
        <v>8640739716</v>
      </c>
      <c r="N1529" s="27">
        <v>8640739716</v>
      </c>
      <c r="O1529" s="28">
        <v>8640741052</v>
      </c>
      <c r="P1529" s="27" t="s">
        <v>285</v>
      </c>
      <c r="Q1529" s="27" t="s">
        <v>292</v>
      </c>
      <c r="R1529" s="28"/>
      <c r="S1529" s="27" t="s">
        <v>9362</v>
      </c>
      <c r="T1529" s="27"/>
      <c r="U1529" s="75"/>
      <c r="V1529" s="75"/>
      <c r="W1529" s="75"/>
      <c r="X1529" s="27"/>
      <c r="Y1529" s="28"/>
      <c r="Z1529" s="27"/>
    </row>
    <row r="1530" spans="1:26" ht="13.5" customHeight="1" x14ac:dyDescent="0.25">
      <c r="A1530" s="24">
        <v>43187</v>
      </c>
      <c r="B1530" s="24">
        <v>43185</v>
      </c>
      <c r="C1530" s="24">
        <v>43166</v>
      </c>
      <c r="D1530" s="27" t="s">
        <v>18</v>
      </c>
      <c r="E1530" s="27" t="s">
        <v>360</v>
      </c>
      <c r="F1530" s="29" t="s">
        <v>9300</v>
      </c>
      <c r="G1530" s="27" t="s">
        <v>19</v>
      </c>
      <c r="H1530" s="27" t="s">
        <v>149</v>
      </c>
      <c r="I1530" s="27" t="s">
        <v>3017</v>
      </c>
      <c r="J1530" s="27">
        <v>27847</v>
      </c>
      <c r="K1530" s="25">
        <v>4</v>
      </c>
      <c r="L1530" s="27" t="s">
        <v>288</v>
      </c>
      <c r="M1530" s="27" t="s">
        <v>9301</v>
      </c>
      <c r="N1530" s="27" t="s">
        <v>9302</v>
      </c>
      <c r="O1530" s="28">
        <v>131591109</v>
      </c>
      <c r="P1530" s="27" t="s">
        <v>285</v>
      </c>
      <c r="Q1530" s="27" t="s">
        <v>292</v>
      </c>
      <c r="R1530" s="28"/>
      <c r="S1530" s="27" t="s">
        <v>9462</v>
      </c>
      <c r="T1530" s="27"/>
      <c r="U1530" s="75"/>
      <c r="V1530" s="75"/>
      <c r="W1530" s="75"/>
      <c r="X1530" s="27"/>
      <c r="Y1530" s="28"/>
      <c r="Z1530" s="27"/>
    </row>
    <row r="1531" spans="1:26" ht="13.5" customHeight="1" x14ac:dyDescent="0.25">
      <c r="A1531" s="24">
        <v>43187</v>
      </c>
      <c r="B1531" s="24">
        <v>43185</v>
      </c>
      <c r="C1531" s="24">
        <v>43164</v>
      </c>
      <c r="D1531" s="27" t="s">
        <v>18</v>
      </c>
      <c r="E1531" s="27" t="s">
        <v>360</v>
      </c>
      <c r="F1531" s="29" t="s">
        <v>9303</v>
      </c>
      <c r="G1531" s="27" t="s">
        <v>220</v>
      </c>
      <c r="H1531" s="27" t="s">
        <v>184</v>
      </c>
      <c r="I1531" s="27" t="s">
        <v>5256</v>
      </c>
      <c r="J1531" s="27">
        <v>27764</v>
      </c>
      <c r="K1531" s="25">
        <v>2</v>
      </c>
      <c r="L1531" s="27" t="s">
        <v>357</v>
      </c>
      <c r="M1531" s="27" t="s">
        <v>9304</v>
      </c>
      <c r="N1531" s="27" t="s">
        <v>9305</v>
      </c>
      <c r="O1531" s="28" t="s">
        <v>9363</v>
      </c>
      <c r="P1531" s="27" t="s">
        <v>285</v>
      </c>
      <c r="Q1531" s="27" t="s">
        <v>292</v>
      </c>
      <c r="R1531" s="28"/>
      <c r="S1531" s="27" t="s">
        <v>9362</v>
      </c>
      <c r="T1531" s="27"/>
      <c r="U1531" s="75"/>
      <c r="V1531" s="75"/>
      <c r="W1531" s="75"/>
      <c r="X1531" s="27"/>
      <c r="Y1531" s="28"/>
      <c r="Z1531" s="27"/>
    </row>
    <row r="1532" spans="1:26" ht="13.5" customHeight="1" x14ac:dyDescent="0.25">
      <c r="A1532" s="24">
        <v>43187</v>
      </c>
      <c r="B1532" s="24">
        <v>43185</v>
      </c>
      <c r="C1532" s="24">
        <v>43164</v>
      </c>
      <c r="D1532" s="27" t="s">
        <v>18</v>
      </c>
      <c r="E1532" s="27" t="s">
        <v>360</v>
      </c>
      <c r="F1532" s="29" t="s">
        <v>6439</v>
      </c>
      <c r="G1532" s="27" t="s">
        <v>36</v>
      </c>
      <c r="H1532" s="27" t="s">
        <v>20</v>
      </c>
      <c r="I1532" s="27" t="s">
        <v>9306</v>
      </c>
      <c r="J1532" s="27">
        <v>27784</v>
      </c>
      <c r="K1532" s="25">
        <v>2</v>
      </c>
      <c r="L1532" s="27" t="s">
        <v>288</v>
      </c>
      <c r="M1532" s="27" t="s">
        <v>9307</v>
      </c>
      <c r="N1532" s="27" t="s">
        <v>9308</v>
      </c>
      <c r="O1532" s="28">
        <v>131591110</v>
      </c>
      <c r="P1532" s="27" t="s">
        <v>285</v>
      </c>
      <c r="Q1532" s="27" t="s">
        <v>292</v>
      </c>
      <c r="R1532" s="28"/>
      <c r="S1532" s="27" t="s">
        <v>9462</v>
      </c>
      <c r="T1532" s="27"/>
      <c r="U1532" s="75"/>
      <c r="V1532" s="75"/>
      <c r="W1532" s="75"/>
      <c r="X1532" s="27"/>
      <c r="Y1532" s="28"/>
      <c r="Z1532" s="27"/>
    </row>
    <row r="1533" spans="1:26" ht="13.5" customHeight="1" x14ac:dyDescent="0.25">
      <c r="A1533" s="24">
        <v>43187</v>
      </c>
      <c r="B1533" s="24">
        <v>43185</v>
      </c>
      <c r="C1533" s="24">
        <v>43164</v>
      </c>
      <c r="D1533" s="27" t="s">
        <v>18</v>
      </c>
      <c r="E1533" s="27" t="s">
        <v>360</v>
      </c>
      <c r="F1533" s="29" t="s">
        <v>6439</v>
      </c>
      <c r="G1533" s="27" t="s">
        <v>36</v>
      </c>
      <c r="H1533" s="27" t="s">
        <v>20</v>
      </c>
      <c r="I1533" s="27" t="s">
        <v>9306</v>
      </c>
      <c r="J1533" s="27">
        <v>27784</v>
      </c>
      <c r="K1533" s="25">
        <v>2</v>
      </c>
      <c r="L1533" s="27" t="s">
        <v>288</v>
      </c>
      <c r="M1533" s="27" t="s">
        <v>9307</v>
      </c>
      <c r="N1533" s="27" t="s">
        <v>9308</v>
      </c>
      <c r="O1533" s="28">
        <v>131591110</v>
      </c>
      <c r="P1533" s="27" t="s">
        <v>285</v>
      </c>
      <c r="Q1533" s="27" t="s">
        <v>292</v>
      </c>
      <c r="R1533" s="28"/>
      <c r="S1533" s="27" t="s">
        <v>9462</v>
      </c>
      <c r="T1533" s="27"/>
      <c r="U1533" s="75"/>
      <c r="V1533" s="75"/>
      <c r="W1533" s="75"/>
      <c r="X1533" s="27"/>
      <c r="Y1533" s="28"/>
      <c r="Z1533" s="27"/>
    </row>
    <row r="1534" spans="1:26" ht="13.5" customHeight="1" x14ac:dyDescent="0.25">
      <c r="A1534" s="24">
        <v>43187</v>
      </c>
      <c r="B1534" s="24">
        <v>43185</v>
      </c>
      <c r="C1534" s="24">
        <v>43175</v>
      </c>
      <c r="D1534" s="27" t="s">
        <v>18</v>
      </c>
      <c r="E1534" s="27" t="s">
        <v>360</v>
      </c>
      <c r="F1534" s="29" t="s">
        <v>7008</v>
      </c>
      <c r="G1534" s="27" t="s">
        <v>21</v>
      </c>
      <c r="H1534" s="27" t="s">
        <v>3199</v>
      </c>
      <c r="I1534" s="27" t="s">
        <v>4427</v>
      </c>
      <c r="J1534" s="27">
        <v>28109</v>
      </c>
      <c r="K1534" s="25">
        <v>4</v>
      </c>
      <c r="L1534" s="27" t="s">
        <v>288</v>
      </c>
      <c r="M1534" s="27" t="s">
        <v>9309</v>
      </c>
      <c r="N1534" s="27" t="s">
        <v>9310</v>
      </c>
      <c r="O1534" s="28">
        <v>131591111</v>
      </c>
      <c r="P1534" s="27" t="s">
        <v>285</v>
      </c>
      <c r="Q1534" s="27" t="s">
        <v>292</v>
      </c>
      <c r="R1534" s="28"/>
      <c r="S1534" s="27" t="s">
        <v>9462</v>
      </c>
      <c r="T1534" s="27"/>
      <c r="U1534" s="75"/>
      <c r="V1534" s="75"/>
      <c r="W1534" s="75"/>
      <c r="X1534" s="27"/>
      <c r="Y1534" s="27"/>
      <c r="Z1534" s="27"/>
    </row>
    <row r="1535" spans="1:26" ht="13.5" customHeight="1" x14ac:dyDescent="0.25">
      <c r="A1535" s="24">
        <v>43187</v>
      </c>
      <c r="B1535" s="24">
        <v>43185</v>
      </c>
      <c r="C1535" s="24">
        <v>43182</v>
      </c>
      <c r="D1535" s="27" t="s">
        <v>18</v>
      </c>
      <c r="E1535" s="27" t="s">
        <v>360</v>
      </c>
      <c r="F1535" s="29" t="s">
        <v>1889</v>
      </c>
      <c r="G1535" s="27" t="s">
        <v>34</v>
      </c>
      <c r="H1535" s="27" t="s">
        <v>3489</v>
      </c>
      <c r="I1535" s="27" t="s">
        <v>477</v>
      </c>
      <c r="J1535" s="27">
        <v>28315</v>
      </c>
      <c r="K1535" s="25">
        <v>4</v>
      </c>
      <c r="L1535" s="27" t="s">
        <v>357</v>
      </c>
      <c r="M1535" s="27" t="s">
        <v>9312</v>
      </c>
      <c r="N1535" s="27" t="s">
        <v>9313</v>
      </c>
      <c r="O1535" s="28" t="s">
        <v>9364</v>
      </c>
      <c r="P1535" s="27" t="s">
        <v>285</v>
      </c>
      <c r="Q1535" s="27" t="s">
        <v>292</v>
      </c>
      <c r="R1535" s="28"/>
      <c r="S1535" s="27" t="s">
        <v>9362</v>
      </c>
      <c r="T1535" s="27"/>
      <c r="U1535" s="75"/>
      <c r="V1535" s="75"/>
      <c r="W1535" s="75"/>
      <c r="X1535" s="27"/>
      <c r="Y1535" s="27"/>
      <c r="Z1535" s="27"/>
    </row>
    <row r="1536" spans="1:26" ht="13.5" customHeight="1" x14ac:dyDescent="0.25">
      <c r="A1536" s="24">
        <v>43187</v>
      </c>
      <c r="B1536" s="24">
        <v>43185</v>
      </c>
      <c r="C1536" s="24">
        <v>43183</v>
      </c>
      <c r="D1536" s="27" t="s">
        <v>18</v>
      </c>
      <c r="E1536" s="27" t="s">
        <v>380</v>
      </c>
      <c r="F1536" s="29" t="s">
        <v>9314</v>
      </c>
      <c r="G1536" s="27" t="s">
        <v>32</v>
      </c>
      <c r="H1536" s="27" t="s">
        <v>68</v>
      </c>
      <c r="I1536" s="27" t="s">
        <v>9315</v>
      </c>
      <c r="J1536" s="27">
        <v>23297</v>
      </c>
      <c r="K1536" s="25">
        <v>1</v>
      </c>
      <c r="L1536" s="27" t="s">
        <v>355</v>
      </c>
      <c r="M1536" s="27">
        <v>2619470</v>
      </c>
      <c r="N1536" s="27"/>
      <c r="O1536" s="28">
        <v>55325</v>
      </c>
      <c r="P1536" s="27" t="s">
        <v>285</v>
      </c>
      <c r="Q1536" s="27" t="s">
        <v>292</v>
      </c>
      <c r="R1536" s="28"/>
      <c r="S1536" s="27" t="s">
        <v>9374</v>
      </c>
      <c r="T1536" s="27"/>
      <c r="U1536" s="75"/>
      <c r="V1536" s="75"/>
      <c r="W1536" s="75"/>
      <c r="X1536" s="27"/>
      <c r="Y1536" s="28"/>
      <c r="Z1536" s="27"/>
    </row>
    <row r="1537" spans="1:26" ht="13.5" customHeight="1" x14ac:dyDescent="0.25">
      <c r="A1537" s="24">
        <v>43187</v>
      </c>
      <c r="B1537" s="24">
        <v>43186</v>
      </c>
      <c r="C1537" s="24">
        <v>43185</v>
      </c>
      <c r="D1537" s="27" t="s">
        <v>18</v>
      </c>
      <c r="E1537" s="27" t="s">
        <v>313</v>
      </c>
      <c r="F1537" s="29" t="s">
        <v>9316</v>
      </c>
      <c r="G1537" s="27" t="s">
        <v>19</v>
      </c>
      <c r="H1537" s="27" t="s">
        <v>172</v>
      </c>
      <c r="I1537" s="27" t="s">
        <v>9317</v>
      </c>
      <c r="J1537" s="27">
        <v>27611</v>
      </c>
      <c r="K1537" s="25">
        <v>1</v>
      </c>
      <c r="L1537" s="27" t="s">
        <v>367</v>
      </c>
      <c r="M1537" s="27">
        <v>221156</v>
      </c>
      <c r="N1537" s="27">
        <v>326193717</v>
      </c>
      <c r="O1537" s="28"/>
      <c r="P1537" s="27" t="s">
        <v>285</v>
      </c>
      <c r="Q1537" s="27" t="s">
        <v>289</v>
      </c>
      <c r="R1537" s="28" t="s">
        <v>2691</v>
      </c>
      <c r="S1537" s="27"/>
      <c r="T1537" s="27"/>
      <c r="U1537" s="75"/>
      <c r="V1537" s="75"/>
      <c r="W1537" s="75"/>
      <c r="X1537" s="27"/>
      <c r="Y1537" s="28"/>
      <c r="Z1537" s="27"/>
    </row>
    <row r="1538" spans="1:26" ht="13.5" customHeight="1" x14ac:dyDescent="0.25">
      <c r="A1538" s="24">
        <v>43187</v>
      </c>
      <c r="B1538" s="24">
        <v>43185</v>
      </c>
      <c r="C1538" s="24">
        <v>43180</v>
      </c>
      <c r="D1538" s="27" t="s">
        <v>552</v>
      </c>
      <c r="E1538" s="27" t="s">
        <v>408</v>
      </c>
      <c r="F1538" s="29" t="s">
        <v>9318</v>
      </c>
      <c r="G1538" s="27" t="s">
        <v>23</v>
      </c>
      <c r="H1538" s="27" t="s">
        <v>61</v>
      </c>
      <c r="I1538" s="27" t="s">
        <v>5451</v>
      </c>
      <c r="J1538" s="27">
        <v>22460</v>
      </c>
      <c r="K1538" s="25">
        <v>4</v>
      </c>
      <c r="L1538" s="27" t="s">
        <v>288</v>
      </c>
      <c r="M1538" s="27" t="s">
        <v>9319</v>
      </c>
      <c r="N1538" s="27" t="s">
        <v>9320</v>
      </c>
      <c r="O1538" s="28"/>
      <c r="P1538" s="27" t="s">
        <v>285</v>
      </c>
      <c r="Q1538" s="27" t="s">
        <v>315</v>
      </c>
      <c r="R1538" s="28" t="s">
        <v>2691</v>
      </c>
      <c r="S1538" s="27"/>
      <c r="T1538" s="27"/>
      <c r="U1538" s="75"/>
      <c r="V1538" s="75"/>
      <c r="W1538" s="75"/>
      <c r="X1538" s="27"/>
      <c r="Y1538" s="28"/>
      <c r="Z1538" s="27"/>
    </row>
    <row r="1539" spans="1:26" ht="13.5" customHeight="1" x14ac:dyDescent="0.25">
      <c r="A1539" s="24">
        <v>43187</v>
      </c>
      <c r="B1539" s="24">
        <v>43185</v>
      </c>
      <c r="C1539" s="24">
        <v>43181</v>
      </c>
      <c r="D1539" s="27" t="s">
        <v>552</v>
      </c>
      <c r="E1539" s="27" t="s">
        <v>316</v>
      </c>
      <c r="F1539" s="29" t="s">
        <v>6336</v>
      </c>
      <c r="G1539" s="27" t="s">
        <v>23</v>
      </c>
      <c r="H1539" s="27" t="s">
        <v>242</v>
      </c>
      <c r="I1539" s="27" t="s">
        <v>1723</v>
      </c>
      <c r="J1539" s="27">
        <v>32662</v>
      </c>
      <c r="K1539" s="25">
        <v>1</v>
      </c>
      <c r="L1539" s="27" t="s">
        <v>288</v>
      </c>
      <c r="M1539" s="27" t="s">
        <v>9321</v>
      </c>
      <c r="N1539" s="27" t="s">
        <v>9322</v>
      </c>
      <c r="O1539" s="28"/>
      <c r="P1539" s="27" t="s">
        <v>285</v>
      </c>
      <c r="Q1539" s="27" t="s">
        <v>315</v>
      </c>
      <c r="R1539" s="28" t="s">
        <v>2691</v>
      </c>
      <c r="S1539" s="27"/>
      <c r="T1539" s="27"/>
      <c r="U1539" s="75"/>
      <c r="V1539" s="75"/>
      <c r="W1539" s="75"/>
      <c r="X1539" s="27"/>
      <c r="Y1539" s="28"/>
      <c r="Z1539" s="27"/>
    </row>
    <row r="1540" spans="1:26" ht="13.5" customHeight="1" x14ac:dyDescent="0.25">
      <c r="A1540" s="24">
        <v>43187</v>
      </c>
      <c r="B1540" s="24">
        <v>43185</v>
      </c>
      <c r="C1540" s="24">
        <v>43181</v>
      </c>
      <c r="D1540" s="27" t="s">
        <v>552</v>
      </c>
      <c r="E1540" s="27" t="s">
        <v>370</v>
      </c>
      <c r="F1540" s="29" t="s">
        <v>9323</v>
      </c>
      <c r="G1540" s="27" t="s">
        <v>21</v>
      </c>
      <c r="H1540" s="27" t="s">
        <v>104</v>
      </c>
      <c r="I1540" s="27" t="s">
        <v>446</v>
      </c>
      <c r="J1540" s="27">
        <v>26012</v>
      </c>
      <c r="K1540" s="25">
        <v>2</v>
      </c>
      <c r="L1540" s="27" t="s">
        <v>288</v>
      </c>
      <c r="M1540" s="27" t="s">
        <v>9324</v>
      </c>
      <c r="N1540" s="27" t="s">
        <v>9325</v>
      </c>
      <c r="O1540" s="28">
        <v>131591126</v>
      </c>
      <c r="P1540" s="27" t="s">
        <v>285</v>
      </c>
      <c r="Q1540" s="27" t="s">
        <v>292</v>
      </c>
      <c r="R1540" s="28"/>
      <c r="S1540" s="27" t="s">
        <v>9462</v>
      </c>
      <c r="T1540" s="27"/>
      <c r="U1540" s="75"/>
      <c r="V1540" s="75"/>
      <c r="W1540" s="75"/>
      <c r="X1540" s="27"/>
      <c r="Y1540" s="28"/>
      <c r="Z1540" s="27"/>
    </row>
    <row r="1541" spans="1:26" ht="13.5" customHeight="1" x14ac:dyDescent="0.25">
      <c r="A1541" s="24">
        <v>43187</v>
      </c>
      <c r="B1541" s="24">
        <v>43185</v>
      </c>
      <c r="C1541" s="24">
        <v>43179</v>
      </c>
      <c r="D1541" s="27" t="s">
        <v>665</v>
      </c>
      <c r="E1541" s="27" t="s">
        <v>425</v>
      </c>
      <c r="F1541" s="29" t="s">
        <v>7427</v>
      </c>
      <c r="G1541" s="27" t="s">
        <v>19</v>
      </c>
      <c r="H1541" s="27" t="s">
        <v>124</v>
      </c>
      <c r="I1541" s="27" t="s">
        <v>9331</v>
      </c>
      <c r="J1541" s="27">
        <v>8807</v>
      </c>
      <c r="K1541" s="25">
        <v>4</v>
      </c>
      <c r="L1541" s="27" t="s">
        <v>343</v>
      </c>
      <c r="M1541" s="27" t="s">
        <v>9332</v>
      </c>
      <c r="N1541" s="27" t="s">
        <v>9333</v>
      </c>
      <c r="O1541" s="28"/>
      <c r="P1541" s="27" t="s">
        <v>285</v>
      </c>
      <c r="Q1541" s="27" t="s">
        <v>315</v>
      </c>
      <c r="R1541" s="28" t="s">
        <v>2691</v>
      </c>
      <c r="S1541" s="27"/>
      <c r="T1541" s="27"/>
      <c r="U1541" s="75"/>
      <c r="V1541" s="75"/>
      <c r="W1541" s="75"/>
      <c r="X1541" s="27"/>
      <c r="Y1541" s="28"/>
      <c r="Z1541" s="27"/>
    </row>
    <row r="1542" spans="1:26" ht="13.5" customHeight="1" x14ac:dyDescent="0.25">
      <c r="A1542" s="24">
        <v>43187</v>
      </c>
      <c r="B1542" s="24">
        <v>43185</v>
      </c>
      <c r="C1542" s="24">
        <v>43180</v>
      </c>
      <c r="D1542" s="27" t="s">
        <v>665</v>
      </c>
      <c r="E1542" s="27" t="s">
        <v>336</v>
      </c>
      <c r="F1542" s="29" t="s">
        <v>9334</v>
      </c>
      <c r="G1542" s="27" t="s">
        <v>39</v>
      </c>
      <c r="H1542" s="27" t="s">
        <v>149</v>
      </c>
      <c r="I1542" s="27" t="s">
        <v>9335</v>
      </c>
      <c r="J1542" s="27">
        <v>31699</v>
      </c>
      <c r="K1542" s="25">
        <v>4</v>
      </c>
      <c r="L1542" s="27" t="s">
        <v>343</v>
      </c>
      <c r="M1542" s="27" t="s">
        <v>9336</v>
      </c>
      <c r="N1542" s="27" t="s">
        <v>9337</v>
      </c>
      <c r="O1542" s="28"/>
      <c r="P1542" s="27" t="s">
        <v>285</v>
      </c>
      <c r="Q1542" s="27" t="s">
        <v>315</v>
      </c>
      <c r="R1542" s="28" t="s">
        <v>2691</v>
      </c>
      <c r="S1542" s="27"/>
      <c r="T1542" s="27"/>
      <c r="U1542" s="75"/>
      <c r="V1542" s="75"/>
      <c r="W1542" s="75"/>
      <c r="X1542" s="27"/>
      <c r="Y1542" s="28"/>
      <c r="Z1542" s="27"/>
    </row>
    <row r="1543" spans="1:26" ht="13.5" customHeight="1" x14ac:dyDescent="0.25">
      <c r="A1543" s="24">
        <v>43187</v>
      </c>
      <c r="B1543" s="24">
        <v>43185</v>
      </c>
      <c r="C1543" s="24">
        <v>43182</v>
      </c>
      <c r="D1543" s="27" t="s">
        <v>549</v>
      </c>
      <c r="E1543" s="27" t="s">
        <v>287</v>
      </c>
      <c r="F1543" s="29" t="s">
        <v>9338</v>
      </c>
      <c r="G1543" s="27" t="s">
        <v>60</v>
      </c>
      <c r="H1543" s="27" t="s">
        <v>151</v>
      </c>
      <c r="I1543" s="27" t="s">
        <v>62</v>
      </c>
      <c r="J1543" s="27">
        <v>41103</v>
      </c>
      <c r="K1543" s="25">
        <v>2</v>
      </c>
      <c r="L1543" s="27" t="s">
        <v>357</v>
      </c>
      <c r="M1543" s="27" t="s">
        <v>9339</v>
      </c>
      <c r="N1543" s="27" t="s">
        <v>9340</v>
      </c>
      <c r="O1543" s="28" t="s">
        <v>9365</v>
      </c>
      <c r="P1543" s="27" t="s">
        <v>285</v>
      </c>
      <c r="Q1543" s="27" t="s">
        <v>292</v>
      </c>
      <c r="R1543" s="28"/>
      <c r="S1543" s="27" t="s">
        <v>9362</v>
      </c>
      <c r="T1543" s="27"/>
      <c r="U1543" s="75"/>
      <c r="V1543" s="75"/>
      <c r="W1543" s="75"/>
      <c r="X1543" s="27"/>
      <c r="Y1543" s="28"/>
      <c r="Z1543" s="27"/>
    </row>
    <row r="1544" spans="1:26" ht="13.5" customHeight="1" x14ac:dyDescent="0.25">
      <c r="A1544" s="24">
        <v>43187</v>
      </c>
      <c r="B1544" s="24">
        <v>43185</v>
      </c>
      <c r="C1544" s="24">
        <v>43182</v>
      </c>
      <c r="D1544" s="27" t="s">
        <v>1419</v>
      </c>
      <c r="E1544" s="27" t="s">
        <v>391</v>
      </c>
      <c r="F1544" s="29" t="s">
        <v>9344</v>
      </c>
      <c r="G1544" s="27" t="s">
        <v>19</v>
      </c>
      <c r="H1544" s="27" t="s">
        <v>238</v>
      </c>
      <c r="I1544" s="27" t="s">
        <v>9345</v>
      </c>
      <c r="J1544" s="27">
        <v>27045</v>
      </c>
      <c r="K1544" s="25">
        <v>4</v>
      </c>
      <c r="L1544" s="27" t="s">
        <v>343</v>
      </c>
      <c r="M1544" s="27" t="s">
        <v>9346</v>
      </c>
      <c r="N1544" s="27" t="s">
        <v>9347</v>
      </c>
      <c r="O1544" s="28"/>
      <c r="P1544" s="27" t="s">
        <v>285</v>
      </c>
      <c r="Q1544" s="27" t="s">
        <v>315</v>
      </c>
      <c r="R1544" s="28" t="s">
        <v>2691</v>
      </c>
      <c r="S1544" s="27"/>
      <c r="T1544" s="27"/>
      <c r="U1544" s="75"/>
      <c r="V1544" s="75"/>
      <c r="W1544" s="75"/>
      <c r="X1544" s="27"/>
      <c r="Y1544" s="28"/>
      <c r="Z1544" s="27"/>
    </row>
    <row r="1545" spans="1:26" ht="13.5" customHeight="1" x14ac:dyDescent="0.25">
      <c r="A1545" s="24">
        <v>43187</v>
      </c>
      <c r="B1545" s="24">
        <v>43185</v>
      </c>
      <c r="C1545" s="24">
        <v>43182</v>
      </c>
      <c r="D1545" s="27" t="s">
        <v>1419</v>
      </c>
      <c r="E1545" s="27" t="s">
        <v>416</v>
      </c>
      <c r="F1545" s="29" t="s">
        <v>9348</v>
      </c>
      <c r="G1545" s="27" t="s">
        <v>139</v>
      </c>
      <c r="H1545" s="27" t="s">
        <v>69</v>
      </c>
      <c r="I1545" s="27" t="s">
        <v>9349</v>
      </c>
      <c r="J1545" s="27">
        <v>20644</v>
      </c>
      <c r="K1545" s="25">
        <v>4</v>
      </c>
      <c r="L1545" s="27" t="s">
        <v>367</v>
      </c>
      <c r="M1545" s="27">
        <v>220231</v>
      </c>
      <c r="N1545" s="27">
        <v>326192899</v>
      </c>
      <c r="O1545" s="28"/>
      <c r="P1545" s="27" t="s">
        <v>285</v>
      </c>
      <c r="Q1545" s="27" t="s">
        <v>289</v>
      </c>
      <c r="R1545" s="28" t="s">
        <v>2691</v>
      </c>
      <c r="S1545" s="27"/>
      <c r="T1545" s="27"/>
      <c r="U1545" s="75"/>
      <c r="V1545" s="75"/>
      <c r="W1545" s="75"/>
      <c r="X1545" s="27"/>
      <c r="Y1545" s="28"/>
      <c r="Z1545" s="27"/>
    </row>
    <row r="1546" spans="1:26" ht="13.5" customHeight="1" x14ac:dyDescent="0.25">
      <c r="A1546" s="24">
        <v>43187</v>
      </c>
      <c r="B1546" s="24">
        <v>43185</v>
      </c>
      <c r="C1546" s="24">
        <v>43182</v>
      </c>
      <c r="D1546" s="27" t="s">
        <v>592</v>
      </c>
      <c r="E1546" s="27" t="s">
        <v>379</v>
      </c>
      <c r="F1546" s="29" t="s">
        <v>6971</v>
      </c>
      <c r="G1546" s="27" t="s">
        <v>9350</v>
      </c>
      <c r="H1546" s="27" t="s">
        <v>46</v>
      </c>
      <c r="I1546" s="27" t="s">
        <v>9351</v>
      </c>
      <c r="J1546" s="27">
        <v>26469</v>
      </c>
      <c r="K1546" s="25">
        <v>2</v>
      </c>
      <c r="L1546" s="27" t="s">
        <v>367</v>
      </c>
      <c r="M1546" s="27">
        <v>220472</v>
      </c>
      <c r="N1546" s="27">
        <v>326193121</v>
      </c>
      <c r="O1546" s="28"/>
      <c r="P1546" s="27" t="s">
        <v>285</v>
      </c>
      <c r="Q1546" s="27" t="s">
        <v>289</v>
      </c>
      <c r="R1546" s="28" t="s">
        <v>2691</v>
      </c>
      <c r="S1546" s="27"/>
      <c r="T1546" s="27"/>
      <c r="U1546" s="75"/>
      <c r="V1546" s="75"/>
      <c r="W1546" s="75"/>
      <c r="X1546" s="27"/>
      <c r="Y1546" s="28"/>
      <c r="Z1546" s="27"/>
    </row>
    <row r="1547" spans="1:26" ht="13.5" customHeight="1" x14ac:dyDescent="0.25">
      <c r="A1547" s="24">
        <v>43187</v>
      </c>
      <c r="B1547" s="24">
        <v>43185</v>
      </c>
      <c r="C1547" s="24">
        <v>43182</v>
      </c>
      <c r="D1547" s="27" t="s">
        <v>592</v>
      </c>
      <c r="E1547" s="27" t="s">
        <v>408</v>
      </c>
      <c r="F1547" s="29" t="s">
        <v>9352</v>
      </c>
      <c r="G1547" s="27" t="s">
        <v>53</v>
      </c>
      <c r="H1547" s="27" t="s">
        <v>176</v>
      </c>
      <c r="I1547" s="27" t="s">
        <v>956</v>
      </c>
      <c r="J1547" s="27">
        <v>22498</v>
      </c>
      <c r="K1547" s="25">
        <v>1</v>
      </c>
      <c r="L1547" s="27" t="s">
        <v>288</v>
      </c>
      <c r="M1547" s="27" t="s">
        <v>9353</v>
      </c>
      <c r="N1547" s="27" t="s">
        <v>9354</v>
      </c>
      <c r="O1547" s="28"/>
      <c r="P1547" s="27" t="s">
        <v>285</v>
      </c>
      <c r="Q1547" s="27" t="s">
        <v>295</v>
      </c>
      <c r="R1547" s="28" t="s">
        <v>9355</v>
      </c>
      <c r="S1547" s="27"/>
      <c r="T1547" s="27"/>
      <c r="U1547" s="75"/>
      <c r="V1547" s="75"/>
      <c r="W1547" s="75"/>
      <c r="X1547" s="27"/>
      <c r="Y1547" s="28"/>
      <c r="Z1547" s="27"/>
    </row>
    <row r="1548" spans="1:26" ht="13.5" customHeight="1" x14ac:dyDescent="0.25">
      <c r="A1548" s="24">
        <v>43187</v>
      </c>
      <c r="B1548" s="24">
        <v>43185</v>
      </c>
      <c r="C1548" s="24">
        <v>43184</v>
      </c>
      <c r="D1548" s="27" t="s">
        <v>2245</v>
      </c>
      <c r="E1548" s="27" t="s">
        <v>370</v>
      </c>
      <c r="F1548" s="29" t="s">
        <v>9356</v>
      </c>
      <c r="G1548" s="27" t="s">
        <v>21</v>
      </c>
      <c r="H1548" s="27" t="s">
        <v>159</v>
      </c>
      <c r="I1548" s="27" t="s">
        <v>179</v>
      </c>
      <c r="J1548" s="27">
        <v>26035</v>
      </c>
      <c r="K1548" s="25">
        <v>4</v>
      </c>
      <c r="L1548" s="27" t="s">
        <v>288</v>
      </c>
      <c r="M1548" s="27" t="s">
        <v>9357</v>
      </c>
      <c r="N1548" s="27" t="s">
        <v>9358</v>
      </c>
      <c r="O1548" s="28">
        <v>131591127</v>
      </c>
      <c r="P1548" s="27" t="s">
        <v>285</v>
      </c>
      <c r="Q1548" s="27" t="s">
        <v>292</v>
      </c>
      <c r="R1548" s="28"/>
      <c r="S1548" s="27" t="s">
        <v>9462</v>
      </c>
      <c r="T1548" s="27"/>
      <c r="U1548" s="75"/>
      <c r="V1548" s="75"/>
      <c r="W1548" s="75"/>
      <c r="X1548" s="27"/>
      <c r="Y1548" s="28"/>
      <c r="Z1548" s="27"/>
    </row>
    <row r="1549" spans="1:26" ht="13.5" customHeight="1" x14ac:dyDescent="0.25">
      <c r="A1549" s="24">
        <v>43188</v>
      </c>
      <c r="B1549" s="24">
        <v>43185</v>
      </c>
      <c r="C1549" s="24">
        <v>43186</v>
      </c>
      <c r="D1549" s="27" t="s">
        <v>18</v>
      </c>
      <c r="E1549" s="27" t="s">
        <v>352</v>
      </c>
      <c r="F1549" s="29" t="s">
        <v>9381</v>
      </c>
      <c r="G1549" s="27" t="s">
        <v>32</v>
      </c>
      <c r="H1549" s="27" t="s">
        <v>4637</v>
      </c>
      <c r="I1549" s="27" t="s">
        <v>9383</v>
      </c>
      <c r="J1549" s="27">
        <v>36203</v>
      </c>
      <c r="K1549" s="25">
        <v>2</v>
      </c>
      <c r="L1549" s="27" t="s">
        <v>355</v>
      </c>
      <c r="M1549" s="27">
        <v>2620996</v>
      </c>
      <c r="N1549" s="27"/>
      <c r="O1549" s="28">
        <v>55347</v>
      </c>
      <c r="P1549" s="27" t="s">
        <v>285</v>
      </c>
      <c r="Q1549" s="27" t="s">
        <v>292</v>
      </c>
      <c r="R1549" s="28"/>
      <c r="S1549" s="27" t="s">
        <v>9374</v>
      </c>
      <c r="T1549" s="27"/>
      <c r="U1549" s="75"/>
      <c r="V1549" s="75"/>
      <c r="W1549" s="75"/>
      <c r="X1549" s="27"/>
      <c r="Y1549" s="28"/>
      <c r="Z1549" s="27"/>
    </row>
    <row r="1550" spans="1:26" ht="13.5" customHeight="1" x14ac:dyDescent="0.25">
      <c r="A1550" s="24">
        <v>43188</v>
      </c>
      <c r="B1550" s="24">
        <v>43185</v>
      </c>
      <c r="C1550" s="24">
        <v>43186</v>
      </c>
      <c r="D1550" s="27" t="s">
        <v>18</v>
      </c>
      <c r="E1550" s="27" t="s">
        <v>352</v>
      </c>
      <c r="F1550" s="29" t="s">
        <v>9382</v>
      </c>
      <c r="G1550" s="27" t="s">
        <v>32</v>
      </c>
      <c r="H1550" s="27" t="s">
        <v>161</v>
      </c>
      <c r="I1550" s="27" t="s">
        <v>9383</v>
      </c>
      <c r="J1550" s="27">
        <v>36203</v>
      </c>
      <c r="K1550" s="25">
        <v>2</v>
      </c>
      <c r="L1550" s="27" t="s">
        <v>355</v>
      </c>
      <c r="M1550" s="27">
        <v>2620996</v>
      </c>
      <c r="N1550" s="27"/>
      <c r="O1550" s="28">
        <v>55347</v>
      </c>
      <c r="P1550" s="27" t="s">
        <v>285</v>
      </c>
      <c r="Q1550" s="27" t="s">
        <v>292</v>
      </c>
      <c r="R1550" s="28"/>
      <c r="S1550" s="27" t="s">
        <v>9374</v>
      </c>
      <c r="T1550" s="27"/>
      <c r="U1550" s="75"/>
      <c r="V1550" s="75"/>
      <c r="W1550" s="75"/>
      <c r="X1550" s="27"/>
      <c r="Y1550" s="28"/>
      <c r="Z1550" s="27"/>
    </row>
    <row r="1551" spans="1:26" ht="13.5" customHeight="1" x14ac:dyDescent="0.25">
      <c r="A1551" s="24">
        <v>43188</v>
      </c>
      <c r="B1551" s="24">
        <v>43188</v>
      </c>
      <c r="C1551" s="24">
        <v>43172</v>
      </c>
      <c r="D1551" s="27" t="s">
        <v>18</v>
      </c>
      <c r="E1551" s="27" t="s">
        <v>299</v>
      </c>
      <c r="F1551" s="29" t="s">
        <v>6621</v>
      </c>
      <c r="G1551" s="27" t="s">
        <v>32</v>
      </c>
      <c r="H1551" s="27" t="s">
        <v>192</v>
      </c>
      <c r="I1551" s="27" t="s">
        <v>476</v>
      </c>
      <c r="J1551" s="27">
        <v>19967</v>
      </c>
      <c r="K1551" s="25">
        <v>1</v>
      </c>
      <c r="L1551" s="27" t="s">
        <v>288</v>
      </c>
      <c r="M1551" s="27" t="s">
        <v>9446</v>
      </c>
      <c r="N1551" s="27" t="s">
        <v>9445</v>
      </c>
      <c r="O1551" s="28">
        <v>131592326</v>
      </c>
      <c r="P1551" s="27" t="s">
        <v>285</v>
      </c>
      <c r="Q1551" s="27" t="s">
        <v>292</v>
      </c>
      <c r="R1551" s="28"/>
      <c r="S1551" s="27" t="s">
        <v>9462</v>
      </c>
      <c r="T1551" s="27"/>
      <c r="U1551" s="75"/>
      <c r="V1551" s="75"/>
      <c r="W1551" s="75"/>
      <c r="X1551" s="27"/>
      <c r="Y1551" s="28"/>
      <c r="Z1551" s="27"/>
    </row>
    <row r="1552" spans="1:26" ht="13.5" customHeight="1" x14ac:dyDescent="0.25">
      <c r="A1552" s="24">
        <v>43188</v>
      </c>
      <c r="B1552" s="24">
        <v>43185</v>
      </c>
      <c r="C1552" s="24">
        <v>43183</v>
      </c>
      <c r="D1552" s="27" t="s">
        <v>592</v>
      </c>
      <c r="E1552" s="27" t="s">
        <v>322</v>
      </c>
      <c r="F1552" s="29" t="s">
        <v>6822</v>
      </c>
      <c r="G1552" s="27" t="s">
        <v>25</v>
      </c>
      <c r="H1552" s="27" t="s">
        <v>115</v>
      </c>
      <c r="I1552" s="27" t="s">
        <v>9384</v>
      </c>
      <c r="J1552" s="27">
        <v>26370</v>
      </c>
      <c r="K1552" s="25">
        <v>4</v>
      </c>
      <c r="L1552" s="27" t="s">
        <v>367</v>
      </c>
      <c r="M1552" s="27">
        <v>220734</v>
      </c>
      <c r="N1552" s="27">
        <v>326193347</v>
      </c>
      <c r="O1552" s="28"/>
      <c r="P1552" s="27" t="s">
        <v>285</v>
      </c>
      <c r="Q1552" s="27" t="s">
        <v>289</v>
      </c>
      <c r="R1552" s="28" t="s">
        <v>2691</v>
      </c>
      <c r="S1552" s="27"/>
      <c r="T1552" s="27"/>
      <c r="U1552" s="75"/>
      <c r="V1552" s="75"/>
      <c r="W1552" s="75"/>
      <c r="X1552" s="27"/>
      <c r="Y1552" s="28"/>
      <c r="Z1552" s="27"/>
    </row>
    <row r="1553" spans="1:26" ht="13.5" customHeight="1" x14ac:dyDescent="0.25">
      <c r="A1553" s="24">
        <v>43188</v>
      </c>
      <c r="B1553" s="24">
        <v>43185</v>
      </c>
      <c r="C1553" s="24">
        <v>43183</v>
      </c>
      <c r="D1553" s="27" t="s">
        <v>592</v>
      </c>
      <c r="E1553" s="27" t="s">
        <v>328</v>
      </c>
      <c r="F1553" s="29" t="s">
        <v>9385</v>
      </c>
      <c r="G1553" s="27" t="s">
        <v>139</v>
      </c>
      <c r="H1553" s="27" t="s">
        <v>3199</v>
      </c>
      <c r="I1553" s="27" t="s">
        <v>8417</v>
      </c>
      <c r="J1553" s="27">
        <v>19662</v>
      </c>
      <c r="K1553" s="25">
        <v>4</v>
      </c>
      <c r="L1553" s="27" t="s">
        <v>367</v>
      </c>
      <c r="M1553" s="27">
        <v>220627</v>
      </c>
      <c r="N1553" s="27">
        <v>326193258</v>
      </c>
      <c r="O1553" s="28"/>
      <c r="P1553" s="27" t="s">
        <v>285</v>
      </c>
      <c r="Q1553" s="27" t="s">
        <v>289</v>
      </c>
      <c r="R1553" s="28" t="s">
        <v>2691</v>
      </c>
      <c r="S1553" s="27"/>
      <c r="T1553" s="27"/>
      <c r="U1553" s="75"/>
      <c r="V1553" s="75"/>
      <c r="W1553" s="75"/>
      <c r="X1553" s="27"/>
      <c r="Y1553" s="28"/>
      <c r="Z1553" s="27"/>
    </row>
    <row r="1554" spans="1:26" ht="13.5" customHeight="1" x14ac:dyDescent="0.25">
      <c r="A1554" s="24">
        <v>43188</v>
      </c>
      <c r="B1554" s="24">
        <v>43185</v>
      </c>
      <c r="C1554" s="24">
        <v>43183</v>
      </c>
      <c r="D1554" s="27" t="s">
        <v>592</v>
      </c>
      <c r="E1554" s="27" t="s">
        <v>346</v>
      </c>
      <c r="F1554" s="29" t="s">
        <v>9387</v>
      </c>
      <c r="G1554" s="27" t="s">
        <v>175</v>
      </c>
      <c r="H1554" s="27" t="s">
        <v>94</v>
      </c>
      <c r="I1554" s="27" t="s">
        <v>2792</v>
      </c>
      <c r="J1554" s="27">
        <v>44946</v>
      </c>
      <c r="K1554" s="25">
        <v>2</v>
      </c>
      <c r="L1554" s="27" t="s">
        <v>357</v>
      </c>
      <c r="M1554" s="27" t="s">
        <v>9388</v>
      </c>
      <c r="N1554" s="27" t="s">
        <v>9386</v>
      </c>
      <c r="O1554" s="28" t="s">
        <v>9448</v>
      </c>
      <c r="P1554" s="27" t="s">
        <v>285</v>
      </c>
      <c r="Q1554" s="27" t="s">
        <v>292</v>
      </c>
      <c r="R1554" s="28"/>
      <c r="S1554" s="27" t="s">
        <v>9452</v>
      </c>
      <c r="T1554" s="27"/>
      <c r="U1554" s="75"/>
      <c r="V1554" s="75"/>
      <c r="W1554" s="75"/>
      <c r="X1554" s="27"/>
      <c r="Y1554" s="28"/>
      <c r="Z1554" s="27"/>
    </row>
    <row r="1555" spans="1:26" ht="13.5" customHeight="1" x14ac:dyDescent="0.25">
      <c r="A1555" s="24">
        <v>43188</v>
      </c>
      <c r="B1555" s="24">
        <v>43185</v>
      </c>
      <c r="C1555" s="24">
        <v>43134</v>
      </c>
      <c r="D1555" s="27" t="s">
        <v>592</v>
      </c>
      <c r="E1555" s="27" t="s">
        <v>336</v>
      </c>
      <c r="F1555" s="29" t="s">
        <v>9390</v>
      </c>
      <c r="G1555" s="27" t="s">
        <v>36</v>
      </c>
      <c r="H1555" s="27" t="s">
        <v>97</v>
      </c>
      <c r="I1555" s="27" t="s">
        <v>9392</v>
      </c>
      <c r="J1555" s="27">
        <v>30264</v>
      </c>
      <c r="K1555" s="25">
        <v>2</v>
      </c>
      <c r="L1555" s="27" t="s">
        <v>357</v>
      </c>
      <c r="M1555" s="27" t="s">
        <v>9391</v>
      </c>
      <c r="N1555" s="27" t="s">
        <v>9389</v>
      </c>
      <c r="O1555" s="28" t="s">
        <v>9449</v>
      </c>
      <c r="P1555" s="27" t="s">
        <v>285</v>
      </c>
      <c r="Q1555" s="27" t="s">
        <v>292</v>
      </c>
      <c r="R1555" s="28"/>
      <c r="S1555" s="27" t="s">
        <v>9452</v>
      </c>
      <c r="T1555" s="27"/>
      <c r="U1555" s="75"/>
      <c r="V1555" s="75"/>
      <c r="W1555" s="75"/>
      <c r="X1555" s="27"/>
      <c r="Y1555" s="28"/>
      <c r="Z1555" s="27"/>
    </row>
    <row r="1556" spans="1:26" ht="13.5" customHeight="1" x14ac:dyDescent="0.25">
      <c r="A1556" s="24">
        <v>43188</v>
      </c>
      <c r="B1556" s="24">
        <v>43185</v>
      </c>
      <c r="C1556" s="24">
        <v>43182</v>
      </c>
      <c r="D1556" s="27" t="s">
        <v>549</v>
      </c>
      <c r="E1556" s="27" t="s">
        <v>354</v>
      </c>
      <c r="F1556" s="29" t="s">
        <v>9396</v>
      </c>
      <c r="G1556" s="27" t="s">
        <v>56</v>
      </c>
      <c r="H1556" s="27" t="s">
        <v>97</v>
      </c>
      <c r="I1556" s="27" t="s">
        <v>4298</v>
      </c>
      <c r="J1556" s="27">
        <v>32167</v>
      </c>
      <c r="K1556" s="25">
        <v>4</v>
      </c>
      <c r="L1556" s="27" t="s">
        <v>357</v>
      </c>
      <c r="M1556" s="27" t="s">
        <v>9397</v>
      </c>
      <c r="N1556" s="27" t="s">
        <v>9395</v>
      </c>
      <c r="O1556" s="28" t="s">
        <v>9587</v>
      </c>
      <c r="P1556" s="27" t="s">
        <v>285</v>
      </c>
      <c r="Q1556" s="27" t="s">
        <v>292</v>
      </c>
      <c r="R1556" s="28"/>
      <c r="S1556" s="27" t="s">
        <v>9462</v>
      </c>
      <c r="T1556" s="27"/>
      <c r="U1556" s="75"/>
      <c r="V1556" s="75"/>
      <c r="W1556" s="75"/>
      <c r="X1556" s="27"/>
      <c r="Y1556" s="28"/>
      <c r="Z1556" s="27"/>
    </row>
    <row r="1557" spans="1:26" ht="13.5" customHeight="1" x14ac:dyDescent="0.25">
      <c r="A1557" s="24">
        <v>43188</v>
      </c>
      <c r="B1557" s="24">
        <v>43185</v>
      </c>
      <c r="C1557" s="24">
        <v>43182</v>
      </c>
      <c r="D1557" s="27" t="s">
        <v>549</v>
      </c>
      <c r="E1557" s="27" t="s">
        <v>388</v>
      </c>
      <c r="F1557" s="29" t="s">
        <v>9402</v>
      </c>
      <c r="G1557" s="27" t="s">
        <v>34</v>
      </c>
      <c r="H1557" s="27" t="s">
        <v>3852</v>
      </c>
      <c r="I1557" s="27" t="s">
        <v>185</v>
      </c>
      <c r="J1557" s="27">
        <v>37931</v>
      </c>
      <c r="K1557" s="25">
        <v>2</v>
      </c>
      <c r="L1557" s="27" t="s">
        <v>357</v>
      </c>
      <c r="M1557" s="27" t="s">
        <v>9403</v>
      </c>
      <c r="N1557" s="27" t="s">
        <v>9401</v>
      </c>
      <c r="O1557" s="28" t="s">
        <v>9450</v>
      </c>
      <c r="P1557" s="27" t="s">
        <v>285</v>
      </c>
      <c r="Q1557" s="27" t="s">
        <v>292</v>
      </c>
      <c r="R1557" s="28"/>
      <c r="S1557" s="27" t="s">
        <v>9452</v>
      </c>
    </row>
    <row r="1558" spans="1:26" ht="13.5" customHeight="1" x14ac:dyDescent="0.25">
      <c r="A1558" s="24">
        <v>43188</v>
      </c>
      <c r="B1558" s="24">
        <v>43185</v>
      </c>
      <c r="C1558" s="24">
        <v>43182</v>
      </c>
      <c r="D1558" s="27" t="s">
        <v>549</v>
      </c>
      <c r="E1558" s="27" t="s">
        <v>397</v>
      </c>
      <c r="F1558" s="29" t="s">
        <v>9405</v>
      </c>
      <c r="G1558" s="27" t="s">
        <v>27</v>
      </c>
      <c r="H1558" s="27" t="s">
        <v>275</v>
      </c>
      <c r="I1558" s="27" t="s">
        <v>163</v>
      </c>
      <c r="J1558" s="27">
        <v>26118</v>
      </c>
      <c r="K1558" s="25">
        <v>1</v>
      </c>
      <c r="L1558" s="27" t="s">
        <v>357</v>
      </c>
      <c r="M1558" s="27" t="s">
        <v>9406</v>
      </c>
      <c r="N1558" s="27" t="s">
        <v>9404</v>
      </c>
      <c r="O1558" s="28" t="s">
        <v>9451</v>
      </c>
      <c r="P1558" s="27" t="s">
        <v>285</v>
      </c>
      <c r="Q1558" s="27" t="s">
        <v>292</v>
      </c>
      <c r="R1558" s="28"/>
      <c r="S1558" s="27" t="s">
        <v>9452</v>
      </c>
    </row>
    <row r="1559" spans="1:26" ht="13.5" customHeight="1" x14ac:dyDescent="0.25">
      <c r="A1559" s="24">
        <v>43188</v>
      </c>
      <c r="B1559" s="24">
        <v>43185</v>
      </c>
      <c r="C1559" s="24">
        <v>43185</v>
      </c>
      <c r="D1559" s="27" t="s">
        <v>2245</v>
      </c>
      <c r="E1559" s="27" t="s">
        <v>370</v>
      </c>
      <c r="F1559" s="29" t="s">
        <v>9410</v>
      </c>
      <c r="G1559" s="27" t="s">
        <v>23</v>
      </c>
      <c r="H1559" s="27" t="s">
        <v>128</v>
      </c>
      <c r="I1559" s="27" t="s">
        <v>1654</v>
      </c>
      <c r="J1559" s="27">
        <v>26140</v>
      </c>
      <c r="K1559" s="25">
        <v>4</v>
      </c>
      <c r="L1559" s="27" t="s">
        <v>288</v>
      </c>
      <c r="M1559" s="27" t="s">
        <v>9411</v>
      </c>
      <c r="N1559" s="27" t="s">
        <v>9409</v>
      </c>
      <c r="O1559" s="28"/>
      <c r="P1559" s="27" t="s">
        <v>285</v>
      </c>
      <c r="Q1559" s="27" t="s">
        <v>315</v>
      </c>
      <c r="R1559" s="28" t="s">
        <v>2691</v>
      </c>
      <c r="S1559" s="27"/>
    </row>
    <row r="1560" spans="1:26" ht="13.5" customHeight="1" x14ac:dyDescent="0.25">
      <c r="A1560" s="24">
        <v>43188</v>
      </c>
      <c r="B1560" s="24">
        <v>43185</v>
      </c>
      <c r="C1560" s="24">
        <v>43185</v>
      </c>
      <c r="D1560" s="27" t="s">
        <v>2245</v>
      </c>
      <c r="E1560" s="27" t="s">
        <v>483</v>
      </c>
      <c r="F1560" s="29" t="s">
        <v>9412</v>
      </c>
      <c r="G1560" s="27" t="s">
        <v>19</v>
      </c>
      <c r="H1560" s="27" t="s">
        <v>20</v>
      </c>
      <c r="I1560" s="27" t="s">
        <v>9413</v>
      </c>
      <c r="J1560" s="27">
        <v>28763</v>
      </c>
      <c r="K1560" s="25">
        <v>1</v>
      </c>
      <c r="L1560" s="27" t="s">
        <v>367</v>
      </c>
      <c r="M1560" s="27">
        <v>221254</v>
      </c>
      <c r="N1560" s="27">
        <v>326193804</v>
      </c>
      <c r="O1560" s="28"/>
      <c r="P1560" s="27" t="s">
        <v>285</v>
      </c>
      <c r="Q1560" s="27" t="s">
        <v>289</v>
      </c>
      <c r="R1560" s="28" t="s">
        <v>2691</v>
      </c>
      <c r="S1560" s="27"/>
    </row>
    <row r="1561" spans="1:26" ht="13.5" customHeight="1" x14ac:dyDescent="0.25">
      <c r="A1561" s="24">
        <v>43188</v>
      </c>
      <c r="B1561" s="24">
        <v>43185</v>
      </c>
      <c r="C1561" s="24">
        <v>43185</v>
      </c>
      <c r="D1561" s="27" t="s">
        <v>2245</v>
      </c>
      <c r="E1561" s="27" t="s">
        <v>413</v>
      </c>
      <c r="F1561" s="29" t="s">
        <v>8853</v>
      </c>
      <c r="G1561" s="27" t="s">
        <v>60</v>
      </c>
      <c r="H1561" s="27" t="s">
        <v>47</v>
      </c>
      <c r="I1561" s="27" t="s">
        <v>9414</v>
      </c>
      <c r="J1561" s="27">
        <v>21816</v>
      </c>
      <c r="K1561" s="25">
        <v>4</v>
      </c>
      <c r="L1561" s="27" t="s">
        <v>335</v>
      </c>
      <c r="M1561" s="27">
        <v>2219081751</v>
      </c>
      <c r="N1561" s="27">
        <v>9022310068</v>
      </c>
      <c r="O1561" s="28">
        <v>6145</v>
      </c>
      <c r="P1561" s="27" t="s">
        <v>285</v>
      </c>
      <c r="Q1561" s="27" t="s">
        <v>292</v>
      </c>
      <c r="R1561" s="28"/>
      <c r="S1561" s="27" t="s">
        <v>9374</v>
      </c>
    </row>
    <row r="1562" spans="1:26" ht="13.5" customHeight="1" x14ac:dyDescent="0.25">
      <c r="A1562" s="24">
        <v>43188</v>
      </c>
      <c r="B1562" s="24">
        <v>43185</v>
      </c>
      <c r="C1562" s="24">
        <v>43150</v>
      </c>
      <c r="D1562" s="27" t="s">
        <v>1419</v>
      </c>
      <c r="E1562" s="27" t="s">
        <v>338</v>
      </c>
      <c r="F1562" s="29" t="s">
        <v>9447</v>
      </c>
      <c r="G1562" s="27" t="s">
        <v>30</v>
      </c>
      <c r="H1562" s="27" t="s">
        <v>68</v>
      </c>
      <c r="I1562" s="27" t="s">
        <v>9415</v>
      </c>
      <c r="J1562" s="27">
        <v>32875</v>
      </c>
      <c r="K1562" s="25">
        <v>4</v>
      </c>
      <c r="L1562" s="27" t="s">
        <v>367</v>
      </c>
      <c r="M1562" s="27">
        <v>209669</v>
      </c>
      <c r="N1562" s="27">
        <v>326183341</v>
      </c>
      <c r="O1562" s="28"/>
      <c r="P1562" s="27" t="s">
        <v>285</v>
      </c>
      <c r="Q1562" s="27" t="s">
        <v>289</v>
      </c>
      <c r="R1562" s="28" t="s">
        <v>2691</v>
      </c>
      <c r="S1562" s="27"/>
    </row>
    <row r="1563" spans="1:26" ht="13.5" customHeight="1" x14ac:dyDescent="0.25">
      <c r="A1563" s="24">
        <v>43188</v>
      </c>
      <c r="B1563" s="24">
        <v>43185</v>
      </c>
      <c r="C1563" s="24">
        <v>43182</v>
      </c>
      <c r="D1563" s="27" t="s">
        <v>552</v>
      </c>
      <c r="E1563" s="27" t="s">
        <v>388</v>
      </c>
      <c r="F1563" s="29" t="s">
        <v>9423</v>
      </c>
      <c r="G1563" s="27" t="s">
        <v>118</v>
      </c>
      <c r="H1563" s="27" t="s">
        <v>69</v>
      </c>
      <c r="I1563" s="27" t="s">
        <v>548</v>
      </c>
      <c r="J1563" s="27">
        <v>37943</v>
      </c>
      <c r="K1563" s="25">
        <v>4</v>
      </c>
      <c r="L1563" s="27" t="s">
        <v>288</v>
      </c>
      <c r="M1563" s="27" t="s">
        <v>9425</v>
      </c>
      <c r="N1563" s="27" t="s">
        <v>9424</v>
      </c>
      <c r="O1563" s="28">
        <v>131592774</v>
      </c>
      <c r="P1563" s="27" t="s">
        <v>285</v>
      </c>
      <c r="Q1563" s="27" t="s">
        <v>292</v>
      </c>
      <c r="R1563" s="28"/>
      <c r="S1563" s="27" t="s">
        <v>9462</v>
      </c>
    </row>
    <row r="1564" spans="1:26" ht="13.5" customHeight="1" x14ac:dyDescent="0.25">
      <c r="A1564" s="24">
        <v>43188</v>
      </c>
      <c r="B1564" s="24">
        <v>43188</v>
      </c>
      <c r="C1564" s="24">
        <v>43188</v>
      </c>
      <c r="D1564" s="27" t="s">
        <v>552</v>
      </c>
      <c r="E1564" s="27" t="s">
        <v>428</v>
      </c>
      <c r="F1564" s="29" t="s">
        <v>9429</v>
      </c>
      <c r="G1564" s="27" t="s">
        <v>21</v>
      </c>
      <c r="H1564" s="27" t="s">
        <v>88</v>
      </c>
      <c r="I1564" s="27" t="s">
        <v>79</v>
      </c>
      <c r="J1564" s="27">
        <v>41292</v>
      </c>
      <c r="K1564" s="25">
        <v>2</v>
      </c>
      <c r="L1564" s="27" t="s">
        <v>288</v>
      </c>
      <c r="M1564" s="27" t="s">
        <v>9430</v>
      </c>
      <c r="N1564" s="27" t="s">
        <v>9431</v>
      </c>
      <c r="O1564" s="28">
        <v>131592758</v>
      </c>
      <c r="P1564" s="27" t="s">
        <v>285</v>
      </c>
      <c r="Q1564" s="27" t="s">
        <v>292</v>
      </c>
      <c r="R1564" s="28"/>
      <c r="S1564" s="27" t="s">
        <v>9462</v>
      </c>
    </row>
    <row r="1565" spans="1:26" ht="13.5" customHeight="1" x14ac:dyDescent="0.25">
      <c r="A1565" s="24">
        <v>43188</v>
      </c>
      <c r="B1565" s="24">
        <v>43188</v>
      </c>
      <c r="C1565" s="24">
        <v>43182</v>
      </c>
      <c r="D1565" s="27" t="s">
        <v>552</v>
      </c>
      <c r="E1565" s="27" t="s">
        <v>428</v>
      </c>
      <c r="F1565" s="29" t="s">
        <v>9432</v>
      </c>
      <c r="G1565" s="27" t="s">
        <v>19</v>
      </c>
      <c r="H1565" s="27" t="s">
        <v>33</v>
      </c>
      <c r="I1565" s="27" t="s">
        <v>174</v>
      </c>
      <c r="J1565" s="27">
        <v>41290</v>
      </c>
      <c r="K1565" s="25">
        <v>2</v>
      </c>
      <c r="L1565" s="27" t="s">
        <v>288</v>
      </c>
      <c r="M1565" s="27" t="s">
        <v>9434</v>
      </c>
      <c r="N1565" s="27" t="s">
        <v>9433</v>
      </c>
      <c r="O1565" s="28">
        <v>131592759</v>
      </c>
      <c r="P1565" s="27" t="s">
        <v>285</v>
      </c>
      <c r="Q1565" s="27" t="s">
        <v>292</v>
      </c>
      <c r="R1565" s="28"/>
      <c r="S1565" s="27" t="s">
        <v>9462</v>
      </c>
    </row>
    <row r="1566" spans="1:26" ht="13.5" customHeight="1" x14ac:dyDescent="0.25">
      <c r="A1566" s="24">
        <v>43188</v>
      </c>
      <c r="B1566" s="24">
        <v>43174</v>
      </c>
      <c r="C1566" s="24">
        <v>43168</v>
      </c>
      <c r="D1566" s="27" t="s">
        <v>549</v>
      </c>
      <c r="E1566" s="27" t="s">
        <v>379</v>
      </c>
      <c r="F1566" s="29" t="s">
        <v>9440</v>
      </c>
      <c r="G1566" s="27" t="s">
        <v>91</v>
      </c>
      <c r="H1566" s="27" t="s">
        <v>9435</v>
      </c>
      <c r="I1566" s="27" t="s">
        <v>9436</v>
      </c>
      <c r="J1566" s="27">
        <v>25901</v>
      </c>
      <c r="K1566" s="25">
        <v>6</v>
      </c>
      <c r="L1566" s="27" t="s">
        <v>357</v>
      </c>
      <c r="M1566" s="27" t="s">
        <v>9437</v>
      </c>
      <c r="N1566" s="27" t="s">
        <v>9438</v>
      </c>
      <c r="O1566" s="28"/>
      <c r="P1566" s="27" t="s">
        <v>285</v>
      </c>
      <c r="Q1566" s="27" t="s">
        <v>295</v>
      </c>
      <c r="R1566" s="28" t="s">
        <v>9441</v>
      </c>
      <c r="S1566" s="27"/>
    </row>
    <row r="1567" spans="1:26" ht="13.5" customHeight="1" x14ac:dyDescent="0.25">
      <c r="A1567" s="24">
        <v>43188</v>
      </c>
      <c r="B1567" s="24">
        <v>43180</v>
      </c>
      <c r="C1567" s="24">
        <v>43176</v>
      </c>
      <c r="D1567" s="27" t="s">
        <v>592</v>
      </c>
      <c r="E1567" s="27" t="s">
        <v>316</v>
      </c>
      <c r="F1567" s="29" t="s">
        <v>6339</v>
      </c>
      <c r="G1567" s="27" t="s">
        <v>36</v>
      </c>
      <c r="H1567" s="27" t="s">
        <v>35</v>
      </c>
      <c r="I1567" s="27" t="s">
        <v>5271</v>
      </c>
      <c r="J1567" s="27">
        <v>32536</v>
      </c>
      <c r="K1567" s="25">
        <v>4</v>
      </c>
      <c r="L1567" s="27" t="s">
        <v>355</v>
      </c>
      <c r="M1567" s="27">
        <v>2614392</v>
      </c>
      <c r="N1567" s="27">
        <v>4444166</v>
      </c>
      <c r="O1567" s="28">
        <v>55349</v>
      </c>
      <c r="P1567" s="27" t="s">
        <v>285</v>
      </c>
      <c r="Q1567" s="27" t="s">
        <v>292</v>
      </c>
      <c r="R1567" s="28"/>
      <c r="S1567" s="27" t="s">
        <v>9374</v>
      </c>
    </row>
    <row r="1568" spans="1:26" ht="13.5" customHeight="1" x14ac:dyDescent="0.25">
      <c r="A1568" s="24">
        <v>43188</v>
      </c>
      <c r="B1568" s="24">
        <v>43181</v>
      </c>
      <c r="C1568" s="24">
        <v>43175</v>
      </c>
      <c r="D1568" s="27" t="s">
        <v>541</v>
      </c>
      <c r="E1568" s="27" t="s">
        <v>379</v>
      </c>
      <c r="F1568" s="29" t="s">
        <v>9439</v>
      </c>
      <c r="G1568" s="27" t="s">
        <v>48</v>
      </c>
      <c r="H1568" s="27" t="s">
        <v>170</v>
      </c>
      <c r="I1568" s="27" t="s">
        <v>578</v>
      </c>
      <c r="J1568" s="27">
        <v>26212</v>
      </c>
      <c r="K1568" s="25">
        <v>4</v>
      </c>
      <c r="L1568" s="27" t="s">
        <v>300</v>
      </c>
      <c r="M1568" s="27">
        <v>5012460815</v>
      </c>
      <c r="N1568" s="27">
        <v>5055034241</v>
      </c>
      <c r="O1568" s="28"/>
      <c r="P1568" s="27" t="s">
        <v>285</v>
      </c>
      <c r="Q1568" s="27" t="s">
        <v>295</v>
      </c>
      <c r="R1568" s="28" t="s">
        <v>9442</v>
      </c>
      <c r="S1568" s="27"/>
    </row>
    <row r="1569" spans="1:19" ht="13.5" customHeight="1" x14ac:dyDescent="0.25">
      <c r="A1569" s="24">
        <v>43189</v>
      </c>
      <c r="B1569" s="24">
        <v>43188</v>
      </c>
      <c r="C1569" s="24">
        <v>43174</v>
      </c>
      <c r="D1569" s="27" t="s">
        <v>18</v>
      </c>
      <c r="E1569" s="27" t="s">
        <v>424</v>
      </c>
      <c r="F1569" s="29" t="s">
        <v>6432</v>
      </c>
      <c r="G1569" s="27" t="s">
        <v>27</v>
      </c>
      <c r="H1569" s="27" t="s">
        <v>85</v>
      </c>
      <c r="I1569" s="27" t="s">
        <v>1491</v>
      </c>
      <c r="J1569" s="27">
        <v>7299</v>
      </c>
      <c r="K1569" s="25">
        <v>2</v>
      </c>
      <c r="L1569" s="27" t="s">
        <v>357</v>
      </c>
      <c r="M1569" s="27" t="s">
        <v>9503</v>
      </c>
      <c r="N1569" s="27" t="s">
        <v>9463</v>
      </c>
      <c r="O1569" s="28" t="s">
        <v>9588</v>
      </c>
      <c r="P1569" s="27" t="s">
        <v>285</v>
      </c>
      <c r="Q1569" s="27" t="s">
        <v>292</v>
      </c>
      <c r="R1569" s="27"/>
      <c r="S1569" s="27" t="s">
        <v>9462</v>
      </c>
    </row>
    <row r="1570" spans="1:19" ht="13.5" customHeight="1" x14ac:dyDescent="0.25">
      <c r="A1570" s="24">
        <v>43189</v>
      </c>
      <c r="B1570" s="24">
        <v>43188</v>
      </c>
      <c r="C1570" s="24">
        <v>43174</v>
      </c>
      <c r="D1570" s="27" t="s">
        <v>18</v>
      </c>
      <c r="E1570" s="27" t="s">
        <v>424</v>
      </c>
      <c r="F1570" s="29" t="s">
        <v>9464</v>
      </c>
      <c r="G1570" s="27" t="s">
        <v>27</v>
      </c>
      <c r="H1570" s="27" t="s">
        <v>236</v>
      </c>
      <c r="I1570" s="27" t="s">
        <v>9504</v>
      </c>
      <c r="J1570" s="27">
        <v>7299</v>
      </c>
      <c r="K1570" s="25">
        <v>2</v>
      </c>
      <c r="L1570" s="27" t="s">
        <v>357</v>
      </c>
      <c r="M1570" s="27" t="s">
        <v>9503</v>
      </c>
      <c r="N1570" s="27" t="s">
        <v>9463</v>
      </c>
      <c r="O1570" s="28" t="s">
        <v>9588</v>
      </c>
      <c r="P1570" s="27" t="s">
        <v>285</v>
      </c>
      <c r="Q1570" s="27" t="s">
        <v>292</v>
      </c>
      <c r="R1570" s="27"/>
      <c r="S1570" s="27" t="s">
        <v>9462</v>
      </c>
    </row>
    <row r="1571" spans="1:19" ht="13.5" customHeight="1" x14ac:dyDescent="0.25">
      <c r="A1571" s="24">
        <v>43189</v>
      </c>
      <c r="B1571" s="24">
        <v>43188</v>
      </c>
      <c r="C1571" s="24">
        <v>43157</v>
      </c>
      <c r="D1571" s="27" t="s">
        <v>18</v>
      </c>
      <c r="E1571" s="27" t="s">
        <v>424</v>
      </c>
      <c r="F1571" s="29" t="s">
        <v>9466</v>
      </c>
      <c r="G1571" s="27" t="s">
        <v>92</v>
      </c>
      <c r="H1571" s="27" t="s">
        <v>176</v>
      </c>
      <c r="I1571" s="27" t="s">
        <v>9506</v>
      </c>
      <c r="J1571" s="27">
        <v>6841</v>
      </c>
      <c r="K1571" s="25">
        <v>2</v>
      </c>
      <c r="L1571" s="27" t="s">
        <v>357</v>
      </c>
      <c r="M1571" s="27" t="s">
        <v>9505</v>
      </c>
      <c r="N1571" s="27" t="s">
        <v>9467</v>
      </c>
      <c r="O1571" s="28" t="s">
        <v>9588</v>
      </c>
      <c r="P1571" s="27" t="s">
        <v>285</v>
      </c>
      <c r="Q1571" s="27" t="s">
        <v>292</v>
      </c>
      <c r="R1571" s="27"/>
      <c r="S1571" s="27" t="s">
        <v>9462</v>
      </c>
    </row>
    <row r="1572" spans="1:19" ht="13.5" customHeight="1" x14ac:dyDescent="0.25">
      <c r="A1572" s="24">
        <v>43189</v>
      </c>
      <c r="B1572" s="24">
        <v>43188</v>
      </c>
      <c r="C1572" s="24">
        <v>43157</v>
      </c>
      <c r="D1572" s="27" t="s">
        <v>18</v>
      </c>
      <c r="E1572" s="27" t="s">
        <v>424</v>
      </c>
      <c r="F1572" s="29" t="s">
        <v>9107</v>
      </c>
      <c r="G1572" s="27" t="s">
        <v>27</v>
      </c>
      <c r="H1572" s="27" t="s">
        <v>9512</v>
      </c>
      <c r="I1572" s="27" t="s">
        <v>163</v>
      </c>
      <c r="J1572" s="27">
        <v>1731</v>
      </c>
      <c r="K1572" s="25">
        <v>4</v>
      </c>
      <c r="L1572" s="27" t="s">
        <v>357</v>
      </c>
      <c r="M1572" s="27" t="s">
        <v>9522</v>
      </c>
      <c r="N1572" s="27" t="s">
        <v>9523</v>
      </c>
      <c r="O1572" s="28" t="s">
        <v>9588</v>
      </c>
      <c r="P1572" s="27" t="s">
        <v>285</v>
      </c>
      <c r="Q1572" s="27" t="s">
        <v>292</v>
      </c>
      <c r="R1572" s="27"/>
      <c r="S1572" s="27" t="s">
        <v>9462</v>
      </c>
    </row>
    <row r="1573" spans="1:19" ht="13.5" customHeight="1" x14ac:dyDescent="0.25">
      <c r="A1573" s="24">
        <v>43189</v>
      </c>
      <c r="B1573" s="24">
        <v>43188</v>
      </c>
      <c r="C1573" s="24">
        <v>43167</v>
      </c>
      <c r="D1573" s="27" t="s">
        <v>18</v>
      </c>
      <c r="E1573" s="27" t="s">
        <v>424</v>
      </c>
      <c r="F1573" s="29" t="s">
        <v>6339</v>
      </c>
      <c r="G1573" s="27" t="s">
        <v>36</v>
      </c>
      <c r="H1573" s="27" t="s">
        <v>35</v>
      </c>
      <c r="I1573" s="27" t="s">
        <v>99</v>
      </c>
      <c r="J1573" s="27">
        <v>7351</v>
      </c>
      <c r="K1573" s="25">
        <v>2</v>
      </c>
      <c r="L1573" s="27" t="s">
        <v>355</v>
      </c>
      <c r="M1573" s="27">
        <v>2614361</v>
      </c>
      <c r="N1573" s="27">
        <v>4444344</v>
      </c>
      <c r="O1573" s="28"/>
      <c r="P1573" s="27" t="s">
        <v>285</v>
      </c>
      <c r="Q1573" s="27" t="s">
        <v>295</v>
      </c>
      <c r="R1573" s="27" t="s">
        <v>9535</v>
      </c>
      <c r="S1573" s="27"/>
    </row>
    <row r="1574" spans="1:19" ht="13.5" customHeight="1" x14ac:dyDescent="0.25">
      <c r="A1574" s="24">
        <v>43189</v>
      </c>
      <c r="B1574" s="24">
        <v>43188</v>
      </c>
      <c r="C1574" s="24">
        <v>43116</v>
      </c>
      <c r="D1574" s="27" t="s">
        <v>18</v>
      </c>
      <c r="E1574" s="27" t="s">
        <v>424</v>
      </c>
      <c r="F1574" s="29" t="s">
        <v>9477</v>
      </c>
      <c r="G1574" s="27" t="s">
        <v>36</v>
      </c>
      <c r="H1574" s="27" t="s">
        <v>232</v>
      </c>
      <c r="I1574" s="27" t="s">
        <v>9515</v>
      </c>
      <c r="J1574" s="27">
        <v>5865</v>
      </c>
      <c r="K1574" s="25">
        <v>1</v>
      </c>
      <c r="L1574" s="27" t="s">
        <v>357</v>
      </c>
      <c r="M1574" s="27" t="s">
        <v>9514</v>
      </c>
      <c r="N1574" s="27" t="s">
        <v>9478</v>
      </c>
      <c r="O1574" s="28" t="s">
        <v>9588</v>
      </c>
      <c r="P1574" s="27" t="s">
        <v>285</v>
      </c>
      <c r="Q1574" s="27" t="s">
        <v>292</v>
      </c>
      <c r="R1574" s="27"/>
      <c r="S1574" s="27" t="s">
        <v>9462</v>
      </c>
    </row>
    <row r="1575" spans="1:19" ht="13.5" customHeight="1" x14ac:dyDescent="0.25">
      <c r="A1575" s="24">
        <v>43189</v>
      </c>
      <c r="B1575" s="24">
        <v>43188</v>
      </c>
      <c r="C1575" s="24">
        <v>43169</v>
      </c>
      <c r="D1575" s="27" t="s">
        <v>18</v>
      </c>
      <c r="E1575" s="27" t="s">
        <v>424</v>
      </c>
      <c r="F1575" s="29" t="s">
        <v>8780</v>
      </c>
      <c r="G1575" s="27" t="s">
        <v>36</v>
      </c>
      <c r="H1575" s="27" t="s">
        <v>95</v>
      </c>
      <c r="I1575" s="27" t="s">
        <v>213</v>
      </c>
      <c r="J1575" s="27">
        <v>7139</v>
      </c>
      <c r="K1575" s="25">
        <v>2</v>
      </c>
      <c r="L1575" s="27" t="s">
        <v>288</v>
      </c>
      <c r="M1575" s="27" t="s">
        <v>9583</v>
      </c>
      <c r="N1575" s="27" t="s">
        <v>9584</v>
      </c>
      <c r="O1575" s="28">
        <v>131702859</v>
      </c>
      <c r="P1575" s="27" t="s">
        <v>285</v>
      </c>
      <c r="Q1575" s="27" t="s">
        <v>295</v>
      </c>
      <c r="R1575" s="27" t="s">
        <v>9784</v>
      </c>
      <c r="S1575" s="27" t="s">
        <v>9636</v>
      </c>
    </row>
    <row r="1576" spans="1:19" ht="13.5" customHeight="1" x14ac:dyDescent="0.25">
      <c r="A1576" s="24">
        <v>43189</v>
      </c>
      <c r="B1576" s="24">
        <v>43188</v>
      </c>
      <c r="C1576" s="24">
        <v>43159</v>
      </c>
      <c r="D1576" s="27" t="s">
        <v>18</v>
      </c>
      <c r="E1576" s="27" t="s">
        <v>424</v>
      </c>
      <c r="F1576" s="29" t="s">
        <v>6486</v>
      </c>
      <c r="G1576" s="27" t="s">
        <v>50</v>
      </c>
      <c r="H1576" s="27" t="s">
        <v>9479</v>
      </c>
      <c r="I1576" s="27" t="s">
        <v>9516</v>
      </c>
      <c r="J1576" s="27">
        <v>6846</v>
      </c>
      <c r="K1576" s="25">
        <v>1</v>
      </c>
      <c r="L1576" s="27" t="s">
        <v>288</v>
      </c>
      <c r="M1576" s="27" t="s">
        <v>9517</v>
      </c>
      <c r="N1576" s="27" t="s">
        <v>9480</v>
      </c>
      <c r="O1576" s="28"/>
      <c r="P1576" s="27" t="s">
        <v>285</v>
      </c>
      <c r="Q1576" s="27" t="s">
        <v>315</v>
      </c>
      <c r="R1576" s="27" t="s">
        <v>2691</v>
      </c>
      <c r="S1576" s="27"/>
    </row>
    <row r="1577" spans="1:19" ht="13.5" customHeight="1" x14ac:dyDescent="0.25">
      <c r="A1577" s="24">
        <v>43189</v>
      </c>
      <c r="B1577" s="24">
        <v>43188</v>
      </c>
      <c r="C1577" s="24">
        <v>43130</v>
      </c>
      <c r="D1577" s="27" t="s">
        <v>18</v>
      </c>
      <c r="E1577" s="27" t="s">
        <v>424</v>
      </c>
      <c r="F1577" s="29" t="s">
        <v>8863</v>
      </c>
      <c r="G1577" s="27" t="s">
        <v>53</v>
      </c>
      <c r="H1577" s="27" t="s">
        <v>88</v>
      </c>
      <c r="I1577" s="27" t="s">
        <v>1994</v>
      </c>
      <c r="J1577" s="27">
        <v>6188</v>
      </c>
      <c r="K1577" s="25">
        <v>2</v>
      </c>
      <c r="L1577" s="27" t="s">
        <v>357</v>
      </c>
      <c r="M1577" s="27" t="s">
        <v>9518</v>
      </c>
      <c r="N1577" s="27" t="s">
        <v>9481</v>
      </c>
      <c r="O1577" s="28" t="s">
        <v>9588</v>
      </c>
      <c r="P1577" s="27" t="s">
        <v>285</v>
      </c>
      <c r="Q1577" s="27" t="s">
        <v>292</v>
      </c>
      <c r="R1577" s="28"/>
      <c r="S1577" s="27" t="s">
        <v>9462</v>
      </c>
    </row>
    <row r="1578" spans="1:19" ht="13.5" customHeight="1" x14ac:dyDescent="0.25">
      <c r="A1578" s="24">
        <v>43189</v>
      </c>
      <c r="B1578" s="24">
        <v>43188</v>
      </c>
      <c r="C1578" s="24">
        <v>43080</v>
      </c>
      <c r="D1578" s="27" t="s">
        <v>18</v>
      </c>
      <c r="E1578" s="27" t="s">
        <v>424</v>
      </c>
      <c r="F1578" s="29" t="s">
        <v>9487</v>
      </c>
      <c r="G1578" s="27" t="s">
        <v>36</v>
      </c>
      <c r="H1578" s="27" t="s">
        <v>3909</v>
      </c>
      <c r="I1578" s="27" t="s">
        <v>45</v>
      </c>
      <c r="J1578" s="27">
        <v>4987</v>
      </c>
      <c r="K1578" s="25">
        <v>2</v>
      </c>
      <c r="L1578" s="27" t="s">
        <v>357</v>
      </c>
      <c r="M1578" s="27" t="s">
        <v>9534</v>
      </c>
      <c r="N1578" s="27" t="s">
        <v>9580</v>
      </c>
      <c r="O1578" s="28" t="s">
        <v>9588</v>
      </c>
      <c r="P1578" s="27" t="s">
        <v>285</v>
      </c>
      <c r="Q1578" s="27" t="s">
        <v>292</v>
      </c>
      <c r="R1578" s="27"/>
      <c r="S1578" s="27" t="s">
        <v>9462</v>
      </c>
    </row>
    <row r="1579" spans="1:19" ht="13.5" customHeight="1" x14ac:dyDescent="0.25">
      <c r="A1579" s="24">
        <v>43189</v>
      </c>
      <c r="B1579" s="24">
        <v>43188</v>
      </c>
      <c r="C1579" s="24">
        <v>43133</v>
      </c>
      <c r="D1579" s="27" t="s">
        <v>18</v>
      </c>
      <c r="E1579" s="27" t="s">
        <v>424</v>
      </c>
      <c r="F1579" s="29" t="s">
        <v>6477</v>
      </c>
      <c r="G1579" s="27" t="s">
        <v>21</v>
      </c>
      <c r="H1579" s="27" t="s">
        <v>66</v>
      </c>
      <c r="I1579" s="27" t="s">
        <v>79</v>
      </c>
      <c r="J1579" s="27">
        <v>6305</v>
      </c>
      <c r="K1579" s="25">
        <v>2</v>
      </c>
      <c r="L1579" s="27" t="s">
        <v>288</v>
      </c>
      <c r="M1579" s="27" t="s">
        <v>9533</v>
      </c>
      <c r="N1579" s="27" t="s">
        <v>9488</v>
      </c>
      <c r="O1579" s="28">
        <v>131702863</v>
      </c>
      <c r="P1579" s="27" t="s">
        <v>285</v>
      </c>
      <c r="Q1579" s="27" t="s">
        <v>295</v>
      </c>
      <c r="R1579" s="27" t="s">
        <v>9799</v>
      </c>
      <c r="S1579" s="27" t="s">
        <v>9636</v>
      </c>
    </row>
    <row r="1580" spans="1:19" ht="13.5" customHeight="1" x14ac:dyDescent="0.25">
      <c r="A1580" s="24">
        <v>43189</v>
      </c>
      <c r="B1580" s="24">
        <v>43188</v>
      </c>
      <c r="C1580" s="24">
        <v>43026</v>
      </c>
      <c r="D1580" s="27" t="s">
        <v>18</v>
      </c>
      <c r="E1580" s="27" t="s">
        <v>424</v>
      </c>
      <c r="F1580" s="29" t="s">
        <v>9491</v>
      </c>
      <c r="G1580" s="27" t="s">
        <v>220</v>
      </c>
      <c r="H1580" s="27" t="s">
        <v>9492</v>
      </c>
      <c r="I1580" s="27" t="s">
        <v>2819</v>
      </c>
      <c r="J1580" s="27">
        <v>3786</v>
      </c>
      <c r="K1580" s="25">
        <v>4</v>
      </c>
      <c r="L1580" s="27" t="s">
        <v>357</v>
      </c>
      <c r="M1580" s="27" t="s">
        <v>9531</v>
      </c>
      <c r="N1580" s="27" t="s">
        <v>9493</v>
      </c>
      <c r="O1580" s="28" t="s">
        <v>9588</v>
      </c>
      <c r="P1580" s="27" t="s">
        <v>285</v>
      </c>
      <c r="Q1580" s="27" t="s">
        <v>292</v>
      </c>
      <c r="R1580" s="27"/>
      <c r="S1580" s="27" t="s">
        <v>9462</v>
      </c>
    </row>
    <row r="1581" spans="1:19" ht="13.5" customHeight="1" x14ac:dyDescent="0.25">
      <c r="A1581" s="24">
        <v>43189</v>
      </c>
      <c r="B1581" s="24">
        <v>43188</v>
      </c>
      <c r="C1581" s="24">
        <v>43178</v>
      </c>
      <c r="D1581" s="27" t="s">
        <v>18</v>
      </c>
      <c r="E1581" s="27" t="s">
        <v>424</v>
      </c>
      <c r="F1581" s="29" t="s">
        <v>9494</v>
      </c>
      <c r="G1581" s="27" t="s">
        <v>60</v>
      </c>
      <c r="H1581" s="27" t="s">
        <v>150</v>
      </c>
      <c r="I1581" s="27" t="s">
        <v>9530</v>
      </c>
      <c r="J1581" s="27">
        <v>7391</v>
      </c>
      <c r="K1581" s="25">
        <v>4</v>
      </c>
      <c r="L1581" s="27" t="s">
        <v>357</v>
      </c>
      <c r="M1581" s="27" t="s">
        <v>9529</v>
      </c>
      <c r="N1581" s="27" t="s">
        <v>9581</v>
      </c>
      <c r="O1581" s="28" t="s">
        <v>9588</v>
      </c>
      <c r="P1581" s="27" t="s">
        <v>285</v>
      </c>
      <c r="Q1581" s="27" t="s">
        <v>292</v>
      </c>
      <c r="R1581" s="27"/>
      <c r="S1581" s="27" t="s">
        <v>9462</v>
      </c>
    </row>
    <row r="1582" spans="1:19" ht="13.5" customHeight="1" x14ac:dyDescent="0.25">
      <c r="A1582" s="24">
        <v>43189</v>
      </c>
      <c r="B1582" s="24">
        <v>43188</v>
      </c>
      <c r="C1582" s="24">
        <v>43180</v>
      </c>
      <c r="D1582" s="27" t="s">
        <v>18</v>
      </c>
      <c r="E1582" s="27" t="s">
        <v>424</v>
      </c>
      <c r="F1582" s="29" t="s">
        <v>9496</v>
      </c>
      <c r="G1582" s="27" t="s">
        <v>30</v>
      </c>
      <c r="H1582" s="27" t="s">
        <v>46</v>
      </c>
      <c r="I1582" s="27" t="s">
        <v>9527</v>
      </c>
      <c r="J1582" s="27">
        <v>7413</v>
      </c>
      <c r="K1582" s="25">
        <v>4</v>
      </c>
      <c r="L1582" s="27" t="s">
        <v>357</v>
      </c>
      <c r="M1582" s="27" t="s">
        <v>9526</v>
      </c>
      <c r="N1582" s="27" t="s">
        <v>9497</v>
      </c>
      <c r="O1582" s="28" t="s">
        <v>9588</v>
      </c>
      <c r="P1582" s="27" t="s">
        <v>285</v>
      </c>
      <c r="Q1582" s="27" t="s">
        <v>292</v>
      </c>
      <c r="R1582" s="27"/>
      <c r="S1582" s="27" t="s">
        <v>9462</v>
      </c>
    </row>
    <row r="1583" spans="1:19" ht="13.5" customHeight="1" x14ac:dyDescent="0.25">
      <c r="A1583" s="24">
        <v>43189</v>
      </c>
      <c r="B1583" s="24">
        <v>43188</v>
      </c>
      <c r="C1583" s="24">
        <v>43185</v>
      </c>
      <c r="D1583" s="27" t="s">
        <v>18</v>
      </c>
      <c r="E1583" s="27" t="s">
        <v>424</v>
      </c>
      <c r="F1583" s="29" t="s">
        <v>9498</v>
      </c>
      <c r="G1583" s="27" t="s">
        <v>53</v>
      </c>
      <c r="H1583" s="27" t="s">
        <v>9499</v>
      </c>
      <c r="I1583" s="27" t="s">
        <v>9525</v>
      </c>
      <c r="J1583" s="27">
        <v>7523</v>
      </c>
      <c r="K1583" s="25">
        <v>1</v>
      </c>
      <c r="L1583" s="27" t="s">
        <v>357</v>
      </c>
      <c r="M1583" s="27" t="s">
        <v>9582</v>
      </c>
      <c r="N1583" s="27" t="s">
        <v>9500</v>
      </c>
      <c r="O1583" s="28" t="s">
        <v>9588</v>
      </c>
      <c r="P1583" s="27" t="s">
        <v>285</v>
      </c>
      <c r="Q1583" s="27" t="s">
        <v>292</v>
      </c>
      <c r="R1583" s="27"/>
      <c r="S1583" s="27" t="s">
        <v>9462</v>
      </c>
    </row>
    <row r="1584" spans="1:19" ht="13.5" customHeight="1" x14ac:dyDescent="0.25">
      <c r="A1584" s="24">
        <v>43189</v>
      </c>
      <c r="B1584" s="24">
        <v>43188</v>
      </c>
      <c r="C1584" s="24">
        <v>43151</v>
      </c>
      <c r="D1584" s="27" t="s">
        <v>18</v>
      </c>
      <c r="E1584" s="27" t="s">
        <v>424</v>
      </c>
      <c r="F1584" s="29" t="s">
        <v>9501</v>
      </c>
      <c r="G1584" s="27" t="s">
        <v>36</v>
      </c>
      <c r="H1584" s="27" t="s">
        <v>207</v>
      </c>
      <c r="I1584" s="27" t="s">
        <v>510</v>
      </c>
      <c r="J1584" s="27">
        <v>6700</v>
      </c>
      <c r="K1584" s="25">
        <v>4</v>
      </c>
      <c r="L1584" s="27" t="s">
        <v>357</v>
      </c>
      <c r="M1584" s="27" t="s">
        <v>9524</v>
      </c>
      <c r="N1584" s="27" t="s">
        <v>9502</v>
      </c>
      <c r="O1584" s="28" t="s">
        <v>9588</v>
      </c>
      <c r="P1584" s="27" t="s">
        <v>285</v>
      </c>
      <c r="Q1584" s="27" t="s">
        <v>292</v>
      </c>
      <c r="R1584" s="27"/>
      <c r="S1584" s="27" t="s">
        <v>9462</v>
      </c>
    </row>
    <row r="1585" spans="1:19" ht="13.5" customHeight="1" x14ac:dyDescent="0.25">
      <c r="A1585" s="24">
        <v>43189</v>
      </c>
      <c r="B1585" s="24">
        <v>43188</v>
      </c>
      <c r="C1585" s="24">
        <v>43186</v>
      </c>
      <c r="D1585" s="27" t="s">
        <v>18</v>
      </c>
      <c r="E1585" s="27" t="s">
        <v>505</v>
      </c>
      <c r="F1585" s="29" t="s">
        <v>9539</v>
      </c>
      <c r="G1585" s="27" t="s">
        <v>23</v>
      </c>
      <c r="H1585" s="27" t="s">
        <v>69</v>
      </c>
      <c r="I1585" s="27" t="s">
        <v>9540</v>
      </c>
      <c r="J1585" s="27">
        <v>6672</v>
      </c>
      <c r="K1585" s="25">
        <v>4</v>
      </c>
      <c r="L1585" s="27" t="s">
        <v>306</v>
      </c>
      <c r="M1585" s="27">
        <v>3503311831</v>
      </c>
      <c r="N1585" s="27"/>
      <c r="O1585" s="28"/>
      <c r="P1585" s="27" t="s">
        <v>285</v>
      </c>
      <c r="Q1585" s="27" t="s">
        <v>315</v>
      </c>
      <c r="R1585" s="28" t="s">
        <v>2691</v>
      </c>
      <c r="S1585" s="27"/>
    </row>
    <row r="1586" spans="1:19" ht="13.5" customHeight="1" x14ac:dyDescent="0.25">
      <c r="A1586" s="24">
        <v>43189</v>
      </c>
      <c r="B1586" s="24">
        <v>43188</v>
      </c>
      <c r="C1586" s="24">
        <v>43188</v>
      </c>
      <c r="D1586" s="27" t="s">
        <v>18</v>
      </c>
      <c r="E1586" s="27" t="s">
        <v>362</v>
      </c>
      <c r="F1586" s="29" t="s">
        <v>8459</v>
      </c>
      <c r="G1586" s="27" t="s">
        <v>36</v>
      </c>
      <c r="H1586" s="27" t="s">
        <v>57</v>
      </c>
      <c r="I1586" s="27" t="s">
        <v>3913</v>
      </c>
      <c r="J1586" s="27">
        <v>23914</v>
      </c>
      <c r="K1586" s="25">
        <v>1</v>
      </c>
      <c r="L1586" s="27" t="s">
        <v>288</v>
      </c>
      <c r="M1586" s="27" t="s">
        <v>9542</v>
      </c>
      <c r="N1586" s="27" t="s">
        <v>9541</v>
      </c>
      <c r="O1586" s="28"/>
      <c r="P1586" s="27" t="s">
        <v>285</v>
      </c>
      <c r="Q1586" s="27" t="s">
        <v>295</v>
      </c>
      <c r="R1586" s="28" t="s">
        <v>9585</v>
      </c>
      <c r="S1586" s="27"/>
    </row>
    <row r="1587" spans="1:19" ht="13.5" customHeight="1" x14ac:dyDescent="0.25">
      <c r="A1587" s="24">
        <v>43189</v>
      </c>
      <c r="B1587" s="24">
        <v>43188</v>
      </c>
      <c r="C1587" s="24">
        <v>43188</v>
      </c>
      <c r="D1587" s="27" t="s">
        <v>18</v>
      </c>
      <c r="E1587" s="27" t="s">
        <v>362</v>
      </c>
      <c r="F1587" s="29" t="s">
        <v>8459</v>
      </c>
      <c r="G1587" s="27" t="s">
        <v>36</v>
      </c>
      <c r="H1587" s="27" t="s">
        <v>57</v>
      </c>
      <c r="I1587" s="27" t="s">
        <v>3913</v>
      </c>
      <c r="J1587" s="27">
        <v>23913</v>
      </c>
      <c r="K1587" s="25">
        <v>4</v>
      </c>
      <c r="L1587" s="27" t="s">
        <v>288</v>
      </c>
      <c r="M1587" s="27" t="s">
        <v>9544</v>
      </c>
      <c r="N1587" s="27" t="s">
        <v>9543</v>
      </c>
      <c r="O1587" s="28">
        <v>131701456</v>
      </c>
      <c r="P1587" s="27" t="s">
        <v>285</v>
      </c>
      <c r="Q1587" s="27" t="s">
        <v>292</v>
      </c>
      <c r="R1587" s="28"/>
      <c r="S1587" s="27" t="s">
        <v>9759</v>
      </c>
    </row>
    <row r="1588" spans="1:19" ht="13.5" customHeight="1" x14ac:dyDescent="0.25">
      <c r="A1588" s="24">
        <v>43189</v>
      </c>
      <c r="B1588" s="24">
        <v>43188</v>
      </c>
      <c r="C1588" s="24">
        <v>43183</v>
      </c>
      <c r="D1588" s="27" t="s">
        <v>18</v>
      </c>
      <c r="E1588" s="27" t="s">
        <v>287</v>
      </c>
      <c r="F1588" s="29" t="s">
        <v>9545</v>
      </c>
      <c r="G1588" s="27" t="s">
        <v>36</v>
      </c>
      <c r="H1588" s="27" t="s">
        <v>46</v>
      </c>
      <c r="I1588" s="27" t="s">
        <v>9546</v>
      </c>
      <c r="J1588" s="27">
        <v>41184</v>
      </c>
      <c r="K1588" s="25">
        <v>4</v>
      </c>
      <c r="L1588" s="27" t="s">
        <v>357</v>
      </c>
      <c r="M1588" s="27" t="s">
        <v>9548</v>
      </c>
      <c r="N1588" s="27" t="s">
        <v>9547</v>
      </c>
      <c r="O1588" s="28" t="s">
        <v>9589</v>
      </c>
      <c r="P1588" s="27" t="s">
        <v>285</v>
      </c>
      <c r="Q1588" s="27" t="s">
        <v>295</v>
      </c>
      <c r="R1588" s="28" t="s">
        <v>9800</v>
      </c>
      <c r="S1588" s="27" t="s">
        <v>9462</v>
      </c>
    </row>
    <row r="1589" spans="1:19" ht="13.5" customHeight="1" x14ac:dyDescent="0.25">
      <c r="A1589" s="24">
        <v>43189</v>
      </c>
      <c r="B1589" s="24">
        <v>43189</v>
      </c>
      <c r="C1589" s="24">
        <v>43188</v>
      </c>
      <c r="D1589" s="27" t="s">
        <v>18</v>
      </c>
      <c r="E1589" s="27" t="s">
        <v>290</v>
      </c>
      <c r="F1589" s="29" t="s">
        <v>9571</v>
      </c>
      <c r="G1589" s="27" t="s">
        <v>48</v>
      </c>
      <c r="H1589" s="27" t="s">
        <v>98</v>
      </c>
      <c r="I1589" s="27" t="s">
        <v>9572</v>
      </c>
      <c r="J1589" s="27">
        <v>42386</v>
      </c>
      <c r="K1589" s="25">
        <v>2</v>
      </c>
      <c r="L1589" s="27" t="s">
        <v>288</v>
      </c>
      <c r="M1589" s="27" t="s">
        <v>9574</v>
      </c>
      <c r="N1589" s="27" t="s">
        <v>9573</v>
      </c>
      <c r="O1589" s="28">
        <v>131701040</v>
      </c>
      <c r="P1589" s="27" t="s">
        <v>285</v>
      </c>
      <c r="Q1589" s="27" t="s">
        <v>292</v>
      </c>
      <c r="R1589" s="27"/>
      <c r="S1589" s="27" t="s">
        <v>9759</v>
      </c>
    </row>
    <row r="1590" spans="1:19" ht="13.5" customHeight="1" x14ac:dyDescent="0.25">
      <c r="A1590" s="24">
        <v>43189</v>
      </c>
      <c r="B1590" s="24">
        <v>43188</v>
      </c>
      <c r="C1590" s="24">
        <v>43182</v>
      </c>
      <c r="D1590" s="27" t="s">
        <v>592</v>
      </c>
      <c r="E1590" s="27" t="s">
        <v>287</v>
      </c>
      <c r="F1590" s="29" t="s">
        <v>9554</v>
      </c>
      <c r="G1590" s="27" t="s">
        <v>51</v>
      </c>
      <c r="H1590" s="27" t="s">
        <v>123</v>
      </c>
      <c r="I1590" s="27" t="s">
        <v>6958</v>
      </c>
      <c r="J1590" s="27">
        <v>41090</v>
      </c>
      <c r="K1590" s="25">
        <v>2</v>
      </c>
      <c r="L1590" s="27" t="s">
        <v>367</v>
      </c>
      <c r="M1590" s="27">
        <v>221146</v>
      </c>
      <c r="N1590" s="27">
        <v>326221146</v>
      </c>
      <c r="O1590" s="28"/>
      <c r="P1590" s="27" t="s">
        <v>285</v>
      </c>
      <c r="Q1590" s="27" t="s">
        <v>289</v>
      </c>
      <c r="R1590" s="28" t="s">
        <v>2691</v>
      </c>
      <c r="S1590" s="27"/>
    </row>
    <row r="1591" spans="1:19" ht="13.5" customHeight="1" x14ac:dyDescent="0.25">
      <c r="A1591" s="24">
        <v>43189</v>
      </c>
      <c r="B1591" s="24">
        <v>43188</v>
      </c>
      <c r="C1591" s="24">
        <v>43186</v>
      </c>
      <c r="D1591" s="27" t="s">
        <v>2245</v>
      </c>
      <c r="E1591" s="27" t="s">
        <v>368</v>
      </c>
      <c r="F1591" s="29" t="s">
        <v>9556</v>
      </c>
      <c r="G1591" s="27" t="s">
        <v>23</v>
      </c>
      <c r="H1591" s="27" t="s">
        <v>28</v>
      </c>
      <c r="I1591" s="27" t="s">
        <v>177</v>
      </c>
      <c r="J1591" s="27">
        <v>30720</v>
      </c>
      <c r="K1591" s="25">
        <v>4</v>
      </c>
      <c r="L1591" s="27" t="s">
        <v>288</v>
      </c>
      <c r="M1591" s="27" t="s">
        <v>9557</v>
      </c>
      <c r="N1591" s="27" t="s">
        <v>9555</v>
      </c>
      <c r="O1591" s="28"/>
      <c r="P1591" s="27" t="s">
        <v>285</v>
      </c>
      <c r="Q1591" s="27" t="s">
        <v>315</v>
      </c>
      <c r="R1591" s="28" t="s">
        <v>2691</v>
      </c>
      <c r="S1591" s="27"/>
    </row>
    <row r="1592" spans="1:19" ht="13.5" customHeight="1" x14ac:dyDescent="0.25">
      <c r="A1592" s="24">
        <v>43189</v>
      </c>
      <c r="B1592" s="24">
        <v>43188</v>
      </c>
      <c r="C1592" s="24">
        <v>43186</v>
      </c>
      <c r="D1592" s="27" t="s">
        <v>2245</v>
      </c>
      <c r="E1592" s="27" t="s">
        <v>376</v>
      </c>
      <c r="F1592" s="29" t="s">
        <v>8756</v>
      </c>
      <c r="G1592" s="27" t="s">
        <v>39</v>
      </c>
      <c r="H1592" s="27" t="s">
        <v>31</v>
      </c>
      <c r="I1592" s="27" t="s">
        <v>884</v>
      </c>
      <c r="J1592" s="27">
        <v>26689</v>
      </c>
      <c r="K1592" s="25">
        <v>4</v>
      </c>
      <c r="L1592" s="27" t="s">
        <v>288</v>
      </c>
      <c r="M1592" s="27" t="s">
        <v>9559</v>
      </c>
      <c r="N1592" s="27" t="s">
        <v>9558</v>
      </c>
      <c r="O1592" s="28"/>
      <c r="P1592" s="27" t="s">
        <v>285</v>
      </c>
      <c r="Q1592" s="27" t="s">
        <v>315</v>
      </c>
      <c r="R1592" s="28" t="s">
        <v>2691</v>
      </c>
      <c r="S1592" s="27"/>
    </row>
    <row r="1593" spans="1:19" ht="13.5" customHeight="1" x14ac:dyDescent="0.25">
      <c r="A1593" s="24">
        <v>43189</v>
      </c>
      <c r="B1593" s="24">
        <v>43188</v>
      </c>
      <c r="C1593" s="24">
        <v>43186</v>
      </c>
      <c r="D1593" s="27" t="s">
        <v>2245</v>
      </c>
      <c r="E1593" s="27" t="s">
        <v>392</v>
      </c>
      <c r="F1593" s="29" t="s">
        <v>9563</v>
      </c>
      <c r="G1593" s="27" t="s">
        <v>56</v>
      </c>
      <c r="H1593" s="27" t="s">
        <v>47</v>
      </c>
      <c r="I1593" s="27" t="s">
        <v>9564</v>
      </c>
      <c r="J1593" s="27">
        <v>24799</v>
      </c>
      <c r="K1593" s="25">
        <v>4</v>
      </c>
      <c r="L1593" s="27" t="s">
        <v>355</v>
      </c>
      <c r="M1593" s="27">
        <v>2621423</v>
      </c>
      <c r="N1593" s="27">
        <v>4450273</v>
      </c>
      <c r="O1593" s="28">
        <v>55368</v>
      </c>
      <c r="P1593" s="27" t="s">
        <v>285</v>
      </c>
      <c r="Q1593" s="27" t="s">
        <v>292</v>
      </c>
      <c r="R1593" s="28"/>
      <c r="S1593" s="27" t="s">
        <v>9462</v>
      </c>
    </row>
    <row r="1594" spans="1:19" ht="13.5" customHeight="1" x14ac:dyDescent="0.25">
      <c r="A1594" s="24">
        <v>43189</v>
      </c>
      <c r="B1594" s="24">
        <v>43188</v>
      </c>
      <c r="C1594" s="24">
        <v>43186</v>
      </c>
      <c r="D1594" s="27" t="s">
        <v>552</v>
      </c>
      <c r="E1594" s="27" t="s">
        <v>399</v>
      </c>
      <c r="F1594" s="29" t="s">
        <v>9565</v>
      </c>
      <c r="G1594" s="27" t="s">
        <v>30</v>
      </c>
      <c r="H1594" s="27" t="s">
        <v>3169</v>
      </c>
      <c r="I1594" s="27" t="s">
        <v>73</v>
      </c>
      <c r="J1594" s="27">
        <v>36020</v>
      </c>
      <c r="K1594" s="25">
        <v>2</v>
      </c>
      <c r="L1594" s="27" t="s">
        <v>288</v>
      </c>
      <c r="M1594" s="27" t="s">
        <v>9567</v>
      </c>
      <c r="N1594" s="27" t="s">
        <v>9566</v>
      </c>
      <c r="O1594" s="28"/>
      <c r="P1594" s="27" t="s">
        <v>285</v>
      </c>
      <c r="Q1594" s="27" t="s">
        <v>295</v>
      </c>
      <c r="R1594" s="28" t="s">
        <v>9586</v>
      </c>
      <c r="S1594" s="27"/>
    </row>
    <row r="1595" spans="1:19" ht="13.5" customHeight="1" x14ac:dyDescent="0.25">
      <c r="A1595" s="24">
        <v>43189</v>
      </c>
      <c r="B1595" s="24">
        <v>43188</v>
      </c>
      <c r="C1595" s="24">
        <v>43180</v>
      </c>
      <c r="D1595" s="27" t="s">
        <v>1419</v>
      </c>
      <c r="E1595" s="27" t="s">
        <v>394</v>
      </c>
      <c r="F1595" s="29" t="s">
        <v>9569</v>
      </c>
      <c r="G1595" s="27" t="s">
        <v>92</v>
      </c>
      <c r="H1595" s="27" t="s">
        <v>69</v>
      </c>
      <c r="I1595" s="27" t="s">
        <v>850</v>
      </c>
      <c r="J1595" s="27">
        <v>21148</v>
      </c>
      <c r="K1595" s="25">
        <v>4</v>
      </c>
      <c r="L1595" s="27" t="s">
        <v>288</v>
      </c>
      <c r="M1595" s="27" t="s">
        <v>9568</v>
      </c>
      <c r="N1595" s="27" t="s">
        <v>9570</v>
      </c>
      <c r="O1595" s="28">
        <v>131701651</v>
      </c>
      <c r="P1595" s="27" t="s">
        <v>285</v>
      </c>
      <c r="Q1595" s="27" t="s">
        <v>295</v>
      </c>
      <c r="R1595" s="27" t="s">
        <v>9780</v>
      </c>
      <c r="S1595" s="27" t="s">
        <v>9759</v>
      </c>
    </row>
    <row r="1596" spans="1:19" ht="13.5" customHeight="1" x14ac:dyDescent="0.25">
      <c r="A1596" s="24">
        <v>43182</v>
      </c>
      <c r="B1596" s="24">
        <v>43182</v>
      </c>
      <c r="C1596" s="24">
        <v>43182</v>
      </c>
      <c r="D1596" s="27" t="s">
        <v>18</v>
      </c>
      <c r="E1596" s="27" t="s">
        <v>334</v>
      </c>
      <c r="F1596" s="29" t="s">
        <v>8939</v>
      </c>
      <c r="G1596" s="27" t="s">
        <v>53</v>
      </c>
      <c r="H1596" s="27" t="s">
        <v>110</v>
      </c>
      <c r="I1596" s="27" t="s">
        <v>209</v>
      </c>
      <c r="J1596" s="27">
        <v>32570</v>
      </c>
      <c r="K1596" s="25">
        <v>2</v>
      </c>
      <c r="L1596" s="27" t="s">
        <v>288</v>
      </c>
      <c r="M1596" s="27" t="s">
        <v>9622</v>
      </c>
      <c r="N1596" s="27" t="s">
        <v>9621</v>
      </c>
      <c r="O1596" s="28">
        <v>131389348</v>
      </c>
      <c r="P1596" s="27" t="s">
        <v>285</v>
      </c>
      <c r="Q1596" s="27" t="s">
        <v>292</v>
      </c>
      <c r="R1596" s="28"/>
      <c r="S1596" s="27"/>
    </row>
    <row r="1597" spans="1:19" ht="13.5" customHeight="1" x14ac:dyDescent="0.25">
      <c r="A1597" s="24">
        <v>43182</v>
      </c>
      <c r="B1597" s="24">
        <v>43182</v>
      </c>
      <c r="C1597" s="24">
        <v>43182</v>
      </c>
      <c r="D1597" s="27" t="s">
        <v>18</v>
      </c>
      <c r="E1597" s="27" t="s">
        <v>334</v>
      </c>
      <c r="F1597" s="29" t="s">
        <v>8942</v>
      </c>
      <c r="G1597" s="27" t="s">
        <v>53</v>
      </c>
      <c r="H1597" s="27" t="s">
        <v>122</v>
      </c>
      <c r="I1597" s="27" t="s">
        <v>209</v>
      </c>
      <c r="J1597" s="27">
        <v>32570</v>
      </c>
      <c r="K1597" s="25">
        <v>2</v>
      </c>
      <c r="L1597" s="27" t="s">
        <v>288</v>
      </c>
      <c r="M1597" s="27" t="s">
        <v>9622</v>
      </c>
      <c r="N1597" s="27" t="s">
        <v>9621</v>
      </c>
      <c r="O1597" s="28">
        <v>131389349</v>
      </c>
      <c r="P1597" s="27" t="s">
        <v>285</v>
      </c>
      <c r="Q1597" s="27" t="s">
        <v>292</v>
      </c>
      <c r="R1597" s="28"/>
      <c r="S1597" s="27"/>
    </row>
    <row r="1598" spans="1:19" ht="13.5" customHeight="1" x14ac:dyDescent="0.25">
      <c r="A1598" s="24">
        <v>43193</v>
      </c>
      <c r="B1598" s="24">
        <v>43192</v>
      </c>
      <c r="C1598" s="24">
        <v>43190</v>
      </c>
      <c r="D1598" s="27" t="s">
        <v>18</v>
      </c>
      <c r="E1598" s="27" t="s">
        <v>362</v>
      </c>
      <c r="F1598" s="29" t="s">
        <v>7805</v>
      </c>
      <c r="G1598" s="27" t="s">
        <v>36</v>
      </c>
      <c r="H1598" s="27" t="s">
        <v>28</v>
      </c>
      <c r="I1598" s="27" t="s">
        <v>9639</v>
      </c>
      <c r="J1598" s="27">
        <v>28949</v>
      </c>
      <c r="K1598" s="25">
        <v>4</v>
      </c>
      <c r="L1598" s="27" t="s">
        <v>288</v>
      </c>
      <c r="M1598" s="27" t="s">
        <v>9640</v>
      </c>
      <c r="N1598" s="27" t="s">
        <v>9641</v>
      </c>
      <c r="O1598" s="28"/>
      <c r="P1598" s="27" t="s">
        <v>285</v>
      </c>
      <c r="Q1598" s="27" t="s">
        <v>295</v>
      </c>
      <c r="R1598" s="28" t="s">
        <v>9748</v>
      </c>
      <c r="S1598" s="27"/>
    </row>
    <row r="1599" spans="1:19" ht="13.5" customHeight="1" x14ac:dyDescent="0.25">
      <c r="A1599" s="24">
        <v>43193</v>
      </c>
      <c r="B1599" s="24">
        <v>43192</v>
      </c>
      <c r="C1599" s="24">
        <v>43192</v>
      </c>
      <c r="D1599" s="27" t="s">
        <v>18</v>
      </c>
      <c r="E1599" s="27" t="s">
        <v>397</v>
      </c>
      <c r="F1599" s="29" t="s">
        <v>9645</v>
      </c>
      <c r="G1599" s="27" t="s">
        <v>39</v>
      </c>
      <c r="H1599" s="27" t="s">
        <v>226</v>
      </c>
      <c r="I1599" s="27" t="s">
        <v>9646</v>
      </c>
      <c r="J1599" s="27">
        <v>26436</v>
      </c>
      <c r="K1599" s="25">
        <v>4</v>
      </c>
      <c r="L1599" s="27" t="s">
        <v>288</v>
      </c>
      <c r="M1599" s="27" t="s">
        <v>9647</v>
      </c>
      <c r="N1599" s="27" t="s">
        <v>9746</v>
      </c>
      <c r="O1599" s="28"/>
      <c r="P1599" s="27" t="s">
        <v>285</v>
      </c>
      <c r="Q1599" s="27" t="s">
        <v>295</v>
      </c>
      <c r="R1599" s="28" t="s">
        <v>9749</v>
      </c>
      <c r="S1599" s="27"/>
    </row>
    <row r="1600" spans="1:19" ht="13.5" customHeight="1" x14ac:dyDescent="0.25">
      <c r="A1600" s="24">
        <v>43193</v>
      </c>
      <c r="B1600" s="24">
        <v>43192</v>
      </c>
      <c r="C1600" s="24">
        <v>43183</v>
      </c>
      <c r="D1600" s="27" t="s">
        <v>18</v>
      </c>
      <c r="E1600" s="27" t="s">
        <v>397</v>
      </c>
      <c r="F1600" s="29" t="s">
        <v>9648</v>
      </c>
      <c r="G1600" s="27" t="s">
        <v>51</v>
      </c>
      <c r="H1600" s="27" t="s">
        <v>153</v>
      </c>
      <c r="I1600" s="27" t="s">
        <v>6958</v>
      </c>
      <c r="J1600" s="27">
        <v>26180</v>
      </c>
      <c r="K1600" s="25">
        <v>1</v>
      </c>
      <c r="L1600" s="27" t="s">
        <v>367</v>
      </c>
      <c r="M1600" s="27">
        <v>220735</v>
      </c>
      <c r="N1600" s="27">
        <v>326193348</v>
      </c>
      <c r="O1600" s="28"/>
      <c r="P1600" s="27" t="s">
        <v>285</v>
      </c>
      <c r="Q1600" s="27" t="s">
        <v>289</v>
      </c>
      <c r="R1600" s="28" t="s">
        <v>2691</v>
      </c>
      <c r="S1600" s="27"/>
    </row>
    <row r="1601" spans="1:19" ht="13.5" customHeight="1" x14ac:dyDescent="0.25">
      <c r="A1601" s="24">
        <v>43193</v>
      </c>
      <c r="B1601" s="24">
        <v>43193</v>
      </c>
      <c r="C1601" s="24">
        <v>43181</v>
      </c>
      <c r="D1601" s="27" t="s">
        <v>18</v>
      </c>
      <c r="E1601" s="27" t="s">
        <v>378</v>
      </c>
      <c r="F1601" s="29" t="s">
        <v>6569</v>
      </c>
      <c r="G1601" s="27" t="s">
        <v>27</v>
      </c>
      <c r="H1601" s="27" t="s">
        <v>95</v>
      </c>
      <c r="I1601" s="27" t="s">
        <v>163</v>
      </c>
      <c r="J1601" s="27">
        <v>34848</v>
      </c>
      <c r="K1601" s="25">
        <v>4</v>
      </c>
      <c r="L1601" s="27" t="s">
        <v>357</v>
      </c>
      <c r="M1601" s="27" t="s">
        <v>9742</v>
      </c>
      <c r="N1601" s="27" t="s">
        <v>9743</v>
      </c>
      <c r="O1601" s="28" t="s">
        <v>9751</v>
      </c>
      <c r="P1601" s="27" t="s">
        <v>285</v>
      </c>
      <c r="Q1601" s="27" t="s">
        <v>292</v>
      </c>
      <c r="R1601" s="28"/>
      <c r="S1601" s="27" t="s">
        <v>9759</v>
      </c>
    </row>
    <row r="1602" spans="1:19" ht="13.5" customHeight="1" x14ac:dyDescent="0.25">
      <c r="A1602" s="24">
        <v>43193</v>
      </c>
      <c r="B1602" s="24">
        <v>43192</v>
      </c>
      <c r="C1602" s="24">
        <v>43186</v>
      </c>
      <c r="D1602" s="27" t="s">
        <v>592</v>
      </c>
      <c r="E1602" s="27" t="s">
        <v>287</v>
      </c>
      <c r="F1602" s="29" t="s">
        <v>9649</v>
      </c>
      <c r="G1602" s="27" t="s">
        <v>139</v>
      </c>
      <c r="H1602" s="27" t="s">
        <v>66</v>
      </c>
      <c r="I1602" s="27" t="s">
        <v>8417</v>
      </c>
      <c r="J1602" s="27">
        <v>41285</v>
      </c>
      <c r="K1602" s="25">
        <v>2</v>
      </c>
      <c r="L1602" s="27" t="s">
        <v>367</v>
      </c>
      <c r="M1602" s="27">
        <v>221576</v>
      </c>
      <c r="N1602" s="27">
        <v>326221576</v>
      </c>
      <c r="O1602" s="28"/>
      <c r="P1602" s="27" t="s">
        <v>285</v>
      </c>
      <c r="Q1602" s="27" t="s">
        <v>289</v>
      </c>
      <c r="R1602" s="28" t="s">
        <v>2691</v>
      </c>
      <c r="S1602" s="27"/>
    </row>
    <row r="1603" spans="1:19" ht="13.5" customHeight="1" x14ac:dyDescent="0.25">
      <c r="A1603" s="24">
        <v>43193</v>
      </c>
      <c r="B1603" s="24">
        <v>43192</v>
      </c>
      <c r="C1603" s="24">
        <v>43186</v>
      </c>
      <c r="D1603" s="27" t="s">
        <v>592</v>
      </c>
      <c r="E1603" s="27" t="s">
        <v>308</v>
      </c>
      <c r="F1603" s="29" t="s">
        <v>9650</v>
      </c>
      <c r="G1603" s="27" t="s">
        <v>53</v>
      </c>
      <c r="H1603" s="27" t="s">
        <v>109</v>
      </c>
      <c r="I1603" s="27" t="s">
        <v>9651</v>
      </c>
      <c r="J1603" s="27">
        <v>47425</v>
      </c>
      <c r="K1603" s="25">
        <v>1</v>
      </c>
      <c r="L1603" s="27" t="s">
        <v>367</v>
      </c>
      <c r="M1603" s="27">
        <v>221627</v>
      </c>
      <c r="N1603" s="27">
        <v>326194203</v>
      </c>
      <c r="O1603" s="28"/>
      <c r="P1603" s="27" t="s">
        <v>285</v>
      </c>
      <c r="Q1603" s="27" t="s">
        <v>289</v>
      </c>
      <c r="R1603" s="28" t="s">
        <v>2691</v>
      </c>
      <c r="S1603" s="27"/>
    </row>
    <row r="1604" spans="1:19" ht="13.5" customHeight="1" x14ac:dyDescent="0.25">
      <c r="A1604" s="24">
        <v>43193</v>
      </c>
      <c r="B1604" s="24">
        <v>43192</v>
      </c>
      <c r="C1604" s="24">
        <v>43186</v>
      </c>
      <c r="D1604" s="27" t="s">
        <v>592</v>
      </c>
      <c r="E1604" s="27" t="s">
        <v>354</v>
      </c>
      <c r="F1604" s="29" t="s">
        <v>6888</v>
      </c>
      <c r="G1604" s="27" t="s">
        <v>53</v>
      </c>
      <c r="H1604" s="27" t="s">
        <v>117</v>
      </c>
      <c r="I1604" s="27" t="s">
        <v>468</v>
      </c>
      <c r="J1604" s="27">
        <v>32299</v>
      </c>
      <c r="K1604" s="25">
        <v>4</v>
      </c>
      <c r="L1604" s="27" t="s">
        <v>288</v>
      </c>
      <c r="M1604" s="27" t="s">
        <v>9653</v>
      </c>
      <c r="N1604" s="27" t="s">
        <v>9652</v>
      </c>
      <c r="O1604" s="28"/>
      <c r="P1604" s="27" t="s">
        <v>285</v>
      </c>
      <c r="Q1604" s="27" t="s">
        <v>295</v>
      </c>
      <c r="R1604" s="28" t="s">
        <v>9747</v>
      </c>
      <c r="S1604" s="27"/>
    </row>
    <row r="1605" spans="1:19" ht="13.5" customHeight="1" x14ac:dyDescent="0.25">
      <c r="A1605" s="24">
        <v>43193</v>
      </c>
      <c r="B1605" s="24">
        <v>43192</v>
      </c>
      <c r="C1605" s="24">
        <v>43186</v>
      </c>
      <c r="D1605" s="27" t="s">
        <v>592</v>
      </c>
      <c r="E1605" s="27" t="s">
        <v>402</v>
      </c>
      <c r="F1605" s="29" t="s">
        <v>9654</v>
      </c>
      <c r="G1605" s="27" t="s">
        <v>53</v>
      </c>
      <c r="H1605" s="27" t="s">
        <v>61</v>
      </c>
      <c r="I1605" s="27" t="s">
        <v>9655</v>
      </c>
      <c r="J1605" s="27">
        <v>31348</v>
      </c>
      <c r="K1605" s="25">
        <v>1</v>
      </c>
      <c r="L1605" s="27" t="s">
        <v>367</v>
      </c>
      <c r="M1605" s="27">
        <v>221513</v>
      </c>
      <c r="N1605" s="27">
        <v>326221513</v>
      </c>
      <c r="O1605" s="28"/>
      <c r="P1605" s="27" t="s">
        <v>285</v>
      </c>
      <c r="Q1605" s="27" t="s">
        <v>289</v>
      </c>
      <c r="R1605" s="28" t="s">
        <v>2691</v>
      </c>
      <c r="S1605" s="27"/>
    </row>
    <row r="1606" spans="1:19" ht="13.5" customHeight="1" x14ac:dyDescent="0.25">
      <c r="A1606" s="24">
        <v>43193</v>
      </c>
      <c r="B1606" s="24">
        <v>43192</v>
      </c>
      <c r="C1606" s="24">
        <v>43186</v>
      </c>
      <c r="D1606" s="27" t="s">
        <v>592</v>
      </c>
      <c r="E1606" s="27" t="s">
        <v>421</v>
      </c>
      <c r="F1606" s="29" t="s">
        <v>9660</v>
      </c>
      <c r="G1606" s="27" t="s">
        <v>23</v>
      </c>
      <c r="H1606" s="27" t="s">
        <v>100</v>
      </c>
      <c r="I1606" s="27" t="s">
        <v>754</v>
      </c>
      <c r="J1606" s="27">
        <v>9561</v>
      </c>
      <c r="K1606" s="25">
        <v>4</v>
      </c>
      <c r="L1606" s="27" t="s">
        <v>288</v>
      </c>
      <c r="M1606" s="27" t="s">
        <v>9661</v>
      </c>
      <c r="N1606" s="27" t="s">
        <v>9659</v>
      </c>
      <c r="O1606" s="28"/>
      <c r="P1606" s="27" t="s">
        <v>285</v>
      </c>
      <c r="Q1606" s="27" t="s">
        <v>315</v>
      </c>
      <c r="R1606" s="28" t="s">
        <v>2691</v>
      </c>
      <c r="S1606" s="27"/>
    </row>
    <row r="1607" spans="1:19" ht="13.5" customHeight="1" x14ac:dyDescent="0.25">
      <c r="A1607" s="24">
        <v>43193</v>
      </c>
      <c r="B1607" s="24">
        <v>43192</v>
      </c>
      <c r="C1607" s="24">
        <v>43186</v>
      </c>
      <c r="D1607" s="27" t="s">
        <v>592</v>
      </c>
      <c r="E1607" s="27" t="s">
        <v>429</v>
      </c>
      <c r="F1607" s="29" t="s">
        <v>9665</v>
      </c>
      <c r="G1607" s="27" t="s">
        <v>23</v>
      </c>
      <c r="H1607" s="27" t="s">
        <v>100</v>
      </c>
      <c r="I1607" s="27" t="s">
        <v>7322</v>
      </c>
      <c r="J1607" s="27">
        <v>24470</v>
      </c>
      <c r="K1607" s="25">
        <v>4</v>
      </c>
      <c r="L1607" s="27" t="s">
        <v>288</v>
      </c>
      <c r="M1607" s="27" t="s">
        <v>9666</v>
      </c>
      <c r="N1607" s="27" t="s">
        <v>9664</v>
      </c>
      <c r="O1607" s="28"/>
      <c r="P1607" s="27" t="s">
        <v>285</v>
      </c>
      <c r="Q1607" s="27" t="s">
        <v>315</v>
      </c>
      <c r="R1607" s="28" t="s">
        <v>2691</v>
      </c>
      <c r="S1607" s="27"/>
    </row>
    <row r="1608" spans="1:19" ht="13.5" customHeight="1" x14ac:dyDescent="0.25">
      <c r="A1608" s="24">
        <v>43193</v>
      </c>
      <c r="B1608" s="24">
        <v>43192</v>
      </c>
      <c r="C1608" s="24">
        <v>43186</v>
      </c>
      <c r="D1608" s="27" t="s">
        <v>1419</v>
      </c>
      <c r="E1608" s="27" t="s">
        <v>383</v>
      </c>
      <c r="F1608" s="29" t="s">
        <v>9669</v>
      </c>
      <c r="G1608" s="27" t="s">
        <v>48</v>
      </c>
      <c r="H1608" s="27" t="s">
        <v>199</v>
      </c>
      <c r="I1608" s="27" t="s">
        <v>9670</v>
      </c>
      <c r="J1608" s="27">
        <v>31984</v>
      </c>
      <c r="K1608" s="25">
        <v>4</v>
      </c>
      <c r="L1608" s="27" t="s">
        <v>300</v>
      </c>
      <c r="M1608" s="27">
        <v>5012478642</v>
      </c>
      <c r="N1608" s="27">
        <v>5000306185</v>
      </c>
      <c r="O1608" s="28"/>
      <c r="P1608" s="27" t="s">
        <v>285</v>
      </c>
      <c r="Q1608" s="27" t="s">
        <v>315</v>
      </c>
      <c r="R1608" s="28" t="s">
        <v>2691</v>
      </c>
      <c r="S1608" s="27"/>
    </row>
    <row r="1609" spans="1:19" ht="13.5" customHeight="1" x14ac:dyDescent="0.25">
      <c r="A1609" s="24">
        <v>43193</v>
      </c>
      <c r="B1609" s="24">
        <v>43192</v>
      </c>
      <c r="C1609" s="24">
        <v>43186</v>
      </c>
      <c r="D1609" s="27" t="s">
        <v>1419</v>
      </c>
      <c r="E1609" s="27" t="s">
        <v>408</v>
      </c>
      <c r="F1609" s="29" t="s">
        <v>9569</v>
      </c>
      <c r="G1609" s="27" t="s">
        <v>92</v>
      </c>
      <c r="H1609" s="27" t="s">
        <v>69</v>
      </c>
      <c r="I1609" s="27" t="s">
        <v>9674</v>
      </c>
      <c r="J1609" s="27">
        <v>22581</v>
      </c>
      <c r="K1609" s="25">
        <v>2</v>
      </c>
      <c r="L1609" s="27" t="s">
        <v>357</v>
      </c>
      <c r="M1609" s="27" t="s">
        <v>9672</v>
      </c>
      <c r="N1609" s="27" t="s">
        <v>9673</v>
      </c>
      <c r="O1609" s="28" t="s">
        <v>9752</v>
      </c>
      <c r="P1609" s="27" t="s">
        <v>285</v>
      </c>
      <c r="Q1609" s="27" t="s">
        <v>292</v>
      </c>
      <c r="R1609" s="28"/>
      <c r="S1609" s="27" t="s">
        <v>9759</v>
      </c>
    </row>
    <row r="1610" spans="1:19" ht="13.5" customHeight="1" x14ac:dyDescent="0.25">
      <c r="A1610" s="24">
        <v>43193</v>
      </c>
      <c r="B1610" s="24">
        <v>43192</v>
      </c>
      <c r="C1610" s="24">
        <v>43186</v>
      </c>
      <c r="D1610" s="27" t="s">
        <v>1419</v>
      </c>
      <c r="E1610" s="27" t="s">
        <v>428</v>
      </c>
      <c r="F1610" s="29" t="s">
        <v>6509</v>
      </c>
      <c r="G1610" s="27" t="s">
        <v>92</v>
      </c>
      <c r="H1610" s="27" t="s">
        <v>47</v>
      </c>
      <c r="I1610" s="27" t="s">
        <v>1625</v>
      </c>
      <c r="J1610" s="27">
        <v>41371</v>
      </c>
      <c r="K1610" s="25">
        <v>1</v>
      </c>
      <c r="L1610" s="27" t="s">
        <v>367</v>
      </c>
      <c r="M1610" s="27">
        <v>221319</v>
      </c>
      <c r="N1610" s="27">
        <v>326193868</v>
      </c>
      <c r="O1610" s="28"/>
      <c r="P1610" s="27" t="s">
        <v>285</v>
      </c>
      <c r="Q1610" s="27" t="s">
        <v>289</v>
      </c>
      <c r="R1610" s="28" t="s">
        <v>2691</v>
      </c>
      <c r="S1610" s="27"/>
    </row>
    <row r="1611" spans="1:19" ht="13.5" customHeight="1" x14ac:dyDescent="0.25">
      <c r="A1611" s="24">
        <v>43193</v>
      </c>
      <c r="B1611" s="24">
        <v>43192</v>
      </c>
      <c r="C1611" s="24">
        <v>43186</v>
      </c>
      <c r="D1611" s="27" t="s">
        <v>1419</v>
      </c>
      <c r="E1611" s="27" t="s">
        <v>429</v>
      </c>
      <c r="F1611" s="29" t="s">
        <v>6956</v>
      </c>
      <c r="G1611" s="27" t="s">
        <v>139</v>
      </c>
      <c r="H1611" s="27" t="s">
        <v>9680</v>
      </c>
      <c r="I1611" s="27" t="s">
        <v>8417</v>
      </c>
      <c r="J1611" s="27">
        <v>221436</v>
      </c>
      <c r="K1611" s="25">
        <v>4</v>
      </c>
      <c r="L1611" s="27" t="s">
        <v>367</v>
      </c>
      <c r="M1611" s="27">
        <v>221436</v>
      </c>
      <c r="N1611" s="27">
        <v>326193990</v>
      </c>
      <c r="O1611" s="28"/>
      <c r="P1611" s="27" t="s">
        <v>285</v>
      </c>
      <c r="Q1611" s="27" t="s">
        <v>289</v>
      </c>
      <c r="R1611" s="28" t="s">
        <v>2691</v>
      </c>
      <c r="S1611" s="27"/>
    </row>
    <row r="1612" spans="1:19" ht="13.5" customHeight="1" x14ac:dyDescent="0.25">
      <c r="A1612" s="24">
        <v>43193</v>
      </c>
      <c r="B1612" s="24">
        <v>43192</v>
      </c>
      <c r="C1612" s="24">
        <v>43185</v>
      </c>
      <c r="D1612" s="27" t="s">
        <v>552</v>
      </c>
      <c r="E1612" s="27" t="s">
        <v>418</v>
      </c>
      <c r="F1612" s="29" t="s">
        <v>9703</v>
      </c>
      <c r="G1612" s="27" t="s">
        <v>23</v>
      </c>
      <c r="H1612" s="27" t="s">
        <v>26</v>
      </c>
      <c r="I1612" s="27" t="s">
        <v>133</v>
      </c>
      <c r="J1612" s="27">
        <v>18491</v>
      </c>
      <c r="K1612" s="25">
        <v>6</v>
      </c>
      <c r="L1612" s="27" t="s">
        <v>288</v>
      </c>
      <c r="M1612" s="27" t="s">
        <v>9704</v>
      </c>
      <c r="N1612" s="27" t="s">
        <v>9702</v>
      </c>
      <c r="O1612" s="28"/>
      <c r="P1612" s="27" t="s">
        <v>285</v>
      </c>
      <c r="Q1612" s="27" t="s">
        <v>315</v>
      </c>
      <c r="R1612" s="28" t="s">
        <v>2691</v>
      </c>
      <c r="S1612" s="27"/>
    </row>
    <row r="1613" spans="1:19" ht="13.5" customHeight="1" x14ac:dyDescent="0.25">
      <c r="A1613" s="24">
        <v>43193</v>
      </c>
      <c r="B1613" s="24">
        <v>43192</v>
      </c>
      <c r="C1613" s="24">
        <v>43185</v>
      </c>
      <c r="D1613" s="27" t="s">
        <v>549</v>
      </c>
      <c r="E1613" s="27" t="s">
        <v>394</v>
      </c>
      <c r="F1613" s="29" t="s">
        <v>6360</v>
      </c>
      <c r="G1613" s="27" t="s">
        <v>56</v>
      </c>
      <c r="H1613" s="27" t="s">
        <v>70</v>
      </c>
      <c r="I1613" s="27" t="s">
        <v>9715</v>
      </c>
      <c r="J1613" s="27">
        <v>21262</v>
      </c>
      <c r="K1613" s="25">
        <v>4</v>
      </c>
      <c r="L1613" s="27" t="s">
        <v>357</v>
      </c>
      <c r="M1613" s="27" t="s">
        <v>9714</v>
      </c>
      <c r="N1613" s="27" t="s">
        <v>9713</v>
      </c>
      <c r="O1613" s="28" t="s">
        <v>9899</v>
      </c>
      <c r="P1613" s="27" t="s">
        <v>285</v>
      </c>
      <c r="Q1613" s="27" t="s">
        <v>295</v>
      </c>
      <c r="R1613" s="28" t="s">
        <v>9900</v>
      </c>
      <c r="S1613" s="27" t="s">
        <v>9759</v>
      </c>
    </row>
    <row r="1614" spans="1:19" ht="13.5" customHeight="1" x14ac:dyDescent="0.25">
      <c r="A1614" s="24">
        <v>43193</v>
      </c>
      <c r="B1614" s="24">
        <v>43192</v>
      </c>
      <c r="C1614" s="24">
        <v>43185</v>
      </c>
      <c r="D1614" s="27" t="s">
        <v>549</v>
      </c>
      <c r="E1614" s="27" t="s">
        <v>408</v>
      </c>
      <c r="F1614" s="29" t="s">
        <v>9717</v>
      </c>
      <c r="G1614" s="27" t="s">
        <v>27</v>
      </c>
      <c r="H1614" s="27" t="s">
        <v>4435</v>
      </c>
      <c r="I1614" s="27" t="s">
        <v>9719</v>
      </c>
      <c r="J1614" s="27">
        <v>22547</v>
      </c>
      <c r="K1614" s="25">
        <v>2</v>
      </c>
      <c r="L1614" s="27" t="s">
        <v>357</v>
      </c>
      <c r="M1614" s="27" t="s">
        <v>9718</v>
      </c>
      <c r="N1614" s="27" t="s">
        <v>9716</v>
      </c>
      <c r="O1614" s="28" t="s">
        <v>9755</v>
      </c>
      <c r="P1614" s="27" t="s">
        <v>285</v>
      </c>
      <c r="Q1614" s="27" t="s">
        <v>292</v>
      </c>
      <c r="R1614" s="28"/>
      <c r="S1614" s="27" t="s">
        <v>9759</v>
      </c>
    </row>
    <row r="1615" spans="1:19" ht="13.5" customHeight="1" x14ac:dyDescent="0.25">
      <c r="A1615" s="24">
        <v>43195</v>
      </c>
      <c r="B1615" s="24">
        <v>43193</v>
      </c>
      <c r="C1615" s="24">
        <v>43189</v>
      </c>
      <c r="D1615" s="27" t="s">
        <v>18</v>
      </c>
      <c r="E1615" s="27" t="s">
        <v>505</v>
      </c>
      <c r="F1615" s="29" t="s">
        <v>9807</v>
      </c>
      <c r="G1615" s="27" t="s">
        <v>19</v>
      </c>
      <c r="H1615" s="27" t="s">
        <v>4716</v>
      </c>
      <c r="I1615" s="27" t="s">
        <v>9808</v>
      </c>
      <c r="J1615" s="27">
        <v>6701</v>
      </c>
      <c r="K1615" s="25">
        <v>2</v>
      </c>
      <c r="L1615" s="27" t="s">
        <v>343</v>
      </c>
      <c r="M1615" s="27" t="s">
        <v>9809</v>
      </c>
      <c r="N1615" s="27">
        <v>415526366</v>
      </c>
      <c r="O1615" s="28"/>
      <c r="P1615" s="27" t="s">
        <v>285</v>
      </c>
      <c r="Q1615" s="27" t="s">
        <v>315</v>
      </c>
      <c r="R1615" s="28" t="s">
        <v>2691</v>
      </c>
      <c r="S1615" s="27"/>
    </row>
    <row r="1616" spans="1:19" ht="13.5" customHeight="1" x14ac:dyDescent="0.25">
      <c r="A1616" s="24">
        <v>43195</v>
      </c>
      <c r="B1616" s="24">
        <v>43194</v>
      </c>
      <c r="C1616" s="24">
        <v>43193</v>
      </c>
      <c r="D1616" s="27" t="s">
        <v>18</v>
      </c>
      <c r="E1616" s="27" t="s">
        <v>380</v>
      </c>
      <c r="F1616" s="29" t="s">
        <v>9837</v>
      </c>
      <c r="G1616" s="27" t="s">
        <v>23</v>
      </c>
      <c r="H1616" s="27" t="s">
        <v>236</v>
      </c>
      <c r="I1616" s="27" t="s">
        <v>9838</v>
      </c>
      <c r="J1616" s="27">
        <v>23543</v>
      </c>
      <c r="K1616" s="25">
        <v>2</v>
      </c>
      <c r="L1616" s="27" t="s">
        <v>306</v>
      </c>
      <c r="M1616" s="27">
        <v>3503321187</v>
      </c>
      <c r="N1616" s="27"/>
      <c r="O1616" s="28"/>
      <c r="P1616" s="27" t="s">
        <v>285</v>
      </c>
      <c r="Q1616" s="27" t="s">
        <v>315</v>
      </c>
      <c r="R1616" s="28" t="s">
        <v>2691</v>
      </c>
      <c r="S1616" s="27"/>
    </row>
    <row r="1617" spans="1:19" ht="13.5" customHeight="1" x14ac:dyDescent="0.25">
      <c r="A1617" s="24">
        <v>43195</v>
      </c>
      <c r="B1617" s="24">
        <v>43193</v>
      </c>
      <c r="C1617" s="24">
        <v>43187</v>
      </c>
      <c r="D1617" s="27" t="s">
        <v>552</v>
      </c>
      <c r="E1617" s="27" t="s">
        <v>350</v>
      </c>
      <c r="F1617" s="29" t="s">
        <v>9857</v>
      </c>
      <c r="G1617" s="27" t="s">
        <v>23</v>
      </c>
      <c r="H1617" s="27" t="s">
        <v>4148</v>
      </c>
      <c r="I1617" s="27" t="s">
        <v>9858</v>
      </c>
      <c r="J1617" s="27">
        <v>27542</v>
      </c>
      <c r="K1617" s="25">
        <v>4</v>
      </c>
      <c r="L1617" s="27" t="s">
        <v>288</v>
      </c>
      <c r="M1617" s="27" t="s">
        <v>9859</v>
      </c>
      <c r="N1617" s="27" t="s">
        <v>9860</v>
      </c>
      <c r="O1617" s="28"/>
      <c r="P1617" s="27" t="s">
        <v>285</v>
      </c>
      <c r="Q1617" s="27" t="s">
        <v>315</v>
      </c>
      <c r="R1617" s="28" t="s">
        <v>2691</v>
      </c>
      <c r="S1617" s="27"/>
    </row>
    <row r="1618" spans="1:19" ht="13.5" customHeight="1" x14ac:dyDescent="0.25">
      <c r="A1618" s="24">
        <v>43195</v>
      </c>
      <c r="B1618" s="24">
        <v>43194</v>
      </c>
      <c r="C1618" s="24">
        <v>43188</v>
      </c>
      <c r="D1618" s="27" t="s">
        <v>552</v>
      </c>
      <c r="E1618" s="27" t="s">
        <v>313</v>
      </c>
      <c r="F1618" s="29" t="s">
        <v>9863</v>
      </c>
      <c r="G1618" s="27" t="s">
        <v>19</v>
      </c>
      <c r="H1618" s="27" t="s">
        <v>117</v>
      </c>
      <c r="I1618" s="27" t="s">
        <v>588</v>
      </c>
      <c r="J1618" s="27">
        <v>27721</v>
      </c>
      <c r="K1618" s="25">
        <v>2</v>
      </c>
      <c r="L1618" s="27" t="s">
        <v>288</v>
      </c>
      <c r="M1618" s="27" t="s">
        <v>9864</v>
      </c>
      <c r="N1618" s="27" t="s">
        <v>9865</v>
      </c>
      <c r="O1618" s="28"/>
      <c r="P1618" s="27" t="s">
        <v>285</v>
      </c>
      <c r="Q1618" s="27" t="s">
        <v>315</v>
      </c>
      <c r="R1618" s="28" t="s">
        <v>2691</v>
      </c>
      <c r="S1618" s="27"/>
    </row>
    <row r="1619" spans="1:19" ht="13.5" customHeight="1" x14ac:dyDescent="0.25">
      <c r="A1619" s="24">
        <v>43195</v>
      </c>
      <c r="B1619" s="24">
        <v>43194</v>
      </c>
      <c r="C1619" s="24">
        <v>43188</v>
      </c>
      <c r="D1619" s="27" t="s">
        <v>552</v>
      </c>
      <c r="E1619" s="27" t="s">
        <v>313</v>
      </c>
      <c r="F1619" s="29" t="s">
        <v>7581</v>
      </c>
      <c r="G1619" s="27" t="s">
        <v>19</v>
      </c>
      <c r="H1619" s="27" t="s">
        <v>275</v>
      </c>
      <c r="I1619" s="27" t="s">
        <v>588</v>
      </c>
      <c r="J1619" s="27">
        <v>27721</v>
      </c>
      <c r="K1619" s="25">
        <v>2</v>
      </c>
      <c r="L1619" s="27" t="s">
        <v>288</v>
      </c>
      <c r="M1619" s="27" t="s">
        <v>9864</v>
      </c>
      <c r="N1619" s="27" t="s">
        <v>9865</v>
      </c>
      <c r="O1619" s="28"/>
      <c r="P1619" s="27" t="s">
        <v>285</v>
      </c>
      <c r="Q1619" s="27" t="s">
        <v>315</v>
      </c>
      <c r="R1619" s="28" t="s">
        <v>2691</v>
      </c>
      <c r="S1619" s="27"/>
    </row>
    <row r="1620" spans="1:19" ht="13.5" customHeight="1" x14ac:dyDescent="0.25">
      <c r="A1620" s="24">
        <v>43195</v>
      </c>
      <c r="B1620" s="24">
        <v>43194</v>
      </c>
      <c r="C1620" s="24">
        <v>43189</v>
      </c>
      <c r="D1620" s="27" t="s">
        <v>552</v>
      </c>
      <c r="E1620" s="27" t="s">
        <v>375</v>
      </c>
      <c r="F1620" s="29" t="s">
        <v>6336</v>
      </c>
      <c r="G1620" s="27" t="s">
        <v>23</v>
      </c>
      <c r="H1620" s="27" t="s">
        <v>242</v>
      </c>
      <c r="I1620" s="27" t="s">
        <v>1723</v>
      </c>
      <c r="J1620" s="27">
        <v>46342</v>
      </c>
      <c r="K1620" s="25">
        <v>4</v>
      </c>
      <c r="L1620" s="27" t="s">
        <v>288</v>
      </c>
      <c r="M1620" s="27" t="s">
        <v>9876</v>
      </c>
      <c r="N1620" s="27" t="s">
        <v>9877</v>
      </c>
      <c r="O1620" s="28"/>
      <c r="P1620" s="27" t="s">
        <v>285</v>
      </c>
      <c r="Q1620" s="27" t="s">
        <v>315</v>
      </c>
      <c r="R1620" s="28" t="s">
        <v>2691</v>
      </c>
      <c r="S1620" s="27"/>
    </row>
    <row r="1621" spans="1:19" ht="13.5" customHeight="1" x14ac:dyDescent="0.25">
      <c r="A1621" s="24">
        <v>43195</v>
      </c>
      <c r="B1621" s="24">
        <v>43195</v>
      </c>
      <c r="C1621" s="24">
        <v>43189</v>
      </c>
      <c r="D1621" s="27" t="s">
        <v>552</v>
      </c>
      <c r="E1621" s="27" t="s">
        <v>8687</v>
      </c>
      <c r="F1621" s="29" t="s">
        <v>9878</v>
      </c>
      <c r="G1621" s="27" t="s">
        <v>23</v>
      </c>
      <c r="H1621" s="27" t="s">
        <v>109</v>
      </c>
      <c r="I1621" s="27" t="s">
        <v>133</v>
      </c>
      <c r="J1621" s="27">
        <v>899</v>
      </c>
      <c r="K1621" s="25">
        <v>4</v>
      </c>
      <c r="L1621" s="27" t="s">
        <v>288</v>
      </c>
      <c r="M1621" s="27" t="s">
        <v>9879</v>
      </c>
      <c r="N1621" s="27" t="s">
        <v>9880</v>
      </c>
      <c r="O1621" s="28"/>
      <c r="P1621" s="27" t="s">
        <v>285</v>
      </c>
      <c r="Q1621" s="27" t="s">
        <v>315</v>
      </c>
      <c r="R1621" s="28" t="s">
        <v>2691</v>
      </c>
      <c r="S1621" s="27"/>
    </row>
    <row r="1622" spans="1:19" ht="13.5" customHeight="1" x14ac:dyDescent="0.25">
      <c r="A1622" s="24">
        <v>43195</v>
      </c>
      <c r="B1622" s="24">
        <v>43193</v>
      </c>
      <c r="C1622" s="24">
        <v>43185</v>
      </c>
      <c r="D1622" s="27" t="s">
        <v>665</v>
      </c>
      <c r="E1622" s="27" t="s">
        <v>408</v>
      </c>
      <c r="F1622" s="29" t="s">
        <v>9881</v>
      </c>
      <c r="G1622" s="27" t="s">
        <v>19</v>
      </c>
      <c r="H1622" s="27" t="s">
        <v>95</v>
      </c>
      <c r="I1622" s="27" t="s">
        <v>9882</v>
      </c>
      <c r="J1622" s="27">
        <v>22551</v>
      </c>
      <c r="K1622" s="25">
        <v>1</v>
      </c>
      <c r="L1622" s="27" t="s">
        <v>343</v>
      </c>
      <c r="M1622" s="27" t="s">
        <v>9883</v>
      </c>
      <c r="N1622" s="27" t="s">
        <v>9884</v>
      </c>
      <c r="O1622" s="28"/>
      <c r="P1622" s="27" t="s">
        <v>285</v>
      </c>
      <c r="Q1622" s="27" t="s">
        <v>315</v>
      </c>
      <c r="R1622" s="28" t="s">
        <v>2691</v>
      </c>
      <c r="S1622" s="27"/>
    </row>
  </sheetData>
  <dataValidations count="1">
    <dataValidation type="list" allowBlank="1" showInputMessage="1" showErrorMessage="1" sqref="D1" xr:uid="{40A5C2D1-DF56-4D64-8DEB-8EE700F48A0C}">
      <formula1>"Source, Unidentified, Store Initiated, PH Auditor, Corporate, Asterisk Report"</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EAD33BD7-1504-4465-A227-AFACC8F020E7}">
          <x14:formula1>
            <xm:f>'Z:\Daily Returns Report\Tracker 2017\Mar 2017\[RGA File - 03.02.17.xlsx]Reference'!#REF!</xm:f>
          </x14:formula1>
          <xm:sqref>E1 V1 L1</xm:sqref>
        </x14:dataValidation>
        <x14:dataValidation type="list" allowBlank="1" showInputMessage="1" showErrorMessage="1" xr:uid="{1C2D4B26-C308-471B-8B2A-B6A1ACAB1FC4}">
          <x14:formula1>
            <xm:f>Reference!$C$1:$C$18</xm:f>
          </x14:formula1>
          <xm:sqref>Q2:Q1622 X2:X1556</xm:sqref>
        </x14:dataValidation>
        <x14:dataValidation type="list" allowBlank="1" showInputMessage="1" showErrorMessage="1" xr:uid="{FEB74A36-27F3-4F29-998F-FADF000EDAAA}">
          <x14:formula1>
            <xm:f>Reference!$A:$A</xm:f>
          </x14:formula1>
          <xm:sqref>E2:E1622</xm:sqref>
        </x14:dataValidation>
        <x14:dataValidation type="list" allowBlank="1" showInputMessage="1" showErrorMessage="1" xr:uid="{537F350B-5BEE-47B9-BC87-D2FFDC494ED0}">
          <x14:formula1>
            <xm:f>Reference!$B:$B</xm:f>
          </x14:formula1>
          <xm:sqref>L2:L1622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D6E87-AC31-421D-ACCA-A210BFCEFA7E}">
  <dimension ref="A2:B11"/>
  <sheetViews>
    <sheetView workbookViewId="0">
      <selection activeCell="H10" sqref="H10"/>
    </sheetView>
  </sheetViews>
  <sheetFormatPr defaultRowHeight="15" x14ac:dyDescent="0.25"/>
  <cols>
    <col min="1" max="1" width="50.7109375" style="51" customWidth="1"/>
    <col min="2" max="2" width="50.7109375" style="50" customWidth="1"/>
  </cols>
  <sheetData>
    <row r="2" spans="1:2" ht="18.75" x14ac:dyDescent="0.25">
      <c r="A2" s="58" t="s">
        <v>8166</v>
      </c>
      <c r="B2" s="59" t="s">
        <v>8167</v>
      </c>
    </row>
    <row r="3" spans="1:2" x14ac:dyDescent="0.25">
      <c r="A3" s="52" t="s">
        <v>295</v>
      </c>
      <c r="B3" s="53">
        <f>COUNTIF(Table1[Status],"Closed - Tires Sold")</f>
        <v>234</v>
      </c>
    </row>
    <row r="4" spans="1:2" x14ac:dyDescent="0.25">
      <c r="A4" s="52" t="s">
        <v>292</v>
      </c>
      <c r="B4" s="53">
        <f>COUNTIF(Table1[Status],"Closed - Credited")</f>
        <v>977</v>
      </c>
    </row>
    <row r="5" spans="1:2" x14ac:dyDescent="0.25">
      <c r="A5" s="52" t="s">
        <v>8162</v>
      </c>
      <c r="B5" s="53">
        <f>COUNTIF(Table1[Status],"For Pick Up")</f>
        <v>132</v>
      </c>
    </row>
    <row r="6" spans="1:2" x14ac:dyDescent="0.25">
      <c r="A6" s="52" t="s">
        <v>330</v>
      </c>
      <c r="B6" s="53">
        <f>COUNTIF(Table1[Status],"Pending RGA/RMA Number")</f>
        <v>32</v>
      </c>
    </row>
    <row r="7" spans="1:2" x14ac:dyDescent="0.25">
      <c r="A7" s="52" t="s">
        <v>441</v>
      </c>
      <c r="B7" s="53">
        <f>COUNTIF(Table1[Status],"326 Warehouse")+COUNTIF(Table1[Status],"Transfer Program")</f>
        <v>383</v>
      </c>
    </row>
    <row r="8" spans="1:2" x14ac:dyDescent="0.25">
      <c r="A8" s="52" t="s">
        <v>8163</v>
      </c>
      <c r="B8" s="53">
        <f>COUNTIF(Table1[Status],"Others - See Notes")</f>
        <v>12</v>
      </c>
    </row>
    <row r="9" spans="1:2" x14ac:dyDescent="0.25">
      <c r="A9" s="52" t="s">
        <v>8430</v>
      </c>
      <c r="B9" s="53">
        <f>COUNTIF(Table1[Status],"Picked Up - Waiting for Credit")</f>
        <v>22</v>
      </c>
    </row>
    <row r="10" spans="1:2" x14ac:dyDescent="0.25">
      <c r="A10" s="55" t="s">
        <v>8164</v>
      </c>
      <c r="B10" s="56">
        <f>SUM(B3:B9)</f>
        <v>1792</v>
      </c>
    </row>
    <row r="11" spans="1:2" x14ac:dyDescent="0.25">
      <c r="A11" s="54" t="s">
        <v>8165</v>
      </c>
      <c r="B11" s="57">
        <f>Summary!E16</f>
        <v>282401.74100000004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FBBD3-0E8A-409C-AF6A-A0F1E9321A90}">
  <dimension ref="A1:X925"/>
  <sheetViews>
    <sheetView topLeftCell="A805" zoomScale="90" zoomScaleNormal="90" workbookViewId="0">
      <selection activeCell="F839" sqref="F839"/>
    </sheetView>
  </sheetViews>
  <sheetFormatPr defaultRowHeight="12.75" x14ac:dyDescent="0.25"/>
  <cols>
    <col min="1" max="3" width="12.5703125" style="32" customWidth="1"/>
    <col min="4" max="4" width="18.7109375" style="31" customWidth="1"/>
    <col min="5" max="5" width="20" style="31" customWidth="1"/>
    <col min="6" max="7" width="16.85546875" style="31" customWidth="1"/>
    <col min="8" max="8" width="16" style="31" customWidth="1"/>
    <col min="9" max="9" width="36.42578125" style="31" customWidth="1"/>
    <col min="10" max="10" width="10.5703125" style="31" customWidth="1"/>
    <col min="11" max="11" width="7.7109375" style="31" customWidth="1"/>
    <col min="12" max="12" width="9.7109375" style="31" customWidth="1"/>
    <col min="13" max="15" width="17.5703125" style="31" customWidth="1"/>
    <col min="16" max="16" width="7.28515625" style="31" customWidth="1"/>
    <col min="17" max="17" width="16.85546875" style="31" customWidth="1"/>
    <col min="18" max="19" width="12" style="31" customWidth="1"/>
    <col min="20" max="20" width="9.5703125" style="31" customWidth="1"/>
    <col min="21" max="21" width="17.140625" style="31" customWidth="1"/>
    <col min="22" max="22" width="19.85546875" style="31" customWidth="1"/>
    <col min="23" max="23" width="36.28515625" style="34" customWidth="1"/>
    <col min="24" max="24" width="12" style="31" customWidth="1"/>
    <col min="25" max="16384" width="9.140625" style="31"/>
  </cols>
  <sheetData>
    <row r="1" spans="1:24" ht="38.25" x14ac:dyDescent="0.25">
      <c r="A1" s="4" t="s">
        <v>0</v>
      </c>
      <c r="B1" s="4" t="s">
        <v>529</v>
      </c>
      <c r="C1" s="4" t="s">
        <v>1</v>
      </c>
      <c r="D1" s="5" t="s">
        <v>2</v>
      </c>
      <c r="E1" s="5" t="s">
        <v>3</v>
      </c>
      <c r="F1" s="5" t="s">
        <v>4</v>
      </c>
      <c r="G1" s="5" t="s">
        <v>5</v>
      </c>
      <c r="H1" s="5" t="s">
        <v>6</v>
      </c>
      <c r="I1" s="5" t="s">
        <v>7</v>
      </c>
      <c r="J1" s="5" t="s">
        <v>8</v>
      </c>
      <c r="K1" s="6" t="s">
        <v>9</v>
      </c>
      <c r="L1" s="5" t="s">
        <v>10</v>
      </c>
      <c r="M1" s="5" t="s">
        <v>11</v>
      </c>
      <c r="N1" s="5" t="s">
        <v>12</v>
      </c>
      <c r="O1" s="5" t="s">
        <v>13</v>
      </c>
      <c r="P1" s="7" t="s">
        <v>530</v>
      </c>
      <c r="Q1" s="5" t="s">
        <v>531</v>
      </c>
      <c r="R1" s="8" t="s">
        <v>14</v>
      </c>
      <c r="S1" s="9" t="s">
        <v>532</v>
      </c>
      <c r="T1" s="5" t="s">
        <v>15</v>
      </c>
      <c r="U1" s="4" t="s">
        <v>533</v>
      </c>
      <c r="V1" s="5" t="s">
        <v>16</v>
      </c>
      <c r="W1" s="5" t="s">
        <v>17</v>
      </c>
      <c r="X1" s="27" t="s">
        <v>480</v>
      </c>
    </row>
    <row r="2" spans="1:24" x14ac:dyDescent="0.25">
      <c r="A2" s="11">
        <v>43105</v>
      </c>
      <c r="B2" s="11">
        <v>43104</v>
      </c>
      <c r="C2" s="11">
        <v>43102</v>
      </c>
      <c r="D2" s="10" t="s">
        <v>18</v>
      </c>
      <c r="E2" s="10" t="s">
        <v>568</v>
      </c>
      <c r="F2" s="41" t="s">
        <v>6141</v>
      </c>
      <c r="G2" s="10" t="s">
        <v>53</v>
      </c>
      <c r="H2" s="10" t="s">
        <v>257</v>
      </c>
      <c r="I2" s="10" t="s">
        <v>569</v>
      </c>
      <c r="J2" s="12">
        <v>2</v>
      </c>
      <c r="K2" s="10" t="s">
        <v>288</v>
      </c>
      <c r="L2" s="10" t="s">
        <v>570</v>
      </c>
      <c r="M2" s="10" t="s">
        <v>571</v>
      </c>
      <c r="N2" s="10">
        <v>127088821</v>
      </c>
      <c r="O2" s="10">
        <v>2</v>
      </c>
      <c r="P2" s="10" t="s">
        <v>738</v>
      </c>
      <c r="Q2" s="13">
        <v>408.98</v>
      </c>
      <c r="R2" s="14">
        <v>43110</v>
      </c>
      <c r="S2" s="10" t="s">
        <v>285</v>
      </c>
      <c r="T2" s="14">
        <v>43129</v>
      </c>
      <c r="U2" s="10" t="s">
        <v>292</v>
      </c>
      <c r="V2" s="15"/>
    </row>
    <row r="3" spans="1:24" x14ac:dyDescent="0.25">
      <c r="A3" s="24">
        <v>43105</v>
      </c>
      <c r="B3" s="24">
        <v>43104</v>
      </c>
      <c r="C3" s="24">
        <v>43103</v>
      </c>
      <c r="D3" s="27" t="s">
        <v>18</v>
      </c>
      <c r="E3" s="27" t="s">
        <v>380</v>
      </c>
      <c r="F3" s="29">
        <v>15496040000</v>
      </c>
      <c r="G3" s="27" t="s">
        <v>53</v>
      </c>
      <c r="H3" s="27" t="s">
        <v>572</v>
      </c>
      <c r="I3" s="27" t="s">
        <v>573</v>
      </c>
      <c r="J3" s="25">
        <v>4</v>
      </c>
      <c r="K3" s="27" t="s">
        <v>300</v>
      </c>
      <c r="L3" s="27">
        <v>5000304041</v>
      </c>
      <c r="M3" s="27">
        <v>5000304041</v>
      </c>
      <c r="N3" s="28"/>
      <c r="O3" s="27"/>
      <c r="P3" s="27"/>
      <c r="Q3" s="26"/>
      <c r="R3" s="43"/>
      <c r="S3" s="27" t="s">
        <v>285</v>
      </c>
      <c r="T3" s="43"/>
      <c r="U3" s="10" t="s">
        <v>315</v>
      </c>
      <c r="V3" s="28" t="s">
        <v>542</v>
      </c>
    </row>
    <row r="4" spans="1:24" x14ac:dyDescent="0.25">
      <c r="A4" s="24">
        <v>43108</v>
      </c>
      <c r="B4" s="24">
        <v>43105</v>
      </c>
      <c r="C4" s="24">
        <v>43102</v>
      </c>
      <c r="D4" s="27" t="s">
        <v>18</v>
      </c>
      <c r="E4" s="27" t="s">
        <v>380</v>
      </c>
      <c r="F4" s="29">
        <v>57367</v>
      </c>
      <c r="G4" s="27" t="s">
        <v>118</v>
      </c>
      <c r="H4" s="27" t="s">
        <v>280</v>
      </c>
      <c r="I4" s="27" t="s">
        <v>583</v>
      </c>
      <c r="J4" s="25">
        <v>2</v>
      </c>
      <c r="K4" s="27" t="s">
        <v>288</v>
      </c>
      <c r="L4" s="27" t="s">
        <v>584</v>
      </c>
      <c r="M4" s="27" t="s">
        <v>619</v>
      </c>
      <c r="N4" s="28">
        <v>127144582</v>
      </c>
      <c r="O4" s="27">
        <v>2</v>
      </c>
      <c r="P4" s="27" t="s">
        <v>688</v>
      </c>
      <c r="Q4" s="26">
        <v>568.41999999999996</v>
      </c>
      <c r="R4" s="43">
        <v>43109</v>
      </c>
      <c r="S4" s="27" t="s">
        <v>285</v>
      </c>
      <c r="T4" s="43" t="s">
        <v>567</v>
      </c>
      <c r="U4" s="10" t="s">
        <v>292</v>
      </c>
      <c r="V4" s="28"/>
    </row>
    <row r="5" spans="1:24" x14ac:dyDescent="0.25">
      <c r="A5" s="24">
        <v>43108</v>
      </c>
      <c r="B5" s="24">
        <v>43105</v>
      </c>
      <c r="C5" s="24">
        <v>43102</v>
      </c>
      <c r="D5" s="27" t="s">
        <v>18</v>
      </c>
      <c r="E5" s="27" t="s">
        <v>380</v>
      </c>
      <c r="F5" s="29">
        <v>57333</v>
      </c>
      <c r="G5" s="27" t="s">
        <v>118</v>
      </c>
      <c r="H5" s="27" t="s">
        <v>125</v>
      </c>
      <c r="I5" s="27" t="s">
        <v>583</v>
      </c>
      <c r="J5" s="25">
        <v>2</v>
      </c>
      <c r="K5" s="27" t="s">
        <v>288</v>
      </c>
      <c r="L5" s="27" t="s">
        <v>584</v>
      </c>
      <c r="M5" s="27" t="s">
        <v>619</v>
      </c>
      <c r="N5" s="28">
        <v>127144583</v>
      </c>
      <c r="O5" s="27">
        <v>2</v>
      </c>
      <c r="P5" s="27" t="s">
        <v>689</v>
      </c>
      <c r="Q5" s="26">
        <v>404.76</v>
      </c>
      <c r="R5" s="43">
        <v>43109</v>
      </c>
      <c r="S5" s="27" t="s">
        <v>285</v>
      </c>
      <c r="T5" s="43" t="s">
        <v>567</v>
      </c>
      <c r="U5" s="10" t="s">
        <v>292</v>
      </c>
      <c r="V5" s="28"/>
    </row>
    <row r="6" spans="1:24" x14ac:dyDescent="0.25">
      <c r="A6" s="24">
        <v>43108</v>
      </c>
      <c r="B6" s="24">
        <v>43105</v>
      </c>
      <c r="C6" s="24">
        <v>43102</v>
      </c>
      <c r="D6" s="27" t="s">
        <v>18</v>
      </c>
      <c r="E6" s="27" t="s">
        <v>380</v>
      </c>
      <c r="F6" s="29">
        <v>2570200</v>
      </c>
      <c r="G6" s="27" t="s">
        <v>32</v>
      </c>
      <c r="H6" s="27" t="s">
        <v>109</v>
      </c>
      <c r="I6" s="27" t="s">
        <v>586</v>
      </c>
      <c r="J6" s="25">
        <v>4</v>
      </c>
      <c r="K6" s="27" t="s">
        <v>288</v>
      </c>
      <c r="L6" s="27" t="s">
        <v>587</v>
      </c>
      <c r="M6" s="27" t="s">
        <v>585</v>
      </c>
      <c r="N6" s="28">
        <v>127144584</v>
      </c>
      <c r="O6" s="27">
        <v>4</v>
      </c>
      <c r="P6" s="27" t="s">
        <v>687</v>
      </c>
      <c r="Q6" s="26">
        <v>741.72</v>
      </c>
      <c r="R6" s="43">
        <v>43109</v>
      </c>
      <c r="S6" s="27" t="s">
        <v>285</v>
      </c>
      <c r="T6" s="43" t="s">
        <v>567</v>
      </c>
      <c r="U6" s="10" t="s">
        <v>292</v>
      </c>
      <c r="V6" s="28"/>
    </row>
    <row r="7" spans="1:24" x14ac:dyDescent="0.25">
      <c r="A7" s="24">
        <v>43108</v>
      </c>
      <c r="B7" s="24">
        <v>43109</v>
      </c>
      <c r="C7" s="24">
        <v>43102</v>
      </c>
      <c r="D7" s="27" t="s">
        <v>18</v>
      </c>
      <c r="E7" s="27" t="s">
        <v>360</v>
      </c>
      <c r="F7" s="29">
        <v>252950</v>
      </c>
      <c r="G7" s="27" t="s">
        <v>25</v>
      </c>
      <c r="H7" s="27" t="s">
        <v>595</v>
      </c>
      <c r="I7" s="27" t="s">
        <v>237</v>
      </c>
      <c r="J7" s="25">
        <v>2</v>
      </c>
      <c r="K7" s="27" t="s">
        <v>357</v>
      </c>
      <c r="L7" s="27" t="s">
        <v>596</v>
      </c>
      <c r="M7" s="27" t="s">
        <v>613</v>
      </c>
      <c r="N7" s="28" t="s">
        <v>909</v>
      </c>
      <c r="O7" s="27">
        <v>2</v>
      </c>
      <c r="P7" s="27" t="s">
        <v>1085</v>
      </c>
      <c r="Q7" s="26">
        <v>356.98</v>
      </c>
      <c r="R7" s="43">
        <v>43116</v>
      </c>
      <c r="S7" s="27" t="s">
        <v>285</v>
      </c>
      <c r="T7" s="43" t="s">
        <v>567</v>
      </c>
      <c r="U7" s="10" t="s">
        <v>292</v>
      </c>
      <c r="V7" s="28"/>
    </row>
    <row r="8" spans="1:24" x14ac:dyDescent="0.25">
      <c r="A8" s="24">
        <v>43108</v>
      </c>
      <c r="B8" s="24">
        <v>43109</v>
      </c>
      <c r="C8" s="24">
        <v>43105</v>
      </c>
      <c r="D8" s="27" t="s">
        <v>18</v>
      </c>
      <c r="E8" s="27" t="s">
        <v>360</v>
      </c>
      <c r="F8" s="29">
        <v>2048900</v>
      </c>
      <c r="G8" s="27" t="s">
        <v>32</v>
      </c>
      <c r="H8" s="27" t="s">
        <v>141</v>
      </c>
      <c r="I8" s="27" t="s">
        <v>598</v>
      </c>
      <c r="J8" s="25">
        <v>4</v>
      </c>
      <c r="K8" s="27" t="s">
        <v>288</v>
      </c>
      <c r="L8" s="27" t="s">
        <v>599</v>
      </c>
      <c r="M8" s="27" t="s">
        <v>621</v>
      </c>
      <c r="N8" s="28">
        <v>127144730</v>
      </c>
      <c r="O8" s="27">
        <v>4</v>
      </c>
      <c r="P8" s="27" t="s">
        <v>907</v>
      </c>
      <c r="Q8" s="26">
        <v>570.6</v>
      </c>
      <c r="R8" s="43">
        <v>43112</v>
      </c>
      <c r="S8" s="27" t="s">
        <v>285</v>
      </c>
      <c r="T8" s="43" t="s">
        <v>567</v>
      </c>
      <c r="U8" s="10" t="s">
        <v>292</v>
      </c>
      <c r="V8" s="28"/>
    </row>
    <row r="9" spans="1:24" ht="38.25" x14ac:dyDescent="0.25">
      <c r="A9" s="24">
        <v>43108</v>
      </c>
      <c r="B9" s="24">
        <v>43109</v>
      </c>
      <c r="C9" s="24">
        <v>43105</v>
      </c>
      <c r="D9" s="27" t="s">
        <v>18</v>
      </c>
      <c r="E9" s="27" t="s">
        <v>360</v>
      </c>
      <c r="F9" s="29">
        <v>2185543</v>
      </c>
      <c r="G9" s="27" t="s">
        <v>30</v>
      </c>
      <c r="H9" s="27" t="s">
        <v>600</v>
      </c>
      <c r="I9" s="27" t="s">
        <v>601</v>
      </c>
      <c r="J9" s="25">
        <v>4</v>
      </c>
      <c r="K9" s="27" t="s">
        <v>357</v>
      </c>
      <c r="L9" s="27" t="s">
        <v>602</v>
      </c>
      <c r="M9" s="27" t="s">
        <v>614</v>
      </c>
      <c r="N9" s="28" t="s">
        <v>909</v>
      </c>
      <c r="O9" s="27"/>
      <c r="P9" s="27"/>
      <c r="Q9" s="26"/>
      <c r="R9" s="43"/>
      <c r="S9" s="27" t="s">
        <v>285</v>
      </c>
      <c r="T9" s="43"/>
      <c r="U9" s="10" t="s">
        <v>295</v>
      </c>
      <c r="V9" s="28" t="s">
        <v>931</v>
      </c>
    </row>
    <row r="10" spans="1:24" x14ac:dyDescent="0.25">
      <c r="A10" s="24">
        <v>43108</v>
      </c>
      <c r="B10" s="24">
        <v>43109</v>
      </c>
      <c r="C10" s="24">
        <v>43105</v>
      </c>
      <c r="D10" s="27" t="s">
        <v>18</v>
      </c>
      <c r="E10" s="27" t="s">
        <v>380</v>
      </c>
      <c r="F10" s="29">
        <v>2183103</v>
      </c>
      <c r="G10" s="27" t="s">
        <v>30</v>
      </c>
      <c r="H10" s="27" t="s">
        <v>605</v>
      </c>
      <c r="I10" s="27" t="s">
        <v>603</v>
      </c>
      <c r="J10" s="25">
        <v>4</v>
      </c>
      <c r="K10" s="27" t="s">
        <v>357</v>
      </c>
      <c r="L10" s="27" t="s">
        <v>604</v>
      </c>
      <c r="M10" s="27" t="s">
        <v>615</v>
      </c>
      <c r="N10" s="28" t="s">
        <v>683</v>
      </c>
      <c r="O10" s="27">
        <v>4</v>
      </c>
      <c r="P10" s="27" t="s">
        <v>899</v>
      </c>
      <c r="Q10" s="26">
        <v>345.4</v>
      </c>
      <c r="R10" s="43">
        <v>43112</v>
      </c>
      <c r="S10" s="27" t="s">
        <v>285</v>
      </c>
      <c r="T10" s="43" t="s">
        <v>567</v>
      </c>
      <c r="U10" s="10" t="s">
        <v>292</v>
      </c>
      <c r="V10" s="28"/>
    </row>
    <row r="11" spans="1:24" x14ac:dyDescent="0.25">
      <c r="A11" s="24">
        <v>43108</v>
      </c>
      <c r="B11" s="24">
        <v>43109</v>
      </c>
      <c r="C11" s="24">
        <v>43106</v>
      </c>
      <c r="D11" s="27" t="s">
        <v>18</v>
      </c>
      <c r="E11" s="27" t="s">
        <v>380</v>
      </c>
      <c r="F11" s="29">
        <v>1015263</v>
      </c>
      <c r="G11" s="27" t="s">
        <v>36</v>
      </c>
      <c r="H11" s="27" t="s">
        <v>572</v>
      </c>
      <c r="I11" s="27" t="s">
        <v>607</v>
      </c>
      <c r="J11" s="25">
        <v>4</v>
      </c>
      <c r="K11" s="27" t="s">
        <v>357</v>
      </c>
      <c r="L11" s="27" t="s">
        <v>606</v>
      </c>
      <c r="M11" s="27" t="s">
        <v>616</v>
      </c>
      <c r="N11" s="28" t="s">
        <v>683</v>
      </c>
      <c r="O11" s="27">
        <v>4</v>
      </c>
      <c r="P11" s="27" t="s">
        <v>899</v>
      </c>
      <c r="Q11" s="26">
        <v>472.84</v>
      </c>
      <c r="R11" s="43">
        <v>43112</v>
      </c>
      <c r="S11" s="27" t="s">
        <v>285</v>
      </c>
      <c r="T11" s="43" t="s">
        <v>567</v>
      </c>
      <c r="U11" s="10" t="s">
        <v>292</v>
      </c>
      <c r="V11" s="28"/>
    </row>
    <row r="12" spans="1:24" x14ac:dyDescent="0.25">
      <c r="A12" s="24">
        <v>43108</v>
      </c>
      <c r="B12" s="24">
        <v>42743</v>
      </c>
      <c r="C12" s="24">
        <v>43102</v>
      </c>
      <c r="D12" s="27" t="s">
        <v>18</v>
      </c>
      <c r="E12" s="27" t="s">
        <v>378</v>
      </c>
      <c r="F12" s="29">
        <v>32147</v>
      </c>
      <c r="G12" s="27" t="s">
        <v>60</v>
      </c>
      <c r="H12" s="27" t="s">
        <v>110</v>
      </c>
      <c r="I12" s="27" t="s">
        <v>609</v>
      </c>
      <c r="J12" s="25">
        <v>4</v>
      </c>
      <c r="K12" s="27" t="s">
        <v>357</v>
      </c>
      <c r="L12" s="27" t="s">
        <v>618</v>
      </c>
      <c r="M12" s="27" t="s">
        <v>617</v>
      </c>
      <c r="N12" s="28" t="s">
        <v>622</v>
      </c>
      <c r="O12" s="27">
        <v>4</v>
      </c>
      <c r="P12" s="27" t="s">
        <v>731</v>
      </c>
      <c r="Q12" s="26">
        <v>385.96</v>
      </c>
      <c r="R12" s="43">
        <v>43110</v>
      </c>
      <c r="S12" s="27" t="s">
        <v>285</v>
      </c>
      <c r="T12" s="43" t="s">
        <v>567</v>
      </c>
      <c r="U12" s="10" t="s">
        <v>292</v>
      </c>
      <c r="V12" s="28"/>
    </row>
    <row r="13" spans="1:24" x14ac:dyDescent="0.25">
      <c r="A13" s="24">
        <v>43108</v>
      </c>
      <c r="B13" s="24">
        <v>42743</v>
      </c>
      <c r="C13" s="24">
        <v>43104</v>
      </c>
      <c r="D13" s="27" t="s">
        <v>18</v>
      </c>
      <c r="E13" s="27" t="s">
        <v>387</v>
      </c>
      <c r="F13" s="29">
        <v>39387</v>
      </c>
      <c r="G13" s="27" t="s">
        <v>19</v>
      </c>
      <c r="H13" s="27" t="s">
        <v>207</v>
      </c>
      <c r="I13" s="27" t="s">
        <v>610</v>
      </c>
      <c r="J13" s="25">
        <v>2</v>
      </c>
      <c r="K13" s="27" t="s">
        <v>288</v>
      </c>
      <c r="L13" s="27" t="s">
        <v>611</v>
      </c>
      <c r="M13" s="27" t="s">
        <v>612</v>
      </c>
      <c r="N13" s="28">
        <v>127144744</v>
      </c>
      <c r="O13" s="27">
        <v>2</v>
      </c>
      <c r="P13" s="27" t="s">
        <v>686</v>
      </c>
      <c r="Q13" s="26">
        <v>397.88</v>
      </c>
      <c r="R13" s="43">
        <v>43109</v>
      </c>
      <c r="S13" s="27" t="s">
        <v>285</v>
      </c>
      <c r="T13" s="43">
        <v>43137</v>
      </c>
      <c r="U13" s="10" t="s">
        <v>292</v>
      </c>
      <c r="V13" s="28"/>
    </row>
    <row r="14" spans="1:24" x14ac:dyDescent="0.25">
      <c r="A14" s="24">
        <v>43108</v>
      </c>
      <c r="B14" s="24">
        <v>43105</v>
      </c>
      <c r="C14" s="24">
        <v>43102</v>
      </c>
      <c r="D14" s="27" t="s">
        <v>592</v>
      </c>
      <c r="E14" s="27" t="s">
        <v>338</v>
      </c>
      <c r="F14" s="29">
        <v>11782</v>
      </c>
      <c r="G14" s="27" t="s">
        <v>92</v>
      </c>
      <c r="H14" s="27" t="s">
        <v>68</v>
      </c>
      <c r="I14" s="27" t="s">
        <v>492</v>
      </c>
      <c r="J14" s="25">
        <v>2</v>
      </c>
      <c r="K14" s="27" t="s">
        <v>357</v>
      </c>
      <c r="L14" s="27" t="s">
        <v>591</v>
      </c>
      <c r="M14" s="27" t="s">
        <v>590</v>
      </c>
      <c r="N14" s="28" t="s">
        <v>623</v>
      </c>
      <c r="O14" s="27">
        <v>2</v>
      </c>
      <c r="P14" s="27" t="s">
        <v>684</v>
      </c>
      <c r="Q14" s="26">
        <v>334.66</v>
      </c>
      <c r="R14" s="43">
        <v>43109</v>
      </c>
      <c r="S14" s="27" t="s">
        <v>285</v>
      </c>
      <c r="T14" s="43">
        <v>43111</v>
      </c>
      <c r="U14" s="10" t="s">
        <v>292</v>
      </c>
      <c r="V14" s="28"/>
    </row>
    <row r="15" spans="1:24" ht="25.5" x14ac:dyDescent="0.25">
      <c r="A15" s="24">
        <v>43109</v>
      </c>
      <c r="B15" s="24">
        <v>43108</v>
      </c>
      <c r="C15" s="24">
        <v>43105</v>
      </c>
      <c r="D15" s="27" t="s">
        <v>18</v>
      </c>
      <c r="E15" s="27" t="s">
        <v>423</v>
      </c>
      <c r="F15" s="29">
        <v>6240</v>
      </c>
      <c r="G15" s="27" t="s">
        <v>92</v>
      </c>
      <c r="H15" s="27" t="s">
        <v>69</v>
      </c>
      <c r="I15" s="27" t="s">
        <v>626</v>
      </c>
      <c r="J15" s="25">
        <v>4</v>
      </c>
      <c r="K15" s="27" t="s">
        <v>373</v>
      </c>
      <c r="L15" s="27" t="s">
        <v>628</v>
      </c>
      <c r="M15" s="27" t="s">
        <v>627</v>
      </c>
      <c r="N15" s="28" t="s">
        <v>820</v>
      </c>
      <c r="O15" s="27">
        <v>4</v>
      </c>
      <c r="P15" s="27" t="s">
        <v>6242</v>
      </c>
      <c r="Q15" s="26">
        <v>376</v>
      </c>
      <c r="R15" s="43">
        <v>43111</v>
      </c>
      <c r="S15" s="27" t="s">
        <v>285</v>
      </c>
      <c r="T15" s="43" t="s">
        <v>567</v>
      </c>
      <c r="U15" s="10" t="s">
        <v>292</v>
      </c>
      <c r="V15" s="28" t="s">
        <v>1616</v>
      </c>
    </row>
    <row r="16" spans="1:24" x14ac:dyDescent="0.25">
      <c r="A16" s="24">
        <v>43109</v>
      </c>
      <c r="B16" s="24">
        <v>43108</v>
      </c>
      <c r="C16" s="24">
        <v>43105</v>
      </c>
      <c r="D16" s="27" t="s">
        <v>18</v>
      </c>
      <c r="E16" s="27" t="s">
        <v>397</v>
      </c>
      <c r="F16" s="29">
        <v>92602</v>
      </c>
      <c r="G16" s="27" t="s">
        <v>21</v>
      </c>
      <c r="H16" s="27" t="s">
        <v>70</v>
      </c>
      <c r="I16" s="27" t="s">
        <v>22</v>
      </c>
      <c r="J16" s="25">
        <v>4</v>
      </c>
      <c r="K16" s="27" t="s">
        <v>288</v>
      </c>
      <c r="L16" s="27" t="s">
        <v>632</v>
      </c>
      <c r="M16" s="27" t="s">
        <v>672</v>
      </c>
      <c r="N16" s="28"/>
      <c r="O16" s="27"/>
      <c r="P16" s="27"/>
      <c r="Q16" s="26"/>
      <c r="R16" s="43"/>
      <c r="S16" s="27" t="s">
        <v>285</v>
      </c>
      <c r="T16" s="43"/>
      <c r="U16" s="10" t="s">
        <v>295</v>
      </c>
      <c r="V16" s="28" t="s">
        <v>822</v>
      </c>
    </row>
    <row r="17" spans="1:22" x14ac:dyDescent="0.25">
      <c r="A17" s="24">
        <v>43109</v>
      </c>
      <c r="B17" s="24">
        <v>43108</v>
      </c>
      <c r="C17" s="24">
        <v>43108</v>
      </c>
      <c r="D17" s="27" t="s">
        <v>18</v>
      </c>
      <c r="E17" s="27" t="s">
        <v>313</v>
      </c>
      <c r="F17" s="29">
        <v>3508250000</v>
      </c>
      <c r="G17" s="27" t="s">
        <v>53</v>
      </c>
      <c r="H17" s="27" t="s">
        <v>20</v>
      </c>
      <c r="I17" s="27" t="s">
        <v>633</v>
      </c>
      <c r="J17" s="25">
        <v>1</v>
      </c>
      <c r="K17" s="27" t="s">
        <v>288</v>
      </c>
      <c r="L17" s="27" t="s">
        <v>635</v>
      </c>
      <c r="M17" s="27" t="s">
        <v>634</v>
      </c>
      <c r="N17" s="28">
        <v>127215680</v>
      </c>
      <c r="O17" s="27">
        <v>1</v>
      </c>
      <c r="P17" s="27" t="s">
        <v>736</v>
      </c>
      <c r="Q17" s="26">
        <v>148.68</v>
      </c>
      <c r="R17" s="43">
        <v>43110</v>
      </c>
      <c r="S17" s="27" t="s">
        <v>285</v>
      </c>
      <c r="T17" s="43" t="s">
        <v>567</v>
      </c>
      <c r="U17" s="10" t="s">
        <v>292</v>
      </c>
      <c r="V17" s="28"/>
    </row>
    <row r="18" spans="1:22" x14ac:dyDescent="0.25">
      <c r="A18" s="24">
        <v>43109</v>
      </c>
      <c r="B18" s="24">
        <v>43108</v>
      </c>
      <c r="C18" s="24">
        <v>43106</v>
      </c>
      <c r="D18" s="27" t="s">
        <v>18</v>
      </c>
      <c r="E18" s="27" t="s">
        <v>426</v>
      </c>
      <c r="F18" s="29">
        <v>1011341</v>
      </c>
      <c r="G18" s="27" t="s">
        <v>36</v>
      </c>
      <c r="H18" s="27" t="s">
        <v>98</v>
      </c>
      <c r="I18" s="27" t="s">
        <v>636</v>
      </c>
      <c r="J18" s="25">
        <v>4</v>
      </c>
      <c r="K18" s="27" t="s">
        <v>288</v>
      </c>
      <c r="L18" s="27" t="s">
        <v>638</v>
      </c>
      <c r="M18" s="27" t="s">
        <v>637</v>
      </c>
      <c r="N18" s="28">
        <v>127215737</v>
      </c>
      <c r="O18" s="27">
        <v>4</v>
      </c>
      <c r="P18" s="27" t="s">
        <v>735</v>
      </c>
      <c r="Q18" s="26">
        <v>395.68</v>
      </c>
      <c r="R18" s="43">
        <v>43110</v>
      </c>
      <c r="S18" s="27" t="s">
        <v>285</v>
      </c>
      <c r="T18" s="43" t="s">
        <v>567</v>
      </c>
      <c r="U18" s="10" t="s">
        <v>292</v>
      </c>
      <c r="V18" s="28"/>
    </row>
    <row r="19" spans="1:22" x14ac:dyDescent="0.25">
      <c r="A19" s="24">
        <v>43109</v>
      </c>
      <c r="B19" s="24">
        <v>43109</v>
      </c>
      <c r="C19" s="24">
        <v>43102</v>
      </c>
      <c r="D19" s="27" t="s">
        <v>18</v>
      </c>
      <c r="E19" s="27" t="s">
        <v>346</v>
      </c>
      <c r="F19" s="41" t="s">
        <v>654</v>
      </c>
      <c r="G19" s="27" t="s">
        <v>34</v>
      </c>
      <c r="H19" s="27" t="s">
        <v>478</v>
      </c>
      <c r="I19" s="27" t="s">
        <v>653</v>
      </c>
      <c r="J19" s="25">
        <v>4</v>
      </c>
      <c r="K19" s="27" t="s">
        <v>357</v>
      </c>
      <c r="L19" s="27" t="s">
        <v>652</v>
      </c>
      <c r="M19" s="27" t="s">
        <v>670</v>
      </c>
      <c r="N19" s="28" t="s">
        <v>910</v>
      </c>
      <c r="O19" s="27">
        <v>4</v>
      </c>
      <c r="P19" s="27" t="s">
        <v>896</v>
      </c>
      <c r="Q19" s="26">
        <v>257.04000000000002</v>
      </c>
      <c r="R19" s="43">
        <v>43112</v>
      </c>
      <c r="S19" s="27" t="s">
        <v>285</v>
      </c>
      <c r="T19" s="43">
        <v>43118</v>
      </c>
      <c r="U19" s="10" t="s">
        <v>292</v>
      </c>
      <c r="V19" s="28" t="s">
        <v>675</v>
      </c>
    </row>
    <row r="20" spans="1:22" x14ac:dyDescent="0.25">
      <c r="A20" s="24">
        <v>43109</v>
      </c>
      <c r="B20" s="24">
        <v>43109</v>
      </c>
      <c r="C20" s="24">
        <v>43103</v>
      </c>
      <c r="D20" s="27" t="s">
        <v>18</v>
      </c>
      <c r="E20" s="27" t="s">
        <v>346</v>
      </c>
      <c r="F20" s="29">
        <v>61789</v>
      </c>
      <c r="G20" s="27" t="s">
        <v>39</v>
      </c>
      <c r="H20" s="27" t="s">
        <v>460</v>
      </c>
      <c r="I20" s="27" t="s">
        <v>655</v>
      </c>
      <c r="J20" s="25">
        <v>2</v>
      </c>
      <c r="K20" s="27" t="s">
        <v>288</v>
      </c>
      <c r="L20" s="27" t="s">
        <v>656</v>
      </c>
      <c r="M20" s="27" t="s">
        <v>673</v>
      </c>
      <c r="N20" s="28">
        <v>127215616</v>
      </c>
      <c r="O20" s="27">
        <v>2</v>
      </c>
      <c r="P20" s="27" t="s">
        <v>739</v>
      </c>
      <c r="Q20" s="26">
        <v>311.27999999999997</v>
      </c>
      <c r="R20" s="43">
        <v>43110</v>
      </c>
      <c r="S20" s="27" t="s">
        <v>285</v>
      </c>
      <c r="T20" s="43">
        <v>43111</v>
      </c>
      <c r="U20" s="10" t="s">
        <v>292</v>
      </c>
      <c r="V20" s="28"/>
    </row>
    <row r="21" spans="1:22" x14ac:dyDescent="0.25">
      <c r="A21" s="24">
        <v>43109</v>
      </c>
      <c r="B21" s="24">
        <v>43109</v>
      </c>
      <c r="C21" s="24">
        <v>43103</v>
      </c>
      <c r="D21" s="27" t="s">
        <v>18</v>
      </c>
      <c r="E21" s="27" t="s">
        <v>346</v>
      </c>
      <c r="F21" s="29">
        <v>94684</v>
      </c>
      <c r="G21" s="27" t="s">
        <v>39</v>
      </c>
      <c r="H21" s="27" t="s">
        <v>140</v>
      </c>
      <c r="I21" s="27" t="s">
        <v>655</v>
      </c>
      <c r="J21" s="25">
        <v>2</v>
      </c>
      <c r="K21" s="27" t="s">
        <v>288</v>
      </c>
      <c r="L21" s="27" t="s">
        <v>656</v>
      </c>
      <c r="M21" s="27" t="s">
        <v>673</v>
      </c>
      <c r="N21" s="28">
        <v>127215617</v>
      </c>
      <c r="O21" s="27">
        <v>2</v>
      </c>
      <c r="P21" s="27" t="s">
        <v>734</v>
      </c>
      <c r="Q21" s="26">
        <v>222.04</v>
      </c>
      <c r="R21" s="43">
        <v>43110</v>
      </c>
      <c r="S21" s="27" t="s">
        <v>285</v>
      </c>
      <c r="T21" s="43">
        <v>43111</v>
      </c>
      <c r="U21" s="10" t="s">
        <v>292</v>
      </c>
      <c r="V21" s="28"/>
    </row>
    <row r="22" spans="1:22" x14ac:dyDescent="0.25">
      <c r="A22" s="24">
        <v>43109</v>
      </c>
      <c r="B22" s="24">
        <v>43109</v>
      </c>
      <c r="C22" s="24">
        <v>43107</v>
      </c>
      <c r="D22" s="27" t="s">
        <v>18</v>
      </c>
      <c r="E22" s="27" t="s">
        <v>356</v>
      </c>
      <c r="F22" s="29" t="s">
        <v>6595</v>
      </c>
      <c r="G22" s="27" t="s">
        <v>60</v>
      </c>
      <c r="H22" s="27" t="s">
        <v>55</v>
      </c>
      <c r="I22" s="27" t="s">
        <v>657</v>
      </c>
      <c r="J22" s="25">
        <v>2</v>
      </c>
      <c r="K22" s="27" t="s">
        <v>357</v>
      </c>
      <c r="L22" s="27"/>
      <c r="M22" s="27" t="s">
        <v>658</v>
      </c>
      <c r="N22" s="28" t="s">
        <v>679</v>
      </c>
      <c r="O22" s="27">
        <v>2</v>
      </c>
      <c r="P22" s="27" t="s">
        <v>1084</v>
      </c>
      <c r="Q22" s="26">
        <v>203.06</v>
      </c>
      <c r="R22" s="43">
        <v>43116</v>
      </c>
      <c r="S22" s="27" t="s">
        <v>285</v>
      </c>
      <c r="T22" s="43">
        <v>43118</v>
      </c>
      <c r="U22" s="10" t="s">
        <v>292</v>
      </c>
      <c r="V22" s="28"/>
    </row>
    <row r="23" spans="1:22" ht="25.5" x14ac:dyDescent="0.25">
      <c r="A23" s="24">
        <v>43109</v>
      </c>
      <c r="B23" s="24">
        <v>43109</v>
      </c>
      <c r="C23" s="24">
        <v>43107</v>
      </c>
      <c r="D23" s="27" t="s">
        <v>18</v>
      </c>
      <c r="E23" s="27" t="s">
        <v>356</v>
      </c>
      <c r="F23" s="29">
        <v>32369</v>
      </c>
      <c r="G23" s="27" t="s">
        <v>60</v>
      </c>
      <c r="H23" s="27" t="s">
        <v>55</v>
      </c>
      <c r="I23" s="27" t="s">
        <v>657</v>
      </c>
      <c r="J23" s="25">
        <v>2</v>
      </c>
      <c r="K23" s="27" t="s">
        <v>357</v>
      </c>
      <c r="L23" s="27" t="s">
        <v>671</v>
      </c>
      <c r="M23" s="27" t="s">
        <v>658</v>
      </c>
      <c r="N23" s="28" t="s">
        <v>679</v>
      </c>
      <c r="O23" s="27">
        <v>2</v>
      </c>
      <c r="P23" s="27" t="s">
        <v>1084</v>
      </c>
      <c r="Q23" s="26">
        <v>203.06</v>
      </c>
      <c r="R23" s="43">
        <v>43116</v>
      </c>
      <c r="S23" s="27" t="s">
        <v>285</v>
      </c>
      <c r="T23" s="43" t="s">
        <v>567</v>
      </c>
      <c r="U23" s="10" t="s">
        <v>292</v>
      </c>
      <c r="V23" s="28" t="s">
        <v>1616</v>
      </c>
    </row>
    <row r="24" spans="1:22" x14ac:dyDescent="0.25">
      <c r="A24" s="24">
        <v>43109</v>
      </c>
      <c r="B24" s="24">
        <v>43109</v>
      </c>
      <c r="C24" s="24">
        <v>43104</v>
      </c>
      <c r="D24" s="27" t="s">
        <v>18</v>
      </c>
      <c r="E24" s="27" t="s">
        <v>380</v>
      </c>
      <c r="F24" s="29">
        <v>1013912</v>
      </c>
      <c r="G24" s="27" t="s">
        <v>36</v>
      </c>
      <c r="H24" s="27" t="s">
        <v>242</v>
      </c>
      <c r="I24" s="27" t="s">
        <v>545</v>
      </c>
      <c r="J24" s="25">
        <v>3</v>
      </c>
      <c r="K24" s="27" t="s">
        <v>288</v>
      </c>
      <c r="L24" s="27" t="s">
        <v>659</v>
      </c>
      <c r="M24" s="27" t="s">
        <v>674</v>
      </c>
      <c r="N24" s="28">
        <v>127215838</v>
      </c>
      <c r="O24" s="27">
        <v>3</v>
      </c>
      <c r="P24" s="27" t="s">
        <v>733</v>
      </c>
      <c r="Q24" s="26">
        <v>306.93</v>
      </c>
      <c r="R24" s="43">
        <v>43110</v>
      </c>
      <c r="S24" s="27" t="s">
        <v>285</v>
      </c>
      <c r="T24" s="43" t="s">
        <v>567</v>
      </c>
      <c r="U24" s="10" t="s">
        <v>292</v>
      </c>
      <c r="V24" s="28"/>
    </row>
    <row r="25" spans="1:22" x14ac:dyDescent="0.25">
      <c r="A25" s="24">
        <v>43109</v>
      </c>
      <c r="B25" s="24">
        <v>43109</v>
      </c>
      <c r="C25" s="24">
        <v>43104</v>
      </c>
      <c r="D25" s="27" t="s">
        <v>18</v>
      </c>
      <c r="E25" s="27" t="s">
        <v>380</v>
      </c>
      <c r="F25" s="29">
        <v>1013912</v>
      </c>
      <c r="G25" s="27" t="s">
        <v>36</v>
      </c>
      <c r="H25" s="27" t="s">
        <v>242</v>
      </c>
      <c r="I25" s="27" t="s">
        <v>545</v>
      </c>
      <c r="J25" s="25">
        <v>1</v>
      </c>
      <c r="K25" s="27" t="s">
        <v>288</v>
      </c>
      <c r="L25" s="27" t="s">
        <v>659</v>
      </c>
      <c r="M25" s="27" t="s">
        <v>674</v>
      </c>
      <c r="N25" s="28">
        <v>127215839</v>
      </c>
      <c r="O25" s="27">
        <v>1</v>
      </c>
      <c r="P25" s="27" t="s">
        <v>737</v>
      </c>
      <c r="Q25" s="26">
        <v>102.31</v>
      </c>
      <c r="R25" s="43">
        <v>43110</v>
      </c>
      <c r="S25" s="27" t="s">
        <v>285</v>
      </c>
      <c r="T25" s="43" t="s">
        <v>567</v>
      </c>
      <c r="U25" s="10" t="s">
        <v>292</v>
      </c>
      <c r="V25" s="28"/>
    </row>
    <row r="26" spans="1:22" x14ac:dyDescent="0.25">
      <c r="A26" s="24">
        <v>43109</v>
      </c>
      <c r="B26" s="24">
        <v>43109</v>
      </c>
      <c r="C26" s="24">
        <v>43103</v>
      </c>
      <c r="D26" s="27" t="s">
        <v>18</v>
      </c>
      <c r="E26" s="27" t="s">
        <v>380</v>
      </c>
      <c r="F26" s="29">
        <v>33509</v>
      </c>
      <c r="G26" s="27" t="s">
        <v>60</v>
      </c>
      <c r="H26" s="27" t="s">
        <v>28</v>
      </c>
      <c r="I26" s="27" t="s">
        <v>662</v>
      </c>
      <c r="J26" s="25">
        <v>2</v>
      </c>
      <c r="K26" s="27" t="s">
        <v>357</v>
      </c>
      <c r="L26" s="27" t="s">
        <v>661</v>
      </c>
      <c r="M26" s="27" t="s">
        <v>660</v>
      </c>
      <c r="N26" s="28" t="s">
        <v>676</v>
      </c>
      <c r="O26" s="27">
        <v>2</v>
      </c>
      <c r="P26" s="27" t="s">
        <v>900</v>
      </c>
      <c r="Q26" s="26">
        <v>189.66</v>
      </c>
      <c r="R26" s="43">
        <v>43112</v>
      </c>
      <c r="S26" s="27" t="s">
        <v>285</v>
      </c>
      <c r="T26" s="43" t="s">
        <v>567</v>
      </c>
      <c r="U26" s="10" t="s">
        <v>292</v>
      </c>
      <c r="V26" s="28"/>
    </row>
    <row r="27" spans="1:22" x14ac:dyDescent="0.25">
      <c r="A27" s="24">
        <v>43109</v>
      </c>
      <c r="B27" s="24">
        <v>43109</v>
      </c>
      <c r="C27" s="24">
        <v>43103</v>
      </c>
      <c r="D27" s="27" t="s">
        <v>18</v>
      </c>
      <c r="E27" s="27" t="s">
        <v>380</v>
      </c>
      <c r="F27" s="29">
        <v>1013994</v>
      </c>
      <c r="G27" s="27" t="s">
        <v>36</v>
      </c>
      <c r="H27" s="27" t="s">
        <v>69</v>
      </c>
      <c r="I27" s="27" t="s">
        <v>189</v>
      </c>
      <c r="J27" s="25">
        <v>4</v>
      </c>
      <c r="K27" s="27" t="s">
        <v>288</v>
      </c>
      <c r="L27" s="27" t="s">
        <v>664</v>
      </c>
      <c r="M27" s="27" t="s">
        <v>663</v>
      </c>
      <c r="N27" s="28">
        <v>127215911</v>
      </c>
      <c r="O27" s="27">
        <v>4</v>
      </c>
      <c r="P27" s="27" t="s">
        <v>732</v>
      </c>
      <c r="Q27" s="26">
        <v>363.36</v>
      </c>
      <c r="R27" s="43">
        <v>43110</v>
      </c>
      <c r="S27" s="27" t="s">
        <v>285</v>
      </c>
      <c r="T27" s="43" t="s">
        <v>567</v>
      </c>
      <c r="U27" s="10" t="s">
        <v>292</v>
      </c>
      <c r="V27" s="28"/>
    </row>
    <row r="28" spans="1:22" x14ac:dyDescent="0.25">
      <c r="A28" s="24">
        <v>43109</v>
      </c>
      <c r="B28" s="24">
        <v>43109</v>
      </c>
      <c r="C28" s="24">
        <v>43108</v>
      </c>
      <c r="D28" s="27" t="s">
        <v>18</v>
      </c>
      <c r="E28" s="27" t="s">
        <v>352</v>
      </c>
      <c r="F28" s="29">
        <v>28294563</v>
      </c>
      <c r="G28" s="27" t="s">
        <v>56</v>
      </c>
      <c r="H28" s="27" t="s">
        <v>102</v>
      </c>
      <c r="I28" s="27" t="s">
        <v>58</v>
      </c>
      <c r="J28" s="25">
        <v>2</v>
      </c>
      <c r="K28" s="27" t="s">
        <v>357</v>
      </c>
      <c r="L28" s="27" t="s">
        <v>667</v>
      </c>
      <c r="M28" s="27" t="s">
        <v>666</v>
      </c>
      <c r="N28" s="28" t="s">
        <v>677</v>
      </c>
      <c r="O28" s="27">
        <v>2</v>
      </c>
      <c r="P28" s="27" t="s">
        <v>685</v>
      </c>
      <c r="Q28" s="26">
        <v>118.38</v>
      </c>
      <c r="R28" s="43">
        <v>43109</v>
      </c>
      <c r="S28" s="27" t="s">
        <v>285</v>
      </c>
      <c r="T28" s="43">
        <v>43137</v>
      </c>
      <c r="U28" s="10" t="s">
        <v>292</v>
      </c>
      <c r="V28" s="28"/>
    </row>
    <row r="29" spans="1:22" x14ac:dyDescent="0.25">
      <c r="A29" s="24">
        <v>43109</v>
      </c>
      <c r="B29" s="24">
        <v>43109</v>
      </c>
      <c r="C29" s="24">
        <v>43102</v>
      </c>
      <c r="D29" s="27" t="s">
        <v>549</v>
      </c>
      <c r="E29" s="27" t="s">
        <v>287</v>
      </c>
      <c r="F29" s="29">
        <v>147510</v>
      </c>
      <c r="G29" s="27" t="s">
        <v>25</v>
      </c>
      <c r="H29" s="27" t="s">
        <v>28</v>
      </c>
      <c r="I29" s="27" t="s">
        <v>187</v>
      </c>
      <c r="J29" s="25">
        <v>4</v>
      </c>
      <c r="K29" s="27" t="s">
        <v>357</v>
      </c>
      <c r="L29" s="27" t="s">
        <v>642</v>
      </c>
      <c r="M29" s="27" t="s">
        <v>641</v>
      </c>
      <c r="N29" s="28" t="s">
        <v>680</v>
      </c>
      <c r="O29" s="27">
        <v>4</v>
      </c>
      <c r="P29" s="27" t="s">
        <v>819</v>
      </c>
      <c r="Q29" s="26">
        <v>218.56</v>
      </c>
      <c r="R29" s="43">
        <v>43111</v>
      </c>
      <c r="S29" s="27" t="s">
        <v>285</v>
      </c>
      <c r="T29" s="43" t="s">
        <v>567</v>
      </c>
      <c r="U29" s="10" t="s">
        <v>292</v>
      </c>
      <c r="V29" s="28"/>
    </row>
    <row r="30" spans="1:22" x14ac:dyDescent="0.25">
      <c r="A30" s="24">
        <v>43109</v>
      </c>
      <c r="B30" s="24">
        <v>43109</v>
      </c>
      <c r="C30" s="24">
        <v>43103</v>
      </c>
      <c r="D30" s="27" t="s">
        <v>665</v>
      </c>
      <c r="E30" s="27" t="s">
        <v>399</v>
      </c>
      <c r="F30" s="29">
        <v>2005800</v>
      </c>
      <c r="G30" s="27" t="s">
        <v>32</v>
      </c>
      <c r="H30" s="27" t="s">
        <v>95</v>
      </c>
      <c r="I30" s="27" t="s">
        <v>449</v>
      </c>
      <c r="J30" s="25">
        <v>2</v>
      </c>
      <c r="K30" s="27" t="s">
        <v>288</v>
      </c>
      <c r="L30" s="27" t="s">
        <v>644</v>
      </c>
      <c r="M30" s="27" t="s">
        <v>643</v>
      </c>
      <c r="N30" s="28">
        <v>127216218</v>
      </c>
      <c r="O30" s="27">
        <v>2</v>
      </c>
      <c r="P30" s="27">
        <v>127216218</v>
      </c>
      <c r="Q30" s="26">
        <v>250.04</v>
      </c>
      <c r="R30" s="43">
        <v>43110</v>
      </c>
      <c r="S30" s="27" t="s">
        <v>285</v>
      </c>
      <c r="T30" s="43">
        <v>43110</v>
      </c>
      <c r="U30" s="10" t="s">
        <v>292</v>
      </c>
      <c r="V30" s="28"/>
    </row>
    <row r="31" spans="1:22" x14ac:dyDescent="0.25">
      <c r="A31" s="24">
        <v>43109</v>
      </c>
      <c r="B31" s="24">
        <v>43109</v>
      </c>
      <c r="C31" s="24">
        <v>43103</v>
      </c>
      <c r="D31" s="27" t="s">
        <v>665</v>
      </c>
      <c r="E31" s="27" t="s">
        <v>483</v>
      </c>
      <c r="F31" s="29">
        <v>32368</v>
      </c>
      <c r="G31" s="27" t="s">
        <v>60</v>
      </c>
      <c r="H31" s="27" t="s">
        <v>173</v>
      </c>
      <c r="I31" s="27" t="s">
        <v>647</v>
      </c>
      <c r="J31" s="25">
        <v>4</v>
      </c>
      <c r="K31" s="27" t="s">
        <v>357</v>
      </c>
      <c r="L31" s="27" t="s">
        <v>646</v>
      </c>
      <c r="M31" s="27" t="s">
        <v>645</v>
      </c>
      <c r="N31" s="28" t="s">
        <v>681</v>
      </c>
      <c r="O31" s="27">
        <v>4</v>
      </c>
      <c r="P31" s="27" t="s">
        <v>818</v>
      </c>
      <c r="Q31" s="26">
        <v>410.76</v>
      </c>
      <c r="R31" s="43">
        <v>43111</v>
      </c>
      <c r="S31" s="27" t="s">
        <v>285</v>
      </c>
      <c r="T31" s="43" t="s">
        <v>567</v>
      </c>
      <c r="U31" s="10" t="s">
        <v>292</v>
      </c>
      <c r="V31" s="28"/>
    </row>
    <row r="32" spans="1:22" ht="38.25" x14ac:dyDescent="0.25">
      <c r="A32" s="24">
        <v>43109</v>
      </c>
      <c r="B32" s="24">
        <v>43109</v>
      </c>
      <c r="C32" s="24">
        <v>43103</v>
      </c>
      <c r="D32" s="27" t="s">
        <v>665</v>
      </c>
      <c r="E32" s="27" t="s">
        <v>427</v>
      </c>
      <c r="F32" s="41" t="s">
        <v>649</v>
      </c>
      <c r="G32" s="27" t="s">
        <v>34</v>
      </c>
      <c r="H32" s="27" t="s">
        <v>484</v>
      </c>
      <c r="I32" s="27" t="s">
        <v>651</v>
      </c>
      <c r="J32" s="25">
        <v>4</v>
      </c>
      <c r="K32" s="27" t="s">
        <v>357</v>
      </c>
      <c r="L32" s="27" t="s">
        <v>650</v>
      </c>
      <c r="M32" s="27" t="s">
        <v>648</v>
      </c>
      <c r="N32" s="28" t="s">
        <v>1700</v>
      </c>
      <c r="O32" s="27">
        <v>4</v>
      </c>
      <c r="P32" s="27" t="s">
        <v>1805</v>
      </c>
      <c r="Q32" s="26">
        <v>442.68</v>
      </c>
      <c r="R32" s="43">
        <v>43129</v>
      </c>
      <c r="S32" s="27" t="s">
        <v>285</v>
      </c>
      <c r="T32" s="43">
        <v>43129</v>
      </c>
      <c r="U32" s="10" t="s">
        <v>292</v>
      </c>
      <c r="V32" s="28" t="s">
        <v>1699</v>
      </c>
    </row>
    <row r="33" spans="1:22" x14ac:dyDescent="0.25">
      <c r="A33" s="24">
        <v>43110</v>
      </c>
      <c r="B33" s="24">
        <v>43109</v>
      </c>
      <c r="C33" s="24">
        <v>43109</v>
      </c>
      <c r="D33" s="27" t="s">
        <v>18</v>
      </c>
      <c r="E33" s="27" t="s">
        <v>352</v>
      </c>
      <c r="F33" s="29">
        <v>254560</v>
      </c>
      <c r="G33" s="27" t="s">
        <v>25</v>
      </c>
      <c r="H33" s="27" t="s">
        <v>486</v>
      </c>
      <c r="I33" s="27" t="s">
        <v>690</v>
      </c>
      <c r="J33" s="25">
        <v>2</v>
      </c>
      <c r="K33" s="27" t="s">
        <v>357</v>
      </c>
      <c r="L33" s="27" t="s">
        <v>691</v>
      </c>
      <c r="M33" s="27" t="s">
        <v>692</v>
      </c>
      <c r="N33" s="28" t="s">
        <v>1053</v>
      </c>
      <c r="O33" s="27">
        <v>2</v>
      </c>
      <c r="P33" s="27" t="s">
        <v>924</v>
      </c>
      <c r="Q33" s="26">
        <v>402.4</v>
      </c>
      <c r="R33" s="43">
        <v>43115</v>
      </c>
      <c r="S33" s="27" t="s">
        <v>285</v>
      </c>
      <c r="T33" s="43">
        <v>43118</v>
      </c>
      <c r="U33" s="10" t="s">
        <v>292</v>
      </c>
      <c r="V33" s="28"/>
    </row>
    <row r="34" spans="1:22" x14ac:dyDescent="0.25">
      <c r="A34" s="24">
        <v>43110</v>
      </c>
      <c r="B34" s="24">
        <v>43109</v>
      </c>
      <c r="C34" s="24">
        <v>43108</v>
      </c>
      <c r="D34" s="27" t="s">
        <v>18</v>
      </c>
      <c r="E34" s="27" t="s">
        <v>377</v>
      </c>
      <c r="F34" s="29">
        <v>2654300</v>
      </c>
      <c r="G34" s="27" t="s">
        <v>32</v>
      </c>
      <c r="H34" s="27" t="s">
        <v>125</v>
      </c>
      <c r="I34" s="27" t="s">
        <v>476</v>
      </c>
      <c r="J34" s="25">
        <v>4</v>
      </c>
      <c r="K34" s="27" t="s">
        <v>288</v>
      </c>
      <c r="L34" s="27" t="s">
        <v>693</v>
      </c>
      <c r="M34" s="27" t="s">
        <v>694</v>
      </c>
      <c r="N34" s="28">
        <v>127286921</v>
      </c>
      <c r="O34" s="27">
        <v>4</v>
      </c>
      <c r="P34" s="27" t="s">
        <v>1291</v>
      </c>
      <c r="Q34" s="26">
        <v>530.96</v>
      </c>
      <c r="R34" s="43">
        <v>43118</v>
      </c>
      <c r="S34" s="27" t="s">
        <v>285</v>
      </c>
      <c r="T34" s="43" t="s">
        <v>567</v>
      </c>
      <c r="U34" s="10" t="s">
        <v>292</v>
      </c>
      <c r="V34" s="28"/>
    </row>
    <row r="35" spans="1:22" x14ac:dyDescent="0.25">
      <c r="A35" s="24">
        <v>43110</v>
      </c>
      <c r="B35" s="24">
        <v>43109</v>
      </c>
      <c r="C35" s="24">
        <v>43103</v>
      </c>
      <c r="D35" s="27" t="s">
        <v>18</v>
      </c>
      <c r="E35" s="27" t="s">
        <v>372</v>
      </c>
      <c r="F35" s="29">
        <v>151284203</v>
      </c>
      <c r="G35" s="27" t="s">
        <v>23</v>
      </c>
      <c r="H35" s="27" t="s">
        <v>242</v>
      </c>
      <c r="I35" s="27" t="s">
        <v>695</v>
      </c>
      <c r="J35" s="25">
        <v>4</v>
      </c>
      <c r="K35" s="27" t="s">
        <v>306</v>
      </c>
      <c r="L35" s="27">
        <v>3503184846</v>
      </c>
      <c r="M35" s="27"/>
      <c r="N35" s="28"/>
      <c r="O35" s="27"/>
      <c r="P35" s="27"/>
      <c r="Q35" s="26"/>
      <c r="R35" s="43"/>
      <c r="S35" s="27" t="s">
        <v>285</v>
      </c>
      <c r="T35" s="43"/>
      <c r="U35" s="10" t="s">
        <v>315</v>
      </c>
      <c r="V35" s="28" t="s">
        <v>542</v>
      </c>
    </row>
    <row r="36" spans="1:22" x14ac:dyDescent="0.25">
      <c r="A36" s="24">
        <v>43110</v>
      </c>
      <c r="B36" s="24">
        <v>43109</v>
      </c>
      <c r="C36" s="24">
        <v>43103</v>
      </c>
      <c r="D36" s="27" t="s">
        <v>18</v>
      </c>
      <c r="E36" s="27" t="s">
        <v>334</v>
      </c>
      <c r="F36" s="29">
        <v>92602</v>
      </c>
      <c r="G36" s="27" t="s">
        <v>21</v>
      </c>
      <c r="H36" s="27" t="s">
        <v>70</v>
      </c>
      <c r="I36" s="27" t="s">
        <v>22</v>
      </c>
      <c r="J36" s="25">
        <v>2</v>
      </c>
      <c r="K36" s="27" t="s">
        <v>288</v>
      </c>
      <c r="L36" s="27" t="s">
        <v>696</v>
      </c>
      <c r="M36" s="27" t="s">
        <v>697</v>
      </c>
      <c r="N36" s="28">
        <v>127287091</v>
      </c>
      <c r="O36" s="27">
        <v>2</v>
      </c>
      <c r="P36" s="27" t="s">
        <v>908</v>
      </c>
      <c r="Q36" s="26">
        <v>87.14</v>
      </c>
      <c r="R36" s="43">
        <v>43111</v>
      </c>
      <c r="S36" s="27" t="s">
        <v>285</v>
      </c>
      <c r="T36" s="43">
        <v>43118</v>
      </c>
      <c r="U36" s="10" t="s">
        <v>292</v>
      </c>
      <c r="V36" s="28"/>
    </row>
    <row r="37" spans="1:22" x14ac:dyDescent="0.25">
      <c r="A37" s="24">
        <v>43110</v>
      </c>
      <c r="B37" s="24">
        <v>43109</v>
      </c>
      <c r="C37" s="24">
        <v>43108</v>
      </c>
      <c r="D37" s="27" t="s">
        <v>18</v>
      </c>
      <c r="E37" s="27" t="s">
        <v>352</v>
      </c>
      <c r="F37" s="29">
        <v>37047</v>
      </c>
      <c r="G37" s="27" t="s">
        <v>39</v>
      </c>
      <c r="H37" s="27" t="s">
        <v>134</v>
      </c>
      <c r="I37" s="27" t="s">
        <v>698</v>
      </c>
      <c r="J37" s="25">
        <v>4</v>
      </c>
      <c r="K37" s="27" t="s">
        <v>343</v>
      </c>
      <c r="L37" s="27">
        <v>8640715893</v>
      </c>
      <c r="M37" s="27"/>
      <c r="N37" s="28"/>
      <c r="O37" s="27"/>
      <c r="P37" s="27"/>
      <c r="Q37" s="26"/>
      <c r="R37" s="43"/>
      <c r="S37" s="27" t="s">
        <v>285</v>
      </c>
      <c r="T37" s="43"/>
      <c r="U37" s="10" t="s">
        <v>315</v>
      </c>
      <c r="V37" s="28" t="s">
        <v>542</v>
      </c>
    </row>
    <row r="38" spans="1:22" ht="38.25" x14ac:dyDescent="0.25">
      <c r="A38" s="24">
        <v>43110</v>
      </c>
      <c r="B38" s="24">
        <v>43110</v>
      </c>
      <c r="C38" s="24">
        <v>43105</v>
      </c>
      <c r="D38" s="27" t="s">
        <v>18</v>
      </c>
      <c r="E38" s="27" t="s">
        <v>360</v>
      </c>
      <c r="F38" s="29">
        <v>1011698</v>
      </c>
      <c r="G38" s="27" t="s">
        <v>36</v>
      </c>
      <c r="H38" s="27" t="s">
        <v>57</v>
      </c>
      <c r="I38" s="27" t="s">
        <v>99</v>
      </c>
      <c r="J38" s="25">
        <v>4</v>
      </c>
      <c r="K38" s="27" t="s">
        <v>357</v>
      </c>
      <c r="L38" s="27" t="s">
        <v>699</v>
      </c>
      <c r="M38" s="27" t="s">
        <v>700</v>
      </c>
      <c r="N38" s="28" t="s">
        <v>911</v>
      </c>
      <c r="O38" s="27"/>
      <c r="P38" s="27"/>
      <c r="Q38" s="26"/>
      <c r="R38" s="43"/>
      <c r="S38" s="27" t="s">
        <v>285</v>
      </c>
      <c r="T38" s="43"/>
      <c r="U38" s="10" t="s">
        <v>295</v>
      </c>
      <c r="V38" s="28" t="s">
        <v>930</v>
      </c>
    </row>
    <row r="39" spans="1:22" x14ac:dyDescent="0.25">
      <c r="A39" s="24">
        <v>43110</v>
      </c>
      <c r="B39" s="24">
        <v>43110</v>
      </c>
      <c r="C39" s="24">
        <v>43102</v>
      </c>
      <c r="D39" s="27" t="s">
        <v>549</v>
      </c>
      <c r="E39" s="27" t="s">
        <v>378</v>
      </c>
      <c r="F39" s="41" t="s">
        <v>713</v>
      </c>
      <c r="G39" s="27" t="s">
        <v>34</v>
      </c>
      <c r="H39" s="27" t="s">
        <v>90</v>
      </c>
      <c r="I39" s="27" t="s">
        <v>479</v>
      </c>
      <c r="J39" s="25">
        <v>2</v>
      </c>
      <c r="K39" s="27" t="s">
        <v>357</v>
      </c>
      <c r="L39" s="27" t="s">
        <v>703</v>
      </c>
      <c r="M39" s="27" t="s">
        <v>704</v>
      </c>
      <c r="N39" s="28" t="s">
        <v>823</v>
      </c>
      <c r="O39" s="27">
        <v>2</v>
      </c>
      <c r="P39" s="27" t="s">
        <v>901</v>
      </c>
      <c r="Q39" s="26">
        <v>168.4</v>
      </c>
      <c r="R39" s="43">
        <v>43111</v>
      </c>
      <c r="S39" s="27" t="s">
        <v>285</v>
      </c>
      <c r="T39" s="43" t="s">
        <v>567</v>
      </c>
      <c r="U39" s="10" t="s">
        <v>292</v>
      </c>
      <c r="V39" s="28"/>
    </row>
    <row r="40" spans="1:22" ht="25.5" x14ac:dyDescent="0.25">
      <c r="A40" s="24">
        <v>43110</v>
      </c>
      <c r="B40" s="24">
        <v>43110</v>
      </c>
      <c r="C40" s="24">
        <v>43102</v>
      </c>
      <c r="D40" s="27" t="s">
        <v>549</v>
      </c>
      <c r="E40" s="27" t="s">
        <v>401</v>
      </c>
      <c r="F40" s="29">
        <v>1200036493</v>
      </c>
      <c r="G40" s="27" t="s">
        <v>27</v>
      </c>
      <c r="H40" s="27" t="s">
        <v>167</v>
      </c>
      <c r="I40" s="27" t="s">
        <v>203</v>
      </c>
      <c r="J40" s="25">
        <v>1</v>
      </c>
      <c r="K40" s="27" t="s">
        <v>357</v>
      </c>
      <c r="L40" s="27" t="s">
        <v>705</v>
      </c>
      <c r="M40" s="27" t="s">
        <v>706</v>
      </c>
      <c r="N40" s="28" t="s">
        <v>912</v>
      </c>
      <c r="O40" s="27">
        <v>1</v>
      </c>
      <c r="P40" s="27" t="s">
        <v>1679</v>
      </c>
      <c r="Q40" s="26">
        <v>44.28</v>
      </c>
      <c r="R40" s="43">
        <v>43124</v>
      </c>
      <c r="S40" s="27" t="s">
        <v>285</v>
      </c>
      <c r="T40" s="43" t="s">
        <v>567</v>
      </c>
      <c r="U40" s="10" t="s">
        <v>292</v>
      </c>
      <c r="V40" s="28" t="s">
        <v>1616</v>
      </c>
    </row>
    <row r="41" spans="1:22" x14ac:dyDescent="0.25">
      <c r="A41" s="24">
        <v>43110</v>
      </c>
      <c r="B41" s="24">
        <v>43110</v>
      </c>
      <c r="C41" s="24">
        <v>43102</v>
      </c>
      <c r="D41" s="27" t="s">
        <v>549</v>
      </c>
      <c r="E41" s="27" t="s">
        <v>366</v>
      </c>
      <c r="F41" s="29">
        <v>11629</v>
      </c>
      <c r="G41" s="27" t="s">
        <v>92</v>
      </c>
      <c r="H41" s="27" t="s">
        <v>66</v>
      </c>
      <c r="I41" s="27" t="s">
        <v>707</v>
      </c>
      <c r="J41" s="25">
        <v>1</v>
      </c>
      <c r="K41" s="27" t="s">
        <v>357</v>
      </c>
      <c r="L41" s="27" t="s">
        <v>708</v>
      </c>
      <c r="M41" s="27" t="s">
        <v>709</v>
      </c>
      <c r="N41" s="28" t="s">
        <v>824</v>
      </c>
      <c r="O41" s="27">
        <v>1</v>
      </c>
      <c r="P41" s="27" t="s">
        <v>895</v>
      </c>
      <c r="Q41" s="26">
        <v>133.65</v>
      </c>
      <c r="R41" s="43">
        <v>43113</v>
      </c>
      <c r="S41" s="27" t="s">
        <v>285</v>
      </c>
      <c r="T41" s="43">
        <v>43129</v>
      </c>
      <c r="U41" s="10" t="s">
        <v>292</v>
      </c>
      <c r="V41" s="28"/>
    </row>
    <row r="42" spans="1:22" x14ac:dyDescent="0.25">
      <c r="A42" s="24">
        <v>43110</v>
      </c>
      <c r="B42" s="24">
        <v>43110</v>
      </c>
      <c r="C42" s="24">
        <v>43102</v>
      </c>
      <c r="D42" s="27" t="s">
        <v>549</v>
      </c>
      <c r="E42" s="27" t="s">
        <v>372</v>
      </c>
      <c r="F42" s="29">
        <v>1014363</v>
      </c>
      <c r="G42" s="27" t="s">
        <v>36</v>
      </c>
      <c r="H42" s="27" t="s">
        <v>37</v>
      </c>
      <c r="I42" s="27" t="s">
        <v>710</v>
      </c>
      <c r="J42" s="25">
        <v>2</v>
      </c>
      <c r="K42" s="27" t="s">
        <v>357</v>
      </c>
      <c r="L42" s="27" t="s">
        <v>711</v>
      </c>
      <c r="M42" s="27" t="s">
        <v>712</v>
      </c>
      <c r="N42" s="28" t="s">
        <v>1054</v>
      </c>
      <c r="O42" s="27">
        <v>2</v>
      </c>
      <c r="P42" s="27" t="s">
        <v>1082</v>
      </c>
      <c r="Q42" s="26">
        <v>123.16</v>
      </c>
      <c r="R42" s="43">
        <v>43117</v>
      </c>
      <c r="S42" s="27" t="s">
        <v>285</v>
      </c>
      <c r="T42" s="43" t="s">
        <v>567</v>
      </c>
      <c r="U42" s="10" t="s">
        <v>292</v>
      </c>
      <c r="V42" s="28"/>
    </row>
    <row r="43" spans="1:22" x14ac:dyDescent="0.25">
      <c r="A43" s="24">
        <v>43110</v>
      </c>
      <c r="B43" s="24">
        <v>43110</v>
      </c>
      <c r="C43" s="24">
        <v>43102</v>
      </c>
      <c r="D43" s="27" t="s">
        <v>549</v>
      </c>
      <c r="E43" s="27" t="s">
        <v>382</v>
      </c>
      <c r="F43" s="29">
        <v>28951031</v>
      </c>
      <c r="G43" s="27" t="s">
        <v>56</v>
      </c>
      <c r="H43" s="27" t="s">
        <v>714</v>
      </c>
      <c r="I43" s="27" t="s">
        <v>715</v>
      </c>
      <c r="J43" s="25">
        <v>4</v>
      </c>
      <c r="K43" s="27" t="s">
        <v>357</v>
      </c>
      <c r="L43" s="27" t="s">
        <v>716</v>
      </c>
      <c r="M43" s="27" t="s">
        <v>717</v>
      </c>
      <c r="N43" s="28" t="s">
        <v>825</v>
      </c>
      <c r="O43" s="27">
        <v>4</v>
      </c>
      <c r="P43" s="27" t="s">
        <v>825</v>
      </c>
      <c r="Q43" s="26">
        <v>567.16</v>
      </c>
      <c r="R43" s="43">
        <v>43118</v>
      </c>
      <c r="S43" s="27" t="s">
        <v>285</v>
      </c>
      <c r="T43" s="43">
        <v>43119</v>
      </c>
      <c r="U43" s="10" t="s">
        <v>292</v>
      </c>
      <c r="V43" s="28"/>
    </row>
    <row r="44" spans="1:22" x14ac:dyDescent="0.25">
      <c r="A44" s="24">
        <v>43110</v>
      </c>
      <c r="B44" s="24">
        <v>43110</v>
      </c>
      <c r="C44" s="24">
        <v>43102</v>
      </c>
      <c r="D44" s="27" t="s">
        <v>549</v>
      </c>
      <c r="E44" s="27" t="s">
        <v>423</v>
      </c>
      <c r="F44" s="29" t="s">
        <v>718</v>
      </c>
      <c r="G44" s="27" t="s">
        <v>74</v>
      </c>
      <c r="H44" s="27" t="s">
        <v>719</v>
      </c>
      <c r="I44" s="27" t="s">
        <v>447</v>
      </c>
      <c r="J44" s="25">
        <v>4</v>
      </c>
      <c r="K44" s="27" t="s">
        <v>357</v>
      </c>
      <c r="L44" s="27" t="s">
        <v>720</v>
      </c>
      <c r="M44" s="27" t="s">
        <v>721</v>
      </c>
      <c r="N44" s="28" t="s">
        <v>1056</v>
      </c>
      <c r="O44" s="27">
        <v>4</v>
      </c>
      <c r="P44" s="27" t="s">
        <v>1081</v>
      </c>
      <c r="Q44" s="26">
        <v>324.56</v>
      </c>
      <c r="R44" s="43">
        <v>43117</v>
      </c>
      <c r="S44" s="27" t="s">
        <v>285</v>
      </c>
      <c r="T44" s="43" t="s">
        <v>567</v>
      </c>
      <c r="U44" s="10" t="s">
        <v>292</v>
      </c>
      <c r="V44" s="28"/>
    </row>
    <row r="45" spans="1:22" ht="25.5" x14ac:dyDescent="0.25">
      <c r="A45" s="24">
        <v>43110</v>
      </c>
      <c r="B45" s="24">
        <v>43110</v>
      </c>
      <c r="C45" s="24">
        <v>43102</v>
      </c>
      <c r="D45" s="27" t="s">
        <v>549</v>
      </c>
      <c r="E45" s="27" t="s">
        <v>564</v>
      </c>
      <c r="F45" s="29">
        <v>2171893</v>
      </c>
      <c r="G45" s="27" t="s">
        <v>30</v>
      </c>
      <c r="H45" s="27" t="s">
        <v>57</v>
      </c>
      <c r="I45" s="27" t="s">
        <v>459</v>
      </c>
      <c r="J45" s="25">
        <v>4</v>
      </c>
      <c r="K45" s="27" t="s">
        <v>357</v>
      </c>
      <c r="L45" s="27" t="s">
        <v>722</v>
      </c>
      <c r="M45" s="27" t="s">
        <v>723</v>
      </c>
      <c r="N45" s="28" t="s">
        <v>826</v>
      </c>
      <c r="O45" s="27"/>
      <c r="P45" s="27"/>
      <c r="Q45" s="26"/>
      <c r="R45" s="43"/>
      <c r="S45" s="27" t="s">
        <v>285</v>
      </c>
      <c r="T45" s="43"/>
      <c r="U45" s="10" t="s">
        <v>295</v>
      </c>
      <c r="V45" s="28" t="s">
        <v>1521</v>
      </c>
    </row>
    <row r="46" spans="1:22" ht="38.25" x14ac:dyDescent="0.25">
      <c r="A46" s="24">
        <v>43110</v>
      </c>
      <c r="B46" s="24">
        <v>43110</v>
      </c>
      <c r="C46" s="24">
        <v>43102</v>
      </c>
      <c r="D46" s="27" t="s">
        <v>549</v>
      </c>
      <c r="E46" s="27" t="s">
        <v>564</v>
      </c>
      <c r="F46" s="29">
        <v>2161943</v>
      </c>
      <c r="G46" s="27" t="s">
        <v>30</v>
      </c>
      <c r="H46" s="27" t="s">
        <v>263</v>
      </c>
      <c r="I46" s="27" t="s">
        <v>459</v>
      </c>
      <c r="J46" s="25">
        <v>2</v>
      </c>
      <c r="K46" s="27" t="s">
        <v>357</v>
      </c>
      <c r="L46" s="27" t="s">
        <v>724</v>
      </c>
      <c r="M46" s="27" t="s">
        <v>725</v>
      </c>
      <c r="N46" s="28" t="s">
        <v>1698</v>
      </c>
      <c r="O46" s="27">
        <v>2</v>
      </c>
      <c r="P46" s="27" t="s">
        <v>2220</v>
      </c>
      <c r="Q46" s="26">
        <v>180.62</v>
      </c>
      <c r="R46" s="43">
        <v>43132</v>
      </c>
      <c r="S46" s="27" t="s">
        <v>285</v>
      </c>
      <c r="T46" s="43" t="s">
        <v>567</v>
      </c>
      <c r="U46" s="10" t="s">
        <v>292</v>
      </c>
      <c r="V46" s="28" t="s">
        <v>1699</v>
      </c>
    </row>
    <row r="47" spans="1:22" x14ac:dyDescent="0.25">
      <c r="A47" s="24">
        <v>43110</v>
      </c>
      <c r="B47" s="24">
        <v>43110</v>
      </c>
      <c r="C47" s="24">
        <v>43102</v>
      </c>
      <c r="D47" s="27" t="s">
        <v>549</v>
      </c>
      <c r="E47" s="27" t="s">
        <v>325</v>
      </c>
      <c r="F47" s="29">
        <v>1015299</v>
      </c>
      <c r="G47" s="27" t="s">
        <v>36</v>
      </c>
      <c r="H47" s="27" t="s">
        <v>726</v>
      </c>
      <c r="I47" s="27" t="s">
        <v>443</v>
      </c>
      <c r="J47" s="25">
        <v>2</v>
      </c>
      <c r="K47" s="27" t="s">
        <v>357</v>
      </c>
      <c r="L47" s="27" t="s">
        <v>727</v>
      </c>
      <c r="M47" s="27" t="s">
        <v>728</v>
      </c>
      <c r="N47" s="28" t="s">
        <v>827</v>
      </c>
      <c r="O47" s="27">
        <v>2</v>
      </c>
      <c r="P47" s="27" t="s">
        <v>1086</v>
      </c>
      <c r="Q47" s="26">
        <v>338.88</v>
      </c>
      <c r="R47" s="43">
        <v>43116</v>
      </c>
      <c r="S47" s="27" t="s">
        <v>285</v>
      </c>
      <c r="T47" s="43" t="s">
        <v>567</v>
      </c>
      <c r="U47" s="10" t="s">
        <v>292</v>
      </c>
      <c r="V47" s="28"/>
    </row>
    <row r="48" spans="1:22" ht="25.5" x14ac:dyDescent="0.25">
      <c r="A48" s="24">
        <v>43110</v>
      </c>
      <c r="B48" s="24">
        <v>43110</v>
      </c>
      <c r="C48" s="24">
        <v>43102</v>
      </c>
      <c r="D48" s="27" t="s">
        <v>549</v>
      </c>
      <c r="E48" s="27" t="s">
        <v>348</v>
      </c>
      <c r="F48" s="29">
        <v>1010986</v>
      </c>
      <c r="G48" s="27" t="s">
        <v>36</v>
      </c>
      <c r="H48" s="27" t="s">
        <v>171</v>
      </c>
      <c r="I48" s="27" t="s">
        <v>45</v>
      </c>
      <c r="J48" s="25">
        <v>2</v>
      </c>
      <c r="K48" s="27" t="s">
        <v>357</v>
      </c>
      <c r="L48" s="27" t="s">
        <v>729</v>
      </c>
      <c r="M48" s="27" t="s">
        <v>730</v>
      </c>
      <c r="N48" s="28" t="s">
        <v>828</v>
      </c>
      <c r="O48" s="27"/>
      <c r="P48" s="27"/>
      <c r="Q48" s="26"/>
      <c r="R48" s="43"/>
      <c r="S48" s="27" t="s">
        <v>285</v>
      </c>
      <c r="T48" s="43"/>
      <c r="U48" s="10" t="s">
        <v>295</v>
      </c>
      <c r="V48" s="28" t="s">
        <v>928</v>
      </c>
    </row>
    <row r="49" spans="1:22" ht="25.5" x14ac:dyDescent="0.25">
      <c r="A49" s="24">
        <v>43111</v>
      </c>
      <c r="B49" s="24">
        <v>43110</v>
      </c>
      <c r="C49" s="24">
        <v>43110</v>
      </c>
      <c r="D49" s="27" t="s">
        <v>18</v>
      </c>
      <c r="E49" s="27" t="s">
        <v>364</v>
      </c>
      <c r="F49" s="29">
        <v>1015297</v>
      </c>
      <c r="G49" s="27" t="s">
        <v>36</v>
      </c>
      <c r="H49" s="27" t="s">
        <v>740</v>
      </c>
      <c r="I49" s="27" t="s">
        <v>741</v>
      </c>
      <c r="J49" s="25">
        <v>2</v>
      </c>
      <c r="K49" s="27" t="s">
        <v>357</v>
      </c>
      <c r="L49" s="27" t="s">
        <v>742</v>
      </c>
      <c r="M49" s="27" t="s">
        <v>743</v>
      </c>
      <c r="N49" s="28" t="s">
        <v>1055</v>
      </c>
      <c r="O49" s="27">
        <v>2</v>
      </c>
      <c r="P49" s="27" t="s">
        <v>1677</v>
      </c>
      <c r="Q49" s="26">
        <v>369.22</v>
      </c>
      <c r="R49" s="43">
        <v>43124</v>
      </c>
      <c r="S49" s="27" t="s">
        <v>285</v>
      </c>
      <c r="T49" s="43" t="s">
        <v>567</v>
      </c>
      <c r="U49" s="10" t="s">
        <v>292</v>
      </c>
      <c r="V49" s="28" t="s">
        <v>1616</v>
      </c>
    </row>
    <row r="50" spans="1:22" x14ac:dyDescent="0.25">
      <c r="A50" s="24">
        <v>43111</v>
      </c>
      <c r="B50" s="24">
        <v>43110</v>
      </c>
      <c r="C50" s="24">
        <v>43103</v>
      </c>
      <c r="D50" s="27" t="s">
        <v>18</v>
      </c>
      <c r="E50" s="27" t="s">
        <v>360</v>
      </c>
      <c r="F50" s="29">
        <v>4320110000</v>
      </c>
      <c r="G50" s="27" t="s">
        <v>53</v>
      </c>
      <c r="H50" s="27" t="s">
        <v>69</v>
      </c>
      <c r="I50" s="27" t="s">
        <v>521</v>
      </c>
      <c r="J50" s="25">
        <v>1</v>
      </c>
      <c r="K50" s="27" t="s">
        <v>288</v>
      </c>
      <c r="L50" s="27" t="s">
        <v>744</v>
      </c>
      <c r="M50" s="27" t="s">
        <v>745</v>
      </c>
      <c r="N50" s="28">
        <v>127377889</v>
      </c>
      <c r="O50" s="27">
        <v>1</v>
      </c>
      <c r="P50" s="27" t="s">
        <v>904</v>
      </c>
      <c r="Q50" s="26">
        <v>112.76</v>
      </c>
      <c r="R50" s="43">
        <v>43113</v>
      </c>
      <c r="S50" s="27" t="s">
        <v>285</v>
      </c>
      <c r="T50" s="43" t="s">
        <v>567</v>
      </c>
      <c r="U50" s="10" t="s">
        <v>292</v>
      </c>
      <c r="V50" s="28"/>
    </row>
    <row r="51" spans="1:22" x14ac:dyDescent="0.25">
      <c r="A51" s="24">
        <v>43111</v>
      </c>
      <c r="B51" s="24">
        <v>43111</v>
      </c>
      <c r="C51" s="24">
        <v>43108</v>
      </c>
      <c r="D51" s="27" t="s">
        <v>18</v>
      </c>
      <c r="E51" s="27" t="s">
        <v>405</v>
      </c>
      <c r="F51" s="29" t="s">
        <v>746</v>
      </c>
      <c r="G51" s="27" t="s">
        <v>220</v>
      </c>
      <c r="H51" s="27" t="s">
        <v>264</v>
      </c>
      <c r="I51" s="27" t="s">
        <v>747</v>
      </c>
      <c r="J51" s="25">
        <v>2</v>
      </c>
      <c r="K51" s="27" t="s">
        <v>357</v>
      </c>
      <c r="L51" s="27" t="s">
        <v>748</v>
      </c>
      <c r="M51" s="27" t="s">
        <v>749</v>
      </c>
      <c r="N51" s="28" t="s">
        <v>829</v>
      </c>
      <c r="O51" s="27">
        <v>2</v>
      </c>
      <c r="P51" s="27" t="s">
        <v>894</v>
      </c>
      <c r="Q51" s="26">
        <v>94</v>
      </c>
      <c r="R51" s="43">
        <v>43113</v>
      </c>
      <c r="S51" s="27" t="s">
        <v>285</v>
      </c>
      <c r="T51" s="43" t="s">
        <v>567</v>
      </c>
      <c r="U51" s="10" t="s">
        <v>292</v>
      </c>
      <c r="V51" s="28"/>
    </row>
    <row r="52" spans="1:22" x14ac:dyDescent="0.25">
      <c r="A52" s="24">
        <v>43111</v>
      </c>
      <c r="B52" s="24">
        <v>43111</v>
      </c>
      <c r="C52" s="24">
        <v>43109</v>
      </c>
      <c r="D52" s="27" t="s">
        <v>18</v>
      </c>
      <c r="E52" s="27" t="s">
        <v>313</v>
      </c>
      <c r="F52" s="29">
        <v>84568</v>
      </c>
      <c r="G52" s="27" t="s">
        <v>19</v>
      </c>
      <c r="H52" s="27" t="s">
        <v>68</v>
      </c>
      <c r="I52" s="27" t="s">
        <v>750</v>
      </c>
      <c r="J52" s="25">
        <v>4</v>
      </c>
      <c r="K52" s="27" t="s">
        <v>343</v>
      </c>
      <c r="L52" s="27">
        <v>8640716545</v>
      </c>
      <c r="M52" s="27"/>
      <c r="N52" s="28"/>
      <c r="O52" s="27"/>
      <c r="P52" s="27"/>
      <c r="Q52" s="26"/>
      <c r="R52" s="43"/>
      <c r="S52" s="27" t="s">
        <v>285</v>
      </c>
      <c r="T52" s="43"/>
      <c r="U52" s="10" t="s">
        <v>315</v>
      </c>
      <c r="V52" s="28" t="s">
        <v>542</v>
      </c>
    </row>
    <row r="53" spans="1:22" ht="25.5" x14ac:dyDescent="0.25">
      <c r="A53" s="24">
        <v>43111</v>
      </c>
      <c r="B53" s="24">
        <v>43111</v>
      </c>
      <c r="C53" s="24">
        <v>43110</v>
      </c>
      <c r="D53" s="27" t="s">
        <v>18</v>
      </c>
      <c r="E53" s="27" t="s">
        <v>287</v>
      </c>
      <c r="F53" s="29" t="s">
        <v>751</v>
      </c>
      <c r="G53" s="27" t="s">
        <v>74</v>
      </c>
      <c r="H53" s="27" t="s">
        <v>37</v>
      </c>
      <c r="I53" s="27" t="s">
        <v>225</v>
      </c>
      <c r="J53" s="25">
        <v>1</v>
      </c>
      <c r="K53" s="27" t="s">
        <v>288</v>
      </c>
      <c r="L53" s="27" t="s">
        <v>752</v>
      </c>
      <c r="M53" s="27" t="s">
        <v>753</v>
      </c>
      <c r="N53" s="28">
        <v>127378067</v>
      </c>
      <c r="O53" s="27"/>
      <c r="P53" s="27"/>
      <c r="Q53" s="26"/>
      <c r="R53" s="43"/>
      <c r="S53" s="27" t="s">
        <v>285</v>
      </c>
      <c r="T53" s="43"/>
      <c r="U53" s="10" t="s">
        <v>295</v>
      </c>
      <c r="V53" s="28" t="s">
        <v>925</v>
      </c>
    </row>
    <row r="54" spans="1:22" x14ac:dyDescent="0.25">
      <c r="A54" s="24">
        <v>43111</v>
      </c>
      <c r="B54" s="24">
        <v>43111</v>
      </c>
      <c r="C54" s="24">
        <v>43108</v>
      </c>
      <c r="D54" s="27" t="s">
        <v>18</v>
      </c>
      <c r="E54" s="27" t="s">
        <v>380</v>
      </c>
      <c r="F54" s="29">
        <v>742746680</v>
      </c>
      <c r="G54" s="27" t="s">
        <v>23</v>
      </c>
      <c r="H54" s="27" t="s">
        <v>98</v>
      </c>
      <c r="I54" s="27" t="s">
        <v>754</v>
      </c>
      <c r="J54" s="25">
        <v>4</v>
      </c>
      <c r="K54" s="27" t="s">
        <v>288</v>
      </c>
      <c r="L54" s="27" t="s">
        <v>755</v>
      </c>
      <c r="M54" s="27" t="s">
        <v>756</v>
      </c>
      <c r="N54" s="28"/>
      <c r="O54" s="27"/>
      <c r="P54" s="27"/>
      <c r="Q54" s="26"/>
      <c r="R54" s="43"/>
      <c r="S54" s="27" t="s">
        <v>285</v>
      </c>
      <c r="T54" s="43"/>
      <c r="U54" s="10" t="s">
        <v>315</v>
      </c>
      <c r="V54" s="28" t="s">
        <v>542</v>
      </c>
    </row>
    <row r="55" spans="1:22" x14ac:dyDescent="0.25">
      <c r="A55" s="24">
        <v>43111</v>
      </c>
      <c r="B55" s="24">
        <v>43111</v>
      </c>
      <c r="C55" s="24">
        <v>43104</v>
      </c>
      <c r="D55" s="27" t="s">
        <v>549</v>
      </c>
      <c r="E55" s="27" t="s">
        <v>378</v>
      </c>
      <c r="F55" s="41" t="s">
        <v>1289</v>
      </c>
      <c r="G55" s="27" t="s">
        <v>34</v>
      </c>
      <c r="H55" s="27" t="s">
        <v>57</v>
      </c>
      <c r="I55" s="27" t="s">
        <v>477</v>
      </c>
      <c r="J55" s="25">
        <v>2</v>
      </c>
      <c r="K55" s="27" t="s">
        <v>357</v>
      </c>
      <c r="L55" s="27" t="s">
        <v>757</v>
      </c>
      <c r="M55" s="27" t="s">
        <v>758</v>
      </c>
      <c r="N55" s="28" t="s">
        <v>830</v>
      </c>
      <c r="O55" s="27">
        <v>2</v>
      </c>
      <c r="P55" s="27" t="s">
        <v>898</v>
      </c>
      <c r="Q55" s="26">
        <v>97.9</v>
      </c>
      <c r="R55" s="43">
        <v>43112</v>
      </c>
      <c r="S55" s="27" t="s">
        <v>285</v>
      </c>
      <c r="T55" s="43" t="s">
        <v>567</v>
      </c>
      <c r="U55" s="10" t="s">
        <v>292</v>
      </c>
      <c r="V55" s="28"/>
    </row>
    <row r="56" spans="1:22" ht="38.25" x14ac:dyDescent="0.25">
      <c r="A56" s="24">
        <v>43111</v>
      </c>
      <c r="B56" s="24">
        <v>43110</v>
      </c>
      <c r="C56" s="24">
        <v>43102</v>
      </c>
      <c r="D56" s="27" t="s">
        <v>549</v>
      </c>
      <c r="E56" s="27" t="s">
        <v>348</v>
      </c>
      <c r="F56" s="29">
        <v>1010986</v>
      </c>
      <c r="G56" s="27" t="s">
        <v>36</v>
      </c>
      <c r="H56" s="27" t="s">
        <v>171</v>
      </c>
      <c r="I56" s="27" t="s">
        <v>45</v>
      </c>
      <c r="J56" s="25">
        <v>2</v>
      </c>
      <c r="K56" s="27" t="s">
        <v>357</v>
      </c>
      <c r="L56" s="27" t="s">
        <v>729</v>
      </c>
      <c r="M56" s="27" t="s">
        <v>730</v>
      </c>
      <c r="N56" s="28" t="s">
        <v>830</v>
      </c>
      <c r="O56" s="27"/>
      <c r="P56" s="27"/>
      <c r="Q56" s="26"/>
      <c r="R56" s="43"/>
      <c r="S56" s="27" t="s">
        <v>285</v>
      </c>
      <c r="T56" s="43"/>
      <c r="U56" s="10" t="s">
        <v>295</v>
      </c>
      <c r="V56" s="28" t="s">
        <v>927</v>
      </c>
    </row>
    <row r="57" spans="1:22" x14ac:dyDescent="0.25">
      <c r="A57" s="24">
        <v>43111</v>
      </c>
      <c r="B57" s="24">
        <v>43111</v>
      </c>
      <c r="C57" s="24">
        <v>43104</v>
      </c>
      <c r="D57" s="27" t="s">
        <v>549</v>
      </c>
      <c r="E57" s="27" t="s">
        <v>382</v>
      </c>
      <c r="F57" s="29">
        <v>28291626</v>
      </c>
      <c r="G57" s="27" t="s">
        <v>56</v>
      </c>
      <c r="H57" s="27" t="s">
        <v>759</v>
      </c>
      <c r="I57" s="27" t="s">
        <v>58</v>
      </c>
      <c r="J57" s="25">
        <v>2</v>
      </c>
      <c r="K57" s="27" t="s">
        <v>357</v>
      </c>
      <c r="L57" s="27" t="s">
        <v>760</v>
      </c>
      <c r="M57" s="27" t="s">
        <v>761</v>
      </c>
      <c r="N57" s="28" t="s">
        <v>831</v>
      </c>
      <c r="O57" s="27">
        <v>2</v>
      </c>
      <c r="P57" s="27" t="s">
        <v>1426</v>
      </c>
      <c r="Q57" s="26">
        <v>144.24</v>
      </c>
      <c r="R57" s="43">
        <v>43119</v>
      </c>
      <c r="S57" s="27" t="s">
        <v>285</v>
      </c>
      <c r="T57" s="43">
        <v>43129</v>
      </c>
      <c r="U57" s="10" t="s">
        <v>292</v>
      </c>
      <c r="V57" s="28"/>
    </row>
    <row r="58" spans="1:22" x14ac:dyDescent="0.25">
      <c r="A58" s="24">
        <v>43111</v>
      </c>
      <c r="B58" s="24">
        <v>43111</v>
      </c>
      <c r="C58" s="24">
        <v>43104</v>
      </c>
      <c r="D58" s="27" t="s">
        <v>549</v>
      </c>
      <c r="E58" s="27" t="s">
        <v>287</v>
      </c>
      <c r="F58" s="29">
        <v>28951031</v>
      </c>
      <c r="G58" s="27" t="s">
        <v>56</v>
      </c>
      <c r="H58" s="27" t="s">
        <v>714</v>
      </c>
      <c r="I58" s="27" t="s">
        <v>715</v>
      </c>
      <c r="J58" s="25">
        <v>4</v>
      </c>
      <c r="K58" s="27" t="s">
        <v>357</v>
      </c>
      <c r="L58" s="27" t="s">
        <v>762</v>
      </c>
      <c r="M58" s="27" t="s">
        <v>763</v>
      </c>
      <c r="N58" s="28" t="s">
        <v>832</v>
      </c>
      <c r="O58" s="27">
        <v>4</v>
      </c>
      <c r="P58" s="27" t="s">
        <v>1520</v>
      </c>
      <c r="Q58" s="26">
        <v>567.16</v>
      </c>
      <c r="R58" s="43">
        <v>43122</v>
      </c>
      <c r="S58" s="27" t="s">
        <v>285</v>
      </c>
      <c r="T58" s="43" t="s">
        <v>567</v>
      </c>
      <c r="U58" s="10" t="s">
        <v>292</v>
      </c>
      <c r="V58" s="28"/>
    </row>
    <row r="59" spans="1:22" x14ac:dyDescent="0.25">
      <c r="A59" s="24">
        <v>43111</v>
      </c>
      <c r="B59" s="24">
        <v>43111</v>
      </c>
      <c r="C59" s="24">
        <v>43104</v>
      </c>
      <c r="D59" s="27" t="s">
        <v>549</v>
      </c>
      <c r="E59" s="27" t="s">
        <v>564</v>
      </c>
      <c r="F59" s="29">
        <v>1011698</v>
      </c>
      <c r="G59" s="27" t="s">
        <v>36</v>
      </c>
      <c r="H59" s="27" t="s">
        <v>57</v>
      </c>
      <c r="I59" s="27" t="s">
        <v>45</v>
      </c>
      <c r="J59" s="25">
        <v>2</v>
      </c>
      <c r="K59" s="27" t="s">
        <v>357</v>
      </c>
      <c r="L59" s="27" t="s">
        <v>764</v>
      </c>
      <c r="M59" s="27" t="s">
        <v>765</v>
      </c>
      <c r="N59" s="28" t="s">
        <v>833</v>
      </c>
      <c r="O59" s="27">
        <v>2</v>
      </c>
      <c r="P59" s="27" t="s">
        <v>897</v>
      </c>
      <c r="Q59" s="26">
        <v>134.82</v>
      </c>
      <c r="R59" s="43">
        <v>43112</v>
      </c>
      <c r="S59" s="27" t="s">
        <v>285</v>
      </c>
      <c r="T59" s="43" t="s">
        <v>567</v>
      </c>
      <c r="U59" s="10" t="s">
        <v>292</v>
      </c>
      <c r="V59" s="28"/>
    </row>
    <row r="60" spans="1:22" x14ac:dyDescent="0.25">
      <c r="A60" s="24">
        <v>43111</v>
      </c>
      <c r="B60" s="24">
        <v>43111</v>
      </c>
      <c r="C60" s="24">
        <v>43104</v>
      </c>
      <c r="D60" s="27" t="s">
        <v>549</v>
      </c>
      <c r="E60" s="27" t="s">
        <v>338</v>
      </c>
      <c r="F60" s="29">
        <v>32369</v>
      </c>
      <c r="G60" s="27" t="s">
        <v>60</v>
      </c>
      <c r="H60" s="27" t="s">
        <v>55</v>
      </c>
      <c r="I60" s="27" t="s">
        <v>647</v>
      </c>
      <c r="J60" s="25">
        <v>4</v>
      </c>
      <c r="K60" s="27" t="s">
        <v>357</v>
      </c>
      <c r="L60" s="27" t="s">
        <v>766</v>
      </c>
      <c r="M60" s="27" t="s">
        <v>767</v>
      </c>
      <c r="N60" s="28">
        <v>127378102</v>
      </c>
      <c r="O60" s="27">
        <v>4</v>
      </c>
      <c r="P60" s="27" t="s">
        <v>1080</v>
      </c>
      <c r="Q60" s="26">
        <v>406.12</v>
      </c>
      <c r="R60" s="43">
        <v>43117</v>
      </c>
      <c r="S60" s="27" t="s">
        <v>285</v>
      </c>
      <c r="T60" s="43">
        <v>43118</v>
      </c>
      <c r="U60" s="10" t="s">
        <v>292</v>
      </c>
      <c r="V60" s="28"/>
    </row>
    <row r="61" spans="1:22" x14ac:dyDescent="0.25">
      <c r="A61" s="24">
        <v>43111</v>
      </c>
      <c r="B61" s="24">
        <v>43110</v>
      </c>
      <c r="C61" s="24">
        <v>43102</v>
      </c>
      <c r="D61" s="27" t="s">
        <v>552</v>
      </c>
      <c r="E61" s="27" t="s">
        <v>293</v>
      </c>
      <c r="F61" s="29" t="s">
        <v>768</v>
      </c>
      <c r="G61" s="27" t="s">
        <v>74</v>
      </c>
      <c r="H61" s="27" t="s">
        <v>769</v>
      </c>
      <c r="I61" s="27" t="s">
        <v>770</v>
      </c>
      <c r="J61" s="25">
        <v>1</v>
      </c>
      <c r="K61" s="27" t="s">
        <v>288</v>
      </c>
      <c r="L61" s="27" t="s">
        <v>771</v>
      </c>
      <c r="M61" s="27" t="s">
        <v>772</v>
      </c>
      <c r="N61" s="28">
        <v>127378102</v>
      </c>
      <c r="O61" s="27">
        <v>1</v>
      </c>
      <c r="P61" s="27" t="s">
        <v>914</v>
      </c>
      <c r="Q61" s="26">
        <v>147.66999999999999</v>
      </c>
      <c r="R61" s="43">
        <v>43115</v>
      </c>
      <c r="S61" s="27" t="s">
        <v>285</v>
      </c>
      <c r="T61" s="43">
        <v>43118</v>
      </c>
      <c r="U61" s="10" t="s">
        <v>292</v>
      </c>
      <c r="V61" s="28"/>
    </row>
    <row r="62" spans="1:22" x14ac:dyDescent="0.25">
      <c r="A62" s="24">
        <v>43111</v>
      </c>
      <c r="B62" s="24">
        <v>43110</v>
      </c>
      <c r="C62" s="24">
        <v>43102</v>
      </c>
      <c r="D62" s="27" t="s">
        <v>552</v>
      </c>
      <c r="E62" s="27" t="s">
        <v>308</v>
      </c>
      <c r="F62" s="29">
        <v>104388357</v>
      </c>
      <c r="G62" s="27" t="s">
        <v>23</v>
      </c>
      <c r="H62" s="27" t="s">
        <v>145</v>
      </c>
      <c r="I62" s="27" t="s">
        <v>773</v>
      </c>
      <c r="J62" s="25">
        <v>4</v>
      </c>
      <c r="K62" s="27" t="s">
        <v>288</v>
      </c>
      <c r="L62" s="27" t="s">
        <v>774</v>
      </c>
      <c r="M62" s="27" t="s">
        <v>775</v>
      </c>
      <c r="N62" s="28"/>
      <c r="O62" s="27"/>
      <c r="P62" s="27"/>
      <c r="Q62" s="26"/>
      <c r="R62" s="43"/>
      <c r="S62" s="27" t="s">
        <v>285</v>
      </c>
      <c r="T62" s="43"/>
      <c r="U62" s="10" t="s">
        <v>315</v>
      </c>
      <c r="V62" s="28" t="s">
        <v>542</v>
      </c>
    </row>
    <row r="63" spans="1:22" x14ac:dyDescent="0.25">
      <c r="A63" s="24">
        <v>43111</v>
      </c>
      <c r="B63" s="24">
        <v>43110</v>
      </c>
      <c r="C63" s="24">
        <v>43102</v>
      </c>
      <c r="D63" s="27" t="s">
        <v>552</v>
      </c>
      <c r="E63" s="27" t="s">
        <v>319</v>
      </c>
      <c r="F63" s="29">
        <v>389926128</v>
      </c>
      <c r="G63" s="27" t="s">
        <v>23</v>
      </c>
      <c r="H63" s="27" t="s">
        <v>88</v>
      </c>
      <c r="I63" s="27" t="s">
        <v>776</v>
      </c>
      <c r="J63" s="25">
        <v>2</v>
      </c>
      <c r="K63" s="27" t="s">
        <v>288</v>
      </c>
      <c r="L63" s="27" t="s">
        <v>777</v>
      </c>
      <c r="M63" s="27" t="s">
        <v>778</v>
      </c>
      <c r="N63" s="28"/>
      <c r="O63" s="27"/>
      <c r="P63" s="27"/>
      <c r="Q63" s="26"/>
      <c r="R63" s="43"/>
      <c r="S63" s="27" t="s">
        <v>285</v>
      </c>
      <c r="T63" s="43"/>
      <c r="U63" s="10" t="s">
        <v>315</v>
      </c>
      <c r="V63" s="28" t="s">
        <v>542</v>
      </c>
    </row>
    <row r="64" spans="1:22" ht="25.5" x14ac:dyDescent="0.25">
      <c r="A64" s="24">
        <v>43111</v>
      </c>
      <c r="B64" s="24">
        <v>43110</v>
      </c>
      <c r="C64" s="24">
        <v>43102</v>
      </c>
      <c r="D64" s="27" t="s">
        <v>552</v>
      </c>
      <c r="E64" s="27" t="s">
        <v>338</v>
      </c>
      <c r="F64" s="29">
        <v>11782</v>
      </c>
      <c r="G64" s="27" t="s">
        <v>92</v>
      </c>
      <c r="H64" s="27" t="s">
        <v>68</v>
      </c>
      <c r="I64" s="27" t="s">
        <v>93</v>
      </c>
      <c r="J64" s="25">
        <v>2</v>
      </c>
      <c r="K64" s="27" t="s">
        <v>288</v>
      </c>
      <c r="L64" s="27" t="s">
        <v>779</v>
      </c>
      <c r="M64" s="27" t="s">
        <v>780</v>
      </c>
      <c r="N64" s="28">
        <v>127378166</v>
      </c>
      <c r="O64" s="27"/>
      <c r="P64" s="27"/>
      <c r="Q64" s="26"/>
      <c r="R64" s="43"/>
      <c r="S64" s="27" t="s">
        <v>285</v>
      </c>
      <c r="T64" s="43"/>
      <c r="U64" s="10" t="s">
        <v>295</v>
      </c>
      <c r="V64" s="28" t="s">
        <v>926</v>
      </c>
    </row>
    <row r="65" spans="1:22" x14ac:dyDescent="0.25">
      <c r="A65" s="24">
        <v>43111</v>
      </c>
      <c r="B65" s="24">
        <v>43110</v>
      </c>
      <c r="C65" s="24">
        <v>43102</v>
      </c>
      <c r="D65" s="27" t="s">
        <v>552</v>
      </c>
      <c r="E65" s="27" t="s">
        <v>338</v>
      </c>
      <c r="F65" s="29">
        <v>91190</v>
      </c>
      <c r="G65" s="27" t="s">
        <v>21</v>
      </c>
      <c r="H65" s="27" t="s">
        <v>69</v>
      </c>
      <c r="I65" s="27" t="s">
        <v>179</v>
      </c>
      <c r="J65" s="25">
        <v>4</v>
      </c>
      <c r="K65" s="27" t="s">
        <v>288</v>
      </c>
      <c r="L65" s="27" t="s">
        <v>781</v>
      </c>
      <c r="M65" s="27" t="s">
        <v>782</v>
      </c>
      <c r="N65" s="28">
        <v>127378435</v>
      </c>
      <c r="O65" s="27">
        <v>4</v>
      </c>
      <c r="P65" s="27" t="s">
        <v>917</v>
      </c>
      <c r="Q65" s="26">
        <v>241.44</v>
      </c>
      <c r="R65" s="43">
        <v>43115</v>
      </c>
      <c r="S65" s="27" t="s">
        <v>285</v>
      </c>
      <c r="T65" s="43">
        <v>43118</v>
      </c>
      <c r="U65" s="10" t="s">
        <v>292</v>
      </c>
      <c r="V65" s="28"/>
    </row>
    <row r="66" spans="1:22" ht="51" x14ac:dyDescent="0.25">
      <c r="A66" s="24">
        <v>43111</v>
      </c>
      <c r="B66" s="24">
        <v>43110</v>
      </c>
      <c r="C66" s="24">
        <v>43102</v>
      </c>
      <c r="D66" s="27" t="s">
        <v>552</v>
      </c>
      <c r="E66" s="27" t="s">
        <v>340</v>
      </c>
      <c r="F66" s="29">
        <v>42087</v>
      </c>
      <c r="G66" s="27" t="s">
        <v>19</v>
      </c>
      <c r="H66" s="27" t="s">
        <v>132</v>
      </c>
      <c r="I66" s="27" t="s">
        <v>783</v>
      </c>
      <c r="J66" s="25">
        <v>1</v>
      </c>
      <c r="K66" s="27" t="s">
        <v>288</v>
      </c>
      <c r="L66" s="27" t="s">
        <v>784</v>
      </c>
      <c r="M66" s="27" t="s">
        <v>785</v>
      </c>
      <c r="N66" s="28">
        <v>127378427</v>
      </c>
      <c r="O66" s="27"/>
      <c r="P66" s="27"/>
      <c r="Q66" s="26"/>
      <c r="R66" s="43"/>
      <c r="S66" s="27" t="s">
        <v>285</v>
      </c>
      <c r="T66" s="43"/>
      <c r="U66" s="10" t="s">
        <v>295</v>
      </c>
      <c r="V66" s="28" t="s">
        <v>3056</v>
      </c>
    </row>
    <row r="67" spans="1:22" x14ac:dyDescent="0.25">
      <c r="A67" s="24">
        <v>43111</v>
      </c>
      <c r="B67" s="24">
        <v>43110</v>
      </c>
      <c r="C67" s="24">
        <v>43102</v>
      </c>
      <c r="D67" s="27" t="s">
        <v>552</v>
      </c>
      <c r="E67" s="27" t="s">
        <v>346</v>
      </c>
      <c r="F67" s="29">
        <v>2175593</v>
      </c>
      <c r="G67" s="27" t="s">
        <v>30</v>
      </c>
      <c r="H67" s="27" t="s">
        <v>128</v>
      </c>
      <c r="I67" s="27" t="s">
        <v>254</v>
      </c>
      <c r="J67" s="25">
        <v>4</v>
      </c>
      <c r="K67" s="27" t="s">
        <v>288</v>
      </c>
      <c r="L67" s="27" t="s">
        <v>786</v>
      </c>
      <c r="M67" s="27" t="s">
        <v>787</v>
      </c>
      <c r="N67" s="28">
        <v>127378546</v>
      </c>
      <c r="O67" s="27">
        <v>4</v>
      </c>
      <c r="P67" s="27" t="s">
        <v>906</v>
      </c>
      <c r="Q67" s="26">
        <v>233.24</v>
      </c>
      <c r="R67" s="43">
        <v>43113</v>
      </c>
      <c r="S67" s="27" t="s">
        <v>285</v>
      </c>
      <c r="T67" s="43" t="s">
        <v>567</v>
      </c>
      <c r="U67" s="10" t="s">
        <v>292</v>
      </c>
      <c r="V67" s="28"/>
    </row>
    <row r="68" spans="1:22" x14ac:dyDescent="0.25">
      <c r="A68" s="24">
        <v>43111</v>
      </c>
      <c r="B68" s="24">
        <v>43110</v>
      </c>
      <c r="C68" s="24">
        <v>43102</v>
      </c>
      <c r="D68" s="27" t="s">
        <v>552</v>
      </c>
      <c r="E68" s="27" t="s">
        <v>364</v>
      </c>
      <c r="F68" s="29">
        <v>1014358</v>
      </c>
      <c r="G68" s="27" t="s">
        <v>36</v>
      </c>
      <c r="H68" s="27" t="s">
        <v>70</v>
      </c>
      <c r="I68" s="27" t="s">
        <v>213</v>
      </c>
      <c r="J68" s="25">
        <v>4</v>
      </c>
      <c r="K68" s="27" t="s">
        <v>288</v>
      </c>
      <c r="L68" s="27" t="s">
        <v>788</v>
      </c>
      <c r="M68" s="27" t="s">
        <v>789</v>
      </c>
      <c r="N68" s="28">
        <v>127378696</v>
      </c>
      <c r="O68" s="27">
        <v>4</v>
      </c>
      <c r="P68" s="27" t="s">
        <v>906</v>
      </c>
      <c r="Q68" s="26">
        <v>233.24</v>
      </c>
      <c r="R68" s="43">
        <v>43113</v>
      </c>
      <c r="S68" s="27" t="s">
        <v>285</v>
      </c>
      <c r="T68" s="43" t="s">
        <v>567</v>
      </c>
      <c r="U68" s="10" t="s">
        <v>292</v>
      </c>
      <c r="V68" s="28"/>
    </row>
    <row r="69" spans="1:22" x14ac:dyDescent="0.25">
      <c r="A69" s="24">
        <v>43111</v>
      </c>
      <c r="B69" s="24">
        <v>43110</v>
      </c>
      <c r="C69" s="24">
        <v>43102</v>
      </c>
      <c r="D69" s="27" t="s">
        <v>552</v>
      </c>
      <c r="E69" s="27" t="s">
        <v>379</v>
      </c>
      <c r="F69" s="29">
        <v>1015032</v>
      </c>
      <c r="G69" s="27" t="s">
        <v>36</v>
      </c>
      <c r="H69" s="27" t="s">
        <v>68</v>
      </c>
      <c r="I69" s="27" t="s">
        <v>213</v>
      </c>
      <c r="J69" s="25">
        <v>2</v>
      </c>
      <c r="K69" s="27" t="s">
        <v>288</v>
      </c>
      <c r="L69" s="27" t="s">
        <v>790</v>
      </c>
      <c r="M69" s="27" t="s">
        <v>791</v>
      </c>
      <c r="N69" s="28">
        <v>127378755</v>
      </c>
      <c r="O69" s="27">
        <v>2</v>
      </c>
      <c r="P69" s="27" t="s">
        <v>1527</v>
      </c>
      <c r="Q69" s="26">
        <v>152.63999999999999</v>
      </c>
      <c r="R69" s="43">
        <v>43116</v>
      </c>
      <c r="S69" s="27" t="s">
        <v>285</v>
      </c>
      <c r="T69" s="43" t="s">
        <v>567</v>
      </c>
      <c r="U69" s="10" t="s">
        <v>292</v>
      </c>
      <c r="V69" s="28"/>
    </row>
    <row r="70" spans="1:22" x14ac:dyDescent="0.25">
      <c r="A70" s="24">
        <v>43111</v>
      </c>
      <c r="B70" s="24">
        <v>43111</v>
      </c>
      <c r="C70" s="24">
        <v>43102</v>
      </c>
      <c r="D70" s="27" t="s">
        <v>552</v>
      </c>
      <c r="E70" s="27" t="s">
        <v>380</v>
      </c>
      <c r="F70" s="29">
        <v>131691</v>
      </c>
      <c r="G70" s="27" t="s">
        <v>92</v>
      </c>
      <c r="H70" s="27" t="s">
        <v>141</v>
      </c>
      <c r="I70" s="27" t="s">
        <v>792</v>
      </c>
      <c r="J70" s="25">
        <v>4</v>
      </c>
      <c r="K70" s="27" t="s">
        <v>288</v>
      </c>
      <c r="L70" s="27" t="s">
        <v>793</v>
      </c>
      <c r="M70" s="27" t="s">
        <v>794</v>
      </c>
      <c r="N70" s="28">
        <v>127378755</v>
      </c>
      <c r="O70" s="27">
        <v>4</v>
      </c>
      <c r="P70" s="27" t="s">
        <v>905</v>
      </c>
      <c r="Q70" s="26">
        <v>671.24</v>
      </c>
      <c r="R70" s="43">
        <v>43113</v>
      </c>
      <c r="S70" s="27" t="s">
        <v>285</v>
      </c>
      <c r="T70" s="43" t="s">
        <v>567</v>
      </c>
      <c r="U70" s="10" t="s">
        <v>292</v>
      </c>
      <c r="V70" s="28"/>
    </row>
    <row r="71" spans="1:22" x14ac:dyDescent="0.25">
      <c r="A71" s="24">
        <v>43111</v>
      </c>
      <c r="B71" s="24">
        <v>43111</v>
      </c>
      <c r="C71" s="24">
        <v>43102</v>
      </c>
      <c r="D71" s="27" t="s">
        <v>552</v>
      </c>
      <c r="E71" s="27" t="s">
        <v>380</v>
      </c>
      <c r="F71" s="29">
        <v>732550500</v>
      </c>
      <c r="G71" s="27" t="s">
        <v>23</v>
      </c>
      <c r="H71" s="27" t="s">
        <v>207</v>
      </c>
      <c r="I71" s="27" t="s">
        <v>453</v>
      </c>
      <c r="J71" s="25">
        <v>4</v>
      </c>
      <c r="K71" s="27" t="s">
        <v>288</v>
      </c>
      <c r="L71" s="27" t="s">
        <v>795</v>
      </c>
      <c r="M71" s="27" t="s">
        <v>796</v>
      </c>
      <c r="N71" s="28"/>
      <c r="O71" s="27"/>
      <c r="P71" s="27"/>
      <c r="Q71" s="26"/>
      <c r="R71" s="43"/>
      <c r="S71" s="27" t="s">
        <v>285</v>
      </c>
      <c r="T71" s="43"/>
      <c r="U71" s="10" t="s">
        <v>315</v>
      </c>
      <c r="V71" s="28" t="s">
        <v>542</v>
      </c>
    </row>
    <row r="72" spans="1:22" ht="38.25" x14ac:dyDescent="0.25">
      <c r="A72" s="24">
        <v>43111</v>
      </c>
      <c r="B72" s="24">
        <v>43111</v>
      </c>
      <c r="C72" s="24">
        <v>43102</v>
      </c>
      <c r="D72" s="27" t="s">
        <v>552</v>
      </c>
      <c r="E72" s="27" t="s">
        <v>383</v>
      </c>
      <c r="F72" s="29">
        <v>211280</v>
      </c>
      <c r="G72" s="27" t="s">
        <v>41</v>
      </c>
      <c r="H72" s="27" t="s">
        <v>68</v>
      </c>
      <c r="I72" s="27" t="s">
        <v>255</v>
      </c>
      <c r="J72" s="25">
        <v>2</v>
      </c>
      <c r="K72" s="27" t="s">
        <v>288</v>
      </c>
      <c r="L72" s="27" t="s">
        <v>797</v>
      </c>
      <c r="M72" s="27" t="s">
        <v>798</v>
      </c>
      <c r="N72" s="28" t="s">
        <v>1702</v>
      </c>
      <c r="O72" s="27">
        <v>2</v>
      </c>
      <c r="P72" s="27" t="s">
        <v>1980</v>
      </c>
      <c r="Q72" s="26">
        <v>299.89999999999998</v>
      </c>
      <c r="R72" s="43">
        <v>43130</v>
      </c>
      <c r="S72" s="27" t="s">
        <v>285</v>
      </c>
      <c r="T72" s="43">
        <v>43136</v>
      </c>
      <c r="U72" s="10" t="s">
        <v>292</v>
      </c>
      <c r="V72" s="28" t="s">
        <v>1699</v>
      </c>
    </row>
    <row r="73" spans="1:22" ht="38.25" x14ac:dyDescent="0.25">
      <c r="A73" s="24">
        <v>43111</v>
      </c>
      <c r="B73" s="24">
        <v>43111</v>
      </c>
      <c r="C73" s="24">
        <v>43102</v>
      </c>
      <c r="D73" s="27" t="s">
        <v>552</v>
      </c>
      <c r="E73" s="27" t="s">
        <v>383</v>
      </c>
      <c r="F73" s="29">
        <v>211180</v>
      </c>
      <c r="G73" s="27" t="s">
        <v>41</v>
      </c>
      <c r="H73" s="27" t="s">
        <v>33</v>
      </c>
      <c r="I73" s="27" t="s">
        <v>255</v>
      </c>
      <c r="J73" s="25">
        <v>2</v>
      </c>
      <c r="K73" s="27" t="s">
        <v>288</v>
      </c>
      <c r="L73" s="27" t="s">
        <v>797</v>
      </c>
      <c r="M73" s="27" t="s">
        <v>798</v>
      </c>
      <c r="N73" s="28" t="s">
        <v>1703</v>
      </c>
      <c r="O73" s="27">
        <v>2</v>
      </c>
      <c r="P73" s="27" t="s">
        <v>1981</v>
      </c>
      <c r="Q73" s="26">
        <v>205.58</v>
      </c>
      <c r="R73" s="43">
        <v>43130</v>
      </c>
      <c r="S73" s="27" t="s">
        <v>285</v>
      </c>
      <c r="T73" s="43">
        <v>43136</v>
      </c>
      <c r="U73" s="10" t="s">
        <v>292</v>
      </c>
      <c r="V73" s="28" t="s">
        <v>1699</v>
      </c>
    </row>
    <row r="74" spans="1:22" x14ac:dyDescent="0.25">
      <c r="A74" s="24">
        <v>43111</v>
      </c>
      <c r="B74" s="24">
        <v>43111</v>
      </c>
      <c r="C74" s="24">
        <v>43102</v>
      </c>
      <c r="D74" s="27" t="s">
        <v>552</v>
      </c>
      <c r="E74" s="27" t="s">
        <v>385</v>
      </c>
      <c r="F74" s="29">
        <v>15481220000</v>
      </c>
      <c r="G74" s="27" t="s">
        <v>53</v>
      </c>
      <c r="H74" s="27" t="s">
        <v>70</v>
      </c>
      <c r="I74" s="27" t="s">
        <v>468</v>
      </c>
      <c r="J74" s="25">
        <v>1</v>
      </c>
      <c r="K74" s="27" t="s">
        <v>288</v>
      </c>
      <c r="L74" s="27" t="s">
        <v>799</v>
      </c>
      <c r="M74" s="27" t="s">
        <v>800</v>
      </c>
      <c r="N74" s="28">
        <v>127379052</v>
      </c>
      <c r="O74" s="27">
        <v>1</v>
      </c>
      <c r="P74" s="27" t="s">
        <v>919</v>
      </c>
      <c r="Q74" s="26">
        <v>81.2</v>
      </c>
      <c r="R74" s="43">
        <v>43115</v>
      </c>
      <c r="S74" s="27" t="s">
        <v>285</v>
      </c>
      <c r="T74" s="43">
        <v>43129</v>
      </c>
      <c r="U74" s="10" t="s">
        <v>292</v>
      </c>
      <c r="V74" s="28"/>
    </row>
    <row r="75" spans="1:22" x14ac:dyDescent="0.25">
      <c r="A75" s="24">
        <v>43111</v>
      </c>
      <c r="B75" s="24">
        <v>43111</v>
      </c>
      <c r="C75" s="24">
        <v>43102</v>
      </c>
      <c r="D75" s="27" t="s">
        <v>552</v>
      </c>
      <c r="E75" s="27" t="s">
        <v>392</v>
      </c>
      <c r="F75" s="29">
        <v>8705</v>
      </c>
      <c r="G75" s="27" t="s">
        <v>105</v>
      </c>
      <c r="H75" s="27" t="s">
        <v>128</v>
      </c>
      <c r="I75" s="27" t="s">
        <v>801</v>
      </c>
      <c r="J75" s="25">
        <v>2</v>
      </c>
      <c r="K75" s="27" t="s">
        <v>288</v>
      </c>
      <c r="L75" s="27" t="s">
        <v>802</v>
      </c>
      <c r="M75" s="27" t="s">
        <v>803</v>
      </c>
      <c r="N75" s="28">
        <v>127379150</v>
      </c>
      <c r="O75" s="27">
        <v>2</v>
      </c>
      <c r="P75" s="27" t="s">
        <v>903</v>
      </c>
      <c r="Q75" s="26">
        <v>131.08000000000001</v>
      </c>
      <c r="R75" s="43">
        <v>43113</v>
      </c>
      <c r="S75" s="27" t="s">
        <v>285</v>
      </c>
      <c r="T75" s="43" t="s">
        <v>567</v>
      </c>
      <c r="U75" s="10" t="s">
        <v>292</v>
      </c>
      <c r="V75" s="28"/>
    </row>
    <row r="76" spans="1:22" x14ac:dyDescent="0.25">
      <c r="A76" s="24">
        <v>43111</v>
      </c>
      <c r="B76" s="24">
        <v>43111</v>
      </c>
      <c r="C76" s="24">
        <v>43102</v>
      </c>
      <c r="D76" s="27" t="s">
        <v>552</v>
      </c>
      <c r="E76" s="27" t="s">
        <v>392</v>
      </c>
      <c r="F76" s="29">
        <v>150638601</v>
      </c>
      <c r="G76" s="27" t="s">
        <v>23</v>
      </c>
      <c r="H76" s="27" t="s">
        <v>146</v>
      </c>
      <c r="I76" s="27" t="s">
        <v>804</v>
      </c>
      <c r="J76" s="25">
        <v>4</v>
      </c>
      <c r="K76" s="27" t="s">
        <v>288</v>
      </c>
      <c r="L76" s="27" t="s">
        <v>805</v>
      </c>
      <c r="M76" s="27" t="s">
        <v>806</v>
      </c>
      <c r="N76" s="28"/>
      <c r="O76" s="27"/>
      <c r="P76" s="27"/>
      <c r="Q76" s="26"/>
      <c r="R76" s="43"/>
      <c r="S76" s="27" t="s">
        <v>285</v>
      </c>
      <c r="T76" s="43"/>
      <c r="U76" s="10" t="s">
        <v>315</v>
      </c>
      <c r="V76" s="28" t="s">
        <v>542</v>
      </c>
    </row>
    <row r="77" spans="1:22" x14ac:dyDescent="0.25">
      <c r="A77" s="24">
        <v>43111</v>
      </c>
      <c r="B77" s="24">
        <v>43111</v>
      </c>
      <c r="C77" s="24">
        <v>43102</v>
      </c>
      <c r="D77" s="27" t="s">
        <v>552</v>
      </c>
      <c r="E77" s="27" t="s">
        <v>393</v>
      </c>
      <c r="F77" s="29">
        <v>53967</v>
      </c>
      <c r="G77" s="27" t="s">
        <v>92</v>
      </c>
      <c r="H77" s="27" t="s">
        <v>109</v>
      </c>
      <c r="I77" s="27" t="s">
        <v>807</v>
      </c>
      <c r="J77" s="25">
        <v>2</v>
      </c>
      <c r="K77" s="27" t="s">
        <v>288</v>
      </c>
      <c r="L77" s="27" t="s">
        <v>808</v>
      </c>
      <c r="M77" s="27" t="s">
        <v>809</v>
      </c>
      <c r="N77" s="28">
        <v>127379128</v>
      </c>
      <c r="O77" s="27">
        <v>2</v>
      </c>
      <c r="P77" s="27" t="s">
        <v>1062</v>
      </c>
      <c r="Q77" s="26">
        <v>255.65</v>
      </c>
      <c r="R77" s="43">
        <v>43117</v>
      </c>
      <c r="S77" s="27" t="s">
        <v>285</v>
      </c>
      <c r="T77" s="43" t="s">
        <v>567</v>
      </c>
      <c r="U77" s="10" t="s">
        <v>292</v>
      </c>
      <c r="V77" s="28"/>
    </row>
    <row r="78" spans="1:22" x14ac:dyDescent="0.25">
      <c r="A78" s="24">
        <v>43111</v>
      </c>
      <c r="B78" s="24">
        <v>43111</v>
      </c>
      <c r="C78" s="24">
        <v>43102</v>
      </c>
      <c r="D78" s="27" t="s">
        <v>552</v>
      </c>
      <c r="E78" s="27" t="s">
        <v>394</v>
      </c>
      <c r="F78" s="29">
        <v>2048900</v>
      </c>
      <c r="G78" s="27" t="s">
        <v>32</v>
      </c>
      <c r="H78" s="27" t="s">
        <v>141</v>
      </c>
      <c r="I78" s="27" t="s">
        <v>215</v>
      </c>
      <c r="J78" s="25">
        <v>4</v>
      </c>
      <c r="K78" s="27" t="s">
        <v>288</v>
      </c>
      <c r="L78" s="27" t="s">
        <v>810</v>
      </c>
      <c r="M78" s="27" t="s">
        <v>811</v>
      </c>
      <c r="N78" s="28">
        <v>127379300</v>
      </c>
      <c r="O78" s="27">
        <v>4</v>
      </c>
      <c r="P78" s="27" t="s">
        <v>920</v>
      </c>
      <c r="Q78" s="26">
        <v>570.6</v>
      </c>
      <c r="R78" s="43">
        <v>43115</v>
      </c>
      <c r="S78" s="27" t="s">
        <v>285</v>
      </c>
      <c r="T78" s="43">
        <v>43145</v>
      </c>
      <c r="U78" s="10" t="s">
        <v>292</v>
      </c>
      <c r="V78" s="28"/>
    </row>
    <row r="79" spans="1:22" x14ac:dyDescent="0.25">
      <c r="A79" s="24">
        <v>43111</v>
      </c>
      <c r="B79" s="24">
        <v>43111</v>
      </c>
      <c r="C79" s="24">
        <v>43102</v>
      </c>
      <c r="D79" s="27" t="s">
        <v>552</v>
      </c>
      <c r="E79" s="27" t="s">
        <v>399</v>
      </c>
      <c r="F79" s="29">
        <v>1011292</v>
      </c>
      <c r="G79" s="27" t="s">
        <v>36</v>
      </c>
      <c r="H79" s="27" t="s">
        <v>102</v>
      </c>
      <c r="I79" s="27" t="s">
        <v>160</v>
      </c>
      <c r="J79" s="25">
        <v>4</v>
      </c>
      <c r="K79" s="27" t="s">
        <v>288</v>
      </c>
      <c r="L79" s="27" t="s">
        <v>812</v>
      </c>
      <c r="M79" s="27" t="s">
        <v>813</v>
      </c>
      <c r="N79" s="28">
        <v>127379500</v>
      </c>
      <c r="O79" s="27">
        <v>4</v>
      </c>
      <c r="P79" s="27">
        <v>127379500</v>
      </c>
      <c r="Q79" s="26">
        <v>217.12</v>
      </c>
      <c r="R79" s="43">
        <v>43113</v>
      </c>
      <c r="S79" s="27" t="s">
        <v>285</v>
      </c>
      <c r="T79" s="43">
        <v>43115</v>
      </c>
      <c r="U79" s="10" t="s">
        <v>292</v>
      </c>
      <c r="V79" s="28"/>
    </row>
    <row r="80" spans="1:22" x14ac:dyDescent="0.25">
      <c r="A80" s="24">
        <v>43111</v>
      </c>
      <c r="B80" s="24">
        <v>43111</v>
      </c>
      <c r="C80" s="24">
        <v>43104</v>
      </c>
      <c r="D80" s="27" t="s">
        <v>592</v>
      </c>
      <c r="E80" s="27" t="s">
        <v>423</v>
      </c>
      <c r="F80" s="29">
        <v>147490</v>
      </c>
      <c r="G80" s="27" t="s">
        <v>25</v>
      </c>
      <c r="H80" s="27" t="s">
        <v>151</v>
      </c>
      <c r="I80" s="27" t="s">
        <v>187</v>
      </c>
      <c r="J80" s="25">
        <v>2</v>
      </c>
      <c r="K80" s="27" t="s">
        <v>357</v>
      </c>
      <c r="L80" s="27" t="s">
        <v>816</v>
      </c>
      <c r="M80" s="27" t="s">
        <v>817</v>
      </c>
      <c r="N80" s="28" t="s">
        <v>1056</v>
      </c>
      <c r="O80" s="27">
        <v>2</v>
      </c>
      <c r="P80" s="27" t="s">
        <v>1081</v>
      </c>
      <c r="Q80" s="26">
        <v>109.18</v>
      </c>
      <c r="R80" s="43">
        <v>43117</v>
      </c>
      <c r="S80" s="27" t="s">
        <v>285</v>
      </c>
      <c r="T80" s="43" t="s">
        <v>567</v>
      </c>
      <c r="U80" s="10" t="s">
        <v>292</v>
      </c>
      <c r="V80" s="28"/>
    </row>
    <row r="81" spans="1:22" x14ac:dyDescent="0.25">
      <c r="A81" s="24">
        <v>43112</v>
      </c>
      <c r="B81" s="24">
        <v>43111</v>
      </c>
      <c r="C81" s="24">
        <v>43111</v>
      </c>
      <c r="D81" s="27" t="s">
        <v>18</v>
      </c>
      <c r="E81" s="27" t="s">
        <v>296</v>
      </c>
      <c r="F81" s="29">
        <v>9045</v>
      </c>
      <c r="G81" s="27" t="s">
        <v>19</v>
      </c>
      <c r="H81" s="27" t="s">
        <v>502</v>
      </c>
      <c r="I81" s="27" t="s">
        <v>834</v>
      </c>
      <c r="J81" s="25">
        <v>2</v>
      </c>
      <c r="K81" s="27" t="s">
        <v>288</v>
      </c>
      <c r="L81" s="27" t="s">
        <v>835</v>
      </c>
      <c r="M81" s="27" t="s">
        <v>836</v>
      </c>
      <c r="N81" s="28">
        <v>127418517</v>
      </c>
      <c r="O81" s="27">
        <v>2</v>
      </c>
      <c r="P81" s="27" t="s">
        <v>915</v>
      </c>
      <c r="Q81" s="26">
        <v>609.29999999999995</v>
      </c>
      <c r="R81" s="43">
        <v>43113</v>
      </c>
      <c r="S81" s="27" t="s">
        <v>285</v>
      </c>
      <c r="T81" s="43" t="s">
        <v>567</v>
      </c>
      <c r="U81" s="10" t="s">
        <v>292</v>
      </c>
      <c r="V81" s="28"/>
    </row>
    <row r="82" spans="1:22" x14ac:dyDescent="0.25">
      <c r="A82" s="24">
        <v>43112</v>
      </c>
      <c r="B82" s="24">
        <v>43111</v>
      </c>
      <c r="C82" s="24">
        <v>43105</v>
      </c>
      <c r="D82" s="27" t="s">
        <v>18</v>
      </c>
      <c r="E82" s="27" t="s">
        <v>331</v>
      </c>
      <c r="F82" s="29">
        <v>351190</v>
      </c>
      <c r="G82" s="27" t="s">
        <v>25</v>
      </c>
      <c r="H82" s="27" t="s">
        <v>837</v>
      </c>
      <c r="I82" s="27" t="s">
        <v>838</v>
      </c>
      <c r="J82" s="25">
        <v>4</v>
      </c>
      <c r="K82" s="27" t="s">
        <v>288</v>
      </c>
      <c r="L82" s="27" t="s">
        <v>839</v>
      </c>
      <c r="M82" s="27" t="s">
        <v>840</v>
      </c>
      <c r="N82" s="28">
        <v>127418424</v>
      </c>
      <c r="O82" s="27">
        <v>4</v>
      </c>
      <c r="P82" s="27" t="s">
        <v>916</v>
      </c>
      <c r="Q82" s="26">
        <v>1073.24</v>
      </c>
      <c r="R82" s="43">
        <v>43115</v>
      </c>
      <c r="S82" s="27" t="s">
        <v>285</v>
      </c>
      <c r="T82" s="43">
        <v>43118</v>
      </c>
      <c r="U82" s="10" t="s">
        <v>292</v>
      </c>
      <c r="V82" s="28"/>
    </row>
    <row r="83" spans="1:22" x14ac:dyDescent="0.25">
      <c r="A83" s="24">
        <v>43112</v>
      </c>
      <c r="B83" s="24">
        <v>43111</v>
      </c>
      <c r="C83" s="24">
        <v>43105</v>
      </c>
      <c r="D83" s="27" t="s">
        <v>18</v>
      </c>
      <c r="E83" s="27" t="s">
        <v>423</v>
      </c>
      <c r="F83" s="29">
        <v>147510</v>
      </c>
      <c r="G83" s="27" t="s">
        <v>25</v>
      </c>
      <c r="H83" s="27" t="s">
        <v>28</v>
      </c>
      <c r="I83" s="27" t="s">
        <v>841</v>
      </c>
      <c r="J83" s="25">
        <v>2</v>
      </c>
      <c r="K83" s="27" t="s">
        <v>357</v>
      </c>
      <c r="L83" s="27" t="s">
        <v>842</v>
      </c>
      <c r="M83" s="27" t="s">
        <v>843</v>
      </c>
      <c r="N83" s="28" t="s">
        <v>1056</v>
      </c>
      <c r="O83" s="27">
        <v>2</v>
      </c>
      <c r="P83" s="27" t="s">
        <v>1081</v>
      </c>
      <c r="Q83" s="26">
        <v>109.28</v>
      </c>
      <c r="R83" s="43">
        <v>43117</v>
      </c>
      <c r="S83" s="27" t="s">
        <v>285</v>
      </c>
      <c r="T83" s="43" t="s">
        <v>567</v>
      </c>
      <c r="U83" s="10" t="s">
        <v>292</v>
      </c>
      <c r="V83" s="28"/>
    </row>
    <row r="84" spans="1:22" x14ac:dyDescent="0.25">
      <c r="A84" s="24">
        <v>43112</v>
      </c>
      <c r="B84" s="24">
        <v>43111</v>
      </c>
      <c r="C84" s="24">
        <v>43110</v>
      </c>
      <c r="D84" s="27" t="s">
        <v>18</v>
      </c>
      <c r="E84" s="27" t="s">
        <v>397</v>
      </c>
      <c r="F84" s="29">
        <v>93001</v>
      </c>
      <c r="G84" s="27" t="s">
        <v>21</v>
      </c>
      <c r="H84" s="27" t="s">
        <v>64</v>
      </c>
      <c r="I84" s="27" t="s">
        <v>79</v>
      </c>
      <c r="J84" s="25">
        <v>4</v>
      </c>
      <c r="K84" s="27" t="s">
        <v>288</v>
      </c>
      <c r="L84" s="27" t="s">
        <v>844</v>
      </c>
      <c r="M84" s="27" t="s">
        <v>902</v>
      </c>
      <c r="N84" s="28">
        <v>127418524</v>
      </c>
      <c r="O84" s="27">
        <v>4</v>
      </c>
      <c r="P84" s="27">
        <v>127418524</v>
      </c>
      <c r="Q84" s="26">
        <v>210.48</v>
      </c>
      <c r="R84" s="43">
        <v>43113</v>
      </c>
      <c r="S84" s="27" t="s">
        <v>285</v>
      </c>
      <c r="T84" s="43">
        <v>43115</v>
      </c>
      <c r="U84" s="10" t="s">
        <v>292</v>
      </c>
      <c r="V84" s="28"/>
    </row>
    <row r="85" spans="1:22" x14ac:dyDescent="0.25">
      <c r="A85" s="24">
        <v>43112</v>
      </c>
      <c r="B85" s="24">
        <v>43112</v>
      </c>
      <c r="C85" s="24">
        <v>43109</v>
      </c>
      <c r="D85" s="27" t="s">
        <v>18</v>
      </c>
      <c r="E85" s="27" t="s">
        <v>290</v>
      </c>
      <c r="F85" s="29">
        <v>1991</v>
      </c>
      <c r="G85" s="27" t="s">
        <v>19</v>
      </c>
      <c r="H85" s="27" t="s">
        <v>70</v>
      </c>
      <c r="I85" s="27" t="s">
        <v>845</v>
      </c>
      <c r="J85" s="25">
        <v>1</v>
      </c>
      <c r="K85" s="27" t="s">
        <v>367</v>
      </c>
      <c r="L85" s="27">
        <v>198534</v>
      </c>
      <c r="M85" s="27">
        <v>326173246</v>
      </c>
      <c r="N85" s="28"/>
      <c r="O85" s="27"/>
      <c r="P85" s="27"/>
      <c r="Q85" s="26"/>
      <c r="R85" s="43"/>
      <c r="S85" s="27" t="s">
        <v>285</v>
      </c>
      <c r="T85" s="43"/>
      <c r="U85" s="10" t="s">
        <v>289</v>
      </c>
      <c r="V85" s="28" t="s">
        <v>542</v>
      </c>
    </row>
    <row r="86" spans="1:22" x14ac:dyDescent="0.25">
      <c r="A86" s="24">
        <v>43112</v>
      </c>
      <c r="B86" s="24">
        <v>43112</v>
      </c>
      <c r="C86" s="24">
        <v>43109</v>
      </c>
      <c r="D86" s="27" t="s">
        <v>18</v>
      </c>
      <c r="E86" s="27" t="s">
        <v>412</v>
      </c>
      <c r="F86" s="29">
        <v>738609571</v>
      </c>
      <c r="G86" s="27" t="s">
        <v>23</v>
      </c>
      <c r="H86" s="27" t="s">
        <v>102</v>
      </c>
      <c r="I86" s="27" t="s">
        <v>846</v>
      </c>
      <c r="J86" s="25">
        <v>4</v>
      </c>
      <c r="K86" s="27" t="s">
        <v>288</v>
      </c>
      <c r="L86" s="27" t="s">
        <v>847</v>
      </c>
      <c r="M86" s="27" t="s">
        <v>848</v>
      </c>
      <c r="N86" s="28"/>
      <c r="O86" s="27"/>
      <c r="P86" s="27"/>
      <c r="Q86" s="26"/>
      <c r="R86" s="43"/>
      <c r="S86" s="27" t="s">
        <v>285</v>
      </c>
      <c r="T86" s="43"/>
      <c r="U86" s="10" t="s">
        <v>315</v>
      </c>
      <c r="V86" s="28" t="s">
        <v>542</v>
      </c>
    </row>
    <row r="87" spans="1:22" x14ac:dyDescent="0.25">
      <c r="A87" s="24">
        <v>43112</v>
      </c>
      <c r="B87" s="24">
        <v>43112</v>
      </c>
      <c r="C87" s="24">
        <v>43109</v>
      </c>
      <c r="D87" s="27" t="s">
        <v>18</v>
      </c>
      <c r="E87" s="27" t="s">
        <v>352</v>
      </c>
      <c r="F87" s="29">
        <v>864</v>
      </c>
      <c r="G87" s="27" t="s">
        <v>92</v>
      </c>
      <c r="H87" s="27" t="s">
        <v>849</v>
      </c>
      <c r="I87" s="27" t="s">
        <v>850</v>
      </c>
      <c r="J87" s="25">
        <v>1</v>
      </c>
      <c r="K87" s="27" t="s">
        <v>288</v>
      </c>
      <c r="L87" s="27" t="s">
        <v>851</v>
      </c>
      <c r="M87" s="27" t="s">
        <v>852</v>
      </c>
      <c r="N87" s="28">
        <v>127418499</v>
      </c>
      <c r="O87" s="27">
        <v>1</v>
      </c>
      <c r="P87" s="27" t="s">
        <v>918</v>
      </c>
      <c r="Q87" s="26">
        <v>212.67</v>
      </c>
      <c r="R87" s="43">
        <v>43113</v>
      </c>
      <c r="S87" s="27" t="s">
        <v>285</v>
      </c>
      <c r="T87" s="43" t="s">
        <v>567</v>
      </c>
      <c r="U87" s="10" t="s">
        <v>292</v>
      </c>
      <c r="V87" s="28"/>
    </row>
    <row r="88" spans="1:22" ht="38.25" x14ac:dyDescent="0.25">
      <c r="A88" s="24">
        <v>43112</v>
      </c>
      <c r="B88" s="24">
        <v>43112</v>
      </c>
      <c r="C88" s="24">
        <v>43104</v>
      </c>
      <c r="D88" s="27" t="s">
        <v>18</v>
      </c>
      <c r="E88" s="27" t="s">
        <v>386</v>
      </c>
      <c r="F88" s="29">
        <v>6614</v>
      </c>
      <c r="G88" s="27" t="s">
        <v>92</v>
      </c>
      <c r="H88" s="27" t="s">
        <v>102</v>
      </c>
      <c r="I88" s="27" t="s">
        <v>156</v>
      </c>
      <c r="J88" s="25">
        <v>4</v>
      </c>
      <c r="K88" s="27" t="s">
        <v>288</v>
      </c>
      <c r="L88" s="27" t="s">
        <v>853</v>
      </c>
      <c r="M88" s="27" t="s">
        <v>854</v>
      </c>
      <c r="N88" s="28" t="s">
        <v>1701</v>
      </c>
      <c r="O88" s="27">
        <v>4</v>
      </c>
      <c r="P88" s="27">
        <v>128058938</v>
      </c>
      <c r="Q88" s="26">
        <v>302.60000000000002</v>
      </c>
      <c r="R88" s="43">
        <v>43126</v>
      </c>
      <c r="S88" s="27" t="s">
        <v>285</v>
      </c>
      <c r="T88" s="43">
        <v>43126</v>
      </c>
      <c r="U88" s="10" t="s">
        <v>292</v>
      </c>
      <c r="V88" s="28" t="s">
        <v>1699</v>
      </c>
    </row>
    <row r="89" spans="1:22" x14ac:dyDescent="0.25">
      <c r="A89" s="24">
        <v>43112</v>
      </c>
      <c r="B89" s="24">
        <v>43112</v>
      </c>
      <c r="C89" s="24">
        <v>43105</v>
      </c>
      <c r="D89" s="27" t="s">
        <v>18</v>
      </c>
      <c r="E89" s="27" t="s">
        <v>386</v>
      </c>
      <c r="F89" s="29">
        <v>407478374</v>
      </c>
      <c r="G89" s="27" t="s">
        <v>23</v>
      </c>
      <c r="H89" s="27" t="s">
        <v>104</v>
      </c>
      <c r="I89" s="27" t="s">
        <v>82</v>
      </c>
      <c r="J89" s="25">
        <v>4</v>
      </c>
      <c r="K89" s="27" t="s">
        <v>288</v>
      </c>
      <c r="L89" s="27" t="s">
        <v>855</v>
      </c>
      <c r="M89" s="27" t="s">
        <v>856</v>
      </c>
      <c r="N89" s="28"/>
      <c r="O89" s="27"/>
      <c r="P89" s="27"/>
      <c r="Q89" s="26"/>
      <c r="R89" s="43"/>
      <c r="S89" s="27" t="s">
        <v>285</v>
      </c>
      <c r="T89" s="43"/>
      <c r="U89" s="10" t="s">
        <v>315</v>
      </c>
      <c r="V89" s="28" t="s">
        <v>542</v>
      </c>
    </row>
    <row r="90" spans="1:22" x14ac:dyDescent="0.25">
      <c r="A90" s="24">
        <v>43112</v>
      </c>
      <c r="B90" s="24">
        <v>43112</v>
      </c>
      <c r="C90" s="24">
        <v>43104</v>
      </c>
      <c r="D90" s="27" t="s">
        <v>18</v>
      </c>
      <c r="E90" s="27" t="s">
        <v>412</v>
      </c>
      <c r="F90" s="29">
        <v>2361300</v>
      </c>
      <c r="G90" s="27" t="s">
        <v>32</v>
      </c>
      <c r="H90" s="27" t="s">
        <v>486</v>
      </c>
      <c r="I90" s="27" t="s">
        <v>233</v>
      </c>
      <c r="J90" s="25">
        <v>1</v>
      </c>
      <c r="K90" s="27" t="s">
        <v>288</v>
      </c>
      <c r="L90" s="27" t="s">
        <v>857</v>
      </c>
      <c r="M90" s="27" t="s">
        <v>858</v>
      </c>
      <c r="N90" s="28">
        <v>127418429</v>
      </c>
      <c r="O90" s="27">
        <v>1</v>
      </c>
      <c r="P90" s="27" t="s">
        <v>923</v>
      </c>
      <c r="Q90" s="26">
        <v>313.89</v>
      </c>
      <c r="R90" s="43">
        <v>43115</v>
      </c>
      <c r="S90" s="27" t="s">
        <v>285</v>
      </c>
      <c r="T90" s="43" t="s">
        <v>567</v>
      </c>
      <c r="U90" s="10" t="s">
        <v>292</v>
      </c>
      <c r="V90" s="28"/>
    </row>
    <row r="91" spans="1:22" x14ac:dyDescent="0.25">
      <c r="A91" s="24">
        <v>43112</v>
      </c>
      <c r="B91" s="24">
        <v>43112</v>
      </c>
      <c r="C91" s="24">
        <v>43104</v>
      </c>
      <c r="D91" s="27" t="s">
        <v>18</v>
      </c>
      <c r="E91" s="27" t="s">
        <v>412</v>
      </c>
      <c r="F91" s="29">
        <v>2361300</v>
      </c>
      <c r="G91" s="27" t="s">
        <v>32</v>
      </c>
      <c r="H91" s="27" t="s">
        <v>486</v>
      </c>
      <c r="I91" s="27" t="s">
        <v>233</v>
      </c>
      <c r="J91" s="25">
        <v>1</v>
      </c>
      <c r="K91" s="27" t="s">
        <v>288</v>
      </c>
      <c r="L91" s="27" t="s">
        <v>857</v>
      </c>
      <c r="M91" s="27" t="s">
        <v>858</v>
      </c>
      <c r="N91" s="28">
        <v>127418610</v>
      </c>
      <c r="O91" s="27">
        <v>2</v>
      </c>
      <c r="P91" s="27">
        <v>126587243</v>
      </c>
      <c r="Q91" s="26"/>
      <c r="R91" s="43"/>
      <c r="S91" s="27" t="s">
        <v>285</v>
      </c>
      <c r="T91" s="43" t="s">
        <v>567</v>
      </c>
      <c r="U91" s="10" t="s">
        <v>292</v>
      </c>
      <c r="V91" s="28"/>
    </row>
    <row r="92" spans="1:22" x14ac:dyDescent="0.25">
      <c r="A92" s="24">
        <v>43112</v>
      </c>
      <c r="B92" s="24">
        <v>43112</v>
      </c>
      <c r="C92" s="24">
        <v>43104</v>
      </c>
      <c r="D92" s="27" t="s">
        <v>18</v>
      </c>
      <c r="E92" s="27" t="s">
        <v>412</v>
      </c>
      <c r="F92" s="29">
        <v>1906000</v>
      </c>
      <c r="G92" s="27" t="s">
        <v>32</v>
      </c>
      <c r="H92" s="27" t="s">
        <v>162</v>
      </c>
      <c r="I92" s="27" t="s">
        <v>859</v>
      </c>
      <c r="J92" s="25">
        <v>2</v>
      </c>
      <c r="K92" s="27" t="s">
        <v>288</v>
      </c>
      <c r="L92" s="27" t="s">
        <v>860</v>
      </c>
      <c r="M92" s="27" t="s">
        <v>861</v>
      </c>
      <c r="N92" s="28">
        <v>127418611</v>
      </c>
      <c r="O92" s="27">
        <v>2</v>
      </c>
      <c r="P92" s="27">
        <v>126540033</v>
      </c>
      <c r="Q92" s="26"/>
      <c r="R92" s="43"/>
      <c r="S92" s="27" t="s">
        <v>285</v>
      </c>
      <c r="T92" s="43" t="s">
        <v>567</v>
      </c>
      <c r="U92" s="10" t="s">
        <v>292</v>
      </c>
      <c r="V92" s="28"/>
    </row>
    <row r="93" spans="1:22" x14ac:dyDescent="0.25">
      <c r="A93" s="24">
        <v>43112</v>
      </c>
      <c r="B93" s="24">
        <v>43111</v>
      </c>
      <c r="C93" s="24">
        <v>43103</v>
      </c>
      <c r="D93" s="27" t="s">
        <v>552</v>
      </c>
      <c r="E93" s="27" t="s">
        <v>287</v>
      </c>
      <c r="F93" s="29">
        <v>407207374</v>
      </c>
      <c r="G93" s="27" t="s">
        <v>23</v>
      </c>
      <c r="H93" s="27" t="s">
        <v>201</v>
      </c>
      <c r="I93" s="27" t="s">
        <v>82</v>
      </c>
      <c r="J93" s="25">
        <v>4</v>
      </c>
      <c r="K93" s="27" t="s">
        <v>288</v>
      </c>
      <c r="L93" s="27" t="s">
        <v>862</v>
      </c>
      <c r="M93" s="27" t="s">
        <v>863</v>
      </c>
      <c r="N93" s="28"/>
      <c r="O93" s="27"/>
      <c r="P93" s="27"/>
      <c r="Q93" s="26"/>
      <c r="R93" s="43"/>
      <c r="S93" s="27" t="s">
        <v>285</v>
      </c>
      <c r="T93" s="43"/>
      <c r="U93" s="10" t="s">
        <v>315</v>
      </c>
      <c r="V93" s="28" t="s">
        <v>542</v>
      </c>
    </row>
    <row r="94" spans="1:22" x14ac:dyDescent="0.25">
      <c r="A94" s="24">
        <v>43112</v>
      </c>
      <c r="B94" s="24">
        <v>43111</v>
      </c>
      <c r="C94" s="24">
        <v>43103</v>
      </c>
      <c r="D94" s="27" t="s">
        <v>552</v>
      </c>
      <c r="E94" s="27" t="s">
        <v>328</v>
      </c>
      <c r="F94" s="29" t="s">
        <v>6341</v>
      </c>
      <c r="G94" s="27" t="s">
        <v>39</v>
      </c>
      <c r="H94" s="27" t="s">
        <v>98</v>
      </c>
      <c r="I94" s="27" t="s">
        <v>148</v>
      </c>
      <c r="J94" s="25">
        <v>3</v>
      </c>
      <c r="K94" s="27" t="s">
        <v>288</v>
      </c>
      <c r="L94" s="27" t="s">
        <v>864</v>
      </c>
      <c r="M94" s="27" t="s">
        <v>865</v>
      </c>
      <c r="N94" s="28">
        <v>127469324</v>
      </c>
      <c r="O94" s="27">
        <v>3</v>
      </c>
      <c r="P94" s="27" t="s">
        <v>6280</v>
      </c>
      <c r="Q94" s="26">
        <v>524.46</v>
      </c>
      <c r="R94" s="43">
        <v>43125</v>
      </c>
      <c r="S94" s="27" t="s">
        <v>285</v>
      </c>
      <c r="T94" s="43" t="s">
        <v>567</v>
      </c>
      <c r="U94" s="27" t="s">
        <v>292</v>
      </c>
      <c r="V94" s="28"/>
    </row>
    <row r="95" spans="1:22" ht="63.75" x14ac:dyDescent="0.25">
      <c r="A95" s="24">
        <v>43112</v>
      </c>
      <c r="B95" s="24">
        <v>43111</v>
      </c>
      <c r="C95" s="24">
        <v>43103</v>
      </c>
      <c r="D95" s="27" t="s">
        <v>552</v>
      </c>
      <c r="E95" s="27" t="s">
        <v>328</v>
      </c>
      <c r="F95" s="29" t="s">
        <v>6341</v>
      </c>
      <c r="G95" s="27" t="s">
        <v>39</v>
      </c>
      <c r="H95" s="27" t="s">
        <v>98</v>
      </c>
      <c r="I95" s="27" t="s">
        <v>148</v>
      </c>
      <c r="J95" s="25">
        <v>1</v>
      </c>
      <c r="K95" s="27" t="s">
        <v>288</v>
      </c>
      <c r="L95" s="27" t="s">
        <v>864</v>
      </c>
      <c r="M95" s="27" t="s">
        <v>865</v>
      </c>
      <c r="N95" s="28">
        <v>127469324</v>
      </c>
      <c r="O95" s="27"/>
      <c r="P95" s="27"/>
      <c r="Q95" s="26"/>
      <c r="R95" s="43"/>
      <c r="S95" s="27" t="s">
        <v>285</v>
      </c>
      <c r="T95" s="43"/>
      <c r="U95" s="10" t="s">
        <v>295</v>
      </c>
      <c r="V95" s="28" t="s">
        <v>6342</v>
      </c>
    </row>
    <row r="96" spans="1:22" ht="51" x14ac:dyDescent="0.25">
      <c r="A96" s="24">
        <v>43112</v>
      </c>
      <c r="B96" s="24">
        <v>43111</v>
      </c>
      <c r="C96" s="24">
        <v>43103</v>
      </c>
      <c r="D96" s="27" t="s">
        <v>552</v>
      </c>
      <c r="E96" s="27" t="s">
        <v>331</v>
      </c>
      <c r="F96" s="29">
        <v>93015</v>
      </c>
      <c r="G96" s="27" t="s">
        <v>21</v>
      </c>
      <c r="H96" s="27" t="s">
        <v>128</v>
      </c>
      <c r="I96" s="27" t="s">
        <v>79</v>
      </c>
      <c r="J96" s="25">
        <v>4</v>
      </c>
      <c r="K96" s="27" t="s">
        <v>288</v>
      </c>
      <c r="L96" s="27" t="s">
        <v>866</v>
      </c>
      <c r="M96" s="27" t="s">
        <v>867</v>
      </c>
      <c r="N96" s="28">
        <v>127469443</v>
      </c>
      <c r="O96" s="27"/>
      <c r="P96" s="27"/>
      <c r="Q96" s="26"/>
      <c r="R96" s="43"/>
      <c r="S96" s="27" t="s">
        <v>285</v>
      </c>
      <c r="T96" s="43"/>
      <c r="U96" s="10" t="s">
        <v>295</v>
      </c>
      <c r="V96" s="28" t="s">
        <v>6247</v>
      </c>
    </row>
    <row r="97" spans="1:22" ht="102" x14ac:dyDescent="0.25">
      <c r="A97" s="24">
        <v>43112</v>
      </c>
      <c r="B97" s="24">
        <v>43111</v>
      </c>
      <c r="C97" s="24">
        <v>43103</v>
      </c>
      <c r="D97" s="27" t="s">
        <v>552</v>
      </c>
      <c r="E97" s="27" t="s">
        <v>340</v>
      </c>
      <c r="F97" s="29">
        <v>91612</v>
      </c>
      <c r="G97" s="27" t="s">
        <v>21</v>
      </c>
      <c r="H97" s="27" t="s">
        <v>234</v>
      </c>
      <c r="I97" s="27" t="s">
        <v>868</v>
      </c>
      <c r="J97" s="25">
        <v>2</v>
      </c>
      <c r="K97" s="27" t="s">
        <v>288</v>
      </c>
      <c r="L97" s="27" t="s">
        <v>869</v>
      </c>
      <c r="M97" s="27" t="s">
        <v>870</v>
      </c>
      <c r="N97" s="28">
        <v>127469516</v>
      </c>
      <c r="O97" s="27"/>
      <c r="P97" s="27"/>
      <c r="Q97" s="26"/>
      <c r="R97" s="43"/>
      <c r="S97" s="27" t="s">
        <v>285</v>
      </c>
      <c r="T97" s="43"/>
      <c r="U97" s="10" t="s">
        <v>295</v>
      </c>
      <c r="V97" s="28" t="s">
        <v>1057</v>
      </c>
    </row>
    <row r="98" spans="1:22" ht="38.25" x14ac:dyDescent="0.25">
      <c r="A98" s="24">
        <v>43112</v>
      </c>
      <c r="B98" s="24">
        <v>43111</v>
      </c>
      <c r="C98" s="24">
        <v>43103</v>
      </c>
      <c r="D98" s="27" t="s">
        <v>552</v>
      </c>
      <c r="E98" s="27" t="s">
        <v>348</v>
      </c>
      <c r="F98" s="29">
        <v>2169653</v>
      </c>
      <c r="G98" s="27" t="s">
        <v>30</v>
      </c>
      <c r="H98" s="27" t="s">
        <v>128</v>
      </c>
      <c r="I98" s="27" t="s">
        <v>608</v>
      </c>
      <c r="J98" s="25">
        <v>2</v>
      </c>
      <c r="K98" s="27" t="s">
        <v>288</v>
      </c>
      <c r="L98" s="27" t="s">
        <v>871</v>
      </c>
      <c r="M98" s="27" t="s">
        <v>872</v>
      </c>
      <c r="N98" s="28">
        <v>127469602</v>
      </c>
      <c r="O98" s="27"/>
      <c r="P98" s="27"/>
      <c r="Q98" s="26"/>
      <c r="R98" s="43"/>
      <c r="S98" s="27" t="s">
        <v>285</v>
      </c>
      <c r="T98" s="43"/>
      <c r="U98" s="10" t="s">
        <v>295</v>
      </c>
      <c r="V98" s="28" t="s">
        <v>927</v>
      </c>
    </row>
    <row r="99" spans="1:22" ht="25.5" x14ac:dyDescent="0.25">
      <c r="A99" s="24">
        <v>43112</v>
      </c>
      <c r="B99" s="24">
        <v>43111</v>
      </c>
      <c r="C99" s="24">
        <v>43103</v>
      </c>
      <c r="D99" s="27" t="s">
        <v>552</v>
      </c>
      <c r="E99" s="27" t="s">
        <v>350</v>
      </c>
      <c r="F99" s="29">
        <v>1015276</v>
      </c>
      <c r="G99" s="27" t="s">
        <v>36</v>
      </c>
      <c r="H99" s="27" t="s">
        <v>207</v>
      </c>
      <c r="I99" s="27" t="s">
        <v>873</v>
      </c>
      <c r="J99" s="25">
        <v>2</v>
      </c>
      <c r="K99" s="27" t="s">
        <v>288</v>
      </c>
      <c r="L99" s="27" t="s">
        <v>874</v>
      </c>
      <c r="M99" s="27" t="s">
        <v>875</v>
      </c>
      <c r="N99" s="28">
        <v>127469669</v>
      </c>
      <c r="O99" s="27"/>
      <c r="P99" s="27"/>
      <c r="Q99" s="26"/>
      <c r="R99" s="43"/>
      <c r="S99" s="27" t="s">
        <v>285</v>
      </c>
      <c r="T99" s="43"/>
      <c r="U99" s="10" t="s">
        <v>295</v>
      </c>
      <c r="V99" s="28" t="s">
        <v>929</v>
      </c>
    </row>
    <row r="100" spans="1:22" x14ac:dyDescent="0.25">
      <c r="A100" s="24">
        <v>43112</v>
      </c>
      <c r="B100" s="24">
        <v>43111</v>
      </c>
      <c r="C100" s="24">
        <v>43103</v>
      </c>
      <c r="D100" s="27" t="s">
        <v>552</v>
      </c>
      <c r="E100" s="27" t="s">
        <v>356</v>
      </c>
      <c r="F100" s="29">
        <v>5653</v>
      </c>
      <c r="G100" s="27" t="s">
        <v>19</v>
      </c>
      <c r="H100" s="27" t="s">
        <v>26</v>
      </c>
      <c r="I100" s="27" t="s">
        <v>876</v>
      </c>
      <c r="J100" s="25">
        <v>1</v>
      </c>
      <c r="K100" s="27" t="s">
        <v>288</v>
      </c>
      <c r="L100" s="27" t="s">
        <v>877</v>
      </c>
      <c r="M100" s="27" t="s">
        <v>878</v>
      </c>
      <c r="N100" s="28">
        <v>127469854</v>
      </c>
      <c r="O100" s="27">
        <v>1</v>
      </c>
      <c r="P100" s="27" t="s">
        <v>1430</v>
      </c>
      <c r="Q100" s="26">
        <v>194.26</v>
      </c>
      <c r="R100" s="43">
        <v>43119</v>
      </c>
      <c r="S100" s="27" t="s">
        <v>285</v>
      </c>
      <c r="T100" s="43">
        <v>43125</v>
      </c>
      <c r="U100" s="10" t="s">
        <v>292</v>
      </c>
      <c r="V100" s="28"/>
    </row>
    <row r="101" spans="1:22" x14ac:dyDescent="0.25">
      <c r="A101" s="24">
        <v>43112</v>
      </c>
      <c r="B101" s="24">
        <v>43111</v>
      </c>
      <c r="C101" s="24">
        <v>43103</v>
      </c>
      <c r="D101" s="27" t="s">
        <v>552</v>
      </c>
      <c r="E101" s="27" t="s">
        <v>364</v>
      </c>
      <c r="F101" s="29">
        <v>61436</v>
      </c>
      <c r="G101" s="27" t="s">
        <v>19</v>
      </c>
      <c r="H101" s="27" t="s">
        <v>59</v>
      </c>
      <c r="I101" s="27" t="s">
        <v>271</v>
      </c>
      <c r="J101" s="25">
        <v>4</v>
      </c>
      <c r="K101" s="27" t="s">
        <v>288</v>
      </c>
      <c r="L101" s="27" t="s">
        <v>879</v>
      </c>
      <c r="M101" s="27" t="s">
        <v>880</v>
      </c>
      <c r="N101" s="28">
        <v>127469822</v>
      </c>
      <c r="O101" s="27">
        <v>4</v>
      </c>
      <c r="P101" s="27" t="s">
        <v>1063</v>
      </c>
      <c r="Q101" s="26">
        <v>387.44</v>
      </c>
      <c r="R101" s="43">
        <v>43116</v>
      </c>
      <c r="S101" s="27" t="s">
        <v>285</v>
      </c>
      <c r="T101" s="43" t="s">
        <v>567</v>
      </c>
      <c r="U101" s="10" t="s">
        <v>292</v>
      </c>
      <c r="V101" s="28"/>
    </row>
    <row r="102" spans="1:22" ht="25.5" x14ac:dyDescent="0.25">
      <c r="A102" s="24">
        <v>43112</v>
      </c>
      <c r="B102" s="24">
        <v>43111</v>
      </c>
      <c r="C102" s="24">
        <v>43103</v>
      </c>
      <c r="D102" s="27" t="s">
        <v>552</v>
      </c>
      <c r="E102" s="27" t="s">
        <v>366</v>
      </c>
      <c r="F102" s="29">
        <v>1011006</v>
      </c>
      <c r="G102" s="27" t="s">
        <v>36</v>
      </c>
      <c r="H102" s="27" t="s">
        <v>104</v>
      </c>
      <c r="I102" s="27" t="s">
        <v>99</v>
      </c>
      <c r="J102" s="25">
        <v>2</v>
      </c>
      <c r="K102" s="27" t="s">
        <v>288</v>
      </c>
      <c r="L102" s="27" t="s">
        <v>881</v>
      </c>
      <c r="M102" s="27" t="s">
        <v>882</v>
      </c>
      <c r="N102" s="28">
        <v>127470036</v>
      </c>
      <c r="O102" s="27"/>
      <c r="P102" s="27"/>
      <c r="Q102" s="26"/>
      <c r="R102" s="43"/>
      <c r="S102" s="27" t="s">
        <v>285</v>
      </c>
      <c r="T102" s="43"/>
      <c r="U102" s="10" t="s">
        <v>295</v>
      </c>
      <c r="V102" s="28" t="s">
        <v>1676</v>
      </c>
    </row>
    <row r="103" spans="1:22" x14ac:dyDescent="0.25">
      <c r="A103" s="24">
        <v>43112</v>
      </c>
      <c r="B103" s="24">
        <v>43111</v>
      </c>
      <c r="C103" s="24">
        <v>43103</v>
      </c>
      <c r="D103" s="27" t="s">
        <v>552</v>
      </c>
      <c r="E103" s="27" t="s">
        <v>376</v>
      </c>
      <c r="F103" s="29">
        <v>21945</v>
      </c>
      <c r="G103" s="27" t="s">
        <v>39</v>
      </c>
      <c r="H103" s="27" t="s">
        <v>883</v>
      </c>
      <c r="I103" s="27" t="s">
        <v>884</v>
      </c>
      <c r="J103" s="25">
        <v>4</v>
      </c>
      <c r="K103" s="27" t="s">
        <v>288</v>
      </c>
      <c r="L103" s="27" t="s">
        <v>885</v>
      </c>
      <c r="M103" s="27" t="s">
        <v>886</v>
      </c>
      <c r="N103" s="28">
        <v>127470087</v>
      </c>
      <c r="O103" s="27">
        <v>4</v>
      </c>
      <c r="P103" s="27" t="s">
        <v>1064</v>
      </c>
      <c r="Q103" s="26">
        <v>499.88</v>
      </c>
      <c r="R103" s="43">
        <v>43116</v>
      </c>
      <c r="S103" s="27" t="s">
        <v>285</v>
      </c>
      <c r="T103" s="43" t="s">
        <v>567</v>
      </c>
      <c r="U103" s="10" t="s">
        <v>292</v>
      </c>
      <c r="V103" s="28"/>
    </row>
    <row r="104" spans="1:22" ht="51" x14ac:dyDescent="0.25">
      <c r="A104" s="24">
        <v>43112</v>
      </c>
      <c r="B104" s="24">
        <v>43111</v>
      </c>
      <c r="C104" s="24">
        <v>43111</v>
      </c>
      <c r="D104" s="27" t="s">
        <v>552</v>
      </c>
      <c r="E104" s="27" t="s">
        <v>392</v>
      </c>
      <c r="F104" s="29">
        <v>324</v>
      </c>
      <c r="G104" s="27" t="s">
        <v>92</v>
      </c>
      <c r="H104" s="27" t="s">
        <v>90</v>
      </c>
      <c r="I104" s="27" t="s">
        <v>887</v>
      </c>
      <c r="J104" s="25">
        <v>1</v>
      </c>
      <c r="K104" s="27" t="s">
        <v>288</v>
      </c>
      <c r="L104" s="27" t="s">
        <v>888</v>
      </c>
      <c r="M104" s="27" t="s">
        <v>889</v>
      </c>
      <c r="N104" s="28">
        <v>127470221</v>
      </c>
      <c r="O104" s="27"/>
      <c r="P104" s="27"/>
      <c r="Q104" s="26"/>
      <c r="R104" s="43"/>
      <c r="S104" s="27" t="s">
        <v>285</v>
      </c>
      <c r="T104" s="43"/>
      <c r="U104" s="10" t="s">
        <v>295</v>
      </c>
      <c r="V104" s="28" t="s">
        <v>2418</v>
      </c>
    </row>
    <row r="105" spans="1:22" x14ac:dyDescent="0.25">
      <c r="A105" s="24">
        <v>43112</v>
      </c>
      <c r="B105" s="24">
        <v>43111</v>
      </c>
      <c r="C105" s="24">
        <v>43102</v>
      </c>
      <c r="D105" s="27" t="s">
        <v>552</v>
      </c>
      <c r="E105" s="27" t="s">
        <v>398</v>
      </c>
      <c r="F105" s="29">
        <v>77099</v>
      </c>
      <c r="G105" s="27" t="s">
        <v>39</v>
      </c>
      <c r="H105" s="27" t="s">
        <v>145</v>
      </c>
      <c r="I105" s="27" t="s">
        <v>884</v>
      </c>
      <c r="J105" s="25">
        <v>4</v>
      </c>
      <c r="K105" s="27" t="s">
        <v>288</v>
      </c>
      <c r="L105" s="27" t="s">
        <v>890</v>
      </c>
      <c r="M105" s="27" t="s">
        <v>891</v>
      </c>
      <c r="N105" s="28">
        <v>127470357</v>
      </c>
      <c r="O105" s="27">
        <v>4</v>
      </c>
      <c r="P105" s="27" t="s">
        <v>921</v>
      </c>
      <c r="Q105" s="26">
        <v>626.04</v>
      </c>
      <c r="R105" s="43">
        <v>43115</v>
      </c>
      <c r="S105" s="27" t="s">
        <v>285</v>
      </c>
      <c r="T105" s="43">
        <v>43118</v>
      </c>
      <c r="U105" s="10" t="s">
        <v>292</v>
      </c>
      <c r="V105" s="28"/>
    </row>
    <row r="106" spans="1:22" x14ac:dyDescent="0.25">
      <c r="A106" s="24">
        <v>43112</v>
      </c>
      <c r="B106" s="24">
        <v>43112</v>
      </c>
      <c r="C106" s="24">
        <v>43103</v>
      </c>
      <c r="D106" s="27" t="s">
        <v>552</v>
      </c>
      <c r="E106" s="27" t="s">
        <v>408</v>
      </c>
      <c r="F106" s="29">
        <v>2175593</v>
      </c>
      <c r="G106" s="27" t="s">
        <v>30</v>
      </c>
      <c r="H106" s="27" t="s">
        <v>128</v>
      </c>
      <c r="I106" s="27" t="s">
        <v>254</v>
      </c>
      <c r="J106" s="25">
        <v>4</v>
      </c>
      <c r="K106" s="27" t="s">
        <v>288</v>
      </c>
      <c r="L106" s="27" t="s">
        <v>892</v>
      </c>
      <c r="M106" s="27" t="s">
        <v>893</v>
      </c>
      <c r="N106" s="28">
        <v>127470442</v>
      </c>
      <c r="O106" s="27">
        <v>4</v>
      </c>
      <c r="P106" s="27" t="s">
        <v>922</v>
      </c>
      <c r="Q106" s="26">
        <v>268.16000000000003</v>
      </c>
      <c r="R106" s="43">
        <v>43115</v>
      </c>
      <c r="S106" s="27" t="s">
        <v>285</v>
      </c>
      <c r="T106" s="43" t="s">
        <v>567</v>
      </c>
      <c r="U106" s="10" t="s">
        <v>292</v>
      </c>
      <c r="V106" s="28"/>
    </row>
    <row r="107" spans="1:22" x14ac:dyDescent="0.25">
      <c r="A107" s="24">
        <v>43116</v>
      </c>
      <c r="B107" s="24">
        <v>43115</v>
      </c>
      <c r="C107" s="24">
        <v>43106</v>
      </c>
      <c r="D107" s="27" t="s">
        <v>18</v>
      </c>
      <c r="E107" s="27" t="s">
        <v>378</v>
      </c>
      <c r="F107" s="41">
        <v>1013907</v>
      </c>
      <c r="G107" s="27" t="s">
        <v>36</v>
      </c>
      <c r="H107" s="27" t="s">
        <v>191</v>
      </c>
      <c r="I107" s="27" t="s">
        <v>99</v>
      </c>
      <c r="J107" s="25">
        <v>4</v>
      </c>
      <c r="K107" s="27" t="s">
        <v>288</v>
      </c>
      <c r="L107" s="27" t="s">
        <v>932</v>
      </c>
      <c r="M107" s="27" t="s">
        <v>933</v>
      </c>
      <c r="N107" s="28">
        <v>127587653</v>
      </c>
      <c r="O107" s="27">
        <v>4</v>
      </c>
      <c r="P107" s="27" t="s">
        <v>1067</v>
      </c>
      <c r="Q107" s="26">
        <v>207.48</v>
      </c>
      <c r="R107" s="43">
        <v>43117</v>
      </c>
      <c r="S107" s="27" t="s">
        <v>285</v>
      </c>
      <c r="T107" s="43" t="s">
        <v>567</v>
      </c>
      <c r="U107" s="10" t="s">
        <v>292</v>
      </c>
      <c r="V107" s="28"/>
    </row>
    <row r="108" spans="1:22" x14ac:dyDescent="0.25">
      <c r="A108" s="24">
        <v>43116</v>
      </c>
      <c r="B108" s="24">
        <v>43115</v>
      </c>
      <c r="C108" s="24">
        <v>43112</v>
      </c>
      <c r="D108" s="27" t="s">
        <v>18</v>
      </c>
      <c r="E108" s="27" t="s">
        <v>397</v>
      </c>
      <c r="F108" s="29">
        <v>11860</v>
      </c>
      <c r="G108" s="27" t="s">
        <v>19</v>
      </c>
      <c r="H108" s="27" t="s">
        <v>20</v>
      </c>
      <c r="I108" s="27" t="s">
        <v>934</v>
      </c>
      <c r="J108" s="25">
        <v>3</v>
      </c>
      <c r="K108" s="27" t="s">
        <v>288</v>
      </c>
      <c r="L108" s="27" t="s">
        <v>936</v>
      </c>
      <c r="M108" s="27" t="s">
        <v>936</v>
      </c>
      <c r="N108" s="28">
        <v>127587566</v>
      </c>
      <c r="O108" s="27">
        <v>3</v>
      </c>
      <c r="P108" s="27" t="s">
        <v>1065</v>
      </c>
      <c r="Q108" s="26">
        <v>565.16999999999996</v>
      </c>
      <c r="R108" s="43">
        <v>43117</v>
      </c>
      <c r="S108" s="27" t="s">
        <v>285</v>
      </c>
      <c r="T108" s="43">
        <v>43119</v>
      </c>
      <c r="U108" s="10" t="s">
        <v>292</v>
      </c>
      <c r="V108" s="28"/>
    </row>
    <row r="109" spans="1:22" x14ac:dyDescent="0.25">
      <c r="A109" s="24">
        <v>43116</v>
      </c>
      <c r="B109" s="24">
        <v>43115</v>
      </c>
      <c r="C109" s="24">
        <v>43112</v>
      </c>
      <c r="D109" s="27" t="s">
        <v>18</v>
      </c>
      <c r="E109" s="27" t="s">
        <v>397</v>
      </c>
      <c r="F109" s="29">
        <v>11860</v>
      </c>
      <c r="G109" s="27" t="s">
        <v>19</v>
      </c>
      <c r="H109" s="27" t="s">
        <v>20</v>
      </c>
      <c r="I109" s="27" t="s">
        <v>934</v>
      </c>
      <c r="J109" s="25">
        <v>1</v>
      </c>
      <c r="K109" s="27" t="s">
        <v>288</v>
      </c>
      <c r="L109" s="27" t="s">
        <v>935</v>
      </c>
      <c r="M109" s="27" t="s">
        <v>936</v>
      </c>
      <c r="N109" s="28">
        <v>127587567</v>
      </c>
      <c r="O109" s="27">
        <v>1</v>
      </c>
      <c r="P109" s="27" t="s">
        <v>1066</v>
      </c>
      <c r="Q109" s="26">
        <v>188.39</v>
      </c>
      <c r="R109" s="43">
        <v>43117</v>
      </c>
      <c r="S109" s="27" t="s">
        <v>285</v>
      </c>
      <c r="T109" s="43">
        <v>43119</v>
      </c>
      <c r="U109" s="10" t="s">
        <v>292</v>
      </c>
      <c r="V109" s="28"/>
    </row>
    <row r="110" spans="1:22" x14ac:dyDescent="0.25">
      <c r="A110" s="24">
        <v>43116</v>
      </c>
      <c r="B110" s="24">
        <v>43115</v>
      </c>
      <c r="C110" s="24">
        <v>43113</v>
      </c>
      <c r="D110" s="27" t="s">
        <v>18</v>
      </c>
      <c r="E110" s="27" t="s">
        <v>296</v>
      </c>
      <c r="F110" s="29">
        <v>93682</v>
      </c>
      <c r="G110" s="27" t="s">
        <v>21</v>
      </c>
      <c r="H110" s="27" t="s">
        <v>120</v>
      </c>
      <c r="I110" s="27" t="s">
        <v>79</v>
      </c>
      <c r="J110" s="25">
        <v>1</v>
      </c>
      <c r="K110" s="27" t="s">
        <v>288</v>
      </c>
      <c r="L110" s="27" t="s">
        <v>937</v>
      </c>
      <c r="M110" s="27" t="s">
        <v>938</v>
      </c>
      <c r="N110" s="28">
        <v>127587678</v>
      </c>
      <c r="O110" s="27">
        <v>1</v>
      </c>
      <c r="P110" s="27" t="s">
        <v>1071</v>
      </c>
      <c r="Q110" s="26">
        <v>35.049999999999997</v>
      </c>
      <c r="R110" s="43">
        <v>43117</v>
      </c>
      <c r="S110" s="27" t="s">
        <v>285</v>
      </c>
      <c r="T110" s="43" t="s">
        <v>567</v>
      </c>
      <c r="U110" s="10" t="s">
        <v>292</v>
      </c>
      <c r="V110" s="28"/>
    </row>
    <row r="111" spans="1:22" x14ac:dyDescent="0.25">
      <c r="A111" s="24">
        <v>43116</v>
      </c>
      <c r="B111" s="24">
        <v>43115</v>
      </c>
      <c r="C111" s="24">
        <v>43112</v>
      </c>
      <c r="D111" s="27" t="s">
        <v>18</v>
      </c>
      <c r="E111" s="27" t="s">
        <v>519</v>
      </c>
      <c r="F111" s="29" t="s">
        <v>939</v>
      </c>
      <c r="G111" s="27" t="s">
        <v>51</v>
      </c>
      <c r="H111" s="27" t="s">
        <v>265</v>
      </c>
      <c r="I111" s="27" t="s">
        <v>940</v>
      </c>
      <c r="J111" s="25">
        <v>2</v>
      </c>
      <c r="K111" s="27" t="s">
        <v>367</v>
      </c>
      <c r="L111" s="27">
        <v>199387</v>
      </c>
      <c r="M111" s="27">
        <v>326174023</v>
      </c>
      <c r="N111" s="28"/>
      <c r="O111" s="27"/>
      <c r="P111" s="27"/>
      <c r="Q111" s="26"/>
      <c r="R111" s="43"/>
      <c r="S111" s="27" t="s">
        <v>285</v>
      </c>
      <c r="T111" s="43"/>
      <c r="U111" s="10" t="s">
        <v>289</v>
      </c>
      <c r="V111" s="28" t="s">
        <v>542</v>
      </c>
    </row>
    <row r="112" spans="1:22" x14ac:dyDescent="0.25">
      <c r="A112" s="24">
        <v>43116</v>
      </c>
      <c r="B112" s="24">
        <v>43115</v>
      </c>
      <c r="C112" s="24">
        <v>43111</v>
      </c>
      <c r="D112" s="27" t="s">
        <v>18</v>
      </c>
      <c r="E112" s="27" t="s">
        <v>296</v>
      </c>
      <c r="F112" s="29">
        <v>1021396</v>
      </c>
      <c r="G112" s="27" t="s">
        <v>36</v>
      </c>
      <c r="H112" s="27" t="s">
        <v>232</v>
      </c>
      <c r="I112" s="27" t="s">
        <v>942</v>
      </c>
      <c r="J112" s="25">
        <v>4</v>
      </c>
      <c r="K112" s="27" t="s">
        <v>357</v>
      </c>
      <c r="L112" s="27" t="s">
        <v>943</v>
      </c>
      <c r="M112" s="27" t="s">
        <v>944</v>
      </c>
      <c r="N112" s="28" t="s">
        <v>1059</v>
      </c>
      <c r="O112" s="27">
        <v>4</v>
      </c>
      <c r="P112" s="27" t="s">
        <v>1083</v>
      </c>
      <c r="Q112" s="26">
        <v>433</v>
      </c>
      <c r="R112" s="43">
        <v>43117</v>
      </c>
      <c r="S112" s="27" t="s">
        <v>285</v>
      </c>
      <c r="T112" s="43" t="s">
        <v>567</v>
      </c>
      <c r="U112" s="10" t="s">
        <v>292</v>
      </c>
      <c r="V112" s="28"/>
    </row>
    <row r="113" spans="1:22" x14ac:dyDescent="0.25">
      <c r="A113" s="24">
        <v>43116</v>
      </c>
      <c r="B113" s="24">
        <v>43115</v>
      </c>
      <c r="C113" s="24">
        <v>43113</v>
      </c>
      <c r="D113" s="27" t="s">
        <v>18</v>
      </c>
      <c r="E113" s="27" t="s">
        <v>568</v>
      </c>
      <c r="F113" s="29">
        <v>2156163</v>
      </c>
      <c r="G113" s="27" t="s">
        <v>30</v>
      </c>
      <c r="H113" s="27" t="s">
        <v>69</v>
      </c>
      <c r="I113" s="27" t="s">
        <v>566</v>
      </c>
      <c r="J113" s="25">
        <v>4</v>
      </c>
      <c r="K113" s="27" t="s">
        <v>357</v>
      </c>
      <c r="L113" s="27" t="s">
        <v>945</v>
      </c>
      <c r="M113" s="27" t="s">
        <v>946</v>
      </c>
      <c r="N113" s="28"/>
      <c r="O113" s="27">
        <v>4</v>
      </c>
      <c r="P113" s="27" t="s">
        <v>1087</v>
      </c>
      <c r="Q113" s="26">
        <v>315.88</v>
      </c>
      <c r="R113" s="43">
        <v>43118</v>
      </c>
      <c r="S113" s="27" t="s">
        <v>285</v>
      </c>
      <c r="T113" s="43">
        <v>43118</v>
      </c>
      <c r="U113" s="10" t="s">
        <v>292</v>
      </c>
      <c r="V113" s="28"/>
    </row>
    <row r="114" spans="1:22" x14ac:dyDescent="0.25">
      <c r="A114" s="24">
        <v>43116</v>
      </c>
      <c r="B114" s="24">
        <v>43113</v>
      </c>
      <c r="C114" s="24">
        <v>43112</v>
      </c>
      <c r="D114" s="27" t="s">
        <v>18</v>
      </c>
      <c r="E114" s="27" t="s">
        <v>380</v>
      </c>
      <c r="F114" s="29">
        <v>147320</v>
      </c>
      <c r="G114" s="27" t="s">
        <v>25</v>
      </c>
      <c r="H114" s="27" t="s">
        <v>224</v>
      </c>
      <c r="I114" s="27" t="s">
        <v>183</v>
      </c>
      <c r="J114" s="25">
        <v>4</v>
      </c>
      <c r="K114" s="27" t="s">
        <v>357</v>
      </c>
      <c r="L114" s="27" t="s">
        <v>947</v>
      </c>
      <c r="M114" s="27" t="s">
        <v>948</v>
      </c>
      <c r="N114" s="28" t="s">
        <v>1060</v>
      </c>
      <c r="O114" s="27">
        <v>4</v>
      </c>
      <c r="P114" s="27" t="s">
        <v>1519</v>
      </c>
      <c r="Q114" s="26">
        <v>239.28</v>
      </c>
      <c r="R114" s="43">
        <v>43122</v>
      </c>
      <c r="S114" s="27" t="s">
        <v>285</v>
      </c>
      <c r="T114" s="43" t="s">
        <v>567</v>
      </c>
      <c r="U114" s="10" t="s">
        <v>292</v>
      </c>
      <c r="V114" s="28"/>
    </row>
    <row r="115" spans="1:22" x14ac:dyDescent="0.25">
      <c r="A115" s="24">
        <v>43116</v>
      </c>
      <c r="B115" s="24">
        <v>43113</v>
      </c>
      <c r="C115" s="24">
        <v>43112</v>
      </c>
      <c r="D115" s="27" t="s">
        <v>18</v>
      </c>
      <c r="E115" s="27" t="s">
        <v>423</v>
      </c>
      <c r="F115" s="29">
        <v>183558436</v>
      </c>
      <c r="G115" s="27" t="s">
        <v>23</v>
      </c>
      <c r="H115" s="27" t="s">
        <v>103</v>
      </c>
      <c r="I115" s="27" t="s">
        <v>949</v>
      </c>
      <c r="J115" s="25">
        <v>4</v>
      </c>
      <c r="K115" s="27" t="s">
        <v>367</v>
      </c>
      <c r="L115" s="27">
        <v>199383</v>
      </c>
      <c r="M115" s="27">
        <v>326174019</v>
      </c>
      <c r="N115" s="28"/>
      <c r="O115" s="27"/>
      <c r="P115" s="27"/>
      <c r="Q115" s="26"/>
      <c r="R115" s="43"/>
      <c r="S115" s="27" t="s">
        <v>285</v>
      </c>
      <c r="T115" s="43"/>
      <c r="U115" s="10" t="s">
        <v>289</v>
      </c>
      <c r="V115" s="28" t="s">
        <v>542</v>
      </c>
    </row>
    <row r="116" spans="1:22" x14ac:dyDescent="0.25">
      <c r="A116" s="24">
        <v>43116</v>
      </c>
      <c r="B116" s="24">
        <v>43113</v>
      </c>
      <c r="C116" s="24">
        <v>43110</v>
      </c>
      <c r="D116" s="27" t="s">
        <v>18</v>
      </c>
      <c r="E116" s="27" t="s">
        <v>377</v>
      </c>
      <c r="F116" s="29">
        <v>1004716</v>
      </c>
      <c r="G116" s="27" t="s">
        <v>36</v>
      </c>
      <c r="H116" s="27" t="s">
        <v>166</v>
      </c>
      <c r="I116" s="27" t="s">
        <v>950</v>
      </c>
      <c r="J116" s="25">
        <v>4</v>
      </c>
      <c r="K116" s="27" t="s">
        <v>367</v>
      </c>
      <c r="L116" s="27">
        <v>198900</v>
      </c>
      <c r="M116" s="27">
        <v>326173571</v>
      </c>
      <c r="N116" s="28"/>
      <c r="O116" s="27"/>
      <c r="P116" s="27"/>
      <c r="Q116" s="26"/>
      <c r="R116" s="43"/>
      <c r="S116" s="27" t="s">
        <v>285</v>
      </c>
      <c r="T116" s="43"/>
      <c r="U116" s="10" t="s">
        <v>289</v>
      </c>
      <c r="V116" s="28" t="s">
        <v>542</v>
      </c>
    </row>
    <row r="117" spans="1:22" ht="38.25" x14ac:dyDescent="0.25">
      <c r="A117" s="24">
        <v>43116</v>
      </c>
      <c r="B117" s="24">
        <v>43113</v>
      </c>
      <c r="C117" s="24">
        <v>43113</v>
      </c>
      <c r="D117" s="27" t="s">
        <v>18</v>
      </c>
      <c r="E117" s="27" t="s">
        <v>356</v>
      </c>
      <c r="F117" s="29">
        <v>21770123</v>
      </c>
      <c r="G117" s="27" t="s">
        <v>30</v>
      </c>
      <c r="H117" s="27" t="s">
        <v>951</v>
      </c>
      <c r="I117" s="27" t="s">
        <v>952</v>
      </c>
      <c r="J117" s="25">
        <v>4</v>
      </c>
      <c r="K117" s="27" t="s">
        <v>357</v>
      </c>
      <c r="L117" s="27" t="s">
        <v>953</v>
      </c>
      <c r="M117" s="27" t="s">
        <v>954</v>
      </c>
      <c r="N117" s="28" t="s">
        <v>955</v>
      </c>
      <c r="O117" s="27"/>
      <c r="P117" s="27"/>
      <c r="Q117" s="26"/>
      <c r="R117" s="43"/>
      <c r="S117" s="27" t="s">
        <v>285</v>
      </c>
      <c r="T117" s="43"/>
      <c r="U117" s="10" t="s">
        <v>295</v>
      </c>
      <c r="V117" s="28" t="s">
        <v>3057</v>
      </c>
    </row>
    <row r="118" spans="1:22" x14ac:dyDescent="0.25">
      <c r="A118" s="24">
        <v>43116</v>
      </c>
      <c r="B118" s="24">
        <v>43113</v>
      </c>
      <c r="C118" s="24">
        <v>43110</v>
      </c>
      <c r="D118" s="27" t="s">
        <v>18</v>
      </c>
      <c r="E118" s="27" t="s">
        <v>290</v>
      </c>
      <c r="F118" s="29">
        <v>15493630000</v>
      </c>
      <c r="G118" s="27" t="s">
        <v>53</v>
      </c>
      <c r="H118" s="27" t="s">
        <v>128</v>
      </c>
      <c r="I118" s="27" t="s">
        <v>956</v>
      </c>
      <c r="J118" s="25">
        <v>2</v>
      </c>
      <c r="K118" s="27" t="s">
        <v>288</v>
      </c>
      <c r="L118" s="27" t="s">
        <v>957</v>
      </c>
      <c r="M118" s="27" t="s">
        <v>958</v>
      </c>
      <c r="N118" s="28">
        <v>127587749</v>
      </c>
      <c r="O118" s="27">
        <v>2</v>
      </c>
      <c r="P118" s="27" t="s">
        <v>1605</v>
      </c>
      <c r="Q118" s="26">
        <v>237.72</v>
      </c>
      <c r="R118" s="43">
        <v>43123</v>
      </c>
      <c r="S118" s="27" t="s">
        <v>285</v>
      </c>
      <c r="T118" s="43">
        <v>43124</v>
      </c>
      <c r="U118" s="10" t="s">
        <v>292</v>
      </c>
      <c r="V118" s="28"/>
    </row>
    <row r="119" spans="1:22" x14ac:dyDescent="0.25">
      <c r="A119" s="24">
        <v>43116</v>
      </c>
      <c r="B119" s="24">
        <v>43116</v>
      </c>
      <c r="C119" s="24">
        <v>43115</v>
      </c>
      <c r="D119" s="27" t="s">
        <v>18</v>
      </c>
      <c r="E119" s="27" t="s">
        <v>378</v>
      </c>
      <c r="F119" s="29">
        <v>784117359</v>
      </c>
      <c r="G119" s="27" t="s">
        <v>23</v>
      </c>
      <c r="H119" s="27" t="s">
        <v>85</v>
      </c>
      <c r="I119" s="27" t="s">
        <v>959</v>
      </c>
      <c r="J119" s="25">
        <v>1</v>
      </c>
      <c r="K119" s="27" t="s">
        <v>288</v>
      </c>
      <c r="L119" s="27" t="s">
        <v>960</v>
      </c>
      <c r="M119" s="27" t="s">
        <v>961</v>
      </c>
      <c r="N119" s="28"/>
      <c r="O119" s="27"/>
      <c r="P119" s="27"/>
      <c r="Q119" s="26"/>
      <c r="R119" s="43"/>
      <c r="S119" s="27" t="s">
        <v>285</v>
      </c>
      <c r="T119" s="43"/>
      <c r="U119" s="10" t="s">
        <v>315</v>
      </c>
      <c r="V119" s="28" t="s">
        <v>542</v>
      </c>
    </row>
    <row r="120" spans="1:22" x14ac:dyDescent="0.25">
      <c r="A120" s="24">
        <v>43116</v>
      </c>
      <c r="B120" s="24">
        <v>43115</v>
      </c>
      <c r="C120" s="24">
        <v>43109</v>
      </c>
      <c r="D120" s="27" t="s">
        <v>665</v>
      </c>
      <c r="E120" s="27" t="s">
        <v>344</v>
      </c>
      <c r="F120" s="29" t="s">
        <v>962</v>
      </c>
      <c r="G120" s="27" t="s">
        <v>39</v>
      </c>
      <c r="H120" s="27" t="s">
        <v>66</v>
      </c>
      <c r="I120" s="27" t="s">
        <v>963</v>
      </c>
      <c r="J120" s="25">
        <v>2</v>
      </c>
      <c r="K120" s="27" t="s">
        <v>343</v>
      </c>
      <c r="L120" s="27">
        <v>8690467929</v>
      </c>
      <c r="M120" s="27"/>
      <c r="N120" s="28"/>
      <c r="O120" s="27"/>
      <c r="P120" s="27"/>
      <c r="Q120" s="26"/>
      <c r="R120" s="43"/>
      <c r="S120" s="27" t="s">
        <v>285</v>
      </c>
      <c r="T120" s="43"/>
      <c r="U120" s="10" t="s">
        <v>315</v>
      </c>
      <c r="V120" s="28" t="s">
        <v>542</v>
      </c>
    </row>
    <row r="121" spans="1:22" x14ac:dyDescent="0.25">
      <c r="A121" s="24">
        <v>43116</v>
      </c>
      <c r="B121" s="24">
        <v>43113</v>
      </c>
      <c r="C121" s="24">
        <v>43104</v>
      </c>
      <c r="D121" s="27" t="s">
        <v>665</v>
      </c>
      <c r="E121" s="27" t="s">
        <v>316</v>
      </c>
      <c r="F121" s="29" t="s">
        <v>964</v>
      </c>
      <c r="G121" s="27" t="s">
        <v>19</v>
      </c>
      <c r="H121" s="27" t="s">
        <v>104</v>
      </c>
      <c r="I121" s="27" t="s">
        <v>965</v>
      </c>
      <c r="J121" s="25">
        <v>4</v>
      </c>
      <c r="K121" s="27" t="s">
        <v>343</v>
      </c>
      <c r="L121" s="27">
        <v>8630342321</v>
      </c>
      <c r="M121" s="27"/>
      <c r="N121" s="28"/>
      <c r="O121" s="27"/>
      <c r="P121" s="27"/>
      <c r="Q121" s="26"/>
      <c r="R121" s="43"/>
      <c r="S121" s="27" t="s">
        <v>285</v>
      </c>
      <c r="T121" s="43"/>
      <c r="U121" s="10" t="s">
        <v>315</v>
      </c>
      <c r="V121" s="28" t="s">
        <v>542</v>
      </c>
    </row>
    <row r="122" spans="1:22" x14ac:dyDescent="0.25">
      <c r="A122" s="24">
        <v>43116</v>
      </c>
      <c r="B122" s="24">
        <v>43113</v>
      </c>
      <c r="C122" s="24">
        <v>43103</v>
      </c>
      <c r="D122" s="27" t="s">
        <v>665</v>
      </c>
      <c r="E122" s="27" t="s">
        <v>379</v>
      </c>
      <c r="F122" s="29" t="s">
        <v>966</v>
      </c>
      <c r="G122" s="27" t="s">
        <v>19</v>
      </c>
      <c r="H122" s="27" t="s">
        <v>589</v>
      </c>
      <c r="I122" s="27" t="s">
        <v>967</v>
      </c>
      <c r="J122" s="25">
        <v>2</v>
      </c>
      <c r="K122" s="27" t="s">
        <v>343</v>
      </c>
      <c r="L122" s="27">
        <v>8640714423</v>
      </c>
      <c r="M122" s="27"/>
      <c r="N122" s="28"/>
      <c r="O122" s="27"/>
      <c r="P122" s="27"/>
      <c r="Q122" s="26"/>
      <c r="R122" s="43"/>
      <c r="S122" s="27" t="s">
        <v>285</v>
      </c>
      <c r="T122" s="43"/>
      <c r="U122" s="10" t="s">
        <v>315</v>
      </c>
      <c r="V122" s="28" t="s">
        <v>542</v>
      </c>
    </row>
    <row r="123" spans="1:22" x14ac:dyDescent="0.25">
      <c r="A123" s="24">
        <v>43116</v>
      </c>
      <c r="B123" s="24">
        <v>43113</v>
      </c>
      <c r="C123" s="24">
        <v>43104</v>
      </c>
      <c r="D123" s="27" t="s">
        <v>665</v>
      </c>
      <c r="E123" s="27" t="s">
        <v>428</v>
      </c>
      <c r="F123" s="29" t="s">
        <v>968</v>
      </c>
      <c r="G123" s="27" t="s">
        <v>19</v>
      </c>
      <c r="H123" s="27" t="s">
        <v>47</v>
      </c>
      <c r="I123" s="27" t="s">
        <v>969</v>
      </c>
      <c r="J123" s="25">
        <v>2</v>
      </c>
      <c r="K123" s="27" t="s">
        <v>343</v>
      </c>
      <c r="L123" s="27">
        <v>8630342376</v>
      </c>
      <c r="M123" s="27"/>
      <c r="N123" s="28"/>
      <c r="O123" s="27"/>
      <c r="P123" s="27"/>
      <c r="Q123" s="26"/>
      <c r="R123" s="43"/>
      <c r="S123" s="27" t="s">
        <v>285</v>
      </c>
      <c r="T123" s="43"/>
      <c r="U123" s="10" t="s">
        <v>315</v>
      </c>
      <c r="V123" s="28" t="s">
        <v>542</v>
      </c>
    </row>
    <row r="124" spans="1:22" x14ac:dyDescent="0.25">
      <c r="A124" s="24">
        <v>43116</v>
      </c>
      <c r="B124" s="24">
        <v>43113</v>
      </c>
      <c r="C124" s="24">
        <v>43105</v>
      </c>
      <c r="D124" s="27" t="s">
        <v>665</v>
      </c>
      <c r="E124" s="27" t="s">
        <v>368</v>
      </c>
      <c r="F124" s="29" t="s">
        <v>970</v>
      </c>
      <c r="G124" s="27" t="s">
        <v>39</v>
      </c>
      <c r="H124" s="27" t="s">
        <v>557</v>
      </c>
      <c r="I124" s="27" t="s">
        <v>971</v>
      </c>
      <c r="J124" s="25">
        <v>4</v>
      </c>
      <c r="K124" s="27" t="s">
        <v>343</v>
      </c>
      <c r="L124" s="27">
        <v>8640715126</v>
      </c>
      <c r="M124" s="27"/>
      <c r="N124" s="28"/>
      <c r="O124" s="27"/>
      <c r="P124" s="27"/>
      <c r="Q124" s="26"/>
      <c r="R124" s="43"/>
      <c r="S124" s="27" t="s">
        <v>285</v>
      </c>
      <c r="T124" s="43"/>
      <c r="U124" s="10" t="s">
        <v>295</v>
      </c>
      <c r="V124" s="28" t="s">
        <v>972</v>
      </c>
    </row>
    <row r="125" spans="1:22" x14ac:dyDescent="0.25">
      <c r="A125" s="24">
        <v>43116</v>
      </c>
      <c r="B125" s="24">
        <v>43113</v>
      </c>
      <c r="C125" s="24">
        <v>43105</v>
      </c>
      <c r="D125" s="27" t="s">
        <v>665</v>
      </c>
      <c r="E125" s="27" t="s">
        <v>346</v>
      </c>
      <c r="F125" s="29" t="s">
        <v>973</v>
      </c>
      <c r="G125" s="27" t="s">
        <v>39</v>
      </c>
      <c r="H125" s="27" t="s">
        <v>974</v>
      </c>
      <c r="I125" s="27" t="s">
        <v>975</v>
      </c>
      <c r="J125" s="25">
        <v>4</v>
      </c>
      <c r="K125" s="27" t="s">
        <v>343</v>
      </c>
      <c r="L125" s="27">
        <v>8780468984</v>
      </c>
      <c r="M125" s="27"/>
      <c r="N125" s="28"/>
      <c r="O125" s="27"/>
      <c r="P125" s="27"/>
      <c r="Q125" s="26"/>
      <c r="R125" s="43"/>
      <c r="S125" s="27" t="s">
        <v>285</v>
      </c>
      <c r="T125" s="43"/>
      <c r="U125" s="10" t="s">
        <v>315</v>
      </c>
      <c r="V125" s="28" t="s">
        <v>542</v>
      </c>
    </row>
    <row r="126" spans="1:22" x14ac:dyDescent="0.25">
      <c r="A126" s="24">
        <v>43116</v>
      </c>
      <c r="B126" s="24">
        <v>43113</v>
      </c>
      <c r="C126" s="24">
        <v>43103</v>
      </c>
      <c r="D126" s="27" t="s">
        <v>665</v>
      </c>
      <c r="E126" s="27" t="s">
        <v>417</v>
      </c>
      <c r="F126" s="29" t="s">
        <v>976</v>
      </c>
      <c r="G126" s="27" t="s">
        <v>77</v>
      </c>
      <c r="H126" s="27" t="s">
        <v>64</v>
      </c>
      <c r="I126" s="27" t="s">
        <v>977</v>
      </c>
      <c r="J126" s="25">
        <v>1</v>
      </c>
      <c r="K126" s="27" t="s">
        <v>335</v>
      </c>
      <c r="L126" s="27">
        <v>36123215</v>
      </c>
      <c r="M126" s="27">
        <v>90995334</v>
      </c>
      <c r="N126" s="28">
        <v>4751</v>
      </c>
      <c r="O126" s="27">
        <v>1</v>
      </c>
      <c r="P126" s="27">
        <v>4751</v>
      </c>
      <c r="Q126" s="26">
        <v>85.33</v>
      </c>
      <c r="R126" s="43">
        <v>43116</v>
      </c>
      <c r="S126" s="27" t="s">
        <v>285</v>
      </c>
      <c r="T126" s="43">
        <v>43119</v>
      </c>
      <c r="U126" s="10" t="s">
        <v>292</v>
      </c>
      <c r="V126" s="28"/>
    </row>
    <row r="127" spans="1:22" x14ac:dyDescent="0.25">
      <c r="A127" s="24">
        <v>43116</v>
      </c>
      <c r="B127" s="24">
        <v>43115</v>
      </c>
      <c r="C127" s="24">
        <v>43105</v>
      </c>
      <c r="D127" s="27" t="s">
        <v>552</v>
      </c>
      <c r="E127" s="27" t="s">
        <v>350</v>
      </c>
      <c r="F127" s="29">
        <v>13905</v>
      </c>
      <c r="G127" s="27" t="s">
        <v>19</v>
      </c>
      <c r="H127" s="27" t="s">
        <v>978</v>
      </c>
      <c r="I127" s="27" t="s">
        <v>979</v>
      </c>
      <c r="J127" s="25">
        <v>2</v>
      </c>
      <c r="K127" s="27" t="s">
        <v>288</v>
      </c>
      <c r="L127" s="27" t="s">
        <v>980</v>
      </c>
      <c r="M127" s="27" t="s">
        <v>981</v>
      </c>
      <c r="N127" s="28">
        <v>127587752</v>
      </c>
      <c r="O127" s="27">
        <v>2</v>
      </c>
      <c r="P127" s="27" t="s">
        <v>1075</v>
      </c>
      <c r="Q127" s="26">
        <v>557.66</v>
      </c>
      <c r="R127" s="43">
        <v>43117</v>
      </c>
      <c r="S127" s="27" t="s">
        <v>285</v>
      </c>
      <c r="T127" s="43">
        <v>43118</v>
      </c>
      <c r="U127" s="10" t="s">
        <v>292</v>
      </c>
      <c r="V127" s="28"/>
    </row>
    <row r="128" spans="1:22" ht="38.25" x14ac:dyDescent="0.25">
      <c r="A128" s="24">
        <v>43116</v>
      </c>
      <c r="B128" s="24">
        <v>43115</v>
      </c>
      <c r="C128" s="24">
        <v>43105</v>
      </c>
      <c r="D128" s="27" t="s">
        <v>552</v>
      </c>
      <c r="E128" s="27" t="s">
        <v>366</v>
      </c>
      <c r="F128" s="29">
        <v>99620</v>
      </c>
      <c r="G128" s="27" t="s">
        <v>39</v>
      </c>
      <c r="H128" s="27" t="s">
        <v>465</v>
      </c>
      <c r="I128" s="27" t="s">
        <v>655</v>
      </c>
      <c r="J128" s="25">
        <v>2</v>
      </c>
      <c r="K128" s="27" t="s">
        <v>288</v>
      </c>
      <c r="L128" s="27" t="s">
        <v>982</v>
      </c>
      <c r="M128" s="27" t="s">
        <v>983</v>
      </c>
      <c r="N128" s="28">
        <v>127587724</v>
      </c>
      <c r="O128" s="27"/>
      <c r="P128" s="27"/>
      <c r="Q128" s="26"/>
      <c r="R128" s="43"/>
      <c r="S128" s="27" t="s">
        <v>285</v>
      </c>
      <c r="T128" s="43"/>
      <c r="U128" s="10" t="s">
        <v>295</v>
      </c>
      <c r="V128" s="28" t="s">
        <v>3058</v>
      </c>
    </row>
    <row r="129" spans="1:22" x14ac:dyDescent="0.25">
      <c r="A129" s="24">
        <v>43116</v>
      </c>
      <c r="B129" s="24">
        <v>43115</v>
      </c>
      <c r="C129" s="24">
        <v>43105</v>
      </c>
      <c r="D129" s="27" t="s">
        <v>552</v>
      </c>
      <c r="E129" s="27" t="s">
        <v>370</v>
      </c>
      <c r="F129" s="29">
        <v>389926128</v>
      </c>
      <c r="G129" s="27" t="s">
        <v>23</v>
      </c>
      <c r="H129" s="27" t="s">
        <v>88</v>
      </c>
      <c r="I129" s="27" t="s">
        <v>776</v>
      </c>
      <c r="J129" s="25">
        <v>1</v>
      </c>
      <c r="K129" s="27" t="s">
        <v>288</v>
      </c>
      <c r="L129" s="27" t="s">
        <v>984</v>
      </c>
      <c r="M129" s="27" t="s">
        <v>985</v>
      </c>
      <c r="N129" s="28"/>
      <c r="O129" s="27"/>
      <c r="P129" s="27"/>
      <c r="Q129" s="26"/>
      <c r="R129" s="43"/>
      <c r="S129" s="27" t="s">
        <v>285</v>
      </c>
      <c r="T129" s="43"/>
      <c r="U129" s="10" t="s">
        <v>315</v>
      </c>
      <c r="V129" s="28" t="s">
        <v>542</v>
      </c>
    </row>
    <row r="130" spans="1:22" x14ac:dyDescent="0.25">
      <c r="A130" s="24">
        <v>43116</v>
      </c>
      <c r="B130" s="24">
        <v>43115</v>
      </c>
      <c r="C130" s="24">
        <v>43105</v>
      </c>
      <c r="D130" s="27" t="s">
        <v>552</v>
      </c>
      <c r="E130" s="27" t="s">
        <v>375</v>
      </c>
      <c r="F130" s="29" t="s">
        <v>986</v>
      </c>
      <c r="G130" s="27" t="s">
        <v>561</v>
      </c>
      <c r="H130" s="27" t="s">
        <v>112</v>
      </c>
      <c r="I130" s="27" t="s">
        <v>488</v>
      </c>
      <c r="J130" s="25">
        <v>1</v>
      </c>
      <c r="K130" s="27" t="s">
        <v>288</v>
      </c>
      <c r="L130" s="27" t="s">
        <v>987</v>
      </c>
      <c r="M130" s="27" t="s">
        <v>988</v>
      </c>
      <c r="N130" s="28">
        <v>127587730</v>
      </c>
      <c r="O130" s="27">
        <v>1</v>
      </c>
      <c r="P130" s="27" t="s">
        <v>1074</v>
      </c>
      <c r="Q130" s="26">
        <v>50.07</v>
      </c>
      <c r="R130" s="43">
        <v>43117</v>
      </c>
      <c r="S130" s="27" t="s">
        <v>285</v>
      </c>
      <c r="T130" s="43">
        <v>43125</v>
      </c>
      <c r="U130" s="10" t="s">
        <v>292</v>
      </c>
      <c r="V130" s="28"/>
    </row>
    <row r="131" spans="1:22" x14ac:dyDescent="0.25">
      <c r="A131" s="24">
        <v>43116</v>
      </c>
      <c r="B131" s="24">
        <v>43115</v>
      </c>
      <c r="C131" s="24">
        <v>43105</v>
      </c>
      <c r="D131" s="27" t="s">
        <v>552</v>
      </c>
      <c r="E131" s="27" t="s">
        <v>378</v>
      </c>
      <c r="F131" s="29">
        <v>2159273</v>
      </c>
      <c r="G131" s="27" t="s">
        <v>30</v>
      </c>
      <c r="H131" s="27" t="s">
        <v>69</v>
      </c>
      <c r="I131" s="27" t="s">
        <v>989</v>
      </c>
      <c r="J131" s="25">
        <v>2</v>
      </c>
      <c r="K131" s="27" t="s">
        <v>288</v>
      </c>
      <c r="L131" s="27" t="s">
        <v>990</v>
      </c>
      <c r="M131" s="27" t="s">
        <v>991</v>
      </c>
      <c r="N131" s="28">
        <v>127587654</v>
      </c>
      <c r="O131" s="27">
        <v>2</v>
      </c>
      <c r="P131" s="27" t="s">
        <v>1068</v>
      </c>
      <c r="Q131" s="26">
        <v>153</v>
      </c>
      <c r="R131" s="43">
        <v>43117</v>
      </c>
      <c r="S131" s="27" t="s">
        <v>285</v>
      </c>
      <c r="T131" s="43" t="s">
        <v>567</v>
      </c>
      <c r="U131" s="10" t="s">
        <v>292</v>
      </c>
      <c r="V131" s="28"/>
    </row>
    <row r="132" spans="1:22" x14ac:dyDescent="0.25">
      <c r="A132" s="24">
        <v>43116</v>
      </c>
      <c r="B132" s="24">
        <v>43115</v>
      </c>
      <c r="C132" s="24">
        <v>43105</v>
      </c>
      <c r="D132" s="27" t="s">
        <v>552</v>
      </c>
      <c r="E132" s="27" t="s">
        <v>378</v>
      </c>
      <c r="F132" s="29">
        <v>15500090000</v>
      </c>
      <c r="G132" s="27" t="s">
        <v>53</v>
      </c>
      <c r="H132" s="27" t="s">
        <v>218</v>
      </c>
      <c r="I132" s="27" t="s">
        <v>227</v>
      </c>
      <c r="J132" s="25">
        <v>2</v>
      </c>
      <c r="K132" s="27" t="s">
        <v>288</v>
      </c>
      <c r="L132" s="27" t="s">
        <v>992</v>
      </c>
      <c r="M132" s="27" t="s">
        <v>993</v>
      </c>
      <c r="N132" s="28">
        <v>127587655</v>
      </c>
      <c r="O132" s="27">
        <v>2</v>
      </c>
      <c r="P132" s="27" t="s">
        <v>1069</v>
      </c>
      <c r="Q132" s="26">
        <v>381.88</v>
      </c>
      <c r="R132" s="43">
        <v>43117</v>
      </c>
      <c r="S132" s="27" t="s">
        <v>285</v>
      </c>
      <c r="T132" s="43" t="s">
        <v>567</v>
      </c>
      <c r="U132" s="10" t="s">
        <v>292</v>
      </c>
      <c r="V132" s="28"/>
    </row>
    <row r="133" spans="1:22" x14ac:dyDescent="0.25">
      <c r="A133" s="24">
        <v>43116</v>
      </c>
      <c r="B133" s="24">
        <v>43115</v>
      </c>
      <c r="C133" s="24">
        <v>43105</v>
      </c>
      <c r="D133" s="27" t="s">
        <v>552</v>
      </c>
      <c r="E133" s="27" t="s">
        <v>389</v>
      </c>
      <c r="F133" s="29">
        <v>407781374</v>
      </c>
      <c r="G133" s="27" t="s">
        <v>23</v>
      </c>
      <c r="H133" s="27" t="s">
        <v>70</v>
      </c>
      <c r="I133" s="27" t="s">
        <v>82</v>
      </c>
      <c r="J133" s="25">
        <v>4</v>
      </c>
      <c r="K133" s="27" t="s">
        <v>288</v>
      </c>
      <c r="L133" s="27" t="s">
        <v>994</v>
      </c>
      <c r="M133" s="27" t="s">
        <v>995</v>
      </c>
      <c r="N133" s="28"/>
      <c r="O133" s="27"/>
      <c r="P133" s="27"/>
      <c r="Q133" s="26"/>
      <c r="R133" s="43"/>
      <c r="S133" s="27" t="s">
        <v>285</v>
      </c>
      <c r="T133" s="43"/>
      <c r="U133" s="10" t="s">
        <v>315</v>
      </c>
      <c r="V133" s="28" t="s">
        <v>542</v>
      </c>
    </row>
    <row r="134" spans="1:22" x14ac:dyDescent="0.25">
      <c r="A134" s="24">
        <v>43116</v>
      </c>
      <c r="B134" s="24">
        <v>43115</v>
      </c>
      <c r="C134" s="24">
        <v>43105</v>
      </c>
      <c r="D134" s="27" t="s">
        <v>552</v>
      </c>
      <c r="E134" s="27" t="s">
        <v>399</v>
      </c>
      <c r="F134" s="29">
        <v>93682</v>
      </c>
      <c r="G134" s="27" t="s">
        <v>21</v>
      </c>
      <c r="H134" s="27" t="s">
        <v>120</v>
      </c>
      <c r="I134" s="27" t="s">
        <v>79</v>
      </c>
      <c r="J134" s="25">
        <v>2</v>
      </c>
      <c r="K134" s="27" t="s">
        <v>288</v>
      </c>
      <c r="L134" s="27" t="s">
        <v>998</v>
      </c>
      <c r="M134" s="27" t="s">
        <v>999</v>
      </c>
      <c r="N134" s="28">
        <v>127587839</v>
      </c>
      <c r="O134" s="27">
        <v>2</v>
      </c>
      <c r="P134" s="27" t="s">
        <v>1293</v>
      </c>
      <c r="Q134" s="26">
        <v>70.099999999999994</v>
      </c>
      <c r="R134" s="43">
        <v>43118</v>
      </c>
      <c r="S134" s="27" t="s">
        <v>285</v>
      </c>
      <c r="T134" s="43">
        <v>43119</v>
      </c>
      <c r="U134" s="10" t="s">
        <v>292</v>
      </c>
      <c r="V134" s="28"/>
    </row>
    <row r="135" spans="1:22" x14ac:dyDescent="0.25">
      <c r="A135" s="24">
        <v>43116</v>
      </c>
      <c r="B135" s="24">
        <v>43115</v>
      </c>
      <c r="C135" s="24">
        <v>43105</v>
      </c>
      <c r="D135" s="27" t="s">
        <v>552</v>
      </c>
      <c r="E135" s="27" t="s">
        <v>399</v>
      </c>
      <c r="F135" s="29">
        <v>92638</v>
      </c>
      <c r="G135" s="27" t="s">
        <v>19</v>
      </c>
      <c r="H135" s="27" t="s">
        <v>70</v>
      </c>
      <c r="I135" s="27" t="s">
        <v>271</v>
      </c>
      <c r="J135" s="25">
        <v>4</v>
      </c>
      <c r="K135" s="27" t="s">
        <v>288</v>
      </c>
      <c r="L135" s="27" t="s">
        <v>1000</v>
      </c>
      <c r="M135" s="27" t="s">
        <v>1001</v>
      </c>
      <c r="N135" s="28">
        <v>127587840</v>
      </c>
      <c r="O135" s="27">
        <v>4</v>
      </c>
      <c r="P135" s="27" t="s">
        <v>1294</v>
      </c>
      <c r="Q135" s="26">
        <v>412.04</v>
      </c>
      <c r="R135" s="43">
        <v>43118</v>
      </c>
      <c r="S135" s="27" t="s">
        <v>285</v>
      </c>
      <c r="T135" s="43">
        <v>43119</v>
      </c>
      <c r="U135" s="10" t="s">
        <v>292</v>
      </c>
      <c r="V135" s="28"/>
    </row>
    <row r="136" spans="1:22" x14ac:dyDescent="0.25">
      <c r="A136" s="24">
        <v>43116</v>
      </c>
      <c r="B136" s="24">
        <v>43115</v>
      </c>
      <c r="C136" s="24">
        <v>43105</v>
      </c>
      <c r="D136" s="27" t="s">
        <v>552</v>
      </c>
      <c r="E136" s="27" t="s">
        <v>402</v>
      </c>
      <c r="F136" s="29">
        <v>90000002935</v>
      </c>
      <c r="G136" s="27" t="s">
        <v>77</v>
      </c>
      <c r="H136" s="27" t="s">
        <v>221</v>
      </c>
      <c r="I136" s="27" t="s">
        <v>565</v>
      </c>
      <c r="J136" s="25">
        <v>2</v>
      </c>
      <c r="K136" s="27" t="s">
        <v>288</v>
      </c>
      <c r="L136" s="27" t="s">
        <v>1002</v>
      </c>
      <c r="M136" s="27" t="s">
        <v>1003</v>
      </c>
      <c r="N136" s="28">
        <v>127587873</v>
      </c>
      <c r="O136" s="27">
        <v>2</v>
      </c>
      <c r="P136" s="27" t="s">
        <v>1297</v>
      </c>
      <c r="Q136" s="26">
        <v>253.64</v>
      </c>
      <c r="R136" s="43">
        <v>43118</v>
      </c>
      <c r="S136" s="27" t="s">
        <v>285</v>
      </c>
      <c r="T136" s="43" t="s">
        <v>567</v>
      </c>
      <c r="U136" s="10" t="s">
        <v>292</v>
      </c>
      <c r="V136" s="28"/>
    </row>
    <row r="137" spans="1:22" x14ac:dyDescent="0.25">
      <c r="A137" s="24">
        <v>43116</v>
      </c>
      <c r="B137" s="24">
        <v>43115</v>
      </c>
      <c r="C137" s="24">
        <v>43105</v>
      </c>
      <c r="D137" s="27" t="s">
        <v>552</v>
      </c>
      <c r="E137" s="27" t="s">
        <v>406</v>
      </c>
      <c r="F137" s="29">
        <v>16168</v>
      </c>
      <c r="G137" s="27" t="s">
        <v>39</v>
      </c>
      <c r="H137" s="27" t="s">
        <v>1004</v>
      </c>
      <c r="I137" s="27" t="s">
        <v>148</v>
      </c>
      <c r="J137" s="25">
        <v>2</v>
      </c>
      <c r="K137" s="27" t="s">
        <v>288</v>
      </c>
      <c r="L137" s="27" t="s">
        <v>1005</v>
      </c>
      <c r="M137" s="27" t="s">
        <v>1006</v>
      </c>
      <c r="N137" s="28">
        <v>127587897</v>
      </c>
      <c r="O137" s="27">
        <v>2</v>
      </c>
      <c r="P137" s="27" t="s">
        <v>1076</v>
      </c>
      <c r="Q137" s="26">
        <v>566.64</v>
      </c>
      <c r="R137" s="43">
        <v>43117</v>
      </c>
      <c r="S137" s="27" t="s">
        <v>285</v>
      </c>
      <c r="T137" s="43">
        <v>43136</v>
      </c>
      <c r="U137" s="10" t="s">
        <v>292</v>
      </c>
      <c r="V137" s="28"/>
    </row>
    <row r="138" spans="1:22" x14ac:dyDescent="0.25">
      <c r="A138" s="24">
        <v>43116</v>
      </c>
      <c r="B138" s="24">
        <v>43112</v>
      </c>
      <c r="C138" s="24">
        <v>43104</v>
      </c>
      <c r="D138" s="27" t="s">
        <v>552</v>
      </c>
      <c r="E138" s="27" t="s">
        <v>316</v>
      </c>
      <c r="F138" s="29">
        <v>18580</v>
      </c>
      <c r="G138" s="27" t="s">
        <v>19</v>
      </c>
      <c r="H138" s="27" t="s">
        <v>141</v>
      </c>
      <c r="I138" s="27" t="s">
        <v>1007</v>
      </c>
      <c r="J138" s="25">
        <v>2</v>
      </c>
      <c r="K138" s="27" t="s">
        <v>288</v>
      </c>
      <c r="L138" s="27" t="s">
        <v>1008</v>
      </c>
      <c r="M138" s="27" t="s">
        <v>1009</v>
      </c>
      <c r="N138" s="28">
        <v>127587688</v>
      </c>
      <c r="O138" s="27">
        <v>2</v>
      </c>
      <c r="P138" s="27" t="s">
        <v>1072</v>
      </c>
      <c r="Q138" s="26">
        <v>375.22</v>
      </c>
      <c r="R138" s="43">
        <v>43117</v>
      </c>
      <c r="S138" s="27" t="s">
        <v>285</v>
      </c>
      <c r="T138" s="43" t="s">
        <v>567</v>
      </c>
      <c r="U138" s="10" t="s">
        <v>292</v>
      </c>
      <c r="V138" s="28"/>
    </row>
    <row r="139" spans="1:22" x14ac:dyDescent="0.25">
      <c r="A139" s="24">
        <v>43116</v>
      </c>
      <c r="B139" s="24">
        <v>43112</v>
      </c>
      <c r="C139" s="24">
        <v>43104</v>
      </c>
      <c r="D139" s="27" t="s">
        <v>552</v>
      </c>
      <c r="E139" s="27" t="s">
        <v>316</v>
      </c>
      <c r="F139" s="29">
        <v>91157</v>
      </c>
      <c r="G139" s="27" t="s">
        <v>19</v>
      </c>
      <c r="H139" s="27" t="s">
        <v>24</v>
      </c>
      <c r="I139" s="27" t="s">
        <v>1007</v>
      </c>
      <c r="J139" s="25">
        <v>2</v>
      </c>
      <c r="K139" s="27" t="s">
        <v>288</v>
      </c>
      <c r="L139" s="27" t="s">
        <v>1008</v>
      </c>
      <c r="M139" s="27" t="s">
        <v>1009</v>
      </c>
      <c r="N139" s="28">
        <v>127587689</v>
      </c>
      <c r="O139" s="27">
        <v>2</v>
      </c>
      <c r="P139" s="27" t="s">
        <v>1073</v>
      </c>
      <c r="Q139" s="26">
        <v>380.38</v>
      </c>
      <c r="R139" s="43">
        <v>43117</v>
      </c>
      <c r="S139" s="27" t="s">
        <v>285</v>
      </c>
      <c r="T139" s="43" t="s">
        <v>567</v>
      </c>
      <c r="U139" s="10" t="s">
        <v>292</v>
      </c>
      <c r="V139" s="28"/>
    </row>
    <row r="140" spans="1:22" x14ac:dyDescent="0.25">
      <c r="A140" s="24">
        <v>43116</v>
      </c>
      <c r="B140" s="24">
        <v>43112</v>
      </c>
      <c r="C140" s="24">
        <v>43104</v>
      </c>
      <c r="D140" s="27" t="s">
        <v>552</v>
      </c>
      <c r="E140" s="27" t="s">
        <v>334</v>
      </c>
      <c r="F140" s="29">
        <v>93015</v>
      </c>
      <c r="G140" s="27" t="s">
        <v>21</v>
      </c>
      <c r="H140" s="27" t="s">
        <v>128</v>
      </c>
      <c r="I140" s="27" t="s">
        <v>79</v>
      </c>
      <c r="J140" s="25">
        <v>2</v>
      </c>
      <c r="K140" s="27" t="s">
        <v>288</v>
      </c>
      <c r="L140" s="27" t="s">
        <v>1010</v>
      </c>
      <c r="M140" s="27" t="s">
        <v>1011</v>
      </c>
      <c r="N140" s="28">
        <v>127587692</v>
      </c>
      <c r="O140" s="27">
        <v>2</v>
      </c>
      <c r="P140" s="27" t="s">
        <v>1292</v>
      </c>
      <c r="Q140" s="26">
        <v>113.42</v>
      </c>
      <c r="R140" s="43">
        <v>43118</v>
      </c>
      <c r="S140" s="27" t="s">
        <v>285</v>
      </c>
      <c r="T140" s="43" t="s">
        <v>567</v>
      </c>
      <c r="U140" s="10" t="s">
        <v>292</v>
      </c>
      <c r="V140" s="28"/>
    </row>
    <row r="141" spans="1:22" x14ac:dyDescent="0.25">
      <c r="A141" s="24">
        <v>43116</v>
      </c>
      <c r="B141" s="24">
        <v>43112</v>
      </c>
      <c r="C141" s="24">
        <v>43112</v>
      </c>
      <c r="D141" s="27" t="s">
        <v>552</v>
      </c>
      <c r="E141" s="27" t="s">
        <v>338</v>
      </c>
      <c r="F141" s="29">
        <v>52433</v>
      </c>
      <c r="G141" s="27" t="s">
        <v>39</v>
      </c>
      <c r="H141" s="27" t="s">
        <v>242</v>
      </c>
      <c r="I141" s="27" t="s">
        <v>148</v>
      </c>
      <c r="J141" s="25">
        <v>3</v>
      </c>
      <c r="K141" s="27" t="s">
        <v>288</v>
      </c>
      <c r="L141" s="27"/>
      <c r="M141" s="27" t="s">
        <v>1013</v>
      </c>
      <c r="N141" s="28">
        <v>127587909</v>
      </c>
      <c r="O141" s="27">
        <v>3</v>
      </c>
      <c r="P141" s="27" t="s">
        <v>1298</v>
      </c>
      <c r="Q141" s="26">
        <v>514.95000000000005</v>
      </c>
      <c r="R141" s="43">
        <v>43118</v>
      </c>
      <c r="S141" s="27" t="s">
        <v>285</v>
      </c>
      <c r="T141" s="43">
        <v>43125</v>
      </c>
      <c r="U141" s="27" t="s">
        <v>292</v>
      </c>
      <c r="V141" s="28"/>
    </row>
    <row r="142" spans="1:22" x14ac:dyDescent="0.25">
      <c r="A142" s="24">
        <v>43116</v>
      </c>
      <c r="B142" s="24">
        <v>43112</v>
      </c>
      <c r="C142" s="24">
        <v>43112</v>
      </c>
      <c r="D142" s="27" t="s">
        <v>552</v>
      </c>
      <c r="E142" s="27" t="s">
        <v>338</v>
      </c>
      <c r="F142" s="29">
        <v>52433</v>
      </c>
      <c r="G142" s="27" t="s">
        <v>39</v>
      </c>
      <c r="H142" s="27" t="s">
        <v>242</v>
      </c>
      <c r="I142" s="27" t="s">
        <v>148</v>
      </c>
      <c r="J142" s="25">
        <v>1</v>
      </c>
      <c r="K142" s="27" t="s">
        <v>288</v>
      </c>
      <c r="L142" s="27" t="s">
        <v>1012</v>
      </c>
      <c r="M142" s="27" t="s">
        <v>1013</v>
      </c>
      <c r="N142" s="28">
        <v>127587910</v>
      </c>
      <c r="O142" s="27">
        <v>1</v>
      </c>
      <c r="P142" s="27" t="s">
        <v>1299</v>
      </c>
      <c r="Q142" s="26">
        <v>171.65</v>
      </c>
      <c r="R142" s="43">
        <v>43118</v>
      </c>
      <c r="S142" s="27" t="s">
        <v>285</v>
      </c>
      <c r="T142" s="43">
        <v>43125</v>
      </c>
      <c r="U142" s="27" t="s">
        <v>292</v>
      </c>
      <c r="V142" s="28"/>
    </row>
    <row r="143" spans="1:22" x14ac:dyDescent="0.25">
      <c r="A143" s="24">
        <v>43116</v>
      </c>
      <c r="B143" s="24">
        <v>43112</v>
      </c>
      <c r="C143" s="24">
        <v>43104</v>
      </c>
      <c r="D143" s="27" t="s">
        <v>552</v>
      </c>
      <c r="E143" s="27" t="s">
        <v>346</v>
      </c>
      <c r="F143" s="29">
        <v>4506070000</v>
      </c>
      <c r="G143" s="27" t="s">
        <v>48</v>
      </c>
      <c r="H143" s="27" t="s">
        <v>245</v>
      </c>
      <c r="I143" s="27" t="s">
        <v>471</v>
      </c>
      <c r="J143" s="25">
        <v>2</v>
      </c>
      <c r="K143" s="27" t="s">
        <v>288</v>
      </c>
      <c r="L143" s="27" t="s">
        <v>1014</v>
      </c>
      <c r="M143" s="27" t="s">
        <v>1015</v>
      </c>
      <c r="N143" s="28">
        <v>127587935</v>
      </c>
      <c r="O143" s="27">
        <v>2</v>
      </c>
      <c r="P143" s="27" t="s">
        <v>1077</v>
      </c>
      <c r="Q143" s="26">
        <v>587.24</v>
      </c>
      <c r="R143" s="43">
        <v>43117</v>
      </c>
      <c r="S143" s="27" t="s">
        <v>285</v>
      </c>
      <c r="T143" s="43">
        <v>43118</v>
      </c>
      <c r="U143" s="27" t="s">
        <v>292</v>
      </c>
      <c r="V143" s="28"/>
    </row>
    <row r="144" spans="1:22" x14ac:dyDescent="0.25">
      <c r="A144" s="24">
        <v>43116</v>
      </c>
      <c r="B144" s="24">
        <v>43112</v>
      </c>
      <c r="C144" s="24">
        <v>43104</v>
      </c>
      <c r="D144" s="27" t="s">
        <v>552</v>
      </c>
      <c r="E144" s="27" t="s">
        <v>358</v>
      </c>
      <c r="F144" s="29">
        <v>34654</v>
      </c>
      <c r="G144" s="27" t="s">
        <v>19</v>
      </c>
      <c r="H144" s="27" t="s">
        <v>57</v>
      </c>
      <c r="I144" s="27" t="s">
        <v>271</v>
      </c>
      <c r="J144" s="25">
        <v>4</v>
      </c>
      <c r="K144" s="27" t="s">
        <v>288</v>
      </c>
      <c r="L144" s="27" t="s">
        <v>1016</v>
      </c>
      <c r="M144" s="27" t="s">
        <v>1017</v>
      </c>
      <c r="N144" s="28">
        <v>127587994</v>
      </c>
      <c r="O144" s="27">
        <v>4</v>
      </c>
      <c r="P144" s="27" t="s">
        <v>1431</v>
      </c>
      <c r="Q144" s="26">
        <v>442.64</v>
      </c>
      <c r="R144" s="43">
        <v>43119</v>
      </c>
      <c r="S144" s="27" t="s">
        <v>285</v>
      </c>
      <c r="T144" s="43" t="s">
        <v>567</v>
      </c>
      <c r="U144" s="27" t="s">
        <v>292</v>
      </c>
      <c r="V144" s="28"/>
    </row>
    <row r="145" spans="1:22" x14ac:dyDescent="0.25">
      <c r="A145" s="24">
        <v>43116</v>
      </c>
      <c r="B145" s="24">
        <v>43112</v>
      </c>
      <c r="C145" s="24">
        <v>43104</v>
      </c>
      <c r="D145" s="27" t="s">
        <v>552</v>
      </c>
      <c r="E145" s="27" t="s">
        <v>368</v>
      </c>
      <c r="F145" s="29">
        <v>66255</v>
      </c>
      <c r="G145" s="27" t="s">
        <v>39</v>
      </c>
      <c r="H145" s="27" t="s">
        <v>26</v>
      </c>
      <c r="I145" s="27" t="s">
        <v>148</v>
      </c>
      <c r="J145" s="25">
        <v>4</v>
      </c>
      <c r="K145" s="27" t="s">
        <v>288</v>
      </c>
      <c r="L145" s="27" t="s">
        <v>1018</v>
      </c>
      <c r="M145" s="27" t="s">
        <v>1019</v>
      </c>
      <c r="N145" s="28">
        <v>127588022</v>
      </c>
      <c r="O145" s="27">
        <v>4</v>
      </c>
      <c r="P145" s="27" t="s">
        <v>1300</v>
      </c>
      <c r="Q145" s="26">
        <v>801.32</v>
      </c>
      <c r="R145" s="43">
        <v>43118</v>
      </c>
      <c r="S145" s="27" t="s">
        <v>285</v>
      </c>
      <c r="T145" s="43">
        <v>43119</v>
      </c>
      <c r="U145" s="27" t="s">
        <v>292</v>
      </c>
      <c r="V145" s="28"/>
    </row>
    <row r="146" spans="1:22" x14ac:dyDescent="0.25">
      <c r="A146" s="24">
        <v>43116</v>
      </c>
      <c r="B146" s="24">
        <v>43112</v>
      </c>
      <c r="C146" s="24">
        <v>43104</v>
      </c>
      <c r="D146" s="27" t="s">
        <v>552</v>
      </c>
      <c r="E146" s="27" t="s">
        <v>378</v>
      </c>
      <c r="F146" s="29">
        <v>93754</v>
      </c>
      <c r="G146" s="27" t="s">
        <v>21</v>
      </c>
      <c r="H146" s="27" t="s">
        <v>1020</v>
      </c>
      <c r="I146" s="27" t="s">
        <v>202</v>
      </c>
      <c r="J146" s="25">
        <v>2</v>
      </c>
      <c r="K146" s="27" t="s">
        <v>288</v>
      </c>
      <c r="L146" s="27"/>
      <c r="M146" s="27" t="s">
        <v>1022</v>
      </c>
      <c r="N146" s="28">
        <v>127587656</v>
      </c>
      <c r="O146" s="27">
        <v>2</v>
      </c>
      <c r="P146" s="27" t="s">
        <v>1070</v>
      </c>
      <c r="Q146" s="26">
        <v>198.6</v>
      </c>
      <c r="R146" s="43">
        <v>43117</v>
      </c>
      <c r="S146" s="27" t="s">
        <v>285</v>
      </c>
      <c r="T146" s="43" t="s">
        <v>567</v>
      </c>
      <c r="U146" s="27" t="s">
        <v>292</v>
      </c>
      <c r="V146" s="28"/>
    </row>
    <row r="147" spans="1:22" x14ac:dyDescent="0.25">
      <c r="A147" s="24">
        <v>43116</v>
      </c>
      <c r="B147" s="24">
        <v>43112</v>
      </c>
      <c r="C147" s="24">
        <v>43104</v>
      </c>
      <c r="D147" s="27" t="s">
        <v>552</v>
      </c>
      <c r="E147" s="27" t="s">
        <v>378</v>
      </c>
      <c r="F147" s="29">
        <v>93754</v>
      </c>
      <c r="G147" s="27" t="s">
        <v>21</v>
      </c>
      <c r="H147" s="27" t="s">
        <v>1020</v>
      </c>
      <c r="I147" s="27" t="s">
        <v>202</v>
      </c>
      <c r="J147" s="25">
        <v>2</v>
      </c>
      <c r="K147" s="27" t="s">
        <v>288</v>
      </c>
      <c r="L147" s="27" t="s">
        <v>1021</v>
      </c>
      <c r="M147" s="27" t="s">
        <v>1022</v>
      </c>
      <c r="N147" s="28">
        <v>127587656</v>
      </c>
      <c r="O147" s="27">
        <v>2</v>
      </c>
      <c r="P147" s="27" t="s">
        <v>1070</v>
      </c>
      <c r="Q147" s="26">
        <v>198.6</v>
      </c>
      <c r="R147" s="43">
        <v>43117</v>
      </c>
      <c r="S147" s="27" t="s">
        <v>285</v>
      </c>
      <c r="T147" s="43">
        <v>43125</v>
      </c>
      <c r="U147" s="27" t="s">
        <v>292</v>
      </c>
      <c r="V147" s="28"/>
    </row>
    <row r="148" spans="1:22" x14ac:dyDescent="0.25">
      <c r="A148" s="24">
        <v>43116</v>
      </c>
      <c r="B148" s="24">
        <v>43113</v>
      </c>
      <c r="C148" s="24">
        <v>43104</v>
      </c>
      <c r="D148" s="27" t="s">
        <v>552</v>
      </c>
      <c r="E148" s="27" t="s">
        <v>398</v>
      </c>
      <c r="F148" s="29">
        <v>1014531</v>
      </c>
      <c r="G148" s="27" t="s">
        <v>36</v>
      </c>
      <c r="H148" s="27" t="s">
        <v>64</v>
      </c>
      <c r="I148" s="27" t="s">
        <v>107</v>
      </c>
      <c r="J148" s="25">
        <v>4</v>
      </c>
      <c r="K148" s="27" t="s">
        <v>288</v>
      </c>
      <c r="L148" s="27" t="s">
        <v>1026</v>
      </c>
      <c r="M148" s="27" t="s">
        <v>1027</v>
      </c>
      <c r="N148" s="28">
        <v>127587940</v>
      </c>
      <c r="O148" s="27">
        <v>4</v>
      </c>
      <c r="P148" s="27" t="s">
        <v>1078</v>
      </c>
      <c r="Q148" s="26">
        <v>298.2</v>
      </c>
      <c r="R148" s="43">
        <v>43117</v>
      </c>
      <c r="S148" s="27" t="s">
        <v>285</v>
      </c>
      <c r="T148" s="43">
        <v>43118</v>
      </c>
      <c r="U148" s="27" t="s">
        <v>292</v>
      </c>
      <c r="V148" s="28"/>
    </row>
    <row r="149" spans="1:22" x14ac:dyDescent="0.25">
      <c r="A149" s="24">
        <v>43116</v>
      </c>
      <c r="B149" s="24">
        <v>43113</v>
      </c>
      <c r="C149" s="24">
        <v>43104</v>
      </c>
      <c r="D149" s="27" t="s">
        <v>552</v>
      </c>
      <c r="E149" s="27" t="s">
        <v>398</v>
      </c>
      <c r="F149" s="29">
        <v>93677</v>
      </c>
      <c r="G149" s="27" t="s">
        <v>21</v>
      </c>
      <c r="H149" s="27" t="s">
        <v>145</v>
      </c>
      <c r="I149" s="27" t="s">
        <v>79</v>
      </c>
      <c r="J149" s="25">
        <v>4</v>
      </c>
      <c r="K149" s="27" t="s">
        <v>288</v>
      </c>
      <c r="L149" s="27" t="s">
        <v>1028</v>
      </c>
      <c r="M149" s="27" t="s">
        <v>1029</v>
      </c>
      <c r="N149" s="28">
        <v>127587941</v>
      </c>
      <c r="O149" s="27">
        <v>4</v>
      </c>
      <c r="P149" s="27" t="s">
        <v>1079</v>
      </c>
      <c r="Q149" s="26">
        <v>300.72000000000003</v>
      </c>
      <c r="R149" s="43">
        <v>43117</v>
      </c>
      <c r="S149" s="27" t="s">
        <v>285</v>
      </c>
      <c r="T149" s="43">
        <v>43118</v>
      </c>
      <c r="U149" s="27" t="s">
        <v>292</v>
      </c>
      <c r="V149" s="28"/>
    </row>
    <row r="150" spans="1:22" x14ac:dyDescent="0.25">
      <c r="A150" s="24">
        <v>43116</v>
      </c>
      <c r="B150" s="24">
        <v>43113</v>
      </c>
      <c r="C150" s="24">
        <v>43104</v>
      </c>
      <c r="D150" s="27" t="s">
        <v>552</v>
      </c>
      <c r="E150" s="27" t="s">
        <v>399</v>
      </c>
      <c r="F150" s="29">
        <v>1788400</v>
      </c>
      <c r="G150" s="27" t="s">
        <v>32</v>
      </c>
      <c r="H150" s="27" t="s">
        <v>195</v>
      </c>
      <c r="I150" s="27" t="s">
        <v>196</v>
      </c>
      <c r="J150" s="25">
        <v>4</v>
      </c>
      <c r="K150" s="27" t="s">
        <v>288</v>
      </c>
      <c r="L150" s="27" t="s">
        <v>1030</v>
      </c>
      <c r="M150" s="27" t="s">
        <v>1031</v>
      </c>
      <c r="N150" s="28">
        <v>127587841</v>
      </c>
      <c r="O150" s="27">
        <v>4</v>
      </c>
      <c r="P150" s="27" t="s">
        <v>1295</v>
      </c>
      <c r="Q150" s="26">
        <v>734.92</v>
      </c>
      <c r="R150" s="43">
        <v>43118</v>
      </c>
      <c r="S150" s="27" t="s">
        <v>285</v>
      </c>
      <c r="T150" s="43">
        <v>43119</v>
      </c>
      <c r="U150" s="27" t="s">
        <v>292</v>
      </c>
      <c r="V150" s="28"/>
    </row>
    <row r="151" spans="1:22" ht="25.5" x14ac:dyDescent="0.25">
      <c r="A151" s="24">
        <v>43116</v>
      </c>
      <c r="B151" s="24">
        <v>43113</v>
      </c>
      <c r="C151" s="24">
        <v>43104</v>
      </c>
      <c r="D151" s="27" t="s">
        <v>552</v>
      </c>
      <c r="E151" s="27" t="s">
        <v>430</v>
      </c>
      <c r="F151" s="29">
        <v>15499700000</v>
      </c>
      <c r="G151" s="27" t="s">
        <v>53</v>
      </c>
      <c r="H151" s="27" t="s">
        <v>80</v>
      </c>
      <c r="I151" s="27" t="s">
        <v>227</v>
      </c>
      <c r="J151" s="25">
        <v>1</v>
      </c>
      <c r="K151" s="27" t="s">
        <v>288</v>
      </c>
      <c r="L151" s="27" t="s">
        <v>1032</v>
      </c>
      <c r="M151" s="27" t="s">
        <v>1033</v>
      </c>
      <c r="N151" s="28">
        <v>127588010</v>
      </c>
      <c r="O151" s="27"/>
      <c r="P151" s="27"/>
      <c r="Q151" s="26"/>
      <c r="R151" s="43"/>
      <c r="S151" s="27" t="s">
        <v>285</v>
      </c>
      <c r="T151" s="43"/>
      <c r="U151" s="27" t="s">
        <v>295</v>
      </c>
      <c r="V151" s="28" t="s">
        <v>1878</v>
      </c>
    </row>
    <row r="152" spans="1:22" ht="25.5" x14ac:dyDescent="0.25">
      <c r="A152" s="24">
        <v>43116</v>
      </c>
      <c r="B152" s="24">
        <v>43113</v>
      </c>
      <c r="C152" s="24">
        <v>43104</v>
      </c>
      <c r="D152" s="27" t="s">
        <v>552</v>
      </c>
      <c r="E152" s="27" t="s">
        <v>430</v>
      </c>
      <c r="F152" s="29">
        <v>15499640000</v>
      </c>
      <c r="G152" s="27" t="s">
        <v>53</v>
      </c>
      <c r="H152" s="27" t="s">
        <v>95</v>
      </c>
      <c r="I152" s="27" t="s">
        <v>227</v>
      </c>
      <c r="J152" s="25">
        <v>1</v>
      </c>
      <c r="K152" s="27" t="s">
        <v>288</v>
      </c>
      <c r="L152" s="27" t="s">
        <v>1032</v>
      </c>
      <c r="M152" s="27" t="s">
        <v>1033</v>
      </c>
      <c r="N152" s="28">
        <v>127588011</v>
      </c>
      <c r="O152" s="27"/>
      <c r="P152" s="27"/>
      <c r="Q152" s="26"/>
      <c r="R152" s="43"/>
      <c r="S152" s="27" t="s">
        <v>285</v>
      </c>
      <c r="T152" s="43"/>
      <c r="U152" s="27" t="s">
        <v>295</v>
      </c>
      <c r="V152" s="28" t="s">
        <v>1878</v>
      </c>
    </row>
    <row r="153" spans="1:22" ht="25.5" x14ac:dyDescent="0.25">
      <c r="A153" s="24">
        <v>43116</v>
      </c>
      <c r="B153" s="24">
        <v>43113</v>
      </c>
      <c r="C153" s="24">
        <v>43105</v>
      </c>
      <c r="D153" s="27" t="s">
        <v>552</v>
      </c>
      <c r="E153" s="27" t="s">
        <v>328</v>
      </c>
      <c r="F153" s="29">
        <v>81545</v>
      </c>
      <c r="G153" s="27" t="s">
        <v>39</v>
      </c>
      <c r="H153" s="27" t="s">
        <v>199</v>
      </c>
      <c r="I153" s="27" t="s">
        <v>884</v>
      </c>
      <c r="J153" s="25">
        <v>2</v>
      </c>
      <c r="K153" s="27" t="s">
        <v>288</v>
      </c>
      <c r="L153" s="27" t="s">
        <v>1034</v>
      </c>
      <c r="M153" s="27" t="s">
        <v>1035</v>
      </c>
      <c r="N153" s="28">
        <v>127588054</v>
      </c>
      <c r="O153" s="27"/>
      <c r="P153" s="27"/>
      <c r="Q153" s="26"/>
      <c r="R153" s="43"/>
      <c r="S153" s="27" t="s">
        <v>285</v>
      </c>
      <c r="T153" s="43"/>
      <c r="U153" s="27" t="s">
        <v>295</v>
      </c>
      <c r="V153" s="28" t="s">
        <v>1887</v>
      </c>
    </row>
    <row r="154" spans="1:22" ht="25.5" x14ac:dyDescent="0.25">
      <c r="A154" s="24">
        <v>43116</v>
      </c>
      <c r="B154" s="24">
        <v>43113</v>
      </c>
      <c r="C154" s="24">
        <v>43105</v>
      </c>
      <c r="D154" s="27" t="s">
        <v>552</v>
      </c>
      <c r="E154" s="27" t="s">
        <v>328</v>
      </c>
      <c r="F154" s="29">
        <v>77099</v>
      </c>
      <c r="G154" s="27" t="s">
        <v>39</v>
      </c>
      <c r="H154" s="27" t="s">
        <v>145</v>
      </c>
      <c r="I154" s="27" t="s">
        <v>884</v>
      </c>
      <c r="J154" s="25">
        <v>2</v>
      </c>
      <c r="K154" s="27" t="s">
        <v>288</v>
      </c>
      <c r="L154" s="27" t="s">
        <v>1034</v>
      </c>
      <c r="M154" s="27" t="s">
        <v>1035</v>
      </c>
      <c r="N154" s="28">
        <v>127588055</v>
      </c>
      <c r="O154" s="27"/>
      <c r="P154" s="27"/>
      <c r="Q154" s="26"/>
      <c r="R154" s="43"/>
      <c r="S154" s="27" t="s">
        <v>285</v>
      </c>
      <c r="T154" s="43"/>
      <c r="U154" s="27" t="s">
        <v>295</v>
      </c>
      <c r="V154" s="28" t="s">
        <v>1886</v>
      </c>
    </row>
    <row r="155" spans="1:22" x14ac:dyDescent="0.25">
      <c r="A155" s="24">
        <v>43116</v>
      </c>
      <c r="B155" s="24">
        <v>43116</v>
      </c>
      <c r="C155" s="24">
        <v>43106</v>
      </c>
      <c r="D155" s="27" t="s">
        <v>552</v>
      </c>
      <c r="E155" s="27" t="s">
        <v>399</v>
      </c>
      <c r="F155" s="29" t="s">
        <v>554</v>
      </c>
      <c r="G155" s="27" t="s">
        <v>74</v>
      </c>
      <c r="H155" s="27" t="s">
        <v>473</v>
      </c>
      <c r="I155" s="27" t="s">
        <v>555</v>
      </c>
      <c r="J155" s="25">
        <v>1</v>
      </c>
      <c r="K155" s="27" t="s">
        <v>288</v>
      </c>
      <c r="L155" s="27" t="s">
        <v>1036</v>
      </c>
      <c r="M155" s="27" t="s">
        <v>1037</v>
      </c>
      <c r="N155" s="28">
        <v>127587842</v>
      </c>
      <c r="O155" s="27">
        <v>1</v>
      </c>
      <c r="P155" s="27" t="s">
        <v>1296</v>
      </c>
      <c r="Q155" s="26">
        <v>112.25</v>
      </c>
      <c r="R155" s="43">
        <v>43118</v>
      </c>
      <c r="S155" s="27" t="s">
        <v>285</v>
      </c>
      <c r="T155" s="43" t="s">
        <v>567</v>
      </c>
      <c r="U155" s="27" t="s">
        <v>292</v>
      </c>
      <c r="V155" s="28"/>
    </row>
    <row r="156" spans="1:22" x14ac:dyDescent="0.25">
      <c r="A156" s="24">
        <v>43116</v>
      </c>
      <c r="B156" s="24">
        <v>43113</v>
      </c>
      <c r="C156" s="24">
        <v>43106</v>
      </c>
      <c r="D156" s="27" t="s">
        <v>549</v>
      </c>
      <c r="E156" s="27" t="s">
        <v>374</v>
      </c>
      <c r="F156" s="29">
        <v>28051215</v>
      </c>
      <c r="G156" s="27" t="s">
        <v>56</v>
      </c>
      <c r="H156" s="27" t="s">
        <v>1038</v>
      </c>
      <c r="I156" s="27" t="s">
        <v>1039</v>
      </c>
      <c r="J156" s="25">
        <v>2</v>
      </c>
      <c r="K156" s="27" t="s">
        <v>357</v>
      </c>
      <c r="L156" s="27" t="s">
        <v>1040</v>
      </c>
      <c r="M156" s="27" t="s">
        <v>1041</v>
      </c>
      <c r="N156" s="28" t="s">
        <v>1042</v>
      </c>
      <c r="O156" s="27">
        <v>2</v>
      </c>
      <c r="P156" s="27" t="s">
        <v>1424</v>
      </c>
      <c r="Q156" s="26">
        <v>293.22000000000003</v>
      </c>
      <c r="R156" s="43">
        <v>43122</v>
      </c>
      <c r="S156" s="27" t="s">
        <v>285</v>
      </c>
      <c r="T156" s="43">
        <v>43122</v>
      </c>
      <c r="U156" s="27" t="s">
        <v>292</v>
      </c>
      <c r="V156" s="28"/>
    </row>
    <row r="157" spans="1:22" x14ac:dyDescent="0.25">
      <c r="A157" s="24">
        <v>43116</v>
      </c>
      <c r="B157" s="24">
        <v>43113</v>
      </c>
      <c r="C157" s="24">
        <v>43106</v>
      </c>
      <c r="D157" s="27" t="s">
        <v>549</v>
      </c>
      <c r="E157" s="27" t="s">
        <v>408</v>
      </c>
      <c r="F157" s="29">
        <v>1629</v>
      </c>
      <c r="G157" s="27" t="s">
        <v>92</v>
      </c>
      <c r="H157" s="27" t="s">
        <v>1043</v>
      </c>
      <c r="I157" s="27" t="s">
        <v>1044</v>
      </c>
      <c r="J157" s="25">
        <v>2</v>
      </c>
      <c r="K157" s="27" t="s">
        <v>357</v>
      </c>
      <c r="L157" s="27" t="s">
        <v>1045</v>
      </c>
      <c r="M157" s="27" t="s">
        <v>1046</v>
      </c>
      <c r="N157" s="28" t="s">
        <v>1047</v>
      </c>
      <c r="O157" s="27">
        <v>2</v>
      </c>
      <c r="P157" s="27" t="s">
        <v>1301</v>
      </c>
      <c r="Q157" s="26">
        <v>281.64</v>
      </c>
      <c r="R157" s="43">
        <v>43118</v>
      </c>
      <c r="S157" s="27" t="s">
        <v>285</v>
      </c>
      <c r="T157" s="43" t="s">
        <v>567</v>
      </c>
      <c r="U157" s="27" t="s">
        <v>292</v>
      </c>
      <c r="V157" s="28"/>
    </row>
    <row r="158" spans="1:22" x14ac:dyDescent="0.25">
      <c r="A158" s="24">
        <v>43116</v>
      </c>
      <c r="B158" s="24">
        <v>43116</v>
      </c>
      <c r="C158" s="24">
        <v>43108</v>
      </c>
      <c r="D158" s="27" t="s">
        <v>549</v>
      </c>
      <c r="E158" s="27" t="s">
        <v>360</v>
      </c>
      <c r="F158" s="29">
        <v>147260</v>
      </c>
      <c r="G158" s="27" t="s">
        <v>25</v>
      </c>
      <c r="H158" s="27" t="s">
        <v>206</v>
      </c>
      <c r="I158" s="27" t="s">
        <v>187</v>
      </c>
      <c r="J158" s="25">
        <v>2</v>
      </c>
      <c r="K158" s="27" t="s">
        <v>357</v>
      </c>
      <c r="L158" s="27" t="s">
        <v>1048</v>
      </c>
      <c r="M158" s="27" t="s">
        <v>1049</v>
      </c>
      <c r="N158" s="28" t="s">
        <v>1422</v>
      </c>
      <c r="O158" s="27">
        <v>2</v>
      </c>
      <c r="P158" s="27" t="s">
        <v>1778</v>
      </c>
      <c r="Q158" s="26">
        <v>142.82</v>
      </c>
      <c r="R158" s="43">
        <v>43125</v>
      </c>
      <c r="S158" s="27" t="s">
        <v>285</v>
      </c>
      <c r="T158" s="43" t="s">
        <v>567</v>
      </c>
      <c r="U158" s="27" t="s">
        <v>292</v>
      </c>
      <c r="V158" s="28"/>
    </row>
    <row r="159" spans="1:22" x14ac:dyDescent="0.25">
      <c r="A159" s="24">
        <v>43116</v>
      </c>
      <c r="B159" s="24">
        <v>43116</v>
      </c>
      <c r="C159" s="24">
        <v>43108</v>
      </c>
      <c r="D159" s="27" t="s">
        <v>549</v>
      </c>
      <c r="E159" s="27" t="s">
        <v>391</v>
      </c>
      <c r="F159" s="29">
        <v>2170073</v>
      </c>
      <c r="G159" s="27" t="s">
        <v>30</v>
      </c>
      <c r="H159" s="27" t="s">
        <v>20</v>
      </c>
      <c r="I159" s="27" t="s">
        <v>1050</v>
      </c>
      <c r="J159" s="25">
        <v>2</v>
      </c>
      <c r="K159" s="27" t="s">
        <v>357</v>
      </c>
      <c r="L159" s="27" t="s">
        <v>1051</v>
      </c>
      <c r="M159" s="27" t="s">
        <v>1052</v>
      </c>
      <c r="N159" s="28" t="s">
        <v>1302</v>
      </c>
      <c r="O159" s="27">
        <v>2</v>
      </c>
      <c r="P159" s="27" t="s">
        <v>1302</v>
      </c>
      <c r="Q159" s="26">
        <v>158.41999999999999</v>
      </c>
      <c r="R159" s="43">
        <v>43117</v>
      </c>
      <c r="S159" s="27" t="s">
        <v>285</v>
      </c>
      <c r="T159" s="43">
        <v>43119</v>
      </c>
      <c r="U159" s="27" t="s">
        <v>292</v>
      </c>
      <c r="V159" s="28"/>
    </row>
    <row r="160" spans="1:22" x14ac:dyDescent="0.25">
      <c r="A160" s="24">
        <v>43117</v>
      </c>
      <c r="B160" s="24">
        <v>43116</v>
      </c>
      <c r="C160" s="24">
        <v>43115</v>
      </c>
      <c r="D160" s="27" t="s">
        <v>18</v>
      </c>
      <c r="E160" s="27" t="s">
        <v>322</v>
      </c>
      <c r="F160" s="29">
        <v>8808</v>
      </c>
      <c r="G160" s="27" t="s">
        <v>19</v>
      </c>
      <c r="H160" s="27" t="s">
        <v>161</v>
      </c>
      <c r="I160" s="27" t="s">
        <v>231</v>
      </c>
      <c r="J160" s="25">
        <v>4</v>
      </c>
      <c r="K160" s="27" t="s">
        <v>288</v>
      </c>
      <c r="L160" s="27" t="s">
        <v>1090</v>
      </c>
      <c r="M160" s="27" t="s">
        <v>1091</v>
      </c>
      <c r="N160" s="28">
        <v>127745698</v>
      </c>
      <c r="O160" s="27">
        <v>4</v>
      </c>
      <c r="P160" s="27" t="s">
        <v>1680</v>
      </c>
      <c r="Q160" s="26">
        <v>803.48</v>
      </c>
      <c r="R160" s="43">
        <v>43124</v>
      </c>
      <c r="S160" s="27" t="s">
        <v>285</v>
      </c>
      <c r="T160" s="43" t="s">
        <v>567</v>
      </c>
      <c r="U160" s="27" t="s">
        <v>292</v>
      </c>
      <c r="V160" s="28"/>
    </row>
    <row r="161" spans="1:22" x14ac:dyDescent="0.25">
      <c r="A161" s="24">
        <v>43117</v>
      </c>
      <c r="B161" s="24">
        <v>43116</v>
      </c>
      <c r="C161" s="24">
        <v>43113</v>
      </c>
      <c r="D161" s="27" t="s">
        <v>18</v>
      </c>
      <c r="E161" s="27" t="s">
        <v>352</v>
      </c>
      <c r="F161" s="29">
        <v>36849</v>
      </c>
      <c r="G161" s="27" t="s">
        <v>19</v>
      </c>
      <c r="H161" s="27" t="s">
        <v>172</v>
      </c>
      <c r="I161" s="27" t="s">
        <v>1099</v>
      </c>
      <c r="J161" s="25">
        <v>4</v>
      </c>
      <c r="K161" s="27" t="s">
        <v>288</v>
      </c>
      <c r="L161" s="27" t="s">
        <v>1100</v>
      </c>
      <c r="M161" s="27" t="s">
        <v>1101</v>
      </c>
      <c r="N161" s="28">
        <v>127745779</v>
      </c>
      <c r="O161" s="27">
        <v>4</v>
      </c>
      <c r="P161" s="27" t="s">
        <v>1611</v>
      </c>
      <c r="Q161" s="26">
        <v>977.64</v>
      </c>
      <c r="R161" s="43">
        <v>43123</v>
      </c>
      <c r="S161" s="27" t="s">
        <v>285</v>
      </c>
      <c r="T161" s="43" t="s">
        <v>567</v>
      </c>
      <c r="U161" s="27" t="s">
        <v>292</v>
      </c>
      <c r="V161" s="28"/>
    </row>
    <row r="162" spans="1:22" x14ac:dyDescent="0.25">
      <c r="A162" s="24">
        <v>43117</v>
      </c>
      <c r="B162" s="24">
        <v>43116</v>
      </c>
      <c r="C162" s="24">
        <v>43116</v>
      </c>
      <c r="D162" s="27" t="s">
        <v>18</v>
      </c>
      <c r="E162" s="27" t="s">
        <v>364</v>
      </c>
      <c r="F162" s="41" t="s">
        <v>1290</v>
      </c>
      <c r="G162" s="27" t="s">
        <v>34</v>
      </c>
      <c r="H162" s="27" t="s">
        <v>71</v>
      </c>
      <c r="I162" s="27" t="s">
        <v>444</v>
      </c>
      <c r="J162" s="25">
        <v>2</v>
      </c>
      <c r="K162" s="27" t="s">
        <v>357</v>
      </c>
      <c r="L162" s="27" t="s">
        <v>1102</v>
      </c>
      <c r="M162" s="27" t="s">
        <v>1103</v>
      </c>
      <c r="N162" s="28" t="s">
        <v>1104</v>
      </c>
      <c r="O162" s="27">
        <v>2</v>
      </c>
      <c r="P162" s="27" t="s">
        <v>1678</v>
      </c>
      <c r="Q162" s="26">
        <v>120.34</v>
      </c>
      <c r="R162" s="43">
        <v>43124</v>
      </c>
      <c r="S162" s="27" t="s">
        <v>285</v>
      </c>
      <c r="T162" s="43" t="s">
        <v>567</v>
      </c>
      <c r="U162" s="27" t="s">
        <v>292</v>
      </c>
      <c r="V162" s="28"/>
    </row>
    <row r="163" spans="1:22" x14ac:dyDescent="0.25">
      <c r="A163" s="24">
        <v>43117</v>
      </c>
      <c r="B163" s="24">
        <v>43116</v>
      </c>
      <c r="C163" s="24">
        <v>43112</v>
      </c>
      <c r="D163" s="27" t="s">
        <v>553</v>
      </c>
      <c r="E163" s="27" t="s">
        <v>375</v>
      </c>
      <c r="F163" s="29">
        <v>7807</v>
      </c>
      <c r="G163" s="27" t="s">
        <v>19</v>
      </c>
      <c r="H163" s="27" t="s">
        <v>33</v>
      </c>
      <c r="I163" s="27" t="s">
        <v>1007</v>
      </c>
      <c r="J163" s="25">
        <v>4</v>
      </c>
      <c r="K163" s="27" t="s">
        <v>288</v>
      </c>
      <c r="L163" s="27" t="s">
        <v>1105</v>
      </c>
      <c r="M163" s="27" t="s">
        <v>1106</v>
      </c>
      <c r="N163" s="28">
        <v>127745859</v>
      </c>
      <c r="O163" s="27">
        <v>4</v>
      </c>
      <c r="P163" s="27" t="s">
        <v>1506</v>
      </c>
      <c r="Q163" s="26">
        <v>779.88</v>
      </c>
      <c r="R163" s="43">
        <v>43122</v>
      </c>
      <c r="S163" s="27" t="s">
        <v>285</v>
      </c>
      <c r="T163" s="43" t="s">
        <v>567</v>
      </c>
      <c r="U163" s="27" t="s">
        <v>292</v>
      </c>
      <c r="V163" s="28"/>
    </row>
    <row r="164" spans="1:22" x14ac:dyDescent="0.25">
      <c r="A164" s="24">
        <v>43117</v>
      </c>
      <c r="B164" s="24">
        <v>43116</v>
      </c>
      <c r="C164" s="24">
        <v>43106</v>
      </c>
      <c r="D164" s="27" t="s">
        <v>552</v>
      </c>
      <c r="E164" s="27" t="s">
        <v>319</v>
      </c>
      <c r="F164" s="29" t="s">
        <v>6440</v>
      </c>
      <c r="G164" s="27" t="s">
        <v>56</v>
      </c>
      <c r="H164" s="27" t="s">
        <v>59</v>
      </c>
      <c r="I164" s="27" t="s">
        <v>190</v>
      </c>
      <c r="J164" s="25">
        <v>2</v>
      </c>
      <c r="K164" s="27" t="s">
        <v>288</v>
      </c>
      <c r="L164" s="27" t="s">
        <v>1107</v>
      </c>
      <c r="M164" s="27" t="s">
        <v>1108</v>
      </c>
      <c r="N164" s="28">
        <v>127145726</v>
      </c>
      <c r="O164" s="27">
        <v>2</v>
      </c>
      <c r="P164" s="27" t="s">
        <v>1597</v>
      </c>
      <c r="Q164" s="26">
        <v>114.28</v>
      </c>
      <c r="R164" s="43">
        <v>43108</v>
      </c>
      <c r="S164" s="27" t="s">
        <v>285</v>
      </c>
      <c r="T164" s="43" t="s">
        <v>497</v>
      </c>
      <c r="U164" s="27" t="s">
        <v>292</v>
      </c>
      <c r="V164" s="28" t="s">
        <v>2413</v>
      </c>
    </row>
    <row r="165" spans="1:22" x14ac:dyDescent="0.25">
      <c r="A165" s="24">
        <v>43117</v>
      </c>
      <c r="B165" s="24">
        <v>43116</v>
      </c>
      <c r="C165" s="24">
        <v>43108</v>
      </c>
      <c r="D165" s="27" t="s">
        <v>552</v>
      </c>
      <c r="E165" s="27" t="s">
        <v>311</v>
      </c>
      <c r="F165" s="29">
        <v>2654200</v>
      </c>
      <c r="G165" s="27" t="s">
        <v>32</v>
      </c>
      <c r="H165" s="27" t="s">
        <v>68</v>
      </c>
      <c r="I165" s="27" t="s">
        <v>476</v>
      </c>
      <c r="J165" s="25">
        <v>4</v>
      </c>
      <c r="K165" s="27" t="s">
        <v>288</v>
      </c>
      <c r="L165" s="27" t="s">
        <v>1113</v>
      </c>
      <c r="M165" s="27" t="s">
        <v>1114</v>
      </c>
      <c r="N165" s="28">
        <v>127746082</v>
      </c>
      <c r="O165" s="27">
        <v>4</v>
      </c>
      <c r="P165" s="27" t="s">
        <v>1872</v>
      </c>
      <c r="Q165" s="26">
        <v>520.64</v>
      </c>
      <c r="R165" s="43">
        <v>43129</v>
      </c>
      <c r="S165" s="27" t="s">
        <v>285</v>
      </c>
      <c r="T165" s="43" t="s">
        <v>567</v>
      </c>
      <c r="U165" s="27" t="s">
        <v>292</v>
      </c>
      <c r="V165" s="28"/>
    </row>
    <row r="166" spans="1:22" x14ac:dyDescent="0.25">
      <c r="A166" s="24">
        <v>43117</v>
      </c>
      <c r="B166" s="24">
        <v>43116</v>
      </c>
      <c r="C166" s="24">
        <v>43108</v>
      </c>
      <c r="D166" s="27" t="s">
        <v>552</v>
      </c>
      <c r="E166" s="27" t="s">
        <v>334</v>
      </c>
      <c r="F166" s="29">
        <v>147250</v>
      </c>
      <c r="G166" s="27" t="s">
        <v>25</v>
      </c>
      <c r="H166" s="27" t="s">
        <v>47</v>
      </c>
      <c r="I166" s="27" t="s">
        <v>183</v>
      </c>
      <c r="J166" s="25">
        <v>4</v>
      </c>
      <c r="K166" s="27" t="s">
        <v>288</v>
      </c>
      <c r="L166" s="27" t="s">
        <v>1115</v>
      </c>
      <c r="M166" s="27" t="s">
        <v>1116</v>
      </c>
      <c r="N166" s="28">
        <v>127746204</v>
      </c>
      <c r="O166" s="27">
        <v>4</v>
      </c>
      <c r="P166" s="27" t="s">
        <v>1442</v>
      </c>
      <c r="Q166" s="26">
        <v>253.52</v>
      </c>
      <c r="R166" s="43">
        <v>43122</v>
      </c>
      <c r="S166" s="27" t="s">
        <v>285</v>
      </c>
      <c r="T166" s="43" t="s">
        <v>567</v>
      </c>
      <c r="U166" s="27" t="s">
        <v>292</v>
      </c>
      <c r="V166" s="28"/>
    </row>
    <row r="167" spans="1:22" x14ac:dyDescent="0.25">
      <c r="A167" s="24">
        <v>43117</v>
      </c>
      <c r="B167" s="24">
        <v>43116</v>
      </c>
      <c r="C167" s="24">
        <v>43108</v>
      </c>
      <c r="D167" s="27" t="s">
        <v>552</v>
      </c>
      <c r="E167" s="27" t="s">
        <v>338</v>
      </c>
      <c r="F167" s="29">
        <v>1010281</v>
      </c>
      <c r="G167" s="27" t="s">
        <v>36</v>
      </c>
      <c r="H167" s="27" t="s">
        <v>473</v>
      </c>
      <c r="I167" s="27" t="s">
        <v>160</v>
      </c>
      <c r="J167" s="25">
        <v>1</v>
      </c>
      <c r="K167" s="27" t="s">
        <v>288</v>
      </c>
      <c r="L167" s="27" t="s">
        <v>1117</v>
      </c>
      <c r="M167" s="27" t="s">
        <v>1118</v>
      </c>
      <c r="N167" s="28">
        <v>127746230</v>
      </c>
      <c r="O167" s="27">
        <v>1</v>
      </c>
      <c r="P167" s="27" t="s">
        <v>1443</v>
      </c>
      <c r="Q167" s="26">
        <v>152.03</v>
      </c>
      <c r="R167" s="43">
        <v>43119</v>
      </c>
      <c r="S167" s="27" t="s">
        <v>285</v>
      </c>
      <c r="T167" s="43">
        <v>43125</v>
      </c>
      <c r="U167" s="27" t="s">
        <v>292</v>
      </c>
      <c r="V167" s="28"/>
    </row>
    <row r="168" spans="1:22" ht="51" x14ac:dyDescent="0.25">
      <c r="A168" s="24">
        <v>43117</v>
      </c>
      <c r="B168" s="24">
        <v>43116</v>
      </c>
      <c r="C168" s="24">
        <v>43108</v>
      </c>
      <c r="D168" s="27" t="s">
        <v>552</v>
      </c>
      <c r="E168" s="27" t="s">
        <v>346</v>
      </c>
      <c r="F168" s="29">
        <v>1008678</v>
      </c>
      <c r="G168" s="27" t="s">
        <v>36</v>
      </c>
      <c r="H168" s="27" t="s">
        <v>26</v>
      </c>
      <c r="I168" s="27" t="s">
        <v>516</v>
      </c>
      <c r="J168" s="25">
        <v>4</v>
      </c>
      <c r="K168" s="27" t="s">
        <v>288</v>
      </c>
      <c r="L168" s="27" t="s">
        <v>1119</v>
      </c>
      <c r="M168" s="27" t="s">
        <v>1120</v>
      </c>
      <c r="N168" s="28">
        <v>127746326</v>
      </c>
      <c r="O168" s="27"/>
      <c r="P168" s="27"/>
      <c r="Q168" s="26"/>
      <c r="R168" s="43"/>
      <c r="S168" s="27" t="s">
        <v>285</v>
      </c>
      <c r="T168" s="43"/>
      <c r="U168" s="27" t="s">
        <v>295</v>
      </c>
      <c r="V168" s="28" t="s">
        <v>2422</v>
      </c>
    </row>
    <row r="169" spans="1:22" ht="51" x14ac:dyDescent="0.25">
      <c r="A169" s="24">
        <v>43117</v>
      </c>
      <c r="B169" s="24">
        <v>43116</v>
      </c>
      <c r="C169" s="24">
        <v>43108</v>
      </c>
      <c r="D169" s="27" t="s">
        <v>552</v>
      </c>
      <c r="E169" s="27" t="s">
        <v>352</v>
      </c>
      <c r="F169" s="29">
        <v>1011292</v>
      </c>
      <c r="G169" s="27" t="s">
        <v>36</v>
      </c>
      <c r="H169" s="27" t="s">
        <v>102</v>
      </c>
      <c r="I169" s="27" t="s">
        <v>160</v>
      </c>
      <c r="J169" s="25">
        <v>2</v>
      </c>
      <c r="K169" s="27" t="s">
        <v>288</v>
      </c>
      <c r="L169" s="27" t="s">
        <v>1121</v>
      </c>
      <c r="M169" s="27" t="s">
        <v>1122</v>
      </c>
      <c r="N169" s="28" t="s">
        <v>3060</v>
      </c>
      <c r="O169" s="27"/>
      <c r="P169" s="27"/>
      <c r="Q169" s="26"/>
      <c r="R169" s="43"/>
      <c r="S169" s="27" t="s">
        <v>285</v>
      </c>
      <c r="T169" s="43"/>
      <c r="U169" s="27" t="s">
        <v>295</v>
      </c>
      <c r="V169" s="28" t="s">
        <v>6253</v>
      </c>
    </row>
    <row r="170" spans="1:22" x14ac:dyDescent="0.25">
      <c r="A170" s="24">
        <v>43117</v>
      </c>
      <c r="B170" s="24">
        <v>43116</v>
      </c>
      <c r="C170" s="24">
        <v>43107</v>
      </c>
      <c r="D170" s="27" t="s">
        <v>552</v>
      </c>
      <c r="E170" s="27" t="s">
        <v>352</v>
      </c>
      <c r="F170" s="29">
        <v>738735571</v>
      </c>
      <c r="G170" s="27" t="s">
        <v>23</v>
      </c>
      <c r="H170" s="27" t="s">
        <v>128</v>
      </c>
      <c r="I170" s="27" t="s">
        <v>222</v>
      </c>
      <c r="J170" s="25">
        <v>4</v>
      </c>
      <c r="K170" s="27" t="s">
        <v>288</v>
      </c>
      <c r="L170" s="27" t="s">
        <v>1123</v>
      </c>
      <c r="M170" s="27" t="s">
        <v>1124</v>
      </c>
      <c r="N170" s="28"/>
      <c r="O170" s="27"/>
      <c r="P170" s="27"/>
      <c r="Q170" s="26"/>
      <c r="R170" s="43"/>
      <c r="S170" s="27" t="s">
        <v>285</v>
      </c>
      <c r="T170" s="43"/>
      <c r="U170" s="27" t="s">
        <v>315</v>
      </c>
      <c r="V170" s="28" t="s">
        <v>542</v>
      </c>
    </row>
    <row r="171" spans="1:22" ht="25.5" x14ac:dyDescent="0.25">
      <c r="A171" s="24">
        <v>43117</v>
      </c>
      <c r="B171" s="24">
        <v>43116</v>
      </c>
      <c r="C171" s="24">
        <v>43108</v>
      </c>
      <c r="D171" s="27" t="s">
        <v>552</v>
      </c>
      <c r="E171" s="27" t="s">
        <v>354</v>
      </c>
      <c r="F171" s="29">
        <v>15489450000</v>
      </c>
      <c r="G171" s="27" t="s">
        <v>53</v>
      </c>
      <c r="H171" s="27" t="s">
        <v>117</v>
      </c>
      <c r="I171" s="27" t="s">
        <v>468</v>
      </c>
      <c r="J171" s="25">
        <v>1</v>
      </c>
      <c r="K171" s="27" t="s">
        <v>288</v>
      </c>
      <c r="L171" s="27" t="s">
        <v>1125</v>
      </c>
      <c r="M171" s="27" t="s">
        <v>1126</v>
      </c>
      <c r="N171" s="28">
        <v>127746493</v>
      </c>
      <c r="O171" s="27"/>
      <c r="P171" s="27"/>
      <c r="Q171" s="26"/>
      <c r="R171" s="43"/>
      <c r="S171" s="27" t="s">
        <v>285</v>
      </c>
      <c r="T171" s="43"/>
      <c r="U171" s="27" t="s">
        <v>295</v>
      </c>
      <c r="V171" s="28" t="s">
        <v>1883</v>
      </c>
    </row>
    <row r="172" spans="1:22" x14ac:dyDescent="0.25">
      <c r="A172" s="24">
        <v>43117</v>
      </c>
      <c r="B172" s="24">
        <v>43116</v>
      </c>
      <c r="C172" s="24">
        <v>43108</v>
      </c>
      <c r="D172" s="27" t="s">
        <v>552</v>
      </c>
      <c r="E172" s="27" t="s">
        <v>358</v>
      </c>
      <c r="F172" s="29">
        <v>75389</v>
      </c>
      <c r="G172" s="27" t="s">
        <v>39</v>
      </c>
      <c r="H172" s="27" t="s">
        <v>257</v>
      </c>
      <c r="I172" s="27" t="s">
        <v>148</v>
      </c>
      <c r="J172" s="25">
        <v>4</v>
      </c>
      <c r="K172" s="27" t="s">
        <v>288</v>
      </c>
      <c r="L172" s="27" t="s">
        <v>1127</v>
      </c>
      <c r="M172" s="27" t="s">
        <v>1128</v>
      </c>
      <c r="N172" s="28">
        <v>127746594</v>
      </c>
      <c r="O172" s="27">
        <v>4</v>
      </c>
      <c r="P172" s="27" t="s">
        <v>1681</v>
      </c>
      <c r="Q172" s="26">
        <v>746.8</v>
      </c>
      <c r="R172" s="43">
        <v>43124</v>
      </c>
      <c r="S172" s="27" t="s">
        <v>285</v>
      </c>
      <c r="T172" s="43" t="s">
        <v>567</v>
      </c>
      <c r="U172" s="27" t="s">
        <v>292</v>
      </c>
      <c r="V172" s="28"/>
    </row>
    <row r="173" spans="1:22" x14ac:dyDescent="0.25">
      <c r="A173" s="24">
        <v>43117</v>
      </c>
      <c r="B173" s="24">
        <v>43116</v>
      </c>
      <c r="C173" s="24">
        <v>43108</v>
      </c>
      <c r="D173" s="27" t="s">
        <v>552</v>
      </c>
      <c r="E173" s="27" t="s">
        <v>358</v>
      </c>
      <c r="F173" s="29">
        <v>2048900</v>
      </c>
      <c r="G173" s="27" t="s">
        <v>32</v>
      </c>
      <c r="H173" s="27" t="s">
        <v>141</v>
      </c>
      <c r="I173" s="27" t="s">
        <v>215</v>
      </c>
      <c r="J173" s="25">
        <v>2</v>
      </c>
      <c r="K173" s="27" t="s">
        <v>288</v>
      </c>
      <c r="L173" s="27" t="s">
        <v>1129</v>
      </c>
      <c r="M173" s="27" t="s">
        <v>1130</v>
      </c>
      <c r="N173" s="28">
        <v>127746665</v>
      </c>
      <c r="O173" s="27">
        <v>2</v>
      </c>
      <c r="P173" s="27" t="s">
        <v>1682</v>
      </c>
      <c r="Q173" s="26">
        <v>285.3</v>
      </c>
      <c r="R173" s="43">
        <v>43124</v>
      </c>
      <c r="S173" s="27" t="s">
        <v>285</v>
      </c>
      <c r="T173" s="43" t="s">
        <v>567</v>
      </c>
      <c r="U173" s="27" t="s">
        <v>292</v>
      </c>
      <c r="V173" s="28"/>
    </row>
    <row r="174" spans="1:22" ht="25.5" x14ac:dyDescent="0.25">
      <c r="A174" s="24">
        <v>43117</v>
      </c>
      <c r="B174" s="24">
        <v>43116</v>
      </c>
      <c r="C174" s="24">
        <v>43108</v>
      </c>
      <c r="D174" s="27" t="s">
        <v>552</v>
      </c>
      <c r="E174" s="27" t="s">
        <v>378</v>
      </c>
      <c r="F174" s="29">
        <v>90000001232</v>
      </c>
      <c r="G174" s="27" t="s">
        <v>1131</v>
      </c>
      <c r="H174" s="27" t="s">
        <v>103</v>
      </c>
      <c r="I174" s="27" t="s">
        <v>1132</v>
      </c>
      <c r="J174" s="25">
        <v>4</v>
      </c>
      <c r="K174" s="27" t="s">
        <v>288</v>
      </c>
      <c r="L174" s="27" t="s">
        <v>1133</v>
      </c>
      <c r="M174" s="27" t="s">
        <v>1134</v>
      </c>
      <c r="N174" s="28">
        <v>127746708</v>
      </c>
      <c r="O174" s="27"/>
      <c r="P174" s="27"/>
      <c r="Q174" s="26"/>
      <c r="R174" s="43"/>
      <c r="S174" s="27" t="s">
        <v>285</v>
      </c>
      <c r="T174" s="43"/>
      <c r="U174" s="27" t="s">
        <v>295</v>
      </c>
      <c r="V174" s="28" t="s">
        <v>1529</v>
      </c>
    </row>
    <row r="175" spans="1:22" x14ac:dyDescent="0.25">
      <c r="A175" s="24">
        <v>43117</v>
      </c>
      <c r="B175" s="24">
        <v>43116</v>
      </c>
      <c r="C175" s="24">
        <v>43108</v>
      </c>
      <c r="D175" s="27" t="s">
        <v>552</v>
      </c>
      <c r="E175" s="27" t="s">
        <v>388</v>
      </c>
      <c r="F175" s="29">
        <v>92608</v>
      </c>
      <c r="G175" s="27" t="s">
        <v>21</v>
      </c>
      <c r="H175" s="27" t="s">
        <v>124</v>
      </c>
      <c r="I175" s="27" t="s">
        <v>22</v>
      </c>
      <c r="J175" s="25">
        <v>1</v>
      </c>
      <c r="K175" s="27" t="s">
        <v>288</v>
      </c>
      <c r="L175" s="27" t="s">
        <v>1135</v>
      </c>
      <c r="M175" s="27" t="s">
        <v>1136</v>
      </c>
      <c r="N175" s="28">
        <v>127746789</v>
      </c>
      <c r="O175" s="27">
        <v>1</v>
      </c>
      <c r="P175" s="27" t="s">
        <v>1507</v>
      </c>
      <c r="Q175" s="26">
        <v>47.87</v>
      </c>
      <c r="R175" s="43">
        <v>43122</v>
      </c>
      <c r="S175" s="27" t="s">
        <v>285</v>
      </c>
      <c r="T175" s="43">
        <v>43138</v>
      </c>
      <c r="U175" s="27" t="s">
        <v>292</v>
      </c>
      <c r="V175" s="28"/>
    </row>
    <row r="176" spans="1:22" ht="38.25" x14ac:dyDescent="0.25">
      <c r="A176" s="24">
        <v>43117</v>
      </c>
      <c r="B176" s="24">
        <v>43116</v>
      </c>
      <c r="C176" s="24">
        <v>43108</v>
      </c>
      <c r="D176" s="27" t="s">
        <v>552</v>
      </c>
      <c r="E176" s="27" t="s">
        <v>391</v>
      </c>
      <c r="F176" s="29">
        <v>97946</v>
      </c>
      <c r="G176" s="27" t="s">
        <v>118</v>
      </c>
      <c r="H176" s="27" t="s">
        <v>69</v>
      </c>
      <c r="I176" s="27" t="s">
        <v>282</v>
      </c>
      <c r="J176" s="25">
        <v>1</v>
      </c>
      <c r="K176" s="27" t="s">
        <v>288</v>
      </c>
      <c r="L176" s="27" t="s">
        <v>1137</v>
      </c>
      <c r="M176" s="27" t="s">
        <v>1138</v>
      </c>
      <c r="N176" s="28">
        <v>127746896</v>
      </c>
      <c r="O176" s="27"/>
      <c r="P176" s="27"/>
      <c r="Q176" s="26"/>
      <c r="R176" s="43"/>
      <c r="S176" s="27" t="s">
        <v>285</v>
      </c>
      <c r="T176" s="43"/>
      <c r="U176" s="27" t="s">
        <v>295</v>
      </c>
      <c r="V176" s="28" t="s">
        <v>2423</v>
      </c>
    </row>
    <row r="177" spans="1:22" x14ac:dyDescent="0.25">
      <c r="A177" s="24">
        <v>43117</v>
      </c>
      <c r="B177" s="24">
        <v>43117</v>
      </c>
      <c r="C177" s="24">
        <v>43107</v>
      </c>
      <c r="D177" s="27" t="s">
        <v>552</v>
      </c>
      <c r="E177" s="27" t="s">
        <v>392</v>
      </c>
      <c r="F177" s="29">
        <v>183107418</v>
      </c>
      <c r="G177" s="27" t="s">
        <v>23</v>
      </c>
      <c r="H177" s="27" t="s">
        <v>550</v>
      </c>
      <c r="I177" s="27" t="s">
        <v>133</v>
      </c>
      <c r="J177" s="25">
        <v>4</v>
      </c>
      <c r="K177" s="27" t="s">
        <v>288</v>
      </c>
      <c r="L177" s="27" t="s">
        <v>1139</v>
      </c>
      <c r="M177" s="27" t="s">
        <v>1140</v>
      </c>
      <c r="N177" s="28"/>
      <c r="O177" s="27"/>
      <c r="P177" s="27"/>
      <c r="Q177" s="26"/>
      <c r="R177" s="43"/>
      <c r="S177" s="27" t="s">
        <v>285</v>
      </c>
      <c r="T177" s="43"/>
      <c r="U177" s="27" t="s">
        <v>315</v>
      </c>
      <c r="V177" s="28" t="s">
        <v>542</v>
      </c>
    </row>
    <row r="178" spans="1:22" x14ac:dyDescent="0.25">
      <c r="A178" s="24">
        <v>43117</v>
      </c>
      <c r="B178" s="24">
        <v>43117</v>
      </c>
      <c r="C178" s="24">
        <v>43108</v>
      </c>
      <c r="D178" s="27" t="s">
        <v>552</v>
      </c>
      <c r="E178" s="27" t="s">
        <v>399</v>
      </c>
      <c r="F178" s="29">
        <v>147720</v>
      </c>
      <c r="G178" s="27" t="s">
        <v>25</v>
      </c>
      <c r="H178" s="27" t="s">
        <v>70</v>
      </c>
      <c r="I178" s="27" t="s">
        <v>183</v>
      </c>
      <c r="J178" s="25">
        <v>1</v>
      </c>
      <c r="K178" s="27" t="s">
        <v>288</v>
      </c>
      <c r="L178" s="27" t="s">
        <v>1141</v>
      </c>
      <c r="M178" s="27" t="s">
        <v>1142</v>
      </c>
      <c r="N178" s="28">
        <v>127746963</v>
      </c>
      <c r="O178" s="27">
        <v>1</v>
      </c>
      <c r="P178" s="27">
        <v>127171109</v>
      </c>
      <c r="Q178" s="26">
        <v>60.87</v>
      </c>
      <c r="R178" s="43">
        <v>43119</v>
      </c>
      <c r="S178" s="27" t="s">
        <v>285</v>
      </c>
      <c r="T178" s="43">
        <v>43119</v>
      </c>
      <c r="U178" s="27" t="s">
        <v>292</v>
      </c>
      <c r="V178" s="28"/>
    </row>
    <row r="179" spans="1:22" x14ac:dyDescent="0.25">
      <c r="A179" s="24">
        <v>43117</v>
      </c>
      <c r="B179" s="24">
        <v>43117</v>
      </c>
      <c r="C179" s="24">
        <v>43108</v>
      </c>
      <c r="D179" s="27" t="s">
        <v>552</v>
      </c>
      <c r="E179" s="27" t="s">
        <v>400</v>
      </c>
      <c r="F179" s="29">
        <v>150678601</v>
      </c>
      <c r="G179" s="27" t="s">
        <v>23</v>
      </c>
      <c r="H179" s="27" t="s">
        <v>221</v>
      </c>
      <c r="I179" s="27" t="s">
        <v>804</v>
      </c>
      <c r="J179" s="25">
        <v>4</v>
      </c>
      <c r="K179" s="27" t="s">
        <v>288</v>
      </c>
      <c r="L179" s="27" t="s">
        <v>1143</v>
      </c>
      <c r="M179" s="27" t="s">
        <v>1144</v>
      </c>
      <c r="N179" s="28"/>
      <c r="O179" s="27"/>
      <c r="P179" s="27"/>
      <c r="Q179" s="26"/>
      <c r="R179" s="43"/>
      <c r="S179" s="27" t="s">
        <v>285</v>
      </c>
      <c r="T179" s="43"/>
      <c r="U179" s="27" t="s">
        <v>315</v>
      </c>
      <c r="V179" s="28" t="s">
        <v>542</v>
      </c>
    </row>
    <row r="180" spans="1:22" x14ac:dyDescent="0.25">
      <c r="A180" s="24">
        <v>43117</v>
      </c>
      <c r="B180" s="24">
        <v>43117</v>
      </c>
      <c r="C180" s="24">
        <v>43108</v>
      </c>
      <c r="D180" s="27" t="s">
        <v>552</v>
      </c>
      <c r="E180" s="27" t="s">
        <v>401</v>
      </c>
      <c r="F180" s="29">
        <v>3019</v>
      </c>
      <c r="G180" s="27" t="s">
        <v>118</v>
      </c>
      <c r="H180" s="27" t="s">
        <v>69</v>
      </c>
      <c r="I180" s="27" t="s">
        <v>548</v>
      </c>
      <c r="J180" s="25">
        <v>4</v>
      </c>
      <c r="K180" s="27" t="s">
        <v>288</v>
      </c>
      <c r="L180" s="27" t="s">
        <v>1145</v>
      </c>
      <c r="M180" s="27" t="s">
        <v>1146</v>
      </c>
      <c r="N180" s="28">
        <v>127747162</v>
      </c>
      <c r="O180" s="27">
        <v>4</v>
      </c>
      <c r="P180" s="27" t="s">
        <v>1683</v>
      </c>
      <c r="Q180" s="26">
        <v>331.56</v>
      </c>
      <c r="R180" s="43">
        <v>43124</v>
      </c>
      <c r="S180" s="27" t="s">
        <v>285</v>
      </c>
      <c r="T180" s="43">
        <v>43138</v>
      </c>
      <c r="U180" s="27" t="s">
        <v>292</v>
      </c>
      <c r="V180" s="28"/>
    </row>
    <row r="181" spans="1:22" x14ac:dyDescent="0.25">
      <c r="A181" s="24">
        <v>43117</v>
      </c>
      <c r="B181" s="24">
        <v>43117</v>
      </c>
      <c r="C181" s="24">
        <v>43108</v>
      </c>
      <c r="D181" s="27" t="s">
        <v>552</v>
      </c>
      <c r="E181" s="27" t="s">
        <v>405</v>
      </c>
      <c r="F181" s="29">
        <v>732170500</v>
      </c>
      <c r="G181" s="27" t="s">
        <v>23</v>
      </c>
      <c r="H181" s="27" t="s">
        <v>70</v>
      </c>
      <c r="I181" s="27" t="s">
        <v>453</v>
      </c>
      <c r="J181" s="25">
        <v>4</v>
      </c>
      <c r="K181" s="27" t="s">
        <v>288</v>
      </c>
      <c r="L181" s="27" t="s">
        <v>1147</v>
      </c>
      <c r="M181" s="27" t="s">
        <v>1148</v>
      </c>
      <c r="N181" s="28"/>
      <c r="O181" s="27"/>
      <c r="P181" s="27"/>
      <c r="Q181" s="26"/>
      <c r="R181" s="43"/>
      <c r="S181" s="27" t="s">
        <v>285</v>
      </c>
      <c r="T181" s="43"/>
      <c r="U181" s="27" t="s">
        <v>315</v>
      </c>
      <c r="V181" s="28" t="s">
        <v>542</v>
      </c>
    </row>
    <row r="182" spans="1:22" ht="25.5" x14ac:dyDescent="0.25">
      <c r="A182" s="24">
        <v>43117</v>
      </c>
      <c r="B182" s="24">
        <v>43117</v>
      </c>
      <c r="C182" s="24">
        <v>43108</v>
      </c>
      <c r="D182" s="27" t="s">
        <v>552</v>
      </c>
      <c r="E182" s="27" t="s">
        <v>407</v>
      </c>
      <c r="F182" s="29" t="s">
        <v>1149</v>
      </c>
      <c r="G182" s="27" t="s">
        <v>164</v>
      </c>
      <c r="H182" s="27" t="s">
        <v>100</v>
      </c>
      <c r="I182" s="27" t="s">
        <v>1150</v>
      </c>
      <c r="J182" s="25">
        <v>1</v>
      </c>
      <c r="K182" s="27" t="s">
        <v>288</v>
      </c>
      <c r="L182" s="27" t="s">
        <v>1151</v>
      </c>
      <c r="M182" s="27" t="s">
        <v>1152</v>
      </c>
      <c r="N182" s="28">
        <v>127747191</v>
      </c>
      <c r="O182" s="27"/>
      <c r="P182" s="27"/>
      <c r="Q182" s="26"/>
      <c r="R182" s="43"/>
      <c r="S182" s="27" t="s">
        <v>285</v>
      </c>
      <c r="T182" s="43"/>
      <c r="U182" s="27" t="s">
        <v>295</v>
      </c>
      <c r="V182" s="28" t="s">
        <v>1880</v>
      </c>
    </row>
    <row r="183" spans="1:22" ht="63.75" x14ac:dyDescent="0.25">
      <c r="A183" s="24">
        <v>43117</v>
      </c>
      <c r="B183" s="24">
        <v>43117</v>
      </c>
      <c r="C183" s="24">
        <v>43107</v>
      </c>
      <c r="D183" s="27" t="s">
        <v>552</v>
      </c>
      <c r="E183" s="27" t="s">
        <v>416</v>
      </c>
      <c r="F183" s="29">
        <v>5512</v>
      </c>
      <c r="G183" s="27" t="s">
        <v>19</v>
      </c>
      <c r="H183" s="27" t="s">
        <v>455</v>
      </c>
      <c r="I183" s="27" t="s">
        <v>1007</v>
      </c>
      <c r="J183" s="25">
        <v>1</v>
      </c>
      <c r="K183" s="27" t="s">
        <v>288</v>
      </c>
      <c r="L183" s="27" t="s">
        <v>1153</v>
      </c>
      <c r="M183" s="27" t="s">
        <v>1154</v>
      </c>
      <c r="N183" s="28">
        <v>127747326</v>
      </c>
      <c r="O183" s="27"/>
      <c r="P183" s="27"/>
      <c r="Q183" s="26"/>
      <c r="R183" s="43"/>
      <c r="S183" s="27" t="s">
        <v>285</v>
      </c>
      <c r="T183" s="43"/>
      <c r="U183" s="27" t="s">
        <v>295</v>
      </c>
      <c r="V183" s="28" t="s">
        <v>6276</v>
      </c>
    </row>
    <row r="184" spans="1:22" x14ac:dyDescent="0.25">
      <c r="A184" s="24">
        <v>43117</v>
      </c>
      <c r="B184" s="24">
        <v>43117</v>
      </c>
      <c r="C184" s="24">
        <v>43108</v>
      </c>
      <c r="D184" s="27" t="s">
        <v>552</v>
      </c>
      <c r="E184" s="27" t="s">
        <v>425</v>
      </c>
      <c r="F184" s="29">
        <v>64811</v>
      </c>
      <c r="G184" s="27" t="s">
        <v>39</v>
      </c>
      <c r="H184" s="27" t="s">
        <v>221</v>
      </c>
      <c r="I184" s="27" t="s">
        <v>148</v>
      </c>
      <c r="J184" s="25">
        <v>4</v>
      </c>
      <c r="K184" s="27" t="s">
        <v>288</v>
      </c>
      <c r="L184" s="27" t="s">
        <v>1155</v>
      </c>
      <c r="M184" s="27" t="s">
        <v>1156</v>
      </c>
      <c r="N184" s="28">
        <v>127747326</v>
      </c>
      <c r="O184" s="27">
        <v>4</v>
      </c>
      <c r="P184" s="27" t="s">
        <v>1522</v>
      </c>
      <c r="Q184" s="26">
        <v>984.96</v>
      </c>
      <c r="R184" s="43">
        <v>43120</v>
      </c>
      <c r="S184" s="27" t="s">
        <v>285</v>
      </c>
      <c r="T184" s="43" t="s">
        <v>567</v>
      </c>
      <c r="U184" s="27" t="s">
        <v>292</v>
      </c>
      <c r="V184" s="28"/>
    </row>
    <row r="185" spans="1:22" x14ac:dyDescent="0.25">
      <c r="A185" s="24">
        <v>43117</v>
      </c>
      <c r="B185" s="24">
        <v>43116</v>
      </c>
      <c r="C185" s="24">
        <v>43110</v>
      </c>
      <c r="D185" s="27" t="s">
        <v>665</v>
      </c>
      <c r="E185" s="27" t="s">
        <v>425</v>
      </c>
      <c r="F185" s="29" t="s">
        <v>1157</v>
      </c>
      <c r="G185" s="27" t="s">
        <v>19</v>
      </c>
      <c r="H185" s="27" t="s">
        <v>198</v>
      </c>
      <c r="I185" s="27" t="s">
        <v>1158</v>
      </c>
      <c r="J185" s="25">
        <v>4</v>
      </c>
      <c r="K185" s="27" t="s">
        <v>343</v>
      </c>
      <c r="L185" s="27">
        <v>8640717182</v>
      </c>
      <c r="M185" s="27">
        <v>8640717182</v>
      </c>
      <c r="N185" s="28"/>
      <c r="O185" s="27"/>
      <c r="P185" s="27"/>
      <c r="Q185" s="26"/>
      <c r="R185" s="43"/>
      <c r="S185" s="27" t="s">
        <v>285</v>
      </c>
      <c r="T185" s="43"/>
      <c r="U185" s="27" t="s">
        <v>315</v>
      </c>
      <c r="V185" s="28" t="s">
        <v>542</v>
      </c>
    </row>
    <row r="186" spans="1:22" x14ac:dyDescent="0.25">
      <c r="A186" s="24">
        <v>43117</v>
      </c>
      <c r="B186" s="24">
        <v>43116</v>
      </c>
      <c r="C186" s="24">
        <v>43110</v>
      </c>
      <c r="D186" s="27" t="s">
        <v>665</v>
      </c>
      <c r="E186" s="27" t="s">
        <v>360</v>
      </c>
      <c r="F186" s="29">
        <v>32160</v>
      </c>
      <c r="G186" s="27" t="s">
        <v>60</v>
      </c>
      <c r="H186" s="27" t="s">
        <v>176</v>
      </c>
      <c r="I186" s="27" t="s">
        <v>1159</v>
      </c>
      <c r="J186" s="25">
        <v>1</v>
      </c>
      <c r="K186" s="27" t="s">
        <v>335</v>
      </c>
      <c r="L186" s="27">
        <v>2217648925</v>
      </c>
      <c r="M186" s="27">
        <v>9020956266</v>
      </c>
      <c r="N186" s="28">
        <v>5337</v>
      </c>
      <c r="O186" s="27">
        <v>1</v>
      </c>
      <c r="P186" s="27">
        <v>7000229291</v>
      </c>
      <c r="Q186" s="26">
        <v>117.13</v>
      </c>
      <c r="R186" s="43">
        <v>43123</v>
      </c>
      <c r="S186" s="27" t="s">
        <v>285</v>
      </c>
      <c r="T186" s="43" t="s">
        <v>567</v>
      </c>
      <c r="U186" s="27" t="s">
        <v>292</v>
      </c>
      <c r="V186" s="28" t="s">
        <v>2413</v>
      </c>
    </row>
    <row r="187" spans="1:22" x14ac:dyDescent="0.25">
      <c r="A187" s="24">
        <v>43117</v>
      </c>
      <c r="B187" s="24">
        <v>43116</v>
      </c>
      <c r="C187" s="24">
        <v>43111</v>
      </c>
      <c r="D187" s="27" t="s">
        <v>665</v>
      </c>
      <c r="E187" s="27" t="s">
        <v>519</v>
      </c>
      <c r="F187" s="29" t="s">
        <v>1160</v>
      </c>
      <c r="G187" s="27" t="s">
        <v>19</v>
      </c>
      <c r="H187" s="27" t="s">
        <v>198</v>
      </c>
      <c r="I187" s="27" t="s">
        <v>594</v>
      </c>
      <c r="J187" s="25">
        <v>4</v>
      </c>
      <c r="K187" s="27" t="s">
        <v>343</v>
      </c>
      <c r="L187" s="27">
        <v>8640717057</v>
      </c>
      <c r="M187" s="27">
        <v>8640717057</v>
      </c>
      <c r="N187" s="28"/>
      <c r="O187" s="27"/>
      <c r="P187" s="27"/>
      <c r="Q187" s="26"/>
      <c r="R187" s="43"/>
      <c r="S187" s="27" t="s">
        <v>285</v>
      </c>
      <c r="T187" s="43"/>
      <c r="U187" s="27" t="s">
        <v>315</v>
      </c>
      <c r="V187" s="28" t="s">
        <v>542</v>
      </c>
    </row>
    <row r="188" spans="1:22" x14ac:dyDescent="0.25">
      <c r="A188" s="24">
        <v>43117</v>
      </c>
      <c r="B188" s="24">
        <v>43116</v>
      </c>
      <c r="C188" s="24">
        <v>43111</v>
      </c>
      <c r="D188" s="27" t="s">
        <v>665</v>
      </c>
      <c r="E188" s="27" t="s">
        <v>405</v>
      </c>
      <c r="F188" s="29" t="s">
        <v>973</v>
      </c>
      <c r="G188" s="27" t="s">
        <v>39</v>
      </c>
      <c r="H188" s="27" t="s">
        <v>974</v>
      </c>
      <c r="I188" s="27" t="s">
        <v>1161</v>
      </c>
      <c r="J188" s="25">
        <v>4</v>
      </c>
      <c r="K188" s="27" t="s">
        <v>343</v>
      </c>
      <c r="L188" s="27">
        <v>8640717294</v>
      </c>
      <c r="M188" s="27">
        <v>8640717294</v>
      </c>
      <c r="N188" s="28"/>
      <c r="O188" s="27"/>
      <c r="P188" s="27"/>
      <c r="Q188" s="26"/>
      <c r="R188" s="43"/>
      <c r="S188" s="27" t="s">
        <v>285</v>
      </c>
      <c r="T188" s="43"/>
      <c r="U188" s="27" t="s">
        <v>315</v>
      </c>
      <c r="V188" s="28" t="s">
        <v>542</v>
      </c>
    </row>
    <row r="189" spans="1:22" x14ac:dyDescent="0.25">
      <c r="A189" s="24">
        <v>43117</v>
      </c>
      <c r="B189" s="24">
        <v>43116</v>
      </c>
      <c r="C189" s="24">
        <v>43111</v>
      </c>
      <c r="D189" s="27" t="s">
        <v>665</v>
      </c>
      <c r="E189" s="27" t="s">
        <v>375</v>
      </c>
      <c r="F189" s="29" t="s">
        <v>1162</v>
      </c>
      <c r="G189" s="27" t="s">
        <v>19</v>
      </c>
      <c r="H189" s="27" t="s">
        <v>150</v>
      </c>
      <c r="I189" s="27" t="s">
        <v>594</v>
      </c>
      <c r="J189" s="25">
        <v>4</v>
      </c>
      <c r="K189" s="27" t="s">
        <v>343</v>
      </c>
      <c r="L189" s="27">
        <v>8640717503</v>
      </c>
      <c r="M189" s="27">
        <v>8640717503</v>
      </c>
      <c r="N189" s="28"/>
      <c r="O189" s="27"/>
      <c r="P189" s="27"/>
      <c r="Q189" s="26"/>
      <c r="R189" s="43"/>
      <c r="S189" s="27" t="s">
        <v>285</v>
      </c>
      <c r="T189" s="43"/>
      <c r="U189" s="27" t="s">
        <v>315</v>
      </c>
      <c r="V189" s="28" t="s">
        <v>542</v>
      </c>
    </row>
    <row r="190" spans="1:22" x14ac:dyDescent="0.25">
      <c r="A190" s="24">
        <v>43117</v>
      </c>
      <c r="B190" s="24">
        <v>43116</v>
      </c>
      <c r="C190" s="24">
        <v>43109</v>
      </c>
      <c r="D190" s="27" t="s">
        <v>665</v>
      </c>
      <c r="E190" s="27" t="s">
        <v>418</v>
      </c>
      <c r="F190" s="29" t="s">
        <v>1163</v>
      </c>
      <c r="G190" s="27" t="s">
        <v>19</v>
      </c>
      <c r="H190" s="27" t="s">
        <v>1164</v>
      </c>
      <c r="I190" s="27" t="s">
        <v>1165</v>
      </c>
      <c r="J190" s="25">
        <v>15</v>
      </c>
      <c r="K190" s="27" t="s">
        <v>343</v>
      </c>
      <c r="L190" s="27">
        <v>8920256699</v>
      </c>
      <c r="M190" s="27">
        <v>8920256699</v>
      </c>
      <c r="N190" s="28"/>
      <c r="O190" s="27"/>
      <c r="P190" s="27"/>
      <c r="Q190" s="26"/>
      <c r="R190" s="43"/>
      <c r="S190" s="27" t="s">
        <v>285</v>
      </c>
      <c r="T190" s="43"/>
      <c r="U190" s="27" t="s">
        <v>315</v>
      </c>
      <c r="V190" s="28" t="s">
        <v>542</v>
      </c>
    </row>
    <row r="191" spans="1:22" ht="25.5" x14ac:dyDescent="0.25">
      <c r="A191" s="24">
        <v>43117</v>
      </c>
      <c r="B191" s="24">
        <v>43117</v>
      </c>
      <c r="C191" s="24">
        <v>43109</v>
      </c>
      <c r="D191" s="27" t="s">
        <v>549</v>
      </c>
      <c r="E191" s="27" t="s">
        <v>352</v>
      </c>
      <c r="F191" s="29" t="s">
        <v>1166</v>
      </c>
      <c r="G191" s="27" t="s">
        <v>1167</v>
      </c>
      <c r="H191" s="27" t="s">
        <v>112</v>
      </c>
      <c r="I191" s="27" t="s">
        <v>1168</v>
      </c>
      <c r="J191" s="25">
        <v>1</v>
      </c>
      <c r="K191" s="27" t="s">
        <v>357</v>
      </c>
      <c r="L191" s="27" t="s">
        <v>1169</v>
      </c>
      <c r="M191" s="27" t="s">
        <v>1170</v>
      </c>
      <c r="N191" s="28" t="s">
        <v>1095</v>
      </c>
      <c r="O191" s="27"/>
      <c r="P191" s="27"/>
      <c r="Q191" s="26"/>
      <c r="R191" s="43"/>
      <c r="S191" s="27" t="s">
        <v>285</v>
      </c>
      <c r="T191" s="43"/>
      <c r="U191" s="27" t="s">
        <v>295</v>
      </c>
      <c r="V191" s="28" t="s">
        <v>1884</v>
      </c>
    </row>
    <row r="192" spans="1:22" ht="38.25" x14ac:dyDescent="0.25">
      <c r="A192" s="24">
        <v>43117</v>
      </c>
      <c r="B192" s="24">
        <v>43117</v>
      </c>
      <c r="C192" s="24">
        <v>43109</v>
      </c>
      <c r="D192" s="27" t="s">
        <v>549</v>
      </c>
      <c r="E192" s="27" t="s">
        <v>338</v>
      </c>
      <c r="F192" s="29">
        <v>93217</v>
      </c>
      <c r="G192" s="27" t="s">
        <v>60</v>
      </c>
      <c r="H192" s="27" t="s">
        <v>66</v>
      </c>
      <c r="I192" s="27" t="s">
        <v>1171</v>
      </c>
      <c r="J192" s="25">
        <v>1</v>
      </c>
      <c r="K192" s="27" t="s">
        <v>357</v>
      </c>
      <c r="L192" s="27" t="s">
        <v>1172</v>
      </c>
      <c r="M192" s="27" t="s">
        <v>1173</v>
      </c>
      <c r="N192" s="28" t="s">
        <v>1174</v>
      </c>
      <c r="O192" s="27"/>
      <c r="P192" s="27"/>
      <c r="Q192" s="26"/>
      <c r="R192" s="43"/>
      <c r="S192" s="27" t="s">
        <v>285</v>
      </c>
      <c r="T192" s="43"/>
      <c r="U192" s="27" t="s">
        <v>295</v>
      </c>
      <c r="V192" s="28" t="s">
        <v>3055</v>
      </c>
    </row>
    <row r="193" spans="1:22" ht="25.5" x14ac:dyDescent="0.25">
      <c r="A193" s="24">
        <v>43117</v>
      </c>
      <c r="B193" s="24">
        <v>43117</v>
      </c>
      <c r="C193" s="24">
        <v>43109</v>
      </c>
      <c r="D193" s="27" t="s">
        <v>549</v>
      </c>
      <c r="E193" s="27" t="s">
        <v>483</v>
      </c>
      <c r="F193" s="29">
        <v>28051220</v>
      </c>
      <c r="G193" s="27" t="s">
        <v>56</v>
      </c>
      <c r="H193" s="27" t="s">
        <v>268</v>
      </c>
      <c r="I193" s="27" t="s">
        <v>1039</v>
      </c>
      <c r="J193" s="25">
        <v>1</v>
      </c>
      <c r="K193" s="27" t="s">
        <v>357</v>
      </c>
      <c r="L193" s="27" t="s">
        <v>1175</v>
      </c>
      <c r="M193" s="27" t="s">
        <v>1176</v>
      </c>
      <c r="N193" s="28" t="s">
        <v>1177</v>
      </c>
      <c r="O193" s="27"/>
      <c r="P193" s="27"/>
      <c r="Q193" s="26"/>
      <c r="R193" s="43"/>
      <c r="S193" s="27" t="s">
        <v>285</v>
      </c>
      <c r="T193" s="43"/>
      <c r="U193" s="27" t="s">
        <v>295</v>
      </c>
      <c r="V193" s="28" t="s">
        <v>1524</v>
      </c>
    </row>
    <row r="194" spans="1:22" x14ac:dyDescent="0.25">
      <c r="A194" s="24">
        <v>43117</v>
      </c>
      <c r="B194" s="24">
        <v>43117</v>
      </c>
      <c r="C194" s="24">
        <v>43109</v>
      </c>
      <c r="D194" s="27" t="s">
        <v>549</v>
      </c>
      <c r="E194" s="27" t="s">
        <v>313</v>
      </c>
      <c r="F194" s="29">
        <v>2142653</v>
      </c>
      <c r="G194" s="27" t="s">
        <v>30</v>
      </c>
      <c r="H194" s="27" t="s">
        <v>154</v>
      </c>
      <c r="I194" s="27" t="s">
        <v>566</v>
      </c>
      <c r="J194" s="25">
        <v>4</v>
      </c>
      <c r="K194" s="27" t="s">
        <v>357</v>
      </c>
      <c r="L194" s="27" t="s">
        <v>1178</v>
      </c>
      <c r="M194" s="27" t="s">
        <v>1179</v>
      </c>
      <c r="N194" s="28" t="s">
        <v>1180</v>
      </c>
      <c r="O194" s="27">
        <v>4</v>
      </c>
      <c r="P194" s="27" t="s">
        <v>1428</v>
      </c>
      <c r="Q194" s="26">
        <v>180.84</v>
      </c>
      <c r="R194" s="43">
        <v>43119</v>
      </c>
      <c r="S194" s="27" t="s">
        <v>285</v>
      </c>
      <c r="T194" s="43" t="s">
        <v>567</v>
      </c>
      <c r="U194" s="27" t="s">
        <v>292</v>
      </c>
      <c r="V194" s="28"/>
    </row>
    <row r="195" spans="1:22" x14ac:dyDescent="0.25">
      <c r="A195" s="24">
        <v>43117</v>
      </c>
      <c r="B195" s="24">
        <v>43117</v>
      </c>
      <c r="C195" s="24">
        <v>43109</v>
      </c>
      <c r="D195" s="27" t="s">
        <v>549</v>
      </c>
      <c r="E195" s="27" t="s">
        <v>382</v>
      </c>
      <c r="F195" s="29">
        <v>15506500000</v>
      </c>
      <c r="G195" s="27" t="s">
        <v>53</v>
      </c>
      <c r="H195" s="27" t="s">
        <v>80</v>
      </c>
      <c r="I195" s="27" t="s">
        <v>1181</v>
      </c>
      <c r="J195" s="25">
        <v>2</v>
      </c>
      <c r="K195" s="27" t="s">
        <v>357</v>
      </c>
      <c r="L195" s="27" t="s">
        <v>1182</v>
      </c>
      <c r="M195" s="27" t="s">
        <v>1183</v>
      </c>
      <c r="N195" s="28" t="s">
        <v>1184</v>
      </c>
      <c r="O195" s="27">
        <v>2</v>
      </c>
      <c r="P195" s="27" t="s">
        <v>1429</v>
      </c>
      <c r="Q195" s="26">
        <v>271.04000000000002</v>
      </c>
      <c r="R195" s="43">
        <v>43119</v>
      </c>
      <c r="S195" s="27" t="s">
        <v>285</v>
      </c>
      <c r="T195" s="43">
        <v>43129</v>
      </c>
      <c r="U195" s="27" t="s">
        <v>292</v>
      </c>
      <c r="V195" s="28"/>
    </row>
    <row r="196" spans="1:22" x14ac:dyDescent="0.25">
      <c r="A196" s="24">
        <v>43117</v>
      </c>
      <c r="B196" s="24">
        <v>43117</v>
      </c>
      <c r="C196" s="24">
        <v>43109</v>
      </c>
      <c r="D196" s="27" t="s">
        <v>549</v>
      </c>
      <c r="E196" s="27" t="s">
        <v>413</v>
      </c>
      <c r="F196" s="29" t="s">
        <v>1185</v>
      </c>
      <c r="G196" s="27" t="s">
        <v>74</v>
      </c>
      <c r="H196" s="27" t="s">
        <v>1186</v>
      </c>
      <c r="I196" s="27" t="s">
        <v>1187</v>
      </c>
      <c r="J196" s="25">
        <v>1</v>
      </c>
      <c r="K196" s="27" t="s">
        <v>357</v>
      </c>
      <c r="L196" s="27" t="s">
        <v>1188</v>
      </c>
      <c r="M196" s="27" t="s">
        <v>1189</v>
      </c>
      <c r="N196" s="28" t="s">
        <v>1666</v>
      </c>
      <c r="O196" s="27">
        <v>1</v>
      </c>
      <c r="P196" s="27" t="s">
        <v>1776</v>
      </c>
      <c r="Q196" s="26">
        <v>117.02</v>
      </c>
      <c r="R196" s="43">
        <v>43125</v>
      </c>
      <c r="S196" s="27" t="s">
        <v>285</v>
      </c>
      <c r="T196" s="43" t="s">
        <v>567</v>
      </c>
      <c r="U196" s="27" t="s">
        <v>292</v>
      </c>
      <c r="V196" s="28"/>
    </row>
    <row r="197" spans="1:22" x14ac:dyDescent="0.25">
      <c r="A197" s="24">
        <v>43117</v>
      </c>
      <c r="B197" s="24">
        <v>43117</v>
      </c>
      <c r="C197" s="24">
        <v>43109</v>
      </c>
      <c r="D197" s="27" t="s">
        <v>549</v>
      </c>
      <c r="E197" s="27" t="s">
        <v>396</v>
      </c>
      <c r="F197" s="29">
        <v>1518</v>
      </c>
      <c r="G197" s="27" t="s">
        <v>60</v>
      </c>
      <c r="H197" s="27" t="s">
        <v>69</v>
      </c>
      <c r="I197" s="27" t="s">
        <v>1190</v>
      </c>
      <c r="J197" s="25">
        <v>4</v>
      </c>
      <c r="K197" s="27" t="s">
        <v>357</v>
      </c>
      <c r="L197" s="27" t="s">
        <v>1191</v>
      </c>
      <c r="M197" s="27" t="s">
        <v>1192</v>
      </c>
      <c r="N197" s="28" t="s">
        <v>1667</v>
      </c>
      <c r="O197" s="27">
        <v>4</v>
      </c>
      <c r="P197" s="27" t="s">
        <v>1870</v>
      </c>
      <c r="Q197" s="26">
        <v>504.8</v>
      </c>
      <c r="R197" s="43">
        <v>43129</v>
      </c>
      <c r="S197" s="27" t="s">
        <v>285</v>
      </c>
      <c r="T197" s="43" t="s">
        <v>567</v>
      </c>
      <c r="U197" s="27" t="s">
        <v>292</v>
      </c>
      <c r="V197" s="28"/>
    </row>
    <row r="198" spans="1:22" x14ac:dyDescent="0.25">
      <c r="A198" s="24">
        <v>43117</v>
      </c>
      <c r="B198" s="24">
        <v>43117</v>
      </c>
      <c r="C198" s="24">
        <v>43109</v>
      </c>
      <c r="D198" s="27" t="s">
        <v>549</v>
      </c>
      <c r="E198" s="27" t="s">
        <v>358</v>
      </c>
      <c r="F198" s="29">
        <v>28294563</v>
      </c>
      <c r="G198" s="27" t="s">
        <v>56</v>
      </c>
      <c r="H198" s="27" t="s">
        <v>102</v>
      </c>
      <c r="I198" s="27" t="s">
        <v>58</v>
      </c>
      <c r="J198" s="25">
        <v>4</v>
      </c>
      <c r="K198" s="27" t="s">
        <v>357</v>
      </c>
      <c r="L198" s="27" t="s">
        <v>1193</v>
      </c>
      <c r="M198" s="27" t="s">
        <v>1194</v>
      </c>
      <c r="N198" s="28" t="s">
        <v>1668</v>
      </c>
      <c r="O198" s="27">
        <v>4</v>
      </c>
      <c r="P198" s="27" t="s">
        <v>2224</v>
      </c>
      <c r="Q198" s="26">
        <v>236.76</v>
      </c>
      <c r="R198" s="43">
        <v>43131</v>
      </c>
      <c r="S198" s="27" t="s">
        <v>285</v>
      </c>
      <c r="T198" s="43">
        <v>43137</v>
      </c>
      <c r="U198" s="27" t="s">
        <v>292</v>
      </c>
      <c r="V198" s="28"/>
    </row>
    <row r="199" spans="1:22" x14ac:dyDescent="0.25">
      <c r="A199" s="24">
        <v>43117</v>
      </c>
      <c r="B199" s="24">
        <v>43117</v>
      </c>
      <c r="C199" s="24">
        <v>43109</v>
      </c>
      <c r="D199" s="27" t="s">
        <v>549</v>
      </c>
      <c r="E199" s="27" t="s">
        <v>511</v>
      </c>
      <c r="F199" s="29">
        <v>2001383</v>
      </c>
      <c r="G199" s="27" t="s">
        <v>36</v>
      </c>
      <c r="H199" s="27" t="s">
        <v>26</v>
      </c>
      <c r="I199" s="27" t="s">
        <v>1195</v>
      </c>
      <c r="J199" s="25">
        <v>1</v>
      </c>
      <c r="K199" s="27" t="s">
        <v>357</v>
      </c>
      <c r="L199" s="27" t="s">
        <v>1196</v>
      </c>
      <c r="M199" s="27" t="s">
        <v>1197</v>
      </c>
      <c r="N199" s="28" t="s">
        <v>1198</v>
      </c>
      <c r="O199" s="27">
        <v>1</v>
      </c>
      <c r="P199" s="27" t="s">
        <v>1795</v>
      </c>
      <c r="Q199" s="26">
        <v>149.5</v>
      </c>
      <c r="R199" s="43">
        <v>43127</v>
      </c>
      <c r="S199" s="27" t="s">
        <v>285</v>
      </c>
      <c r="T199" s="43">
        <v>43138</v>
      </c>
      <c r="U199" s="27" t="s">
        <v>292</v>
      </c>
      <c r="V199" s="28"/>
    </row>
    <row r="200" spans="1:22" x14ac:dyDescent="0.25">
      <c r="A200" s="24">
        <v>43117</v>
      </c>
      <c r="B200" s="24">
        <v>43117</v>
      </c>
      <c r="C200" s="24">
        <v>43109</v>
      </c>
      <c r="D200" s="27" t="s">
        <v>549</v>
      </c>
      <c r="E200" s="27" t="s">
        <v>390</v>
      </c>
      <c r="F200" s="29" t="s">
        <v>1199</v>
      </c>
      <c r="G200" s="27" t="s">
        <v>74</v>
      </c>
      <c r="H200" s="27" t="s">
        <v>33</v>
      </c>
      <c r="I200" s="27" t="s">
        <v>1200</v>
      </c>
      <c r="J200" s="25">
        <v>2</v>
      </c>
      <c r="K200" s="27" t="s">
        <v>357</v>
      </c>
      <c r="L200" s="27" t="s">
        <v>1201</v>
      </c>
      <c r="M200" s="27" t="s">
        <v>1202</v>
      </c>
      <c r="N200" s="28" t="s">
        <v>1203</v>
      </c>
      <c r="O200" s="27">
        <v>2</v>
      </c>
      <c r="P200" s="27" t="s">
        <v>1603</v>
      </c>
      <c r="Q200" s="26">
        <v>211.42</v>
      </c>
      <c r="R200" s="43">
        <v>43123</v>
      </c>
      <c r="S200" s="27" t="s">
        <v>285</v>
      </c>
      <c r="T200" s="43">
        <v>43138</v>
      </c>
      <c r="U200" s="27" t="s">
        <v>292</v>
      </c>
      <c r="V200" s="28"/>
    </row>
    <row r="201" spans="1:22" x14ac:dyDescent="0.25">
      <c r="A201" s="24">
        <v>43117</v>
      </c>
      <c r="B201" s="24">
        <v>43117</v>
      </c>
      <c r="C201" s="24">
        <v>43109</v>
      </c>
      <c r="D201" s="27" t="s">
        <v>549</v>
      </c>
      <c r="E201" s="27" t="s">
        <v>352</v>
      </c>
      <c r="F201" s="29">
        <v>5521482</v>
      </c>
      <c r="G201" s="27" t="s">
        <v>175</v>
      </c>
      <c r="H201" s="27" t="s">
        <v>1204</v>
      </c>
      <c r="I201" s="27" t="s">
        <v>1205</v>
      </c>
      <c r="J201" s="25">
        <v>2</v>
      </c>
      <c r="K201" s="27" t="s">
        <v>357</v>
      </c>
      <c r="L201" s="27" t="s">
        <v>1206</v>
      </c>
      <c r="M201" s="27" t="s">
        <v>1207</v>
      </c>
      <c r="N201" s="28" t="s">
        <v>1095</v>
      </c>
      <c r="O201" s="27">
        <v>2</v>
      </c>
      <c r="P201" s="27" t="s">
        <v>1797</v>
      </c>
      <c r="Q201" s="26">
        <v>348.34</v>
      </c>
      <c r="R201" s="43">
        <v>43126</v>
      </c>
      <c r="S201" s="27" t="s">
        <v>285</v>
      </c>
      <c r="T201" s="43" t="s">
        <v>567</v>
      </c>
      <c r="U201" s="27" t="s">
        <v>292</v>
      </c>
      <c r="V201" s="28"/>
    </row>
    <row r="202" spans="1:22" x14ac:dyDescent="0.25">
      <c r="A202" s="24">
        <v>43117</v>
      </c>
      <c r="B202" s="24">
        <v>43117</v>
      </c>
      <c r="C202" s="24">
        <v>43109</v>
      </c>
      <c r="D202" s="27" t="s">
        <v>549</v>
      </c>
      <c r="E202" s="27" t="s">
        <v>360</v>
      </c>
      <c r="F202" s="29">
        <v>362110</v>
      </c>
      <c r="G202" s="27" t="s">
        <v>25</v>
      </c>
      <c r="H202" s="27" t="s">
        <v>78</v>
      </c>
      <c r="I202" s="27" t="s">
        <v>1208</v>
      </c>
      <c r="J202" s="25">
        <v>4</v>
      </c>
      <c r="K202" s="27" t="s">
        <v>357</v>
      </c>
      <c r="L202" s="27" t="s">
        <v>1209</v>
      </c>
      <c r="M202" s="27" t="s">
        <v>1210</v>
      </c>
      <c r="N202" s="28" t="s">
        <v>1669</v>
      </c>
      <c r="O202" s="27">
        <v>4</v>
      </c>
      <c r="P202" s="27" t="s">
        <v>1777</v>
      </c>
      <c r="Q202" s="26">
        <v>410.08</v>
      </c>
      <c r="R202" s="43">
        <v>43125</v>
      </c>
      <c r="S202" s="27" t="s">
        <v>285</v>
      </c>
      <c r="T202" s="43" t="s">
        <v>567</v>
      </c>
      <c r="U202" s="27" t="s">
        <v>292</v>
      </c>
      <c r="V202" s="28"/>
    </row>
    <row r="203" spans="1:22" ht="25.5" x14ac:dyDescent="0.25">
      <c r="A203" s="24">
        <v>43117</v>
      </c>
      <c r="B203" s="24">
        <v>43117</v>
      </c>
      <c r="C203" s="24">
        <v>43110</v>
      </c>
      <c r="D203" s="27" t="s">
        <v>549</v>
      </c>
      <c r="E203" s="27" t="s">
        <v>378</v>
      </c>
      <c r="F203" s="29">
        <v>1013989</v>
      </c>
      <c r="G203" s="27" t="s">
        <v>36</v>
      </c>
      <c r="H203" s="27" t="s">
        <v>201</v>
      </c>
      <c r="I203" s="27" t="s">
        <v>556</v>
      </c>
      <c r="J203" s="25">
        <v>4</v>
      </c>
      <c r="K203" s="27" t="s">
        <v>357</v>
      </c>
      <c r="L203" s="27" t="s">
        <v>1215</v>
      </c>
      <c r="M203" s="27" t="s">
        <v>1216</v>
      </c>
      <c r="N203" s="28" t="s">
        <v>1217</v>
      </c>
      <c r="O203" s="27"/>
      <c r="P203" s="27"/>
      <c r="Q203" s="26"/>
      <c r="R203" s="43"/>
      <c r="S203" s="27" t="s">
        <v>285</v>
      </c>
      <c r="T203" s="43"/>
      <c r="U203" s="27" t="s">
        <v>295</v>
      </c>
      <c r="V203" s="28" t="s">
        <v>1528</v>
      </c>
    </row>
    <row r="204" spans="1:22" x14ac:dyDescent="0.25">
      <c r="A204" s="24">
        <v>43117</v>
      </c>
      <c r="B204" s="24">
        <v>43117</v>
      </c>
      <c r="C204" s="24">
        <v>43110</v>
      </c>
      <c r="D204" s="27" t="s">
        <v>549</v>
      </c>
      <c r="E204" s="27" t="s">
        <v>379</v>
      </c>
      <c r="F204" s="41" t="s">
        <v>1877</v>
      </c>
      <c r="G204" s="27" t="s">
        <v>34</v>
      </c>
      <c r="H204" s="27" t="s">
        <v>162</v>
      </c>
      <c r="I204" s="27" t="s">
        <v>185</v>
      </c>
      <c r="J204" s="25">
        <v>1</v>
      </c>
      <c r="K204" s="27" t="s">
        <v>357</v>
      </c>
      <c r="L204" s="27" t="s">
        <v>1218</v>
      </c>
      <c r="M204" s="27" t="s">
        <v>1219</v>
      </c>
      <c r="N204" s="28" t="s">
        <v>1670</v>
      </c>
      <c r="O204" s="27">
        <v>1</v>
      </c>
      <c r="P204" s="27" t="s">
        <v>1670</v>
      </c>
      <c r="Q204" s="26">
        <v>91.15</v>
      </c>
      <c r="R204" s="43">
        <v>43124</v>
      </c>
      <c r="S204" s="27" t="s">
        <v>285</v>
      </c>
      <c r="T204" s="43">
        <v>43130</v>
      </c>
      <c r="U204" s="27" t="s">
        <v>292</v>
      </c>
      <c r="V204" s="28"/>
    </row>
    <row r="205" spans="1:22" x14ac:dyDescent="0.25">
      <c r="A205" s="24">
        <v>43118</v>
      </c>
      <c r="B205" s="24">
        <v>43118</v>
      </c>
      <c r="C205" s="24">
        <v>43112</v>
      </c>
      <c r="D205" s="27" t="s">
        <v>18</v>
      </c>
      <c r="E205" s="27" t="s">
        <v>415</v>
      </c>
      <c r="F205" s="29">
        <v>236700</v>
      </c>
      <c r="G205" s="27" t="s">
        <v>25</v>
      </c>
      <c r="H205" s="27" t="s">
        <v>1220</v>
      </c>
      <c r="I205" s="27" t="s">
        <v>1221</v>
      </c>
      <c r="J205" s="25">
        <v>4</v>
      </c>
      <c r="K205" s="27" t="s">
        <v>288</v>
      </c>
      <c r="L205" s="27" t="s">
        <v>1222</v>
      </c>
      <c r="M205" s="27" t="s">
        <v>1223</v>
      </c>
      <c r="N205" s="28">
        <v>127710630</v>
      </c>
      <c r="O205" s="27">
        <v>4</v>
      </c>
      <c r="P205" s="27" t="s">
        <v>1504</v>
      </c>
      <c r="Q205" s="26">
        <v>496.52</v>
      </c>
      <c r="R205" s="43">
        <v>43122</v>
      </c>
      <c r="S205" s="27" t="s">
        <v>285</v>
      </c>
      <c r="T205" s="43" t="s">
        <v>567</v>
      </c>
      <c r="U205" s="27" t="s">
        <v>292</v>
      </c>
      <c r="V205" s="28"/>
    </row>
    <row r="206" spans="1:22" x14ac:dyDescent="0.25">
      <c r="A206" s="24">
        <v>43118</v>
      </c>
      <c r="B206" s="24">
        <v>43118</v>
      </c>
      <c r="C206" s="24">
        <v>43116</v>
      </c>
      <c r="D206" s="27" t="s">
        <v>18</v>
      </c>
      <c r="E206" s="27" t="s">
        <v>352</v>
      </c>
      <c r="F206" s="29">
        <v>92946</v>
      </c>
      <c r="G206" s="27" t="s">
        <v>39</v>
      </c>
      <c r="H206" s="27" t="s">
        <v>75</v>
      </c>
      <c r="I206" s="27" t="s">
        <v>1224</v>
      </c>
      <c r="J206" s="25">
        <v>4</v>
      </c>
      <c r="K206" s="27" t="s">
        <v>288</v>
      </c>
      <c r="L206" s="27" t="s">
        <v>1225</v>
      </c>
      <c r="M206" s="27" t="s">
        <v>1226</v>
      </c>
      <c r="N206" s="28">
        <v>127710661</v>
      </c>
      <c r="O206" s="27">
        <v>4</v>
      </c>
      <c r="P206" s="27" t="s">
        <v>1432</v>
      </c>
      <c r="Q206" s="26">
        <v>713.44</v>
      </c>
      <c r="R206" s="43">
        <v>43119</v>
      </c>
      <c r="S206" s="27" t="s">
        <v>285</v>
      </c>
      <c r="T206" s="43">
        <v>43137</v>
      </c>
      <c r="U206" s="27" t="s">
        <v>292</v>
      </c>
      <c r="V206" s="28"/>
    </row>
    <row r="207" spans="1:22" x14ac:dyDescent="0.25">
      <c r="A207" s="24">
        <v>43118</v>
      </c>
      <c r="B207" s="24">
        <v>43118</v>
      </c>
      <c r="C207" s="24">
        <v>43117</v>
      </c>
      <c r="D207" s="27" t="s">
        <v>18</v>
      </c>
      <c r="E207" s="27" t="s">
        <v>362</v>
      </c>
      <c r="F207" s="29">
        <v>23716</v>
      </c>
      <c r="G207" s="27" t="s">
        <v>92</v>
      </c>
      <c r="H207" s="27" t="s">
        <v>266</v>
      </c>
      <c r="I207" s="27" t="s">
        <v>1227</v>
      </c>
      <c r="J207" s="25">
        <v>1</v>
      </c>
      <c r="K207" s="27" t="s">
        <v>288</v>
      </c>
      <c r="L207" s="27" t="s">
        <v>1228</v>
      </c>
      <c r="M207" s="27" t="s">
        <v>1229</v>
      </c>
      <c r="N207" s="28">
        <v>127710842</v>
      </c>
      <c r="O207" s="27">
        <v>1</v>
      </c>
      <c r="P207" s="27" t="s">
        <v>1438</v>
      </c>
      <c r="Q207" s="26">
        <v>207.32</v>
      </c>
      <c r="R207" s="43">
        <v>43120</v>
      </c>
      <c r="S207" s="27" t="s">
        <v>285</v>
      </c>
      <c r="T207" s="43">
        <v>43125</v>
      </c>
      <c r="U207" s="27" t="s">
        <v>292</v>
      </c>
      <c r="V207" s="28"/>
    </row>
    <row r="208" spans="1:22" x14ac:dyDescent="0.25">
      <c r="A208" s="24">
        <v>43118</v>
      </c>
      <c r="B208" s="24">
        <v>43118</v>
      </c>
      <c r="C208" s="24">
        <v>43116</v>
      </c>
      <c r="D208" s="27" t="s">
        <v>18</v>
      </c>
      <c r="E208" s="27" t="s">
        <v>424</v>
      </c>
      <c r="F208" s="29">
        <v>15497770000</v>
      </c>
      <c r="G208" s="27" t="s">
        <v>48</v>
      </c>
      <c r="H208" s="27" t="s">
        <v>70</v>
      </c>
      <c r="I208" s="27" t="s">
        <v>250</v>
      </c>
      <c r="J208" s="25">
        <v>4</v>
      </c>
      <c r="K208" s="27" t="s">
        <v>367</v>
      </c>
      <c r="L208" s="27">
        <v>200494</v>
      </c>
      <c r="M208" s="27">
        <v>326175036</v>
      </c>
      <c r="N208" s="28"/>
      <c r="O208" s="27"/>
      <c r="P208" s="27"/>
      <c r="Q208" s="26"/>
      <c r="R208" s="43"/>
      <c r="S208" s="27" t="s">
        <v>285</v>
      </c>
      <c r="T208" s="43"/>
      <c r="U208" s="27" t="s">
        <v>289</v>
      </c>
      <c r="V208" s="28" t="s">
        <v>542</v>
      </c>
    </row>
    <row r="209" spans="1:22" x14ac:dyDescent="0.25">
      <c r="A209" s="24">
        <v>43118</v>
      </c>
      <c r="B209" s="24">
        <v>43118</v>
      </c>
      <c r="C209" s="24">
        <v>43109</v>
      </c>
      <c r="D209" s="27" t="s">
        <v>552</v>
      </c>
      <c r="E209" s="27" t="s">
        <v>296</v>
      </c>
      <c r="F209" s="29">
        <v>1011163</v>
      </c>
      <c r="G209" s="27" t="s">
        <v>36</v>
      </c>
      <c r="H209" s="27" t="s">
        <v>157</v>
      </c>
      <c r="I209" s="27" t="s">
        <v>160</v>
      </c>
      <c r="J209" s="25">
        <v>2</v>
      </c>
      <c r="K209" s="27" t="s">
        <v>288</v>
      </c>
      <c r="L209" s="27" t="s">
        <v>1235</v>
      </c>
      <c r="M209" s="27" t="s">
        <v>1236</v>
      </c>
      <c r="N209" s="28">
        <v>127710712</v>
      </c>
      <c r="O209" s="27">
        <v>2</v>
      </c>
      <c r="P209" s="27" t="s">
        <v>1433</v>
      </c>
      <c r="Q209" s="26">
        <v>103.98</v>
      </c>
      <c r="R209" s="43">
        <v>43119</v>
      </c>
      <c r="S209" s="27" t="s">
        <v>285</v>
      </c>
      <c r="T209" s="43">
        <v>43124</v>
      </c>
      <c r="U209" s="27" t="s">
        <v>292</v>
      </c>
      <c r="V209" s="28"/>
    </row>
    <row r="210" spans="1:22" x14ac:dyDescent="0.25">
      <c r="A210" s="24">
        <v>43118</v>
      </c>
      <c r="B210" s="24">
        <v>43118</v>
      </c>
      <c r="C210" s="24">
        <v>43109</v>
      </c>
      <c r="D210" s="27" t="s">
        <v>552</v>
      </c>
      <c r="E210" s="27" t="s">
        <v>334</v>
      </c>
      <c r="F210" s="29">
        <v>34657</v>
      </c>
      <c r="G210" s="27" t="s">
        <v>19</v>
      </c>
      <c r="H210" s="27" t="s">
        <v>69</v>
      </c>
      <c r="I210" s="27" t="s">
        <v>252</v>
      </c>
      <c r="J210" s="25">
        <v>2</v>
      </c>
      <c r="K210" s="27" t="s">
        <v>288</v>
      </c>
      <c r="L210" s="27" t="s">
        <v>1237</v>
      </c>
      <c r="M210" s="27" t="s">
        <v>1238</v>
      </c>
      <c r="N210" s="28">
        <v>127710775</v>
      </c>
      <c r="O210" s="27">
        <v>2</v>
      </c>
      <c r="P210" s="27" t="s">
        <v>1435</v>
      </c>
      <c r="Q210" s="26">
        <v>271.33999999999997</v>
      </c>
      <c r="R210" s="43">
        <v>43119</v>
      </c>
      <c r="S210" s="27" t="s">
        <v>285</v>
      </c>
      <c r="T210" s="43" t="s">
        <v>567</v>
      </c>
      <c r="U210" s="27" t="s">
        <v>292</v>
      </c>
      <c r="V210" s="28"/>
    </row>
    <row r="211" spans="1:22" ht="25.5" x14ac:dyDescent="0.25">
      <c r="A211" s="24">
        <v>43118</v>
      </c>
      <c r="B211" s="24">
        <v>43118</v>
      </c>
      <c r="C211" s="24">
        <v>43109</v>
      </c>
      <c r="D211" s="27" t="s">
        <v>552</v>
      </c>
      <c r="E211" s="27" t="s">
        <v>340</v>
      </c>
      <c r="F211" s="29">
        <v>92586</v>
      </c>
      <c r="G211" s="27" t="s">
        <v>21</v>
      </c>
      <c r="H211" s="27" t="s">
        <v>184</v>
      </c>
      <c r="I211" s="27" t="s">
        <v>22</v>
      </c>
      <c r="J211" s="25">
        <v>4</v>
      </c>
      <c r="K211" s="27" t="s">
        <v>288</v>
      </c>
      <c r="L211" s="27" t="s">
        <v>1239</v>
      </c>
      <c r="M211" s="27" t="s">
        <v>1240</v>
      </c>
      <c r="N211" s="28">
        <v>127710752</v>
      </c>
      <c r="O211" s="27"/>
      <c r="P211" s="27"/>
      <c r="Q211" s="26"/>
      <c r="R211" s="43"/>
      <c r="S211" s="27" t="s">
        <v>285</v>
      </c>
      <c r="T211" s="43"/>
      <c r="U211" s="27" t="s">
        <v>295</v>
      </c>
      <c r="V211" s="28" t="s">
        <v>1885</v>
      </c>
    </row>
    <row r="212" spans="1:22" x14ac:dyDescent="0.25">
      <c r="A212" s="24">
        <v>43118</v>
      </c>
      <c r="B212" s="24">
        <v>43118</v>
      </c>
      <c r="C212" s="24">
        <v>43109</v>
      </c>
      <c r="D212" s="27" t="s">
        <v>552</v>
      </c>
      <c r="E212" s="27" t="s">
        <v>346</v>
      </c>
      <c r="F212" s="29">
        <v>16967</v>
      </c>
      <c r="G212" s="27" t="s">
        <v>19</v>
      </c>
      <c r="H212" s="27" t="s">
        <v>61</v>
      </c>
      <c r="I212" s="27" t="s">
        <v>271</v>
      </c>
      <c r="J212" s="25">
        <v>4</v>
      </c>
      <c r="K212" s="27" t="s">
        <v>288</v>
      </c>
      <c r="L212" s="27" t="s">
        <v>1241</v>
      </c>
      <c r="M212" s="27" t="s">
        <v>1242</v>
      </c>
      <c r="N212" s="28">
        <v>127710730</v>
      </c>
      <c r="O212" s="27">
        <v>4</v>
      </c>
      <c r="P212" s="27" t="s">
        <v>1434</v>
      </c>
      <c r="Q212" s="26">
        <v>588.6</v>
      </c>
      <c r="R212" s="43">
        <v>43119</v>
      </c>
      <c r="S212" s="27" t="s">
        <v>285</v>
      </c>
      <c r="T212" s="43">
        <v>43125</v>
      </c>
      <c r="U212" s="27" t="s">
        <v>292</v>
      </c>
      <c r="V212" s="28"/>
    </row>
    <row r="213" spans="1:22" x14ac:dyDescent="0.25">
      <c r="A213" s="24">
        <v>43118</v>
      </c>
      <c r="B213" s="24">
        <v>43118</v>
      </c>
      <c r="C213" s="24">
        <v>43109</v>
      </c>
      <c r="D213" s="27" t="s">
        <v>552</v>
      </c>
      <c r="E213" s="27" t="s">
        <v>348</v>
      </c>
      <c r="F213" s="29">
        <v>1014513</v>
      </c>
      <c r="G213" s="27" t="s">
        <v>36</v>
      </c>
      <c r="H213" s="27" t="s">
        <v>33</v>
      </c>
      <c r="I213" s="27" t="s">
        <v>107</v>
      </c>
      <c r="J213" s="25">
        <v>2</v>
      </c>
      <c r="K213" s="27" t="s">
        <v>288</v>
      </c>
      <c r="L213" s="27" t="s">
        <v>1243</v>
      </c>
      <c r="M213" s="27" t="s">
        <v>1244</v>
      </c>
      <c r="N213" s="28">
        <v>127710795</v>
      </c>
      <c r="O213" s="27">
        <v>2</v>
      </c>
      <c r="P213" s="27" t="s">
        <v>1436</v>
      </c>
      <c r="Q213" s="26">
        <v>276.2</v>
      </c>
      <c r="R213" s="43">
        <v>43120</v>
      </c>
      <c r="S213" s="27" t="s">
        <v>285</v>
      </c>
      <c r="T213" s="43">
        <v>43137</v>
      </c>
      <c r="U213" s="27" t="s">
        <v>292</v>
      </c>
      <c r="V213" s="28"/>
    </row>
    <row r="214" spans="1:22" x14ac:dyDescent="0.25">
      <c r="A214" s="24">
        <v>43118</v>
      </c>
      <c r="B214" s="24">
        <v>43118</v>
      </c>
      <c r="C214" s="24">
        <v>43109</v>
      </c>
      <c r="D214" s="27" t="s">
        <v>552</v>
      </c>
      <c r="E214" s="27" t="s">
        <v>348</v>
      </c>
      <c r="F214" s="29">
        <v>1014499</v>
      </c>
      <c r="G214" s="27" t="s">
        <v>36</v>
      </c>
      <c r="H214" s="27" t="s">
        <v>68</v>
      </c>
      <c r="I214" s="27" t="s">
        <v>107</v>
      </c>
      <c r="J214" s="25">
        <v>2</v>
      </c>
      <c r="K214" s="27" t="s">
        <v>288</v>
      </c>
      <c r="L214" s="27" t="s">
        <v>1243</v>
      </c>
      <c r="M214" s="27" t="s">
        <v>1244</v>
      </c>
      <c r="N214" s="28">
        <v>127710796</v>
      </c>
      <c r="O214" s="27">
        <v>2</v>
      </c>
      <c r="P214" s="27" t="s">
        <v>1437</v>
      </c>
      <c r="Q214" s="26">
        <v>197.24</v>
      </c>
      <c r="R214" s="43">
        <v>43120</v>
      </c>
      <c r="S214" s="27" t="s">
        <v>285</v>
      </c>
      <c r="T214" s="43">
        <v>43137</v>
      </c>
      <c r="U214" s="27" t="s">
        <v>292</v>
      </c>
      <c r="V214" s="28"/>
    </row>
    <row r="215" spans="1:22" x14ac:dyDescent="0.25">
      <c r="A215" s="24">
        <v>43118</v>
      </c>
      <c r="B215" s="24">
        <v>43118</v>
      </c>
      <c r="C215" s="24">
        <v>43109</v>
      </c>
      <c r="D215" s="27" t="s">
        <v>552</v>
      </c>
      <c r="E215" s="27" t="s">
        <v>352</v>
      </c>
      <c r="F215" s="29" t="s">
        <v>6654</v>
      </c>
      <c r="G215" s="27" t="s">
        <v>39</v>
      </c>
      <c r="H215" s="27" t="s">
        <v>75</v>
      </c>
      <c r="I215" s="27" t="s">
        <v>884</v>
      </c>
      <c r="J215" s="25">
        <v>4</v>
      </c>
      <c r="K215" s="27" t="s">
        <v>288</v>
      </c>
      <c r="L215" s="27" t="s">
        <v>1245</v>
      </c>
      <c r="M215" s="27" t="s">
        <v>1246</v>
      </c>
      <c r="N215" s="28">
        <v>127710662</v>
      </c>
      <c r="O215" s="27">
        <v>4</v>
      </c>
      <c r="P215" s="27" t="s">
        <v>1432</v>
      </c>
      <c r="Q215" s="26">
        <v>713.44</v>
      </c>
      <c r="R215" s="43" t="s">
        <v>2914</v>
      </c>
      <c r="S215" s="27" t="s">
        <v>285</v>
      </c>
      <c r="T215" s="43" t="s">
        <v>567</v>
      </c>
      <c r="U215" s="27" t="s">
        <v>292</v>
      </c>
      <c r="V215" s="28" t="s">
        <v>2413</v>
      </c>
    </row>
    <row r="216" spans="1:22" x14ac:dyDescent="0.25">
      <c r="A216" s="24">
        <v>43118</v>
      </c>
      <c r="B216" s="24">
        <v>43118</v>
      </c>
      <c r="C216" s="24">
        <v>43109</v>
      </c>
      <c r="D216" s="27" t="s">
        <v>552</v>
      </c>
      <c r="E216" s="27" t="s">
        <v>366</v>
      </c>
      <c r="F216" s="29">
        <v>3563020000</v>
      </c>
      <c r="G216" s="27" t="s">
        <v>53</v>
      </c>
      <c r="H216" s="27" t="s">
        <v>125</v>
      </c>
      <c r="I216" s="27" t="s">
        <v>1247</v>
      </c>
      <c r="J216" s="25">
        <v>1</v>
      </c>
      <c r="K216" s="27" t="s">
        <v>288</v>
      </c>
      <c r="L216" s="27" t="s">
        <v>1248</v>
      </c>
      <c r="M216" s="27" t="s">
        <v>1249</v>
      </c>
      <c r="N216" s="28">
        <v>127710768</v>
      </c>
      <c r="O216" s="27">
        <v>1</v>
      </c>
      <c r="P216" s="27" t="s">
        <v>1609</v>
      </c>
      <c r="Q216" s="26">
        <v>188.65</v>
      </c>
      <c r="R216" s="43">
        <v>43123</v>
      </c>
      <c r="S216" s="27" t="s">
        <v>285</v>
      </c>
      <c r="T216" s="43" t="s">
        <v>567</v>
      </c>
      <c r="U216" s="27" t="s">
        <v>292</v>
      </c>
      <c r="V216" s="28"/>
    </row>
    <row r="217" spans="1:22" x14ac:dyDescent="0.25">
      <c r="A217" s="24">
        <v>43118</v>
      </c>
      <c r="B217" s="24">
        <v>43118</v>
      </c>
      <c r="C217" s="24">
        <v>43109</v>
      </c>
      <c r="D217" s="27" t="s">
        <v>552</v>
      </c>
      <c r="E217" s="27" t="s">
        <v>379</v>
      </c>
      <c r="F217" s="29">
        <v>2374400</v>
      </c>
      <c r="G217" s="27" t="s">
        <v>32</v>
      </c>
      <c r="H217" s="27" t="s">
        <v>125</v>
      </c>
      <c r="I217" s="27" t="s">
        <v>449</v>
      </c>
      <c r="J217" s="25">
        <v>2</v>
      </c>
      <c r="K217" s="27" t="s">
        <v>288</v>
      </c>
      <c r="L217" s="27" t="s">
        <v>1250</v>
      </c>
      <c r="M217" s="27" t="s">
        <v>1251</v>
      </c>
      <c r="N217" s="28">
        <v>127710860</v>
      </c>
      <c r="O217" s="27">
        <v>2</v>
      </c>
      <c r="P217" s="27">
        <v>127710860</v>
      </c>
      <c r="Q217" s="26">
        <v>398.34</v>
      </c>
      <c r="R217" s="43">
        <v>43125</v>
      </c>
      <c r="S217" s="27" t="s">
        <v>285</v>
      </c>
      <c r="T217" s="43">
        <v>43125</v>
      </c>
      <c r="U217" s="27" t="s">
        <v>292</v>
      </c>
      <c r="V217" s="28"/>
    </row>
    <row r="218" spans="1:22" x14ac:dyDescent="0.25">
      <c r="A218" s="24">
        <v>43118</v>
      </c>
      <c r="B218" s="24">
        <v>43118</v>
      </c>
      <c r="C218" s="24">
        <v>43109</v>
      </c>
      <c r="D218" s="27" t="s">
        <v>552</v>
      </c>
      <c r="E218" s="27" t="s">
        <v>379</v>
      </c>
      <c r="F218" s="29">
        <v>2302300</v>
      </c>
      <c r="G218" s="27" t="s">
        <v>32</v>
      </c>
      <c r="H218" s="27" t="s">
        <v>125</v>
      </c>
      <c r="I218" s="27" t="s">
        <v>449</v>
      </c>
      <c r="J218" s="25">
        <v>2</v>
      </c>
      <c r="K218" s="27" t="s">
        <v>288</v>
      </c>
      <c r="L218" s="27" t="s">
        <v>1250</v>
      </c>
      <c r="M218" s="27" t="s">
        <v>1251</v>
      </c>
      <c r="N218" s="28">
        <v>127710861</v>
      </c>
      <c r="O218" s="27">
        <v>2</v>
      </c>
      <c r="P218" s="27">
        <v>127710861</v>
      </c>
      <c r="Q218" s="26">
        <v>407.4</v>
      </c>
      <c r="R218" s="43">
        <v>43125</v>
      </c>
      <c r="S218" s="27" t="s">
        <v>285</v>
      </c>
      <c r="T218" s="43">
        <v>43125</v>
      </c>
      <c r="U218" s="27" t="s">
        <v>292</v>
      </c>
      <c r="V218" s="28"/>
    </row>
    <row r="219" spans="1:22" x14ac:dyDescent="0.25">
      <c r="A219" s="24">
        <v>43118</v>
      </c>
      <c r="B219" s="24">
        <v>43118</v>
      </c>
      <c r="C219" s="24">
        <v>43109</v>
      </c>
      <c r="D219" s="27" t="s">
        <v>552</v>
      </c>
      <c r="E219" s="27" t="s">
        <v>382</v>
      </c>
      <c r="F219" s="29">
        <v>15507890000</v>
      </c>
      <c r="G219" s="27" t="s">
        <v>53</v>
      </c>
      <c r="H219" s="27" t="s">
        <v>172</v>
      </c>
      <c r="I219" s="27" t="s">
        <v>1252</v>
      </c>
      <c r="J219" s="25">
        <v>4</v>
      </c>
      <c r="K219" s="27" t="s">
        <v>288</v>
      </c>
      <c r="L219" s="27" t="s">
        <v>1253</v>
      </c>
      <c r="M219" s="27" t="s">
        <v>1254</v>
      </c>
      <c r="N219" s="28">
        <v>127710877</v>
      </c>
      <c r="O219" s="27">
        <v>4</v>
      </c>
      <c r="P219" s="27" t="s">
        <v>1439</v>
      </c>
      <c r="Q219" s="26">
        <v>708.96</v>
      </c>
      <c r="R219" s="43">
        <v>43121</v>
      </c>
      <c r="S219" s="27" t="s">
        <v>285</v>
      </c>
      <c r="T219" s="43">
        <v>43129</v>
      </c>
      <c r="U219" s="27" t="s">
        <v>292</v>
      </c>
      <c r="V219" s="28"/>
    </row>
    <row r="220" spans="1:22" x14ac:dyDescent="0.25">
      <c r="A220" s="24">
        <v>43118</v>
      </c>
      <c r="B220" s="24">
        <v>43118</v>
      </c>
      <c r="C220" s="24">
        <v>43109</v>
      </c>
      <c r="D220" s="27" t="s">
        <v>552</v>
      </c>
      <c r="E220" s="27" t="s">
        <v>398</v>
      </c>
      <c r="F220" s="29">
        <v>94039</v>
      </c>
      <c r="G220" s="27" t="s">
        <v>21</v>
      </c>
      <c r="H220" s="27" t="s">
        <v>54</v>
      </c>
      <c r="I220" s="27" t="s">
        <v>1260</v>
      </c>
      <c r="J220" s="25">
        <v>1</v>
      </c>
      <c r="K220" s="27" t="s">
        <v>288</v>
      </c>
      <c r="L220" s="27" t="s">
        <v>1261</v>
      </c>
      <c r="M220" s="27" t="s">
        <v>1262</v>
      </c>
      <c r="N220" s="28">
        <v>127710881</v>
      </c>
      <c r="O220" s="27">
        <v>1</v>
      </c>
      <c r="P220" s="27" t="s">
        <v>1440</v>
      </c>
      <c r="Q220" s="26">
        <v>55.64</v>
      </c>
      <c r="R220" s="43">
        <v>43119</v>
      </c>
      <c r="S220" s="27" t="s">
        <v>285</v>
      </c>
      <c r="T220" s="43">
        <v>43122</v>
      </c>
      <c r="U220" s="27" t="s">
        <v>292</v>
      </c>
      <c r="V220" s="28"/>
    </row>
    <row r="221" spans="1:22" x14ac:dyDescent="0.25">
      <c r="A221" s="24">
        <v>43118</v>
      </c>
      <c r="B221" s="24">
        <v>43118</v>
      </c>
      <c r="C221" s="24">
        <v>43109</v>
      </c>
      <c r="D221" s="27" t="s">
        <v>552</v>
      </c>
      <c r="E221" s="27" t="s">
        <v>399</v>
      </c>
      <c r="F221" s="29">
        <v>147450</v>
      </c>
      <c r="G221" s="27" t="s">
        <v>25</v>
      </c>
      <c r="H221" s="27" t="s">
        <v>54</v>
      </c>
      <c r="I221" s="27" t="s">
        <v>183</v>
      </c>
      <c r="J221" s="25">
        <v>4</v>
      </c>
      <c r="K221" s="27" t="s">
        <v>288</v>
      </c>
      <c r="L221" s="27" t="s">
        <v>1263</v>
      </c>
      <c r="M221" s="27" t="s">
        <v>1264</v>
      </c>
      <c r="N221" s="28">
        <v>127710884</v>
      </c>
      <c r="O221" s="27">
        <v>4</v>
      </c>
      <c r="P221" s="27">
        <v>127710884</v>
      </c>
      <c r="Q221" s="26">
        <v>257.2</v>
      </c>
      <c r="R221" s="43">
        <v>43119</v>
      </c>
      <c r="S221" s="27" t="s">
        <v>285</v>
      </c>
      <c r="T221" s="43">
        <v>43119</v>
      </c>
      <c r="U221" s="27" t="s">
        <v>292</v>
      </c>
      <c r="V221" s="28"/>
    </row>
    <row r="222" spans="1:22" ht="38.25" x14ac:dyDescent="0.25">
      <c r="A222" s="24">
        <v>43118</v>
      </c>
      <c r="B222" s="24">
        <v>43118</v>
      </c>
      <c r="C222" s="24">
        <v>43109</v>
      </c>
      <c r="D222" s="27" t="s">
        <v>552</v>
      </c>
      <c r="E222" s="27" t="s">
        <v>407</v>
      </c>
      <c r="F222" s="29">
        <v>67179</v>
      </c>
      <c r="G222" s="27" t="s">
        <v>39</v>
      </c>
      <c r="H222" s="27" t="s">
        <v>98</v>
      </c>
      <c r="I222" s="27" t="s">
        <v>148</v>
      </c>
      <c r="J222" s="25">
        <v>4</v>
      </c>
      <c r="K222" s="27" t="s">
        <v>288</v>
      </c>
      <c r="L222" s="27" t="s">
        <v>1265</v>
      </c>
      <c r="M222" s="27" t="s">
        <v>1266</v>
      </c>
      <c r="N222" s="28" t="s">
        <v>2479</v>
      </c>
      <c r="O222" s="27">
        <v>4</v>
      </c>
      <c r="P222" s="27" t="s">
        <v>2537</v>
      </c>
      <c r="Q222" s="26">
        <v>699.28</v>
      </c>
      <c r="R222" s="43">
        <v>43141</v>
      </c>
      <c r="S222" s="27" t="s">
        <v>285</v>
      </c>
      <c r="T222" s="43">
        <v>43143</v>
      </c>
      <c r="U222" s="27" t="s">
        <v>292</v>
      </c>
      <c r="V222" s="28" t="s">
        <v>2471</v>
      </c>
    </row>
    <row r="223" spans="1:22" ht="25.5" x14ac:dyDescent="0.25">
      <c r="A223" s="24">
        <v>43118</v>
      </c>
      <c r="B223" s="24">
        <v>43118</v>
      </c>
      <c r="C223" s="24">
        <v>43109</v>
      </c>
      <c r="D223" s="27" t="s">
        <v>552</v>
      </c>
      <c r="E223" s="27" t="s">
        <v>408</v>
      </c>
      <c r="F223" s="29">
        <v>1007457</v>
      </c>
      <c r="G223" s="27" t="s">
        <v>36</v>
      </c>
      <c r="H223" s="27" t="s">
        <v>258</v>
      </c>
      <c r="I223" s="27" t="s">
        <v>482</v>
      </c>
      <c r="J223" s="25">
        <v>2</v>
      </c>
      <c r="K223" s="27" t="s">
        <v>288</v>
      </c>
      <c r="L223" s="27" t="s">
        <v>1267</v>
      </c>
      <c r="M223" s="27" t="s">
        <v>1268</v>
      </c>
      <c r="N223" s="28">
        <v>127711036</v>
      </c>
      <c r="O223" s="27"/>
      <c r="P223" s="27"/>
      <c r="Q223" s="26"/>
      <c r="R223" s="43"/>
      <c r="S223" s="27" t="s">
        <v>285</v>
      </c>
      <c r="T223" s="43"/>
      <c r="U223" s="27" t="s">
        <v>295</v>
      </c>
      <c r="V223" s="28" t="s">
        <v>1525</v>
      </c>
    </row>
    <row r="224" spans="1:22" x14ac:dyDescent="0.25">
      <c r="A224" s="24">
        <v>43118</v>
      </c>
      <c r="B224" s="24">
        <v>43118</v>
      </c>
      <c r="C224" s="24">
        <v>43109</v>
      </c>
      <c r="D224" s="27" t="s">
        <v>552</v>
      </c>
      <c r="E224" s="27" t="s">
        <v>418</v>
      </c>
      <c r="F224" s="29">
        <v>1011341</v>
      </c>
      <c r="G224" s="27" t="s">
        <v>36</v>
      </c>
      <c r="H224" s="27" t="s">
        <v>98</v>
      </c>
      <c r="I224" s="27" t="s">
        <v>545</v>
      </c>
      <c r="J224" s="25">
        <v>4</v>
      </c>
      <c r="K224" s="27" t="s">
        <v>288</v>
      </c>
      <c r="L224" s="27" t="s">
        <v>1269</v>
      </c>
      <c r="M224" s="27" t="s">
        <v>1270</v>
      </c>
      <c r="N224" s="28">
        <v>127711021</v>
      </c>
      <c r="O224" s="27">
        <v>4</v>
      </c>
      <c r="P224" s="27" t="s">
        <v>1610</v>
      </c>
      <c r="Q224" s="26">
        <v>395.68</v>
      </c>
      <c r="R224" s="43">
        <v>43123</v>
      </c>
      <c r="S224" s="27" t="s">
        <v>285</v>
      </c>
      <c r="T224" s="43" t="s">
        <v>567</v>
      </c>
      <c r="U224" s="27" t="s">
        <v>292</v>
      </c>
      <c r="V224" s="28"/>
    </row>
    <row r="225" spans="1:22" x14ac:dyDescent="0.25">
      <c r="A225" s="24">
        <v>43118</v>
      </c>
      <c r="B225" s="24">
        <v>43118</v>
      </c>
      <c r="C225" s="24">
        <v>43109</v>
      </c>
      <c r="D225" s="27" t="s">
        <v>552</v>
      </c>
      <c r="E225" s="27" t="s">
        <v>421</v>
      </c>
      <c r="F225" s="29">
        <v>290105537</v>
      </c>
      <c r="G225" s="27" t="s">
        <v>50</v>
      </c>
      <c r="H225" s="27" t="s">
        <v>46</v>
      </c>
      <c r="I225" s="27" t="s">
        <v>1271</v>
      </c>
      <c r="J225" s="25">
        <v>4</v>
      </c>
      <c r="K225" s="27" t="s">
        <v>288</v>
      </c>
      <c r="L225" s="27" t="s">
        <v>1272</v>
      </c>
      <c r="M225" s="27" t="s">
        <v>1273</v>
      </c>
      <c r="N225" s="28"/>
      <c r="O225" s="27"/>
      <c r="P225" s="27"/>
      <c r="Q225" s="26"/>
      <c r="R225" s="43"/>
      <c r="S225" s="27" t="s">
        <v>285</v>
      </c>
      <c r="T225" s="43"/>
      <c r="U225" s="27" t="s">
        <v>315</v>
      </c>
      <c r="V225" s="28" t="s">
        <v>542</v>
      </c>
    </row>
    <row r="226" spans="1:22" x14ac:dyDescent="0.25">
      <c r="A226" s="24">
        <v>43118</v>
      </c>
      <c r="B226" s="24">
        <v>43118</v>
      </c>
      <c r="C226" s="24">
        <v>43109</v>
      </c>
      <c r="D226" s="27" t="s">
        <v>552</v>
      </c>
      <c r="E226" s="27" t="s">
        <v>425</v>
      </c>
      <c r="F226" s="29">
        <v>407372374</v>
      </c>
      <c r="G226" s="27" t="s">
        <v>23</v>
      </c>
      <c r="H226" s="27" t="s">
        <v>20</v>
      </c>
      <c r="I226" s="27" t="s">
        <v>577</v>
      </c>
      <c r="J226" s="25">
        <v>4</v>
      </c>
      <c r="K226" s="27" t="s">
        <v>288</v>
      </c>
      <c r="L226" s="27" t="s">
        <v>1274</v>
      </c>
      <c r="M226" s="27" t="s">
        <v>1275</v>
      </c>
      <c r="N226" s="28"/>
      <c r="O226" s="27"/>
      <c r="P226" s="27"/>
      <c r="Q226" s="26"/>
      <c r="R226" s="43"/>
      <c r="S226" s="27" t="s">
        <v>285</v>
      </c>
      <c r="T226" s="43"/>
      <c r="U226" s="27" t="s">
        <v>315</v>
      </c>
      <c r="V226" s="28" t="s">
        <v>542</v>
      </c>
    </row>
    <row r="227" spans="1:22" x14ac:dyDescent="0.25">
      <c r="A227" s="24">
        <v>43118</v>
      </c>
      <c r="B227" s="24">
        <v>43118</v>
      </c>
      <c r="C227" s="24">
        <v>43109</v>
      </c>
      <c r="D227" s="27" t="s">
        <v>552</v>
      </c>
      <c r="E227" s="27" t="s">
        <v>564</v>
      </c>
      <c r="F227" s="29">
        <v>90000002590</v>
      </c>
      <c r="G227" s="27" t="s">
        <v>77</v>
      </c>
      <c r="H227" s="27" t="s">
        <v>201</v>
      </c>
      <c r="I227" s="27" t="s">
        <v>491</v>
      </c>
      <c r="J227" s="25">
        <v>4</v>
      </c>
      <c r="K227" s="27" t="s">
        <v>288</v>
      </c>
      <c r="L227" s="27" t="s">
        <v>1276</v>
      </c>
      <c r="M227" s="27" t="s">
        <v>1277</v>
      </c>
      <c r="N227" s="28">
        <v>127711073</v>
      </c>
      <c r="O227" s="27">
        <v>4</v>
      </c>
      <c r="P227" s="27" t="s">
        <v>1441</v>
      </c>
      <c r="Q227" s="26">
        <v>320.56</v>
      </c>
      <c r="R227" s="43">
        <v>43122</v>
      </c>
      <c r="S227" s="27" t="s">
        <v>285</v>
      </c>
      <c r="T227" s="43" t="s">
        <v>567</v>
      </c>
      <c r="U227" s="27" t="s">
        <v>292</v>
      </c>
      <c r="V227" s="28"/>
    </row>
    <row r="228" spans="1:22" x14ac:dyDescent="0.25">
      <c r="A228" s="24">
        <v>43118</v>
      </c>
      <c r="B228" s="24">
        <v>43118</v>
      </c>
      <c r="C228" s="24">
        <v>43109</v>
      </c>
      <c r="D228" s="27" t="s">
        <v>552</v>
      </c>
      <c r="E228" s="27" t="s">
        <v>430</v>
      </c>
      <c r="F228" s="29">
        <v>92480</v>
      </c>
      <c r="G228" s="27" t="s">
        <v>21</v>
      </c>
      <c r="H228" s="27" t="s">
        <v>173</v>
      </c>
      <c r="I228" s="27" t="s">
        <v>446</v>
      </c>
      <c r="J228" s="25">
        <v>2</v>
      </c>
      <c r="K228" s="27" t="s">
        <v>288</v>
      </c>
      <c r="L228" s="27" t="s">
        <v>1278</v>
      </c>
      <c r="M228" s="27" t="s">
        <v>1279</v>
      </c>
      <c r="N228" s="28">
        <v>127711061</v>
      </c>
      <c r="O228" s="27">
        <v>2</v>
      </c>
      <c r="P228" s="27" t="s">
        <v>1505</v>
      </c>
      <c r="Q228" s="26">
        <v>132.88</v>
      </c>
      <c r="R228" s="43">
        <v>43122</v>
      </c>
      <c r="S228" s="27" t="s">
        <v>285</v>
      </c>
      <c r="T228" s="43">
        <v>43131</v>
      </c>
      <c r="U228" s="27" t="s">
        <v>292</v>
      </c>
      <c r="V228" s="28"/>
    </row>
    <row r="229" spans="1:22" x14ac:dyDescent="0.25">
      <c r="A229" s="24">
        <v>43118</v>
      </c>
      <c r="B229" s="24">
        <v>43118</v>
      </c>
      <c r="C229" s="24">
        <v>43110</v>
      </c>
      <c r="D229" s="27" t="s">
        <v>549</v>
      </c>
      <c r="E229" s="27" t="s">
        <v>296</v>
      </c>
      <c r="F229" s="29">
        <v>1200034938</v>
      </c>
      <c r="G229" s="27" t="s">
        <v>27</v>
      </c>
      <c r="H229" s="27" t="s">
        <v>80</v>
      </c>
      <c r="I229" s="27" t="s">
        <v>96</v>
      </c>
      <c r="J229" s="25">
        <v>2</v>
      </c>
      <c r="K229" s="27" t="s">
        <v>357</v>
      </c>
      <c r="L229" s="27" t="s">
        <v>1280</v>
      </c>
      <c r="M229" s="27" t="s">
        <v>1281</v>
      </c>
      <c r="N229" s="28" t="s">
        <v>1282</v>
      </c>
      <c r="O229" s="27">
        <v>2</v>
      </c>
      <c r="P229" s="27" t="s">
        <v>1425</v>
      </c>
      <c r="Q229" s="26">
        <v>113.94</v>
      </c>
      <c r="R229" s="43">
        <v>43120</v>
      </c>
      <c r="S229" s="27" t="s">
        <v>285</v>
      </c>
      <c r="T229" s="43">
        <v>43137</v>
      </c>
      <c r="U229" s="27" t="s">
        <v>292</v>
      </c>
      <c r="V229" s="28"/>
    </row>
    <row r="230" spans="1:22" x14ac:dyDescent="0.25">
      <c r="A230" s="24">
        <v>43118</v>
      </c>
      <c r="B230" s="24">
        <v>43118</v>
      </c>
      <c r="C230" s="24">
        <v>43111</v>
      </c>
      <c r="D230" s="27" t="s">
        <v>549</v>
      </c>
      <c r="E230" s="27" t="s">
        <v>366</v>
      </c>
      <c r="F230" s="29">
        <v>3526270000</v>
      </c>
      <c r="G230" s="27" t="s">
        <v>53</v>
      </c>
      <c r="H230" s="27" t="s">
        <v>241</v>
      </c>
      <c r="I230" s="27" t="s">
        <v>1283</v>
      </c>
      <c r="J230" s="25">
        <v>2</v>
      </c>
      <c r="K230" s="27" t="s">
        <v>357</v>
      </c>
      <c r="L230" s="27" t="s">
        <v>1284</v>
      </c>
      <c r="M230" s="27" t="s">
        <v>1285</v>
      </c>
      <c r="N230" s="28" t="s">
        <v>1286</v>
      </c>
      <c r="O230" s="27">
        <v>2</v>
      </c>
      <c r="P230" s="27" t="s">
        <v>1427</v>
      </c>
      <c r="Q230" s="26">
        <v>356.9</v>
      </c>
      <c r="R230" s="43">
        <v>43119</v>
      </c>
      <c r="S230" s="27" t="s">
        <v>285</v>
      </c>
      <c r="T230" s="43" t="s">
        <v>567</v>
      </c>
      <c r="U230" s="27" t="s">
        <v>292</v>
      </c>
      <c r="V230" s="28"/>
    </row>
    <row r="231" spans="1:22" x14ac:dyDescent="0.25">
      <c r="A231" s="24">
        <v>43118</v>
      </c>
      <c r="B231" s="24">
        <v>43118</v>
      </c>
      <c r="C231" s="24">
        <v>43111</v>
      </c>
      <c r="D231" s="27" t="s">
        <v>549</v>
      </c>
      <c r="E231" s="27" t="s">
        <v>395</v>
      </c>
      <c r="F231" s="29">
        <v>28294476</v>
      </c>
      <c r="G231" s="27" t="s">
        <v>56</v>
      </c>
      <c r="H231" s="27" t="s">
        <v>113</v>
      </c>
      <c r="I231" s="27" t="s">
        <v>58</v>
      </c>
      <c r="J231" s="25">
        <v>2</v>
      </c>
      <c r="K231" s="27" t="s">
        <v>357</v>
      </c>
      <c r="L231" s="27" t="s">
        <v>1287</v>
      </c>
      <c r="M231" s="27" t="s">
        <v>1288</v>
      </c>
      <c r="N231" s="28" t="s">
        <v>1665</v>
      </c>
      <c r="O231" s="27">
        <v>2</v>
      </c>
      <c r="P231" s="27" t="s">
        <v>2468</v>
      </c>
      <c r="Q231" s="26">
        <v>119</v>
      </c>
      <c r="R231" s="43">
        <v>43139</v>
      </c>
      <c r="S231" s="27" t="s">
        <v>285</v>
      </c>
      <c r="T231" s="43">
        <v>43145</v>
      </c>
      <c r="U231" s="27" t="s">
        <v>292</v>
      </c>
      <c r="V231" s="28" t="s">
        <v>2413</v>
      </c>
    </row>
    <row r="232" spans="1:22" x14ac:dyDescent="0.25">
      <c r="A232" s="24">
        <v>43119</v>
      </c>
      <c r="B232" s="24">
        <v>43118</v>
      </c>
      <c r="C232" s="24">
        <v>43118</v>
      </c>
      <c r="D232" s="27" t="s">
        <v>18</v>
      </c>
      <c r="E232" s="27" t="s">
        <v>428</v>
      </c>
      <c r="F232" s="29">
        <v>2005700</v>
      </c>
      <c r="G232" s="27" t="s">
        <v>32</v>
      </c>
      <c r="H232" s="27" t="s">
        <v>95</v>
      </c>
      <c r="I232" s="27" t="s">
        <v>449</v>
      </c>
      <c r="J232" s="25">
        <v>1</v>
      </c>
      <c r="K232" s="27" t="s">
        <v>288</v>
      </c>
      <c r="L232" s="27" t="s">
        <v>1303</v>
      </c>
      <c r="M232" s="27" t="s">
        <v>1304</v>
      </c>
      <c r="N232" s="28"/>
      <c r="O232" s="27"/>
      <c r="P232" s="27"/>
      <c r="Q232" s="26"/>
      <c r="R232" s="43"/>
      <c r="S232" s="27" t="s">
        <v>285</v>
      </c>
      <c r="T232" s="43"/>
      <c r="U232" s="27" t="s">
        <v>295</v>
      </c>
      <c r="V232" s="28" t="s">
        <v>1305</v>
      </c>
    </row>
    <row r="233" spans="1:22" x14ac:dyDescent="0.25">
      <c r="A233" s="24">
        <v>43119</v>
      </c>
      <c r="B233" s="24">
        <v>43118</v>
      </c>
      <c r="C233" s="24">
        <v>43117</v>
      </c>
      <c r="D233" s="27" t="s">
        <v>18</v>
      </c>
      <c r="E233" s="27" t="s">
        <v>364</v>
      </c>
      <c r="F233" s="29">
        <v>15497420000</v>
      </c>
      <c r="G233" s="27" t="s">
        <v>53</v>
      </c>
      <c r="H233" s="27" t="s">
        <v>49</v>
      </c>
      <c r="I233" s="27" t="s">
        <v>1306</v>
      </c>
      <c r="J233" s="25">
        <v>4</v>
      </c>
      <c r="K233" s="27" t="s">
        <v>288</v>
      </c>
      <c r="L233" s="27" t="s">
        <v>1307</v>
      </c>
      <c r="M233" s="27" t="s">
        <v>1308</v>
      </c>
      <c r="N233" s="28">
        <v>127766432</v>
      </c>
      <c r="O233" s="27">
        <v>4</v>
      </c>
      <c r="P233" s="27" t="s">
        <v>1508</v>
      </c>
      <c r="Q233" s="26">
        <v>648.24</v>
      </c>
      <c r="R233" s="43">
        <v>43120</v>
      </c>
      <c r="S233" s="27" t="s">
        <v>285</v>
      </c>
      <c r="T233" s="43" t="s">
        <v>567</v>
      </c>
      <c r="U233" s="27" t="s">
        <v>292</v>
      </c>
      <c r="V233" s="28"/>
    </row>
    <row r="234" spans="1:22" x14ac:dyDescent="0.25">
      <c r="A234" s="24">
        <v>43119</v>
      </c>
      <c r="B234" s="24">
        <v>43118</v>
      </c>
      <c r="C234" s="24">
        <v>43117</v>
      </c>
      <c r="D234" s="27" t="s">
        <v>18</v>
      </c>
      <c r="E234" s="27" t="s">
        <v>397</v>
      </c>
      <c r="F234" s="29">
        <v>1011007</v>
      </c>
      <c r="G234" s="27" t="s">
        <v>1309</v>
      </c>
      <c r="H234" s="27" t="s">
        <v>124</v>
      </c>
      <c r="I234" s="27" t="s">
        <v>99</v>
      </c>
      <c r="J234" s="25">
        <v>4</v>
      </c>
      <c r="K234" s="27" t="s">
        <v>288</v>
      </c>
      <c r="L234" s="27" t="s">
        <v>1311</v>
      </c>
      <c r="M234" s="27" t="s">
        <v>1312</v>
      </c>
      <c r="N234" s="28">
        <v>127766621</v>
      </c>
      <c r="O234" s="27">
        <v>4</v>
      </c>
      <c r="P234" s="27">
        <v>127766621</v>
      </c>
      <c r="Q234" s="26">
        <v>241.16</v>
      </c>
      <c r="R234" s="43">
        <v>43120</v>
      </c>
      <c r="S234" s="27" t="s">
        <v>285</v>
      </c>
      <c r="T234" s="43">
        <v>43122</v>
      </c>
      <c r="U234" s="27" t="s">
        <v>292</v>
      </c>
      <c r="V234" s="28"/>
    </row>
    <row r="235" spans="1:22" x14ac:dyDescent="0.25">
      <c r="A235" s="24">
        <v>43119</v>
      </c>
      <c r="B235" s="24">
        <v>43119</v>
      </c>
      <c r="C235" s="24">
        <v>43105</v>
      </c>
      <c r="D235" s="27" t="s">
        <v>18</v>
      </c>
      <c r="E235" s="27" t="s">
        <v>352</v>
      </c>
      <c r="F235" s="29">
        <v>106055</v>
      </c>
      <c r="G235" s="27" t="s">
        <v>92</v>
      </c>
      <c r="H235" s="27" t="s">
        <v>75</v>
      </c>
      <c r="I235" s="27" t="s">
        <v>1313</v>
      </c>
      <c r="J235" s="25">
        <v>2</v>
      </c>
      <c r="K235" s="27" t="s">
        <v>357</v>
      </c>
      <c r="L235" s="27" t="s">
        <v>1314</v>
      </c>
      <c r="M235" s="27" t="s">
        <v>1315</v>
      </c>
      <c r="N235" s="28" t="s">
        <v>1316</v>
      </c>
      <c r="O235" s="27">
        <v>2</v>
      </c>
      <c r="P235" s="27" t="s">
        <v>1796</v>
      </c>
      <c r="Q235" s="26">
        <v>536.48</v>
      </c>
      <c r="R235" s="43">
        <v>43126</v>
      </c>
      <c r="S235" s="27" t="s">
        <v>285</v>
      </c>
      <c r="T235" s="43" t="s">
        <v>567</v>
      </c>
      <c r="U235" s="27" t="s">
        <v>292</v>
      </c>
      <c r="V235" s="28"/>
    </row>
    <row r="236" spans="1:22" x14ac:dyDescent="0.25">
      <c r="A236" s="24">
        <v>43119</v>
      </c>
      <c r="B236" s="24">
        <v>43119</v>
      </c>
      <c r="C236" s="24">
        <v>43118</v>
      </c>
      <c r="D236" s="27" t="s">
        <v>18</v>
      </c>
      <c r="E236" s="27" t="s">
        <v>397</v>
      </c>
      <c r="F236" s="41">
        <v>91190</v>
      </c>
      <c r="G236" s="27" t="s">
        <v>21</v>
      </c>
      <c r="H236" s="27" t="s">
        <v>69</v>
      </c>
      <c r="I236" s="27" t="s">
        <v>179</v>
      </c>
      <c r="J236" s="25">
        <v>4</v>
      </c>
      <c r="K236" s="27" t="s">
        <v>288</v>
      </c>
      <c r="L236" s="27" t="s">
        <v>1317</v>
      </c>
      <c r="M236" s="27" t="s">
        <v>1318</v>
      </c>
      <c r="N236" s="28">
        <v>127766622</v>
      </c>
      <c r="O236" s="27">
        <v>4</v>
      </c>
      <c r="P236" s="27">
        <v>127766622</v>
      </c>
      <c r="Q236" s="26">
        <v>241.44</v>
      </c>
      <c r="R236" s="43">
        <v>43120</v>
      </c>
      <c r="S236" s="27" t="s">
        <v>285</v>
      </c>
      <c r="T236" s="43">
        <v>43122</v>
      </c>
      <c r="U236" s="27" t="s">
        <v>292</v>
      </c>
      <c r="V236" s="28"/>
    </row>
    <row r="237" spans="1:22" ht="38.25" x14ac:dyDescent="0.25">
      <c r="A237" s="24">
        <v>43119</v>
      </c>
      <c r="B237" s="24">
        <v>43119</v>
      </c>
      <c r="C237" s="24">
        <v>43115</v>
      </c>
      <c r="D237" s="27" t="s">
        <v>18</v>
      </c>
      <c r="E237" s="27" t="s">
        <v>397</v>
      </c>
      <c r="F237" s="41" t="s">
        <v>6640</v>
      </c>
      <c r="G237" s="27" t="s">
        <v>36</v>
      </c>
      <c r="H237" s="27" t="s">
        <v>37</v>
      </c>
      <c r="I237" s="27" t="s">
        <v>160</v>
      </c>
      <c r="J237" s="25">
        <v>2</v>
      </c>
      <c r="K237" s="27" t="s">
        <v>288</v>
      </c>
      <c r="L237" s="27" t="s">
        <v>1319</v>
      </c>
      <c r="M237" s="27" t="s">
        <v>1320</v>
      </c>
      <c r="N237" s="28">
        <v>127766623</v>
      </c>
      <c r="O237" s="27">
        <v>2</v>
      </c>
      <c r="P237" s="27" t="s">
        <v>1804</v>
      </c>
      <c r="Q237" s="26">
        <v>160.19999999999999</v>
      </c>
      <c r="R237" s="43">
        <v>43127</v>
      </c>
      <c r="S237" s="27" t="s">
        <v>285</v>
      </c>
      <c r="T237" s="43" t="s">
        <v>497</v>
      </c>
      <c r="U237" s="27" t="s">
        <v>292</v>
      </c>
      <c r="V237" s="28" t="s">
        <v>2472</v>
      </c>
    </row>
    <row r="238" spans="1:22" x14ac:dyDescent="0.25">
      <c r="A238" s="24">
        <v>43119</v>
      </c>
      <c r="B238" s="24">
        <v>43119</v>
      </c>
      <c r="C238" s="24">
        <v>43119</v>
      </c>
      <c r="D238" s="27" t="s">
        <v>18</v>
      </c>
      <c r="E238" s="27" t="s">
        <v>313</v>
      </c>
      <c r="F238" s="29">
        <v>254010</v>
      </c>
      <c r="G238" s="27" t="s">
        <v>25</v>
      </c>
      <c r="H238" s="27" t="s">
        <v>558</v>
      </c>
      <c r="I238" s="27" t="s">
        <v>1321</v>
      </c>
      <c r="J238" s="25">
        <v>4</v>
      </c>
      <c r="K238" s="27" t="s">
        <v>357</v>
      </c>
      <c r="L238" s="27" t="s">
        <v>1322</v>
      </c>
      <c r="M238" s="27" t="s">
        <v>1323</v>
      </c>
      <c r="N238" s="28" t="s">
        <v>1324</v>
      </c>
      <c r="O238" s="27">
        <v>4</v>
      </c>
      <c r="P238" s="27" t="s">
        <v>1794</v>
      </c>
      <c r="Q238" s="26">
        <v>331.92</v>
      </c>
      <c r="R238" s="43">
        <v>43129</v>
      </c>
      <c r="S238" s="27" t="s">
        <v>285</v>
      </c>
      <c r="T238" s="43" t="s">
        <v>567</v>
      </c>
      <c r="U238" s="27" t="s">
        <v>292</v>
      </c>
      <c r="V238" s="28"/>
    </row>
    <row r="239" spans="1:22" ht="38.25" x14ac:dyDescent="0.25">
      <c r="A239" s="24">
        <v>43119</v>
      </c>
      <c r="B239" s="24">
        <v>43118</v>
      </c>
      <c r="C239" s="24">
        <v>43103</v>
      </c>
      <c r="D239" s="27" t="s">
        <v>549</v>
      </c>
      <c r="E239" s="27" t="s">
        <v>377</v>
      </c>
      <c r="F239" s="29">
        <v>1200035739</v>
      </c>
      <c r="G239" s="27" t="s">
        <v>27</v>
      </c>
      <c r="H239" s="27" t="s">
        <v>64</v>
      </c>
      <c r="I239" s="27" t="s">
        <v>96</v>
      </c>
      <c r="J239" s="25">
        <v>4</v>
      </c>
      <c r="K239" s="27" t="s">
        <v>357</v>
      </c>
      <c r="L239" s="27" t="s">
        <v>1325</v>
      </c>
      <c r="M239" s="27" t="s">
        <v>1326</v>
      </c>
      <c r="N239" s="28" t="s">
        <v>1327</v>
      </c>
      <c r="O239" s="27"/>
      <c r="P239" s="27"/>
      <c r="Q239" s="26"/>
      <c r="R239" s="43"/>
      <c r="S239" s="27" t="s">
        <v>285</v>
      </c>
      <c r="T239" s="43"/>
      <c r="U239" s="27" t="s">
        <v>295</v>
      </c>
      <c r="V239" s="28" t="s">
        <v>2420</v>
      </c>
    </row>
    <row r="240" spans="1:22" x14ac:dyDescent="0.25">
      <c r="A240" s="24">
        <v>43119</v>
      </c>
      <c r="B240" s="24">
        <v>43118</v>
      </c>
      <c r="C240" s="24">
        <v>43103</v>
      </c>
      <c r="D240" s="27" t="s">
        <v>549</v>
      </c>
      <c r="E240" s="27" t="s">
        <v>408</v>
      </c>
      <c r="F240" s="29">
        <v>15497460000</v>
      </c>
      <c r="G240" s="27" t="s">
        <v>53</v>
      </c>
      <c r="H240" s="27" t="s">
        <v>201</v>
      </c>
      <c r="I240" s="27" t="s">
        <v>262</v>
      </c>
      <c r="J240" s="25">
        <v>4</v>
      </c>
      <c r="K240" s="27" t="s">
        <v>357</v>
      </c>
      <c r="L240" s="27" t="s">
        <v>1328</v>
      </c>
      <c r="M240" s="27" t="s">
        <v>1329</v>
      </c>
      <c r="N240" s="28" t="s">
        <v>1330</v>
      </c>
      <c r="O240" s="27">
        <v>4</v>
      </c>
      <c r="P240" s="27" t="s">
        <v>1604</v>
      </c>
      <c r="Q240" s="26">
        <v>401.56</v>
      </c>
      <c r="R240" s="43">
        <v>43123</v>
      </c>
      <c r="S240" s="27" t="s">
        <v>285</v>
      </c>
      <c r="T240" s="43" t="s">
        <v>567</v>
      </c>
      <c r="U240" s="27" t="s">
        <v>292</v>
      </c>
      <c r="V240" s="28"/>
    </row>
    <row r="241" spans="1:22" ht="25.5" x14ac:dyDescent="0.25">
      <c r="A241" s="24">
        <v>43119</v>
      </c>
      <c r="B241" s="24">
        <v>43119</v>
      </c>
      <c r="C241" s="24">
        <v>43112</v>
      </c>
      <c r="D241" s="27" t="s">
        <v>549</v>
      </c>
      <c r="E241" s="27" t="s">
        <v>352</v>
      </c>
      <c r="F241" s="29" t="s">
        <v>6358</v>
      </c>
      <c r="G241" s="27" t="s">
        <v>53</v>
      </c>
      <c r="H241" s="27" t="s">
        <v>28</v>
      </c>
      <c r="I241" s="27" t="s">
        <v>283</v>
      </c>
      <c r="J241" s="25">
        <v>4</v>
      </c>
      <c r="K241" s="27" t="s">
        <v>357</v>
      </c>
      <c r="L241" s="27" t="s">
        <v>1331</v>
      </c>
      <c r="M241" s="27" t="s">
        <v>1332</v>
      </c>
      <c r="N241" s="28" t="s">
        <v>6425</v>
      </c>
      <c r="O241" s="27">
        <v>4</v>
      </c>
      <c r="P241" s="27" t="s">
        <v>6618</v>
      </c>
      <c r="Q241" s="26">
        <v>323.08</v>
      </c>
      <c r="R241" s="43">
        <v>43158</v>
      </c>
      <c r="S241" s="27" t="s">
        <v>285</v>
      </c>
      <c r="T241" s="43" t="s">
        <v>567</v>
      </c>
      <c r="U241" s="27" t="s">
        <v>292</v>
      </c>
      <c r="V241" s="28" t="s">
        <v>6424</v>
      </c>
    </row>
    <row r="242" spans="1:22" x14ac:dyDescent="0.25">
      <c r="A242" s="24">
        <v>43119</v>
      </c>
      <c r="B242" s="24">
        <v>43118</v>
      </c>
      <c r="C242" s="24">
        <v>43110</v>
      </c>
      <c r="D242" s="27" t="s">
        <v>552</v>
      </c>
      <c r="E242" s="27" t="s">
        <v>287</v>
      </c>
      <c r="F242" s="29">
        <v>265038565</v>
      </c>
      <c r="G242" s="27" t="s">
        <v>50</v>
      </c>
      <c r="H242" s="27" t="s">
        <v>28</v>
      </c>
      <c r="I242" s="27" t="s">
        <v>1337</v>
      </c>
      <c r="J242" s="25">
        <v>4</v>
      </c>
      <c r="K242" s="27" t="s">
        <v>288</v>
      </c>
      <c r="L242" s="27" t="s">
        <v>1338</v>
      </c>
      <c r="M242" s="27" t="s">
        <v>1339</v>
      </c>
      <c r="N242" s="28"/>
      <c r="O242" s="27"/>
      <c r="P242" s="27"/>
      <c r="Q242" s="26"/>
      <c r="R242" s="43"/>
      <c r="S242" s="27" t="s">
        <v>285</v>
      </c>
      <c r="T242" s="43"/>
      <c r="U242" s="27" t="s">
        <v>315</v>
      </c>
      <c r="V242" s="28" t="s">
        <v>542</v>
      </c>
    </row>
    <row r="243" spans="1:22" x14ac:dyDescent="0.25">
      <c r="A243" s="24">
        <v>43119</v>
      </c>
      <c r="B243" s="24">
        <v>43118</v>
      </c>
      <c r="C243" s="24">
        <v>43110</v>
      </c>
      <c r="D243" s="27" t="s">
        <v>552</v>
      </c>
      <c r="E243" s="27" t="s">
        <v>293</v>
      </c>
      <c r="F243" s="29">
        <v>91199</v>
      </c>
      <c r="G243" s="27" t="s">
        <v>21</v>
      </c>
      <c r="H243" s="27" t="s">
        <v>170</v>
      </c>
      <c r="I243" s="27" t="s">
        <v>445</v>
      </c>
      <c r="J243" s="25">
        <v>4</v>
      </c>
      <c r="K243" s="27" t="s">
        <v>288</v>
      </c>
      <c r="L243" s="27" t="s">
        <v>1340</v>
      </c>
      <c r="M243" s="27" t="s">
        <v>1341</v>
      </c>
      <c r="N243" s="28">
        <v>127766782</v>
      </c>
      <c r="O243" s="27">
        <v>4</v>
      </c>
      <c r="P243" s="27" t="s">
        <v>1510</v>
      </c>
      <c r="Q243" s="26">
        <v>306.88</v>
      </c>
      <c r="R243" s="43">
        <v>43122</v>
      </c>
      <c r="S243" s="27" t="s">
        <v>285</v>
      </c>
      <c r="T243" s="43">
        <v>43124</v>
      </c>
      <c r="U243" s="27" t="s">
        <v>292</v>
      </c>
      <c r="V243" s="28"/>
    </row>
    <row r="244" spans="1:22" x14ac:dyDescent="0.25">
      <c r="A244" s="24">
        <v>43119</v>
      </c>
      <c r="B244" s="24">
        <v>43118</v>
      </c>
      <c r="C244" s="24">
        <v>43110</v>
      </c>
      <c r="D244" s="27" t="s">
        <v>552</v>
      </c>
      <c r="E244" s="27" t="s">
        <v>331</v>
      </c>
      <c r="F244" s="29" t="s">
        <v>1342</v>
      </c>
      <c r="G244" s="27" t="s">
        <v>74</v>
      </c>
      <c r="H244" s="27" t="s">
        <v>109</v>
      </c>
      <c r="I244" s="27" t="s">
        <v>193</v>
      </c>
      <c r="J244" s="25">
        <v>4</v>
      </c>
      <c r="K244" s="27" t="s">
        <v>288</v>
      </c>
      <c r="L244" s="27" t="s">
        <v>1343</v>
      </c>
      <c r="M244" s="27" t="s">
        <v>1344</v>
      </c>
      <c r="N244" s="28">
        <v>127766681</v>
      </c>
      <c r="O244" s="27">
        <v>4</v>
      </c>
      <c r="P244" s="27" t="s">
        <v>1509</v>
      </c>
      <c r="Q244" s="26">
        <v>457.32</v>
      </c>
      <c r="R244" s="43">
        <v>43120</v>
      </c>
      <c r="S244" s="27" t="s">
        <v>285</v>
      </c>
      <c r="T244" s="43">
        <v>43125</v>
      </c>
      <c r="U244" s="27" t="s">
        <v>292</v>
      </c>
      <c r="V244" s="28"/>
    </row>
    <row r="245" spans="1:22" x14ac:dyDescent="0.25">
      <c r="A245" s="24">
        <v>43119</v>
      </c>
      <c r="B245" s="24">
        <v>43118</v>
      </c>
      <c r="C245" s="24">
        <v>43110</v>
      </c>
      <c r="D245" s="27" t="s">
        <v>552</v>
      </c>
      <c r="E245" s="27" t="s">
        <v>334</v>
      </c>
      <c r="F245" s="29" t="s">
        <v>1345</v>
      </c>
      <c r="G245" s="27" t="s">
        <v>74</v>
      </c>
      <c r="H245" s="27" t="s">
        <v>24</v>
      </c>
      <c r="I245" s="27" t="s">
        <v>76</v>
      </c>
      <c r="J245" s="25">
        <v>1</v>
      </c>
      <c r="K245" s="27" t="s">
        <v>288</v>
      </c>
      <c r="L245" s="27" t="s">
        <v>1346</v>
      </c>
      <c r="M245" s="27" t="s">
        <v>1347</v>
      </c>
      <c r="N245" s="28">
        <v>127766855</v>
      </c>
      <c r="O245" s="27">
        <v>1</v>
      </c>
      <c r="P245" s="27" t="s">
        <v>1511</v>
      </c>
      <c r="Q245" s="26">
        <v>92.2</v>
      </c>
      <c r="R245" s="43">
        <v>43120</v>
      </c>
      <c r="S245" s="27" t="s">
        <v>285</v>
      </c>
      <c r="T245" s="43" t="s">
        <v>567</v>
      </c>
      <c r="U245" s="27" t="s">
        <v>292</v>
      </c>
      <c r="V245" s="28"/>
    </row>
    <row r="246" spans="1:22" ht="25.5" x14ac:dyDescent="0.25">
      <c r="A246" s="24">
        <v>43119</v>
      </c>
      <c r="B246" s="24">
        <v>43118</v>
      </c>
      <c r="C246" s="24">
        <v>43110</v>
      </c>
      <c r="D246" s="27" t="s">
        <v>552</v>
      </c>
      <c r="E246" s="27" t="s">
        <v>340</v>
      </c>
      <c r="F246" s="29">
        <v>2369</v>
      </c>
      <c r="G246" s="27" t="s">
        <v>105</v>
      </c>
      <c r="H246" s="27" t="s">
        <v>52</v>
      </c>
      <c r="I246" s="27" t="s">
        <v>801</v>
      </c>
      <c r="J246" s="25">
        <v>2</v>
      </c>
      <c r="K246" s="27" t="s">
        <v>288</v>
      </c>
      <c r="L246" s="27" t="s">
        <v>1348</v>
      </c>
      <c r="M246" s="27" t="s">
        <v>1349</v>
      </c>
      <c r="N246" s="28" t="s">
        <v>2474</v>
      </c>
      <c r="O246" s="27">
        <v>2</v>
      </c>
      <c r="P246" s="27" t="s">
        <v>2538</v>
      </c>
      <c r="Q246" s="26">
        <v>169.66</v>
      </c>
      <c r="R246" s="43">
        <v>43143</v>
      </c>
      <c r="S246" s="27" t="s">
        <v>285</v>
      </c>
      <c r="T246" s="43">
        <v>43143</v>
      </c>
      <c r="U246" s="27" t="s">
        <v>292</v>
      </c>
      <c r="V246" s="28" t="s">
        <v>2473</v>
      </c>
    </row>
    <row r="247" spans="1:22" x14ac:dyDescent="0.25">
      <c r="A247" s="24">
        <v>43119</v>
      </c>
      <c r="B247" s="24">
        <v>43118</v>
      </c>
      <c r="C247" s="24">
        <v>43110</v>
      </c>
      <c r="D247" s="27" t="s">
        <v>552</v>
      </c>
      <c r="E247" s="27" t="s">
        <v>346</v>
      </c>
      <c r="F247" s="29">
        <v>15497970000</v>
      </c>
      <c r="G247" s="27" t="s">
        <v>48</v>
      </c>
      <c r="H247" s="27" t="s">
        <v>204</v>
      </c>
      <c r="I247" s="27" t="s">
        <v>250</v>
      </c>
      <c r="J247" s="25">
        <v>1</v>
      </c>
      <c r="K247" s="27" t="s">
        <v>288</v>
      </c>
      <c r="L247" s="27" t="s">
        <v>1350</v>
      </c>
      <c r="M247" s="27" t="s">
        <v>1351</v>
      </c>
      <c r="N247" s="28">
        <v>127766928</v>
      </c>
      <c r="O247" s="27">
        <v>1</v>
      </c>
      <c r="P247" s="27">
        <v>127798929</v>
      </c>
      <c r="Q247" s="26">
        <v>114.54</v>
      </c>
      <c r="R247" s="43">
        <v>43120</v>
      </c>
      <c r="S247" s="27" t="s">
        <v>285</v>
      </c>
      <c r="T247" s="43">
        <v>43122</v>
      </c>
      <c r="U247" s="27" t="s">
        <v>292</v>
      </c>
      <c r="V247" s="28"/>
    </row>
    <row r="248" spans="1:22" x14ac:dyDescent="0.25">
      <c r="A248" s="24">
        <v>43119</v>
      </c>
      <c r="B248" s="24">
        <v>43118</v>
      </c>
      <c r="C248" s="24">
        <v>43110</v>
      </c>
      <c r="D248" s="27" t="s">
        <v>552</v>
      </c>
      <c r="E248" s="27" t="s">
        <v>356</v>
      </c>
      <c r="F248" s="41">
        <v>4512770000</v>
      </c>
      <c r="G248" s="27" t="s">
        <v>53</v>
      </c>
      <c r="H248" s="27" t="s">
        <v>157</v>
      </c>
      <c r="I248" s="27" t="s">
        <v>1352</v>
      </c>
      <c r="J248" s="25">
        <v>4</v>
      </c>
      <c r="K248" s="27" t="s">
        <v>288</v>
      </c>
      <c r="L248" s="27" t="s">
        <v>1353</v>
      </c>
      <c r="M248" s="27" t="s">
        <v>1354</v>
      </c>
      <c r="N248" s="28">
        <v>127766990</v>
      </c>
      <c r="O248" s="27">
        <v>4</v>
      </c>
      <c r="P248" s="27" t="s">
        <v>1512</v>
      </c>
      <c r="Q248" s="26">
        <v>452.76</v>
      </c>
      <c r="R248" s="43">
        <v>43122</v>
      </c>
      <c r="S248" s="27" t="s">
        <v>285</v>
      </c>
      <c r="T248" s="43">
        <v>43125</v>
      </c>
      <c r="U248" s="27" t="s">
        <v>292</v>
      </c>
      <c r="V248" s="28"/>
    </row>
    <row r="249" spans="1:22" x14ac:dyDescent="0.25">
      <c r="A249" s="24">
        <v>43119</v>
      </c>
      <c r="B249" s="24">
        <v>43118</v>
      </c>
      <c r="C249" s="24">
        <v>43110</v>
      </c>
      <c r="D249" s="27" t="s">
        <v>552</v>
      </c>
      <c r="E249" s="27" t="s">
        <v>375</v>
      </c>
      <c r="F249" s="29">
        <v>706110163</v>
      </c>
      <c r="G249" s="27" t="s">
        <v>23</v>
      </c>
      <c r="H249" s="27" t="s">
        <v>43</v>
      </c>
      <c r="I249" s="27" t="s">
        <v>1355</v>
      </c>
      <c r="J249" s="25">
        <v>1</v>
      </c>
      <c r="K249" s="27" t="s">
        <v>288</v>
      </c>
      <c r="L249" s="27" t="s">
        <v>1356</v>
      </c>
      <c r="M249" s="27" t="s">
        <v>1357</v>
      </c>
      <c r="N249" s="28"/>
      <c r="O249" s="27"/>
      <c r="P249" s="27"/>
      <c r="Q249" s="26"/>
      <c r="R249" s="43"/>
      <c r="S249" s="27" t="s">
        <v>285</v>
      </c>
      <c r="T249" s="43"/>
      <c r="U249" s="27" t="s">
        <v>315</v>
      </c>
      <c r="V249" s="28" t="s">
        <v>542</v>
      </c>
    </row>
    <row r="250" spans="1:22" x14ac:dyDescent="0.25">
      <c r="A250" s="24">
        <v>43119</v>
      </c>
      <c r="B250" s="24">
        <v>43118</v>
      </c>
      <c r="C250" s="24">
        <v>43110</v>
      </c>
      <c r="D250" s="27" t="s">
        <v>552</v>
      </c>
      <c r="E250" s="27" t="s">
        <v>375</v>
      </c>
      <c r="F250" s="29">
        <v>105001</v>
      </c>
      <c r="G250" s="27" t="s">
        <v>92</v>
      </c>
      <c r="H250" s="27" t="s">
        <v>68</v>
      </c>
      <c r="I250" s="27" t="s">
        <v>1358</v>
      </c>
      <c r="J250" s="25">
        <v>2</v>
      </c>
      <c r="K250" s="27" t="s">
        <v>288</v>
      </c>
      <c r="L250" s="27" t="s">
        <v>1359</v>
      </c>
      <c r="M250" s="27" t="s">
        <v>1360</v>
      </c>
      <c r="N250" s="28">
        <v>127767039</v>
      </c>
      <c r="O250" s="27">
        <v>2</v>
      </c>
      <c r="P250" s="27" t="s">
        <v>1513</v>
      </c>
      <c r="Q250" s="26">
        <v>303.02</v>
      </c>
      <c r="R250" s="43">
        <v>43122</v>
      </c>
      <c r="S250" s="27" t="s">
        <v>285</v>
      </c>
      <c r="T250" s="43" t="s">
        <v>567</v>
      </c>
      <c r="U250" s="27" t="s">
        <v>292</v>
      </c>
      <c r="V250" s="28"/>
    </row>
    <row r="251" spans="1:22" x14ac:dyDescent="0.25">
      <c r="A251" s="24">
        <v>43119</v>
      </c>
      <c r="B251" s="24">
        <v>43118</v>
      </c>
      <c r="C251" s="24">
        <v>43110</v>
      </c>
      <c r="D251" s="27" t="s">
        <v>552</v>
      </c>
      <c r="E251" s="27" t="s">
        <v>378</v>
      </c>
      <c r="F251" s="29">
        <v>1012483</v>
      </c>
      <c r="G251" s="27" t="s">
        <v>36</v>
      </c>
      <c r="H251" s="27" t="s">
        <v>37</v>
      </c>
      <c r="I251" s="27" t="s">
        <v>160</v>
      </c>
      <c r="J251" s="25">
        <v>1</v>
      </c>
      <c r="K251" s="27" t="s">
        <v>288</v>
      </c>
      <c r="L251" s="27" t="s">
        <v>1361</v>
      </c>
      <c r="M251" s="27" t="s">
        <v>1362</v>
      </c>
      <c r="N251" s="28">
        <v>127767041</v>
      </c>
      <c r="O251" s="27">
        <v>1</v>
      </c>
      <c r="P251" s="27" t="s">
        <v>1514</v>
      </c>
      <c r="Q251" s="26">
        <v>80.099999999999994</v>
      </c>
      <c r="R251" s="43">
        <v>43122</v>
      </c>
      <c r="S251" s="27" t="s">
        <v>285</v>
      </c>
      <c r="T251" s="43">
        <v>43125</v>
      </c>
      <c r="U251" s="27" t="s">
        <v>292</v>
      </c>
      <c r="V251" s="28"/>
    </row>
    <row r="252" spans="1:22" x14ac:dyDescent="0.25">
      <c r="A252" s="24">
        <v>43119</v>
      </c>
      <c r="B252" s="24">
        <v>43118</v>
      </c>
      <c r="C252" s="24">
        <v>43110</v>
      </c>
      <c r="D252" s="27" t="s">
        <v>552</v>
      </c>
      <c r="E252" s="27" t="s">
        <v>379</v>
      </c>
      <c r="F252" s="29">
        <v>1011006</v>
      </c>
      <c r="G252" s="27" t="s">
        <v>36</v>
      </c>
      <c r="H252" s="27" t="s">
        <v>104</v>
      </c>
      <c r="I252" s="27" t="s">
        <v>99</v>
      </c>
      <c r="J252" s="25">
        <v>4</v>
      </c>
      <c r="K252" s="27" t="s">
        <v>288</v>
      </c>
      <c r="L252" s="27" t="s">
        <v>1363</v>
      </c>
      <c r="M252" s="27" t="s">
        <v>1364</v>
      </c>
      <c r="N252" s="28">
        <v>127767120</v>
      </c>
      <c r="O252" s="27">
        <v>4</v>
      </c>
      <c r="P252" s="27">
        <v>127767120</v>
      </c>
      <c r="Q252" s="26">
        <v>214.2</v>
      </c>
      <c r="R252" s="43">
        <v>43125</v>
      </c>
      <c r="S252" s="27" t="s">
        <v>285</v>
      </c>
      <c r="T252" s="43">
        <v>43125</v>
      </c>
      <c r="U252" s="27" t="s">
        <v>292</v>
      </c>
      <c r="V252" s="28"/>
    </row>
    <row r="253" spans="1:22" x14ac:dyDescent="0.25">
      <c r="A253" s="24">
        <v>43119</v>
      </c>
      <c r="B253" s="24">
        <v>43118</v>
      </c>
      <c r="C253" s="24">
        <v>43110</v>
      </c>
      <c r="D253" s="27" t="s">
        <v>552</v>
      </c>
      <c r="E253" s="27" t="s">
        <v>381</v>
      </c>
      <c r="F253" s="29">
        <v>15507490000</v>
      </c>
      <c r="G253" s="27" t="s">
        <v>53</v>
      </c>
      <c r="H253" s="27" t="s">
        <v>85</v>
      </c>
      <c r="I253" s="27" t="s">
        <v>1365</v>
      </c>
      <c r="J253" s="25">
        <v>2</v>
      </c>
      <c r="K253" s="27" t="s">
        <v>288</v>
      </c>
      <c r="L253" s="27" t="s">
        <v>1366</v>
      </c>
      <c r="M253" s="27" t="s">
        <v>1367</v>
      </c>
      <c r="N253" s="28">
        <v>127767106</v>
      </c>
      <c r="O253" s="27">
        <v>2</v>
      </c>
      <c r="P253" s="27">
        <v>127787108</v>
      </c>
      <c r="Q253" s="26">
        <v>430.44</v>
      </c>
      <c r="R253" s="43">
        <v>43120</v>
      </c>
      <c r="S253" s="27" t="s">
        <v>285</v>
      </c>
      <c r="T253" s="43">
        <v>43122</v>
      </c>
      <c r="U253" s="27" t="s">
        <v>292</v>
      </c>
      <c r="V253" s="28"/>
    </row>
    <row r="254" spans="1:22" ht="25.5" x14ac:dyDescent="0.25">
      <c r="A254" s="24">
        <v>43119</v>
      </c>
      <c r="B254" s="24">
        <v>43118</v>
      </c>
      <c r="C254" s="24">
        <v>43110</v>
      </c>
      <c r="D254" s="27" t="s">
        <v>552</v>
      </c>
      <c r="E254" s="27" t="s">
        <v>383</v>
      </c>
      <c r="F254" s="29">
        <v>1012851</v>
      </c>
      <c r="G254" s="27" t="s">
        <v>36</v>
      </c>
      <c r="H254" s="27" t="s">
        <v>28</v>
      </c>
      <c r="I254" s="27" t="s">
        <v>160</v>
      </c>
      <c r="J254" s="25">
        <v>2</v>
      </c>
      <c r="K254" s="27" t="s">
        <v>288</v>
      </c>
      <c r="L254" s="27" t="s">
        <v>1368</v>
      </c>
      <c r="M254" s="27" t="s">
        <v>1369</v>
      </c>
      <c r="N254" s="28">
        <v>127767224</v>
      </c>
      <c r="O254" s="27"/>
      <c r="P254" s="27"/>
      <c r="Q254" s="26"/>
      <c r="R254" s="43"/>
      <c r="S254" s="27" t="s">
        <v>285</v>
      </c>
      <c r="T254" s="43"/>
      <c r="U254" s="27" t="s">
        <v>295</v>
      </c>
      <c r="V254" s="28" t="s">
        <v>1526</v>
      </c>
    </row>
    <row r="255" spans="1:22" x14ac:dyDescent="0.25">
      <c r="A255" s="24">
        <v>43119</v>
      </c>
      <c r="B255" s="24">
        <v>43118</v>
      </c>
      <c r="C255" s="24">
        <v>43110</v>
      </c>
      <c r="D255" s="27" t="s">
        <v>552</v>
      </c>
      <c r="E255" s="27" t="s">
        <v>384</v>
      </c>
      <c r="F255" s="29">
        <v>738274571</v>
      </c>
      <c r="G255" s="27" t="s">
        <v>23</v>
      </c>
      <c r="H255" s="27" t="s">
        <v>28</v>
      </c>
      <c r="I255" s="27" t="s">
        <v>222</v>
      </c>
      <c r="J255" s="25">
        <v>4</v>
      </c>
      <c r="K255" s="27" t="s">
        <v>288</v>
      </c>
      <c r="L255" s="27" t="s">
        <v>1370</v>
      </c>
      <c r="M255" s="27" t="s">
        <v>1371</v>
      </c>
      <c r="N255" s="28"/>
      <c r="O255" s="27"/>
      <c r="P255" s="27"/>
      <c r="Q255" s="26"/>
      <c r="R255" s="43"/>
      <c r="S255" s="27" t="s">
        <v>285</v>
      </c>
      <c r="T255" s="43"/>
      <c r="U255" s="27" t="s">
        <v>315</v>
      </c>
      <c r="V255" s="28" t="s">
        <v>542</v>
      </c>
    </row>
    <row r="256" spans="1:22" x14ac:dyDescent="0.25">
      <c r="A256" s="24">
        <v>43119</v>
      </c>
      <c r="B256" s="24">
        <v>43118</v>
      </c>
      <c r="C256" s="24">
        <v>43110</v>
      </c>
      <c r="D256" s="27" t="s">
        <v>552</v>
      </c>
      <c r="E256" s="27" t="s">
        <v>384</v>
      </c>
      <c r="F256" s="29">
        <v>265038565</v>
      </c>
      <c r="G256" s="27" t="s">
        <v>50</v>
      </c>
      <c r="H256" s="27" t="s">
        <v>28</v>
      </c>
      <c r="I256" s="27" t="s">
        <v>1337</v>
      </c>
      <c r="J256" s="25">
        <v>4</v>
      </c>
      <c r="K256" s="27" t="s">
        <v>288</v>
      </c>
      <c r="L256" s="27" t="s">
        <v>1372</v>
      </c>
      <c r="M256" s="27" t="s">
        <v>1373</v>
      </c>
      <c r="N256" s="28"/>
      <c r="O256" s="27"/>
      <c r="P256" s="27"/>
      <c r="Q256" s="26"/>
      <c r="R256" s="43"/>
      <c r="S256" s="27" t="s">
        <v>285</v>
      </c>
      <c r="T256" s="43"/>
      <c r="U256" s="27" t="s">
        <v>315</v>
      </c>
      <c r="V256" s="28" t="s">
        <v>542</v>
      </c>
    </row>
    <row r="257" spans="1:22" x14ac:dyDescent="0.25">
      <c r="A257" s="24">
        <v>43119</v>
      </c>
      <c r="B257" s="24">
        <v>43118</v>
      </c>
      <c r="C257" s="24">
        <v>43110</v>
      </c>
      <c r="D257" s="27" t="s">
        <v>552</v>
      </c>
      <c r="E257" s="27" t="s">
        <v>385</v>
      </c>
      <c r="F257" s="29">
        <v>95267</v>
      </c>
      <c r="G257" s="27" t="s">
        <v>21</v>
      </c>
      <c r="H257" s="27" t="s">
        <v>1374</v>
      </c>
      <c r="I257" s="27" t="s">
        <v>216</v>
      </c>
      <c r="J257" s="25">
        <v>2</v>
      </c>
      <c r="K257" s="27" t="s">
        <v>288</v>
      </c>
      <c r="L257" s="27" t="s">
        <v>1375</v>
      </c>
      <c r="M257" s="27" t="s">
        <v>1376</v>
      </c>
      <c r="N257" s="28">
        <v>127767229</v>
      </c>
      <c r="O257" s="27">
        <v>2</v>
      </c>
      <c r="P257" s="27" t="s">
        <v>1515</v>
      </c>
      <c r="Q257" s="26">
        <v>398.8</v>
      </c>
      <c r="R257" s="43">
        <v>43121</v>
      </c>
      <c r="S257" s="27" t="s">
        <v>285</v>
      </c>
      <c r="T257" s="43">
        <v>43129</v>
      </c>
      <c r="U257" s="27" t="s">
        <v>292</v>
      </c>
      <c r="V257" s="28"/>
    </row>
    <row r="258" spans="1:22" x14ac:dyDescent="0.25">
      <c r="A258" s="24">
        <v>43119</v>
      </c>
      <c r="B258" s="24">
        <v>43118</v>
      </c>
      <c r="C258" s="24">
        <v>43110</v>
      </c>
      <c r="D258" s="27" t="s">
        <v>552</v>
      </c>
      <c r="E258" s="27" t="s">
        <v>392</v>
      </c>
      <c r="F258" s="29">
        <v>12275</v>
      </c>
      <c r="G258" s="27" t="s">
        <v>118</v>
      </c>
      <c r="H258" s="27" t="s">
        <v>141</v>
      </c>
      <c r="I258" s="27" t="s">
        <v>1377</v>
      </c>
      <c r="J258" s="25">
        <v>4</v>
      </c>
      <c r="K258" s="27" t="s">
        <v>288</v>
      </c>
      <c r="L258" s="27" t="s">
        <v>1378</v>
      </c>
      <c r="M258" s="27" t="s">
        <v>1379</v>
      </c>
      <c r="N258" s="28">
        <v>127767295</v>
      </c>
      <c r="O258" s="27">
        <v>4</v>
      </c>
      <c r="P258" s="27" t="s">
        <v>1516</v>
      </c>
      <c r="Q258" s="26">
        <v>431.92</v>
      </c>
      <c r="R258" s="43">
        <v>43122</v>
      </c>
      <c r="S258" s="27" t="s">
        <v>285</v>
      </c>
      <c r="T258" s="43" t="s">
        <v>567</v>
      </c>
      <c r="U258" s="27" t="s">
        <v>292</v>
      </c>
      <c r="V258" s="28"/>
    </row>
    <row r="259" spans="1:22" x14ac:dyDescent="0.25">
      <c r="A259" s="24">
        <v>43119</v>
      </c>
      <c r="B259" s="24">
        <v>43118</v>
      </c>
      <c r="C259" s="24">
        <v>43110</v>
      </c>
      <c r="D259" s="27" t="s">
        <v>552</v>
      </c>
      <c r="E259" s="27" t="s">
        <v>408</v>
      </c>
      <c r="F259" s="29">
        <v>265004190</v>
      </c>
      <c r="G259" s="27" t="s">
        <v>50</v>
      </c>
      <c r="H259" s="27" t="s">
        <v>248</v>
      </c>
      <c r="I259" s="27" t="s">
        <v>579</v>
      </c>
      <c r="J259" s="25">
        <v>2</v>
      </c>
      <c r="K259" s="27" t="s">
        <v>288</v>
      </c>
      <c r="L259" s="27" t="s">
        <v>1380</v>
      </c>
      <c r="M259" s="27" t="s">
        <v>1381</v>
      </c>
      <c r="N259" s="28"/>
      <c r="O259" s="27"/>
      <c r="P259" s="27"/>
      <c r="Q259" s="26"/>
      <c r="R259" s="43"/>
      <c r="S259" s="27" t="s">
        <v>285</v>
      </c>
      <c r="T259" s="43"/>
      <c r="U259" s="27" t="s">
        <v>315</v>
      </c>
      <c r="V259" s="28" t="s">
        <v>542</v>
      </c>
    </row>
    <row r="260" spans="1:22" x14ac:dyDescent="0.25">
      <c r="A260" s="24">
        <v>43119</v>
      </c>
      <c r="B260" s="24">
        <v>43118</v>
      </c>
      <c r="C260" s="24">
        <v>43110</v>
      </c>
      <c r="D260" s="27" t="s">
        <v>552</v>
      </c>
      <c r="E260" s="27" t="s">
        <v>412</v>
      </c>
      <c r="F260" s="29">
        <v>72288</v>
      </c>
      <c r="G260" s="27" t="s">
        <v>19</v>
      </c>
      <c r="H260" s="27" t="s">
        <v>119</v>
      </c>
      <c r="I260" s="27" t="s">
        <v>593</v>
      </c>
      <c r="J260" s="25">
        <v>4</v>
      </c>
      <c r="K260" s="27" t="s">
        <v>288</v>
      </c>
      <c r="L260" s="27" t="s">
        <v>1382</v>
      </c>
      <c r="M260" s="27" t="s">
        <v>1383</v>
      </c>
      <c r="N260" s="28">
        <v>127767335</v>
      </c>
      <c r="O260" s="27">
        <v>4</v>
      </c>
      <c r="P260" s="27">
        <v>127280150</v>
      </c>
      <c r="Q260" s="26">
        <v>636.84</v>
      </c>
      <c r="R260" s="43">
        <v>43120</v>
      </c>
      <c r="S260" s="27" t="s">
        <v>285</v>
      </c>
      <c r="T260" s="43" t="s">
        <v>567</v>
      </c>
      <c r="U260" s="27" t="s">
        <v>292</v>
      </c>
      <c r="V260" s="28"/>
    </row>
    <row r="261" spans="1:22" x14ac:dyDescent="0.25">
      <c r="A261" s="24">
        <v>43119</v>
      </c>
      <c r="B261" s="24">
        <v>43119</v>
      </c>
      <c r="C261" s="24">
        <v>43111</v>
      </c>
      <c r="D261" s="27" t="s">
        <v>552</v>
      </c>
      <c r="E261" s="27" t="s">
        <v>305</v>
      </c>
      <c r="F261" s="29">
        <v>755342383</v>
      </c>
      <c r="G261" s="27" t="s">
        <v>23</v>
      </c>
      <c r="H261" s="27" t="s">
        <v>572</v>
      </c>
      <c r="I261" s="27" t="s">
        <v>1384</v>
      </c>
      <c r="J261" s="25">
        <v>4</v>
      </c>
      <c r="K261" s="27" t="s">
        <v>288</v>
      </c>
      <c r="L261" s="27" t="s">
        <v>1385</v>
      </c>
      <c r="M261" s="27" t="s">
        <v>1386</v>
      </c>
      <c r="N261" s="28"/>
      <c r="O261" s="27"/>
      <c r="P261" s="27"/>
      <c r="Q261" s="26"/>
      <c r="R261" s="43"/>
      <c r="S261" s="27" t="s">
        <v>285</v>
      </c>
      <c r="T261" s="43"/>
      <c r="U261" s="27" t="s">
        <v>315</v>
      </c>
      <c r="V261" s="28" t="s">
        <v>542</v>
      </c>
    </row>
    <row r="262" spans="1:22" x14ac:dyDescent="0.25">
      <c r="A262" s="24">
        <v>43119</v>
      </c>
      <c r="B262" s="24">
        <v>43119</v>
      </c>
      <c r="C262" s="24">
        <v>43111</v>
      </c>
      <c r="D262" s="27" t="s">
        <v>552</v>
      </c>
      <c r="E262" s="27" t="s">
        <v>311</v>
      </c>
      <c r="F262" s="29">
        <v>4926</v>
      </c>
      <c r="G262" s="27" t="s">
        <v>19</v>
      </c>
      <c r="H262" s="27" t="s">
        <v>68</v>
      </c>
      <c r="I262" s="27" t="s">
        <v>1333</v>
      </c>
      <c r="J262" s="25">
        <v>2</v>
      </c>
      <c r="K262" s="27" t="s">
        <v>288</v>
      </c>
      <c r="L262" s="27" t="s">
        <v>1387</v>
      </c>
      <c r="M262" s="27" t="s">
        <v>1388</v>
      </c>
      <c r="N262" s="28">
        <v>127767318</v>
      </c>
      <c r="O262" s="27">
        <v>2</v>
      </c>
      <c r="P262" s="27" t="s">
        <v>1873</v>
      </c>
      <c r="Q262" s="26">
        <v>182.67</v>
      </c>
      <c r="R262" s="43">
        <v>43129</v>
      </c>
      <c r="S262" s="27" t="s">
        <v>285</v>
      </c>
      <c r="T262" s="43" t="s">
        <v>567</v>
      </c>
      <c r="U262" s="27" t="s">
        <v>292</v>
      </c>
      <c r="V262" s="28"/>
    </row>
    <row r="263" spans="1:22" x14ac:dyDescent="0.25">
      <c r="A263" s="24">
        <v>43119</v>
      </c>
      <c r="B263" s="24">
        <v>43119</v>
      </c>
      <c r="C263" s="24">
        <v>43111</v>
      </c>
      <c r="D263" s="27" t="s">
        <v>552</v>
      </c>
      <c r="E263" s="27" t="s">
        <v>311</v>
      </c>
      <c r="F263" s="41">
        <v>39489</v>
      </c>
      <c r="G263" s="27" t="s">
        <v>19</v>
      </c>
      <c r="H263" s="27" t="s">
        <v>1389</v>
      </c>
      <c r="I263" s="27" t="s">
        <v>1333</v>
      </c>
      <c r="J263" s="25">
        <v>2</v>
      </c>
      <c r="K263" s="27" t="s">
        <v>288</v>
      </c>
      <c r="L263" s="27" t="s">
        <v>1387</v>
      </c>
      <c r="M263" s="27" t="s">
        <v>1388</v>
      </c>
      <c r="N263" s="28">
        <v>127767319</v>
      </c>
      <c r="O263" s="27">
        <v>2</v>
      </c>
      <c r="P263" s="27" t="s">
        <v>1874</v>
      </c>
      <c r="Q263" s="26">
        <v>702.26</v>
      </c>
      <c r="R263" s="43">
        <v>43129</v>
      </c>
      <c r="S263" s="27" t="s">
        <v>285</v>
      </c>
      <c r="T263" s="43" t="s">
        <v>567</v>
      </c>
      <c r="U263" s="27" t="s">
        <v>292</v>
      </c>
      <c r="V263" s="28"/>
    </row>
    <row r="264" spans="1:22" ht="25.5" x14ac:dyDescent="0.25">
      <c r="A264" s="24">
        <v>43119</v>
      </c>
      <c r="B264" s="24">
        <v>43119</v>
      </c>
      <c r="C264" s="24">
        <v>43111</v>
      </c>
      <c r="D264" s="27" t="s">
        <v>552</v>
      </c>
      <c r="E264" s="27" t="s">
        <v>340</v>
      </c>
      <c r="F264" s="29">
        <v>1015416</v>
      </c>
      <c r="G264" s="27" t="s">
        <v>36</v>
      </c>
      <c r="H264" s="27" t="s">
        <v>115</v>
      </c>
      <c r="I264" s="27" t="s">
        <v>276</v>
      </c>
      <c r="J264" s="25">
        <v>2</v>
      </c>
      <c r="K264" s="27" t="s">
        <v>288</v>
      </c>
      <c r="L264" s="27" t="s">
        <v>1390</v>
      </c>
      <c r="M264" s="27" t="s">
        <v>1391</v>
      </c>
      <c r="N264" s="28" t="s">
        <v>2475</v>
      </c>
      <c r="O264" s="27">
        <v>2</v>
      </c>
      <c r="P264" s="27" t="s">
        <v>2539</v>
      </c>
      <c r="Q264" s="26">
        <v>209.24</v>
      </c>
      <c r="R264" s="43">
        <v>43143</v>
      </c>
      <c r="S264" s="27" t="s">
        <v>285</v>
      </c>
      <c r="T264" s="43">
        <v>43143</v>
      </c>
      <c r="U264" s="27" t="s">
        <v>292</v>
      </c>
      <c r="V264" s="28" t="s">
        <v>2473</v>
      </c>
    </row>
    <row r="265" spans="1:22" x14ac:dyDescent="0.25">
      <c r="A265" s="24">
        <v>43119</v>
      </c>
      <c r="B265" s="24">
        <v>43119</v>
      </c>
      <c r="C265" s="24">
        <v>43111</v>
      </c>
      <c r="D265" s="27" t="s">
        <v>552</v>
      </c>
      <c r="E265" s="27" t="s">
        <v>340</v>
      </c>
      <c r="F265" s="29">
        <v>732516500</v>
      </c>
      <c r="G265" s="27" t="s">
        <v>23</v>
      </c>
      <c r="H265" s="27" t="s">
        <v>52</v>
      </c>
      <c r="I265" s="27" t="s">
        <v>453</v>
      </c>
      <c r="J265" s="25">
        <v>1</v>
      </c>
      <c r="K265" s="27" t="s">
        <v>288</v>
      </c>
      <c r="L265" s="27" t="s">
        <v>1392</v>
      </c>
      <c r="M265" s="27" t="s">
        <v>1393</v>
      </c>
      <c r="N265" s="28"/>
      <c r="O265" s="27"/>
      <c r="P265" s="27"/>
      <c r="Q265" s="26"/>
      <c r="R265" s="43"/>
      <c r="S265" s="27" t="s">
        <v>285</v>
      </c>
      <c r="T265" s="43"/>
      <c r="U265" s="27" t="s">
        <v>315</v>
      </c>
      <c r="V265" s="28" t="s">
        <v>542</v>
      </c>
    </row>
    <row r="266" spans="1:22" x14ac:dyDescent="0.25">
      <c r="A266" s="24">
        <v>43119</v>
      </c>
      <c r="B266" s="24">
        <v>43119</v>
      </c>
      <c r="C266" s="24">
        <v>43111</v>
      </c>
      <c r="D266" s="27" t="s">
        <v>552</v>
      </c>
      <c r="E266" s="27" t="s">
        <v>354</v>
      </c>
      <c r="F266" s="29" t="s">
        <v>6651</v>
      </c>
      <c r="G266" s="27" t="s">
        <v>77</v>
      </c>
      <c r="H266" s="27" t="s">
        <v>40</v>
      </c>
      <c r="I266" s="27" t="s">
        <v>493</v>
      </c>
      <c r="J266" s="25">
        <v>4</v>
      </c>
      <c r="K266" s="27" t="s">
        <v>288</v>
      </c>
      <c r="L266" s="27" t="s">
        <v>1396</v>
      </c>
      <c r="M266" s="27" t="s">
        <v>1397</v>
      </c>
      <c r="N266" s="28">
        <v>127767401</v>
      </c>
      <c r="O266" s="27">
        <v>4</v>
      </c>
      <c r="P266" s="27" t="s">
        <v>2911</v>
      </c>
      <c r="Q266" s="26">
        <v>715.28</v>
      </c>
      <c r="R266" s="43">
        <v>43097</v>
      </c>
      <c r="S266" s="27" t="s">
        <v>285</v>
      </c>
      <c r="T266" s="43" t="s">
        <v>567</v>
      </c>
      <c r="U266" s="27" t="s">
        <v>292</v>
      </c>
      <c r="V266" s="28" t="s">
        <v>2413</v>
      </c>
    </row>
    <row r="267" spans="1:22" x14ac:dyDescent="0.25">
      <c r="A267" s="24">
        <v>43119</v>
      </c>
      <c r="B267" s="24">
        <v>43119</v>
      </c>
      <c r="C267" s="24">
        <v>43111</v>
      </c>
      <c r="D267" s="27" t="s">
        <v>552</v>
      </c>
      <c r="E267" s="27" t="s">
        <v>378</v>
      </c>
      <c r="F267" s="29">
        <v>3528830000</v>
      </c>
      <c r="G267" s="27" t="s">
        <v>53</v>
      </c>
      <c r="H267" s="27" t="s">
        <v>83</v>
      </c>
      <c r="I267" s="27" t="s">
        <v>468</v>
      </c>
      <c r="J267" s="25">
        <v>1</v>
      </c>
      <c r="K267" s="27" t="s">
        <v>288</v>
      </c>
      <c r="L267" s="27" t="s">
        <v>1398</v>
      </c>
      <c r="M267" s="27" t="s">
        <v>1399</v>
      </c>
      <c r="N267" s="28">
        <v>127767404</v>
      </c>
      <c r="O267" s="27">
        <v>1</v>
      </c>
      <c r="P267" s="27" t="s">
        <v>1517</v>
      </c>
      <c r="Q267" s="26">
        <v>206.13</v>
      </c>
      <c r="R267" s="43">
        <v>43122</v>
      </c>
      <c r="S267" s="27" t="s">
        <v>285</v>
      </c>
      <c r="T267" s="43" t="s">
        <v>567</v>
      </c>
      <c r="U267" s="27" t="s">
        <v>292</v>
      </c>
      <c r="V267" s="28"/>
    </row>
    <row r="268" spans="1:22" x14ac:dyDescent="0.25">
      <c r="A268" s="24">
        <v>43119</v>
      </c>
      <c r="B268" s="24">
        <v>43119</v>
      </c>
      <c r="C268" s="24">
        <v>43111</v>
      </c>
      <c r="D268" s="27" t="s">
        <v>552</v>
      </c>
      <c r="E268" s="27" t="s">
        <v>384</v>
      </c>
      <c r="F268" s="29">
        <v>92591</v>
      </c>
      <c r="G268" s="27" t="s">
        <v>21</v>
      </c>
      <c r="H268" s="27" t="s">
        <v>59</v>
      </c>
      <c r="I268" s="27" t="s">
        <v>22</v>
      </c>
      <c r="J268" s="25">
        <v>4</v>
      </c>
      <c r="K268" s="27" t="s">
        <v>288</v>
      </c>
      <c r="L268" s="27" t="s">
        <v>1400</v>
      </c>
      <c r="M268" s="27" t="s">
        <v>1401</v>
      </c>
      <c r="N268" s="28"/>
      <c r="O268" s="27">
        <v>4</v>
      </c>
      <c r="P268" s="27" t="s">
        <v>1444</v>
      </c>
      <c r="Q268" s="26">
        <v>154.6</v>
      </c>
      <c r="R268" s="43">
        <v>43120</v>
      </c>
      <c r="S268" s="27" t="s">
        <v>285</v>
      </c>
      <c r="T268" s="43" t="s">
        <v>567</v>
      </c>
      <c r="U268" s="27" t="s">
        <v>292</v>
      </c>
      <c r="V268" s="28"/>
    </row>
    <row r="269" spans="1:22" x14ac:dyDescent="0.25">
      <c r="A269" s="24">
        <v>43119</v>
      </c>
      <c r="B269" s="24">
        <v>43119</v>
      </c>
      <c r="C269" s="24">
        <v>43111</v>
      </c>
      <c r="D269" s="27" t="s">
        <v>552</v>
      </c>
      <c r="E269" s="27" t="s">
        <v>391</v>
      </c>
      <c r="F269" s="29">
        <v>38853</v>
      </c>
      <c r="G269" s="27" t="s">
        <v>39</v>
      </c>
      <c r="H269" s="27" t="s">
        <v>24</v>
      </c>
      <c r="I269" s="27" t="s">
        <v>884</v>
      </c>
      <c r="J269" s="25">
        <v>4</v>
      </c>
      <c r="K269" s="27" t="s">
        <v>288</v>
      </c>
      <c r="L269" s="27" t="s">
        <v>1402</v>
      </c>
      <c r="M269" s="27" t="s">
        <v>1403</v>
      </c>
      <c r="N269" s="28">
        <v>127767430</v>
      </c>
      <c r="O269" s="27">
        <v>4</v>
      </c>
      <c r="P269" s="27" t="s">
        <v>1518</v>
      </c>
      <c r="Q269" s="26">
        <v>559.36</v>
      </c>
      <c r="R269" s="43">
        <v>43122</v>
      </c>
      <c r="S269" s="27" t="s">
        <v>285</v>
      </c>
      <c r="T269" s="43">
        <v>43125</v>
      </c>
      <c r="U269" s="27" t="s">
        <v>292</v>
      </c>
      <c r="V269" s="28"/>
    </row>
    <row r="270" spans="1:22" x14ac:dyDescent="0.25">
      <c r="A270" s="24">
        <v>43119</v>
      </c>
      <c r="B270" s="24">
        <v>43119</v>
      </c>
      <c r="C270" s="24">
        <v>43111</v>
      </c>
      <c r="D270" s="27" t="s">
        <v>552</v>
      </c>
      <c r="E270" s="27" t="s">
        <v>396</v>
      </c>
      <c r="F270" s="29">
        <v>95323</v>
      </c>
      <c r="G270" s="27" t="s">
        <v>273</v>
      </c>
      <c r="H270" s="27" t="s">
        <v>205</v>
      </c>
      <c r="I270" s="27" t="s">
        <v>1406</v>
      </c>
      <c r="J270" s="25">
        <v>6</v>
      </c>
      <c r="K270" s="27" t="s">
        <v>288</v>
      </c>
      <c r="L270" s="27" t="s">
        <v>1407</v>
      </c>
      <c r="M270" s="27" t="s">
        <v>1408</v>
      </c>
      <c r="N270" s="28">
        <v>127767486</v>
      </c>
      <c r="O270" s="27">
        <v>6</v>
      </c>
      <c r="P270" s="27">
        <v>127767486</v>
      </c>
      <c r="Q270" s="26">
        <v>823.14</v>
      </c>
      <c r="R270" s="43">
        <v>43123</v>
      </c>
      <c r="S270" s="27" t="s">
        <v>285</v>
      </c>
      <c r="T270" s="43" t="s">
        <v>567</v>
      </c>
      <c r="U270" s="27" t="s">
        <v>292</v>
      </c>
      <c r="V270" s="28"/>
    </row>
    <row r="271" spans="1:22" x14ac:dyDescent="0.25">
      <c r="A271" s="24">
        <v>43119</v>
      </c>
      <c r="B271" s="24">
        <v>43119</v>
      </c>
      <c r="C271" s="24">
        <v>43111</v>
      </c>
      <c r="D271" s="27" t="s">
        <v>552</v>
      </c>
      <c r="E271" s="27" t="s">
        <v>408</v>
      </c>
      <c r="F271" s="29">
        <v>183051217</v>
      </c>
      <c r="G271" s="27" t="s">
        <v>23</v>
      </c>
      <c r="H271" s="27" t="s">
        <v>238</v>
      </c>
      <c r="I271" s="27" t="s">
        <v>133</v>
      </c>
      <c r="J271" s="25">
        <v>1</v>
      </c>
      <c r="K271" s="27" t="s">
        <v>288</v>
      </c>
      <c r="L271" s="27" t="s">
        <v>1409</v>
      </c>
      <c r="M271" s="27" t="s">
        <v>1410</v>
      </c>
      <c r="N271" s="28"/>
      <c r="O271" s="27"/>
      <c r="P271" s="27"/>
      <c r="Q271" s="26"/>
      <c r="R271" s="43"/>
      <c r="S271" s="27" t="s">
        <v>285</v>
      </c>
      <c r="T271" s="43"/>
      <c r="U271" s="27" t="s">
        <v>315</v>
      </c>
      <c r="V271" s="28" t="s">
        <v>542</v>
      </c>
    </row>
    <row r="272" spans="1:22" x14ac:dyDescent="0.25">
      <c r="A272" s="24">
        <v>43119</v>
      </c>
      <c r="B272" s="24">
        <v>43119</v>
      </c>
      <c r="C272" s="24">
        <v>43111</v>
      </c>
      <c r="D272" s="27" t="s">
        <v>552</v>
      </c>
      <c r="E272" s="27" t="s">
        <v>411</v>
      </c>
      <c r="F272" s="29">
        <v>93016</v>
      </c>
      <c r="G272" s="27" t="s">
        <v>21</v>
      </c>
      <c r="H272" s="27" t="s">
        <v>61</v>
      </c>
      <c r="I272" s="27" t="s">
        <v>79</v>
      </c>
      <c r="J272" s="25">
        <v>3</v>
      </c>
      <c r="K272" s="27" t="s">
        <v>288</v>
      </c>
      <c r="L272" s="27" t="s">
        <v>1411</v>
      </c>
      <c r="M272" s="27" t="s">
        <v>1412</v>
      </c>
      <c r="N272" s="28">
        <v>127767466</v>
      </c>
      <c r="O272" s="27">
        <v>3</v>
      </c>
      <c r="P272" s="27" t="s">
        <v>1780</v>
      </c>
      <c r="Q272" s="26">
        <v>189.66</v>
      </c>
      <c r="R272" s="43">
        <v>43125</v>
      </c>
      <c r="S272" s="27" t="s">
        <v>285</v>
      </c>
      <c r="T272" s="43">
        <v>43143</v>
      </c>
      <c r="U272" s="27" t="s">
        <v>292</v>
      </c>
      <c r="V272" s="28"/>
    </row>
    <row r="273" spans="1:22" ht="25.5" x14ac:dyDescent="0.25">
      <c r="A273" s="24">
        <v>43119</v>
      </c>
      <c r="B273" s="24">
        <v>43119</v>
      </c>
      <c r="C273" s="24">
        <v>43111</v>
      </c>
      <c r="D273" s="27" t="s">
        <v>552</v>
      </c>
      <c r="E273" s="27" t="s">
        <v>414</v>
      </c>
      <c r="F273" s="29">
        <v>1011346</v>
      </c>
      <c r="G273" s="27" t="s">
        <v>36</v>
      </c>
      <c r="H273" s="27" t="s">
        <v>1413</v>
      </c>
      <c r="I273" s="27" t="s">
        <v>545</v>
      </c>
      <c r="J273" s="25">
        <v>2</v>
      </c>
      <c r="K273" s="27" t="s">
        <v>288</v>
      </c>
      <c r="L273" s="27" t="s">
        <v>1414</v>
      </c>
      <c r="M273" s="27" t="s">
        <v>1415</v>
      </c>
      <c r="N273" s="28">
        <v>127767448</v>
      </c>
      <c r="O273" s="27"/>
      <c r="P273" s="27"/>
      <c r="Q273" s="26"/>
      <c r="R273" s="43"/>
      <c r="S273" s="27" t="s">
        <v>285</v>
      </c>
      <c r="T273" s="43"/>
      <c r="U273" s="27" t="s">
        <v>295</v>
      </c>
      <c r="V273" s="28" t="s">
        <v>1523</v>
      </c>
    </row>
    <row r="274" spans="1:22" ht="25.5" x14ac:dyDescent="0.25">
      <c r="A274" s="24">
        <v>43119</v>
      </c>
      <c r="B274" s="24">
        <v>43119</v>
      </c>
      <c r="C274" s="24">
        <v>43111</v>
      </c>
      <c r="D274" s="27" t="s">
        <v>552</v>
      </c>
      <c r="E274" s="27" t="s">
        <v>414</v>
      </c>
      <c r="F274" s="29">
        <v>1011346</v>
      </c>
      <c r="G274" s="27" t="s">
        <v>36</v>
      </c>
      <c r="H274" s="27" t="s">
        <v>1413</v>
      </c>
      <c r="I274" s="27" t="s">
        <v>545</v>
      </c>
      <c r="J274" s="25">
        <v>2</v>
      </c>
      <c r="K274" s="27" t="s">
        <v>288</v>
      </c>
      <c r="L274" s="27" t="s">
        <v>1414</v>
      </c>
      <c r="M274" s="27" t="s">
        <v>1415</v>
      </c>
      <c r="N274" s="28">
        <v>127767449</v>
      </c>
      <c r="O274" s="27"/>
      <c r="P274" s="27"/>
      <c r="Q274" s="26"/>
      <c r="R274" s="43"/>
      <c r="S274" s="27" t="s">
        <v>285</v>
      </c>
      <c r="T274" s="43"/>
      <c r="U274" s="27" t="s">
        <v>295</v>
      </c>
      <c r="V274" s="28" t="s">
        <v>1523</v>
      </c>
    </row>
    <row r="275" spans="1:22" x14ac:dyDescent="0.25">
      <c r="A275" s="24">
        <v>43119</v>
      </c>
      <c r="B275" s="24">
        <v>43119</v>
      </c>
      <c r="C275" s="24">
        <v>43111</v>
      </c>
      <c r="D275" s="27" t="s">
        <v>552</v>
      </c>
      <c r="E275" s="27" t="s">
        <v>428</v>
      </c>
      <c r="F275" s="29">
        <v>706038163</v>
      </c>
      <c r="G275" s="27" t="s">
        <v>23</v>
      </c>
      <c r="H275" s="27" t="s">
        <v>52</v>
      </c>
      <c r="I275" s="27" t="s">
        <v>1416</v>
      </c>
      <c r="J275" s="25">
        <v>2</v>
      </c>
      <c r="K275" s="27" t="s">
        <v>288</v>
      </c>
      <c r="L275" s="27" t="s">
        <v>1417</v>
      </c>
      <c r="M275" s="27" t="s">
        <v>1418</v>
      </c>
      <c r="N275" s="28"/>
      <c r="O275" s="27"/>
      <c r="P275" s="27"/>
      <c r="Q275" s="26"/>
      <c r="R275" s="43"/>
      <c r="S275" s="27" t="s">
        <v>285</v>
      </c>
      <c r="T275" s="43"/>
      <c r="U275" s="27" t="s">
        <v>315</v>
      </c>
      <c r="V275" s="28" t="s">
        <v>542</v>
      </c>
    </row>
    <row r="276" spans="1:22" ht="38.25" x14ac:dyDescent="0.25">
      <c r="A276" s="24">
        <v>43119</v>
      </c>
      <c r="B276" s="24">
        <v>43119</v>
      </c>
      <c r="C276" s="24">
        <v>43115</v>
      </c>
      <c r="D276" s="27" t="s">
        <v>1419</v>
      </c>
      <c r="E276" s="27" t="s">
        <v>407</v>
      </c>
      <c r="F276" s="29">
        <v>27162</v>
      </c>
      <c r="G276" s="27" t="s">
        <v>19</v>
      </c>
      <c r="H276" s="27" t="s">
        <v>26</v>
      </c>
      <c r="I276" s="27" t="s">
        <v>450</v>
      </c>
      <c r="J276" s="25">
        <v>2</v>
      </c>
      <c r="K276" s="27" t="s">
        <v>288</v>
      </c>
      <c r="L276" s="27" t="s">
        <v>1420</v>
      </c>
      <c r="M276" s="27" t="s">
        <v>1421</v>
      </c>
      <c r="N276" s="28">
        <v>127767578</v>
      </c>
      <c r="O276" s="27"/>
      <c r="P276" s="27"/>
      <c r="Q276" s="26"/>
      <c r="R276" s="43"/>
      <c r="S276" s="27" t="s">
        <v>285</v>
      </c>
      <c r="T276" s="43"/>
      <c r="U276" s="27" t="s">
        <v>295</v>
      </c>
      <c r="V276" s="28" t="s">
        <v>2416</v>
      </c>
    </row>
    <row r="277" spans="1:22" x14ac:dyDescent="0.25">
      <c r="A277" s="24">
        <v>43119</v>
      </c>
      <c r="B277" s="24">
        <v>43119</v>
      </c>
      <c r="C277" s="24">
        <v>43115</v>
      </c>
      <c r="D277" s="27" t="s">
        <v>1419</v>
      </c>
      <c r="E277" s="27" t="s">
        <v>407</v>
      </c>
      <c r="F277" s="29">
        <v>27162</v>
      </c>
      <c r="G277" s="27" t="s">
        <v>19</v>
      </c>
      <c r="H277" s="27" t="s">
        <v>26</v>
      </c>
      <c r="I277" s="27" t="s">
        <v>450</v>
      </c>
      <c r="J277" s="25">
        <v>2</v>
      </c>
      <c r="K277" s="27" t="s">
        <v>367</v>
      </c>
      <c r="L277" s="27">
        <v>200067</v>
      </c>
      <c r="M277" s="27">
        <v>326174647</v>
      </c>
      <c r="N277" s="28"/>
      <c r="O277" s="27"/>
      <c r="P277" s="27"/>
      <c r="Q277" s="26"/>
      <c r="R277" s="43"/>
      <c r="S277" s="27" t="s">
        <v>285</v>
      </c>
      <c r="T277" s="43"/>
      <c r="U277" s="27" t="s">
        <v>289</v>
      </c>
      <c r="V277" s="28" t="s">
        <v>542</v>
      </c>
    </row>
    <row r="278" spans="1:22" x14ac:dyDescent="0.25">
      <c r="A278" s="24">
        <v>43122</v>
      </c>
      <c r="B278" s="24">
        <v>43119</v>
      </c>
      <c r="C278" s="24">
        <v>43118</v>
      </c>
      <c r="D278" s="27" t="s">
        <v>18</v>
      </c>
      <c r="E278" s="27" t="s">
        <v>424</v>
      </c>
      <c r="F278" s="29">
        <v>1010997</v>
      </c>
      <c r="G278" s="27" t="s">
        <v>36</v>
      </c>
      <c r="H278" s="27" t="s">
        <v>28</v>
      </c>
      <c r="I278" s="27" t="s">
        <v>456</v>
      </c>
      <c r="J278" s="25">
        <v>4</v>
      </c>
      <c r="K278" s="27" t="s">
        <v>288</v>
      </c>
      <c r="L278" s="27" t="s">
        <v>1445</v>
      </c>
      <c r="M278" s="27" t="s">
        <v>1446</v>
      </c>
      <c r="N278" s="28">
        <v>127867624</v>
      </c>
      <c r="O278" s="27"/>
      <c r="P278" s="27"/>
      <c r="Q278" s="26"/>
      <c r="R278" s="43"/>
      <c r="S278" s="27" t="s">
        <v>285</v>
      </c>
      <c r="T278" s="43"/>
      <c r="U278" s="27" t="s">
        <v>295</v>
      </c>
      <c r="V278" s="28" t="s">
        <v>1735</v>
      </c>
    </row>
    <row r="279" spans="1:22" x14ac:dyDescent="0.25">
      <c r="A279" s="24">
        <v>43122</v>
      </c>
      <c r="B279" s="24">
        <v>43119</v>
      </c>
      <c r="C279" s="24">
        <v>43119</v>
      </c>
      <c r="D279" s="27" t="s">
        <v>18</v>
      </c>
      <c r="E279" s="27" t="s">
        <v>424</v>
      </c>
      <c r="F279" s="29">
        <v>1010997</v>
      </c>
      <c r="G279" s="27" t="s">
        <v>36</v>
      </c>
      <c r="H279" s="27" t="s">
        <v>28</v>
      </c>
      <c r="I279" s="27" t="s">
        <v>456</v>
      </c>
      <c r="J279" s="25">
        <v>4</v>
      </c>
      <c r="K279" s="27" t="s">
        <v>288</v>
      </c>
      <c r="L279" s="27" t="s">
        <v>1447</v>
      </c>
      <c r="M279" s="27" t="s">
        <v>1448</v>
      </c>
      <c r="N279" s="28">
        <v>127867491</v>
      </c>
      <c r="O279" s="27">
        <v>4</v>
      </c>
      <c r="P279" s="27" t="s">
        <v>1781</v>
      </c>
      <c r="Q279" s="26">
        <v>196.16</v>
      </c>
      <c r="R279" s="43">
        <v>43125</v>
      </c>
      <c r="S279" s="27" t="s">
        <v>285</v>
      </c>
      <c r="T279" s="43">
        <v>43129</v>
      </c>
      <c r="U279" s="27" t="s">
        <v>292</v>
      </c>
      <c r="V279" s="28"/>
    </row>
    <row r="280" spans="1:22" x14ac:dyDescent="0.25">
      <c r="A280" s="24">
        <v>43122</v>
      </c>
      <c r="B280" s="24">
        <v>43119</v>
      </c>
      <c r="C280" s="24">
        <v>43118</v>
      </c>
      <c r="D280" s="27" t="s">
        <v>18</v>
      </c>
      <c r="E280" s="27" t="s">
        <v>372</v>
      </c>
      <c r="F280" s="29">
        <v>1011707</v>
      </c>
      <c r="G280" s="27" t="s">
        <v>36</v>
      </c>
      <c r="H280" s="27" t="s">
        <v>151</v>
      </c>
      <c r="I280" s="27" t="s">
        <v>99</v>
      </c>
      <c r="J280" s="25">
        <v>4</v>
      </c>
      <c r="K280" s="27" t="s">
        <v>288</v>
      </c>
      <c r="L280" s="27" t="s">
        <v>1449</v>
      </c>
      <c r="M280" s="27" t="s">
        <v>1450</v>
      </c>
      <c r="N280" s="28">
        <v>127867667</v>
      </c>
      <c r="O280" s="27">
        <v>4</v>
      </c>
      <c r="P280" s="27" t="s">
        <v>1612</v>
      </c>
      <c r="Q280" s="26">
        <v>189.08</v>
      </c>
      <c r="R280" s="43">
        <v>43123</v>
      </c>
      <c r="S280" s="27" t="s">
        <v>285</v>
      </c>
      <c r="T280" s="43" t="s">
        <v>567</v>
      </c>
      <c r="U280" s="27" t="s">
        <v>292</v>
      </c>
      <c r="V280" s="28"/>
    </row>
    <row r="281" spans="1:22" x14ac:dyDescent="0.25">
      <c r="A281" s="24">
        <v>43122</v>
      </c>
      <c r="B281" s="24">
        <v>43119</v>
      </c>
      <c r="C281" s="24">
        <v>43117</v>
      </c>
      <c r="D281" s="27" t="s">
        <v>18</v>
      </c>
      <c r="E281" s="27" t="s">
        <v>313</v>
      </c>
      <c r="F281" s="29" t="s">
        <v>1451</v>
      </c>
      <c r="G281" s="27" t="s">
        <v>200</v>
      </c>
      <c r="H281" s="27" t="s">
        <v>558</v>
      </c>
      <c r="I281" s="27" t="s">
        <v>527</v>
      </c>
      <c r="J281" s="25">
        <v>4</v>
      </c>
      <c r="K281" s="27" t="s">
        <v>365</v>
      </c>
      <c r="L281" s="27">
        <v>93951191</v>
      </c>
      <c r="M281" s="27">
        <v>93951191</v>
      </c>
      <c r="N281" s="28">
        <v>60290824</v>
      </c>
      <c r="O281" s="27">
        <v>4</v>
      </c>
      <c r="P281" s="27">
        <v>93972278</v>
      </c>
      <c r="Q281" s="26">
        <v>310.08</v>
      </c>
      <c r="R281" s="43">
        <v>43129</v>
      </c>
      <c r="S281" s="27" t="s">
        <v>285</v>
      </c>
      <c r="T281" s="43" t="s">
        <v>497</v>
      </c>
      <c r="U281" s="27" t="s">
        <v>292</v>
      </c>
      <c r="V281" s="28" t="s">
        <v>2413</v>
      </c>
    </row>
    <row r="282" spans="1:22" x14ac:dyDescent="0.25">
      <c r="A282" s="24">
        <v>43122</v>
      </c>
      <c r="B282" s="24">
        <v>43119</v>
      </c>
      <c r="C282" s="24">
        <v>43119</v>
      </c>
      <c r="D282" s="27" t="s">
        <v>18</v>
      </c>
      <c r="E282" s="27" t="s">
        <v>415</v>
      </c>
      <c r="F282" s="29">
        <v>2824</v>
      </c>
      <c r="G282" s="27" t="s">
        <v>19</v>
      </c>
      <c r="H282" s="27" t="s">
        <v>31</v>
      </c>
      <c r="I282" s="27" t="s">
        <v>231</v>
      </c>
      <c r="J282" s="25">
        <v>4</v>
      </c>
      <c r="K282" s="27" t="s">
        <v>288</v>
      </c>
      <c r="L282" s="27" t="s">
        <v>1453</v>
      </c>
      <c r="M282" s="27" t="s">
        <v>1454</v>
      </c>
      <c r="N282" s="28">
        <v>127867739</v>
      </c>
      <c r="O282" s="27">
        <v>4</v>
      </c>
      <c r="P282" s="27" t="s">
        <v>1782</v>
      </c>
      <c r="Q282" s="26">
        <v>634.12</v>
      </c>
      <c r="R282" s="43">
        <v>43125</v>
      </c>
      <c r="S282" s="27" t="s">
        <v>285</v>
      </c>
      <c r="T282" s="43" t="s">
        <v>567</v>
      </c>
      <c r="U282" s="27" t="s">
        <v>292</v>
      </c>
      <c r="V282" s="28"/>
    </row>
    <row r="283" spans="1:22" x14ac:dyDescent="0.25">
      <c r="A283" s="24">
        <v>43122</v>
      </c>
      <c r="B283" s="24">
        <v>43120</v>
      </c>
      <c r="C283" s="24">
        <v>43120</v>
      </c>
      <c r="D283" s="27" t="s">
        <v>18</v>
      </c>
      <c r="E283" s="27" t="s">
        <v>290</v>
      </c>
      <c r="F283" s="41" t="s">
        <v>3042</v>
      </c>
      <c r="G283" s="27" t="s">
        <v>25</v>
      </c>
      <c r="H283" s="27" t="s">
        <v>159</v>
      </c>
      <c r="I283" s="27" t="s">
        <v>513</v>
      </c>
      <c r="J283" s="25">
        <v>4</v>
      </c>
      <c r="K283" s="27" t="s">
        <v>357</v>
      </c>
      <c r="L283" s="27" t="s">
        <v>1455</v>
      </c>
      <c r="M283" s="27" t="s">
        <v>1456</v>
      </c>
      <c r="N283" s="28" t="s">
        <v>1457</v>
      </c>
      <c r="O283" s="27">
        <v>4</v>
      </c>
      <c r="P283" s="27" t="s">
        <v>1457</v>
      </c>
      <c r="Q283" s="26">
        <v>441.76</v>
      </c>
      <c r="R283" s="43">
        <v>43122</v>
      </c>
      <c r="S283" s="27" t="s">
        <v>285</v>
      </c>
      <c r="T283" s="43">
        <v>43124</v>
      </c>
      <c r="U283" s="27" t="s">
        <v>292</v>
      </c>
      <c r="V283" s="28"/>
    </row>
    <row r="284" spans="1:22" x14ac:dyDescent="0.25">
      <c r="A284" s="24">
        <v>43122</v>
      </c>
      <c r="B284" s="24">
        <v>43120</v>
      </c>
      <c r="C284" s="24">
        <v>43119</v>
      </c>
      <c r="D284" s="27" t="s">
        <v>18</v>
      </c>
      <c r="E284" s="27" t="s">
        <v>380</v>
      </c>
      <c r="F284" s="29">
        <v>45062</v>
      </c>
      <c r="G284" s="27" t="s">
        <v>39</v>
      </c>
      <c r="H284" s="27" t="s">
        <v>149</v>
      </c>
      <c r="I284" s="27" t="s">
        <v>148</v>
      </c>
      <c r="J284" s="25">
        <v>4</v>
      </c>
      <c r="K284" s="27" t="s">
        <v>288</v>
      </c>
      <c r="L284" s="27" t="s">
        <v>1458</v>
      </c>
      <c r="M284" s="27" t="s">
        <v>1459</v>
      </c>
      <c r="N284" s="28">
        <v>127867758</v>
      </c>
      <c r="O284" s="27">
        <v>4</v>
      </c>
      <c r="P284" s="27">
        <v>127867758</v>
      </c>
      <c r="Q284" s="26">
        <v>932.4</v>
      </c>
      <c r="R284" s="43">
        <v>43123</v>
      </c>
      <c r="S284" s="27" t="s">
        <v>285</v>
      </c>
      <c r="T284" s="43">
        <v>43124</v>
      </c>
      <c r="U284" s="27" t="s">
        <v>292</v>
      </c>
      <c r="V284" s="28"/>
    </row>
    <row r="285" spans="1:22" x14ac:dyDescent="0.25">
      <c r="A285" s="24">
        <v>43122</v>
      </c>
      <c r="B285" s="24">
        <v>43120</v>
      </c>
      <c r="C285" s="24">
        <v>43113</v>
      </c>
      <c r="D285" s="27" t="s">
        <v>18</v>
      </c>
      <c r="E285" s="27" t="s">
        <v>313</v>
      </c>
      <c r="F285" s="29">
        <v>15491180000</v>
      </c>
      <c r="G285" s="27" t="s">
        <v>53</v>
      </c>
      <c r="H285" s="27" t="s">
        <v>95</v>
      </c>
      <c r="I285" s="27" t="s">
        <v>260</v>
      </c>
      <c r="J285" s="25">
        <v>1</v>
      </c>
      <c r="K285" s="27" t="s">
        <v>367</v>
      </c>
      <c r="L285" s="27">
        <v>199767</v>
      </c>
      <c r="M285" s="27">
        <v>326174374</v>
      </c>
      <c r="N285" s="28"/>
      <c r="O285" s="27"/>
      <c r="P285" s="27"/>
      <c r="Q285" s="26"/>
      <c r="R285" s="43"/>
      <c r="S285" s="27" t="s">
        <v>285</v>
      </c>
      <c r="T285" s="43"/>
      <c r="U285" s="27" t="s">
        <v>289</v>
      </c>
      <c r="V285" s="28" t="s">
        <v>542</v>
      </c>
    </row>
    <row r="286" spans="1:22" x14ac:dyDescent="0.25">
      <c r="A286" s="24">
        <v>43122</v>
      </c>
      <c r="B286" s="24">
        <v>43122</v>
      </c>
      <c r="C286" s="24">
        <v>43116</v>
      </c>
      <c r="D286" s="27" t="s">
        <v>18</v>
      </c>
      <c r="E286" s="27" t="s">
        <v>346</v>
      </c>
      <c r="F286" s="29">
        <v>3548800000</v>
      </c>
      <c r="G286" s="27" t="s">
        <v>53</v>
      </c>
      <c r="H286" s="27" t="s">
        <v>248</v>
      </c>
      <c r="I286" s="27" t="s">
        <v>1460</v>
      </c>
      <c r="J286" s="25">
        <v>2</v>
      </c>
      <c r="K286" s="27" t="s">
        <v>357</v>
      </c>
      <c r="L286" s="27" t="s">
        <v>1461</v>
      </c>
      <c r="M286" s="27" t="s">
        <v>1462</v>
      </c>
      <c r="N286" s="28" t="s">
        <v>1671</v>
      </c>
      <c r="O286" s="27">
        <v>2</v>
      </c>
      <c r="P286" s="27" t="s">
        <v>1671</v>
      </c>
      <c r="Q286" s="26">
        <v>350.58</v>
      </c>
      <c r="R286" s="43">
        <v>43124</v>
      </c>
      <c r="S286" s="27" t="s">
        <v>285</v>
      </c>
      <c r="T286" s="43">
        <v>43125</v>
      </c>
      <c r="U286" s="27" t="s">
        <v>292</v>
      </c>
      <c r="V286" s="28"/>
    </row>
    <row r="287" spans="1:22" x14ac:dyDescent="0.25">
      <c r="A287" s="24">
        <v>43122</v>
      </c>
      <c r="B287" s="24">
        <v>43122</v>
      </c>
      <c r="C287" s="24">
        <v>43112</v>
      </c>
      <c r="D287" s="27" t="s">
        <v>18</v>
      </c>
      <c r="E287" s="27" t="s">
        <v>372</v>
      </c>
      <c r="F287" s="29">
        <v>1011007</v>
      </c>
      <c r="G287" s="27" t="s">
        <v>36</v>
      </c>
      <c r="H287" s="27" t="s">
        <v>124</v>
      </c>
      <c r="I287" s="27" t="s">
        <v>99</v>
      </c>
      <c r="J287" s="25">
        <v>4</v>
      </c>
      <c r="K287" s="27" t="s">
        <v>288</v>
      </c>
      <c r="L287" s="27" t="s">
        <v>1463</v>
      </c>
      <c r="M287" s="27" t="s">
        <v>1464</v>
      </c>
      <c r="N287" s="28">
        <v>127867789</v>
      </c>
      <c r="O287" s="27">
        <v>4</v>
      </c>
      <c r="P287" s="27" t="s">
        <v>1614</v>
      </c>
      <c r="Q287" s="26">
        <v>241.16</v>
      </c>
      <c r="R287" s="43">
        <v>43123</v>
      </c>
      <c r="S287" s="27" t="s">
        <v>285</v>
      </c>
      <c r="T287" s="43" t="s">
        <v>567</v>
      </c>
      <c r="U287" s="27" t="s">
        <v>292</v>
      </c>
      <c r="V287" s="28"/>
    </row>
    <row r="288" spans="1:22" x14ac:dyDescent="0.25">
      <c r="A288" s="24">
        <v>43122</v>
      </c>
      <c r="B288" s="24">
        <v>43122</v>
      </c>
      <c r="C288" s="24">
        <v>43112</v>
      </c>
      <c r="D288" s="27" t="s">
        <v>18</v>
      </c>
      <c r="E288" s="27" t="s">
        <v>397</v>
      </c>
      <c r="F288" s="29" t="s">
        <v>1465</v>
      </c>
      <c r="G288" s="27" t="s">
        <v>74</v>
      </c>
      <c r="H288" s="27" t="s">
        <v>165</v>
      </c>
      <c r="I288" s="27" t="s">
        <v>1466</v>
      </c>
      <c r="J288" s="25">
        <v>2</v>
      </c>
      <c r="K288" s="27" t="s">
        <v>288</v>
      </c>
      <c r="L288" s="27" t="s">
        <v>1467</v>
      </c>
      <c r="M288" s="27" t="s">
        <v>1468</v>
      </c>
      <c r="N288" s="28">
        <v>127867764</v>
      </c>
      <c r="O288" s="27">
        <v>2</v>
      </c>
      <c r="P288" s="27" t="s">
        <v>1613</v>
      </c>
      <c r="Q288" s="26">
        <v>138.94</v>
      </c>
      <c r="R288" s="43">
        <v>43123</v>
      </c>
      <c r="S288" s="27" t="s">
        <v>285</v>
      </c>
      <c r="T288" s="43" t="s">
        <v>567</v>
      </c>
      <c r="U288" s="27" t="s">
        <v>292</v>
      </c>
      <c r="V288" s="28"/>
    </row>
    <row r="289" spans="1:22" ht="25.5" x14ac:dyDescent="0.25">
      <c r="A289" s="24">
        <v>43122</v>
      </c>
      <c r="B289" s="24">
        <v>43122</v>
      </c>
      <c r="C289" s="24">
        <v>43119</v>
      </c>
      <c r="D289" s="27" t="s">
        <v>18</v>
      </c>
      <c r="E289" s="27" t="s">
        <v>397</v>
      </c>
      <c r="F289" s="29">
        <v>86927</v>
      </c>
      <c r="G289" s="27" t="s">
        <v>39</v>
      </c>
      <c r="H289" s="27" t="s">
        <v>550</v>
      </c>
      <c r="I289" s="27" t="s">
        <v>269</v>
      </c>
      <c r="J289" s="25">
        <v>1</v>
      </c>
      <c r="K289" s="27" t="s">
        <v>288</v>
      </c>
      <c r="L289" s="27" t="s">
        <v>1469</v>
      </c>
      <c r="M289" s="27" t="s">
        <v>1470</v>
      </c>
      <c r="N289" s="28">
        <v>127867770</v>
      </c>
      <c r="O289" s="27"/>
      <c r="P289" s="27"/>
      <c r="Q289" s="26"/>
      <c r="R289" s="43"/>
      <c r="S289" s="27" t="s">
        <v>285</v>
      </c>
      <c r="T289" s="43"/>
      <c r="U289" s="27" t="s">
        <v>295</v>
      </c>
      <c r="V289" s="28" t="s">
        <v>1881</v>
      </c>
    </row>
    <row r="290" spans="1:22" ht="25.5" x14ac:dyDescent="0.25">
      <c r="A290" s="24">
        <v>43122</v>
      </c>
      <c r="B290" s="24">
        <v>43122</v>
      </c>
      <c r="C290" s="24">
        <v>43119</v>
      </c>
      <c r="D290" s="27" t="s">
        <v>18</v>
      </c>
      <c r="E290" s="27" t="s">
        <v>397</v>
      </c>
      <c r="F290" s="29">
        <v>86927</v>
      </c>
      <c r="G290" s="27" t="s">
        <v>39</v>
      </c>
      <c r="H290" s="27" t="s">
        <v>550</v>
      </c>
      <c r="I290" s="27" t="s">
        <v>269</v>
      </c>
      <c r="J290" s="25">
        <v>1</v>
      </c>
      <c r="K290" s="27" t="s">
        <v>288</v>
      </c>
      <c r="L290" s="27" t="s">
        <v>1469</v>
      </c>
      <c r="M290" s="27" t="s">
        <v>1471</v>
      </c>
      <c r="N290" s="28">
        <v>127867874</v>
      </c>
      <c r="O290" s="27"/>
      <c r="P290" s="27"/>
      <c r="Q290" s="26"/>
      <c r="R290" s="43"/>
      <c r="S290" s="27" t="s">
        <v>285</v>
      </c>
      <c r="T290" s="43"/>
      <c r="U290" s="27" t="s">
        <v>295</v>
      </c>
      <c r="V290" s="28" t="s">
        <v>1881</v>
      </c>
    </row>
    <row r="291" spans="1:22" x14ac:dyDescent="0.25">
      <c r="A291" s="24">
        <v>43122</v>
      </c>
      <c r="B291" s="24">
        <v>43122</v>
      </c>
      <c r="C291" s="24">
        <v>43117</v>
      </c>
      <c r="D291" s="27" t="s">
        <v>18</v>
      </c>
      <c r="E291" s="27" t="s">
        <v>412</v>
      </c>
      <c r="F291" s="29">
        <v>23716</v>
      </c>
      <c r="G291" s="27" t="s">
        <v>39</v>
      </c>
      <c r="H291" s="27" t="s">
        <v>266</v>
      </c>
      <c r="I291" s="27" t="s">
        <v>1227</v>
      </c>
      <c r="J291" s="25">
        <v>2</v>
      </c>
      <c r="K291" s="27" t="s">
        <v>288</v>
      </c>
      <c r="L291" s="27" t="s">
        <v>1472</v>
      </c>
      <c r="M291" s="27" t="s">
        <v>1473</v>
      </c>
      <c r="N291" s="28">
        <v>127867907</v>
      </c>
      <c r="O291" s="27">
        <v>2</v>
      </c>
      <c r="P291" s="27" t="s">
        <v>1684</v>
      </c>
      <c r="Q291" s="26">
        <v>414.64</v>
      </c>
      <c r="R291" s="43">
        <v>43124</v>
      </c>
      <c r="S291" s="27" t="s">
        <v>285</v>
      </c>
      <c r="T291" s="43" t="s">
        <v>567</v>
      </c>
      <c r="U291" s="27" t="s">
        <v>292</v>
      </c>
      <c r="V291" s="28"/>
    </row>
    <row r="292" spans="1:22" x14ac:dyDescent="0.25">
      <c r="A292" s="24">
        <v>43122</v>
      </c>
      <c r="B292" s="24">
        <v>43122</v>
      </c>
      <c r="C292" s="24">
        <v>43116</v>
      </c>
      <c r="D292" s="27" t="s">
        <v>18</v>
      </c>
      <c r="E292" s="27" t="s">
        <v>412</v>
      </c>
      <c r="F292" s="29">
        <v>408038316</v>
      </c>
      <c r="G292" s="27" t="s">
        <v>23</v>
      </c>
      <c r="H292" s="27" t="s">
        <v>87</v>
      </c>
      <c r="I292" s="27" t="s">
        <v>1474</v>
      </c>
      <c r="J292" s="25">
        <v>4</v>
      </c>
      <c r="K292" s="27" t="s">
        <v>288</v>
      </c>
      <c r="L292" s="27" t="s">
        <v>1475</v>
      </c>
      <c r="M292" s="27" t="s">
        <v>1476</v>
      </c>
      <c r="N292" s="28"/>
      <c r="O292" s="27"/>
      <c r="P292" s="27"/>
      <c r="Q292" s="26"/>
      <c r="R292" s="43"/>
      <c r="S292" s="27" t="s">
        <v>285</v>
      </c>
      <c r="T292" s="43"/>
      <c r="U292" s="27" t="s">
        <v>315</v>
      </c>
      <c r="V292" s="28" t="s">
        <v>542</v>
      </c>
    </row>
    <row r="293" spans="1:22" x14ac:dyDescent="0.25">
      <c r="A293" s="24">
        <v>43122</v>
      </c>
      <c r="B293" s="24">
        <v>43122</v>
      </c>
      <c r="C293" s="24">
        <v>43120</v>
      </c>
      <c r="D293" s="27" t="s">
        <v>18</v>
      </c>
      <c r="E293" s="27" t="s">
        <v>302</v>
      </c>
      <c r="F293" s="29" t="s">
        <v>6435</v>
      </c>
      <c r="G293" s="27" t="s">
        <v>180</v>
      </c>
      <c r="H293" s="27" t="s">
        <v>544</v>
      </c>
      <c r="I293" s="27" t="s">
        <v>1478</v>
      </c>
      <c r="J293" s="25">
        <v>4</v>
      </c>
      <c r="K293" s="27" t="s">
        <v>288</v>
      </c>
      <c r="L293" s="27" t="s">
        <v>1480</v>
      </c>
      <c r="M293" s="27" t="s">
        <v>1481</v>
      </c>
      <c r="N293" s="28">
        <v>127867979</v>
      </c>
      <c r="O293" s="27">
        <v>4</v>
      </c>
      <c r="P293" s="27" t="s">
        <v>1615</v>
      </c>
      <c r="Q293" s="26">
        <v>261.8</v>
      </c>
      <c r="R293" s="43">
        <v>43123</v>
      </c>
      <c r="S293" s="27" t="s">
        <v>286</v>
      </c>
      <c r="T293" s="43" t="s">
        <v>497</v>
      </c>
      <c r="U293" s="27" t="s">
        <v>292</v>
      </c>
      <c r="V293" s="28"/>
    </row>
    <row r="294" spans="1:22" x14ac:dyDescent="0.25">
      <c r="A294" s="24">
        <v>43122</v>
      </c>
      <c r="B294" s="24">
        <v>43122</v>
      </c>
      <c r="C294" s="24">
        <v>43113</v>
      </c>
      <c r="D294" s="27" t="s">
        <v>549</v>
      </c>
      <c r="E294" s="27" t="s">
        <v>423</v>
      </c>
      <c r="F294" s="29" t="s">
        <v>1482</v>
      </c>
      <c r="G294" s="27" t="s">
        <v>175</v>
      </c>
      <c r="H294" s="27" t="s">
        <v>192</v>
      </c>
      <c r="I294" s="27" t="s">
        <v>1483</v>
      </c>
      <c r="J294" s="25">
        <v>4</v>
      </c>
      <c r="K294" s="27" t="s">
        <v>357</v>
      </c>
      <c r="L294" s="27" t="s">
        <v>1484</v>
      </c>
      <c r="M294" s="27" t="s">
        <v>1485</v>
      </c>
      <c r="N294" s="28" t="s">
        <v>1598</v>
      </c>
      <c r="O294" s="27">
        <v>4</v>
      </c>
      <c r="P294" s="27" t="s">
        <v>1602</v>
      </c>
      <c r="Q294" s="26">
        <v>260.2</v>
      </c>
      <c r="R294" s="43">
        <v>43123</v>
      </c>
      <c r="S294" s="27" t="s">
        <v>285</v>
      </c>
      <c r="T294" s="43" t="s">
        <v>567</v>
      </c>
      <c r="U294" s="27" t="s">
        <v>292</v>
      </c>
      <c r="V294" s="28"/>
    </row>
    <row r="295" spans="1:22" x14ac:dyDescent="0.25">
      <c r="A295" s="24">
        <v>43122</v>
      </c>
      <c r="B295" s="24">
        <v>43122</v>
      </c>
      <c r="C295" s="24">
        <v>43113</v>
      </c>
      <c r="D295" s="27" t="s">
        <v>549</v>
      </c>
      <c r="E295" s="27" t="s">
        <v>311</v>
      </c>
      <c r="F295" s="29" t="s">
        <v>1486</v>
      </c>
      <c r="G295" s="27" t="s">
        <v>175</v>
      </c>
      <c r="H295" s="27" t="s">
        <v>198</v>
      </c>
      <c r="I295" s="27" t="s">
        <v>1487</v>
      </c>
      <c r="J295" s="25">
        <v>1</v>
      </c>
      <c r="K295" s="27" t="s">
        <v>357</v>
      </c>
      <c r="L295" s="27" t="s">
        <v>1488</v>
      </c>
      <c r="M295" s="27" t="s">
        <v>1489</v>
      </c>
      <c r="N295" s="28" t="s">
        <v>1599</v>
      </c>
      <c r="O295" s="27">
        <v>1</v>
      </c>
      <c r="P295" s="27" t="s">
        <v>1798</v>
      </c>
      <c r="Q295" s="26">
        <v>86.25</v>
      </c>
      <c r="R295" s="43">
        <v>43126</v>
      </c>
      <c r="S295" s="27" t="s">
        <v>285</v>
      </c>
      <c r="T295" s="43" t="s">
        <v>567</v>
      </c>
      <c r="U295" s="27" t="s">
        <v>292</v>
      </c>
      <c r="V295" s="28"/>
    </row>
    <row r="296" spans="1:22" ht="25.5" x14ac:dyDescent="0.25">
      <c r="A296" s="24">
        <v>43122</v>
      </c>
      <c r="B296" s="24">
        <v>43122</v>
      </c>
      <c r="C296" s="24">
        <v>43113</v>
      </c>
      <c r="D296" s="27" t="s">
        <v>549</v>
      </c>
      <c r="E296" s="27" t="s">
        <v>429</v>
      </c>
      <c r="F296" s="29">
        <v>1200031819</v>
      </c>
      <c r="G296" s="27" t="s">
        <v>27</v>
      </c>
      <c r="H296" s="27" t="s">
        <v>1490</v>
      </c>
      <c r="I296" s="27" t="s">
        <v>1491</v>
      </c>
      <c r="J296" s="25">
        <v>4</v>
      </c>
      <c r="K296" s="27" t="s">
        <v>357</v>
      </c>
      <c r="L296" s="27" t="s">
        <v>1492</v>
      </c>
      <c r="M296" s="27" t="s">
        <v>1493</v>
      </c>
      <c r="N296" s="28" t="s">
        <v>1600</v>
      </c>
      <c r="O296" s="27"/>
      <c r="P296" s="27"/>
      <c r="Q296" s="26"/>
      <c r="R296" s="43"/>
      <c r="S296" s="27" t="s">
        <v>285</v>
      </c>
      <c r="T296" s="43"/>
      <c r="U296" s="27" t="s">
        <v>295</v>
      </c>
      <c r="V296" s="28" t="s">
        <v>1879</v>
      </c>
    </row>
    <row r="297" spans="1:22" x14ac:dyDescent="0.25">
      <c r="A297" s="24">
        <v>43122</v>
      </c>
      <c r="B297" s="24">
        <v>43122</v>
      </c>
      <c r="C297" s="24">
        <v>43113</v>
      </c>
      <c r="D297" s="27" t="s">
        <v>549</v>
      </c>
      <c r="E297" s="27" t="s">
        <v>325</v>
      </c>
      <c r="F297" s="29">
        <v>236</v>
      </c>
      <c r="G297" s="27" t="s">
        <v>60</v>
      </c>
      <c r="H297" s="27" t="s">
        <v>90</v>
      </c>
      <c r="I297" s="27" t="s">
        <v>1494</v>
      </c>
      <c r="J297" s="25">
        <v>4</v>
      </c>
      <c r="K297" s="27" t="s">
        <v>357</v>
      </c>
      <c r="L297" s="27" t="s">
        <v>1495</v>
      </c>
      <c r="M297" s="27" t="s">
        <v>1496</v>
      </c>
      <c r="N297" s="28" t="s">
        <v>1497</v>
      </c>
      <c r="O297" s="27">
        <v>4</v>
      </c>
      <c r="P297" s="27" t="s">
        <v>2219</v>
      </c>
      <c r="Q297" s="26">
        <v>550.16</v>
      </c>
      <c r="R297" s="43">
        <v>43132</v>
      </c>
      <c r="S297" s="27" t="s">
        <v>285</v>
      </c>
      <c r="T297" s="43" t="s">
        <v>567</v>
      </c>
      <c r="U297" s="27" t="s">
        <v>292</v>
      </c>
      <c r="V297" s="28"/>
    </row>
    <row r="298" spans="1:22" x14ac:dyDescent="0.25">
      <c r="A298" s="24">
        <v>43122</v>
      </c>
      <c r="B298" s="24">
        <v>43122</v>
      </c>
      <c r="C298" s="24">
        <v>43113</v>
      </c>
      <c r="D298" s="27" t="s">
        <v>549</v>
      </c>
      <c r="E298" s="27" t="s">
        <v>391</v>
      </c>
      <c r="F298" s="29">
        <v>254090</v>
      </c>
      <c r="G298" s="27" t="s">
        <v>25</v>
      </c>
      <c r="H298" s="27" t="s">
        <v>37</v>
      </c>
      <c r="I298" s="27" t="s">
        <v>1498</v>
      </c>
      <c r="J298" s="25">
        <v>1</v>
      </c>
      <c r="K298" s="27" t="s">
        <v>357</v>
      </c>
      <c r="L298" s="27" t="s">
        <v>1499</v>
      </c>
      <c r="M298" s="27" t="s">
        <v>1500</v>
      </c>
      <c r="N298" s="28" t="s">
        <v>1672</v>
      </c>
      <c r="O298" s="27">
        <v>1</v>
      </c>
      <c r="P298" s="27" t="s">
        <v>1672</v>
      </c>
      <c r="Q298" s="26">
        <v>89.48</v>
      </c>
      <c r="R298" s="43">
        <v>43124</v>
      </c>
      <c r="S298" s="27" t="s">
        <v>285</v>
      </c>
      <c r="T298" s="43">
        <v>43126</v>
      </c>
      <c r="U298" s="27" t="s">
        <v>292</v>
      </c>
      <c r="V298" s="28"/>
    </row>
    <row r="299" spans="1:22" x14ac:dyDescent="0.25">
      <c r="A299" s="24">
        <v>43122</v>
      </c>
      <c r="B299" s="24">
        <v>43122</v>
      </c>
      <c r="C299" s="24">
        <v>43113</v>
      </c>
      <c r="D299" s="27" t="s">
        <v>549</v>
      </c>
      <c r="E299" s="27" t="s">
        <v>413</v>
      </c>
      <c r="F299" s="29">
        <v>28953002</v>
      </c>
      <c r="G299" s="27" t="s">
        <v>56</v>
      </c>
      <c r="H299" s="27" t="s">
        <v>85</v>
      </c>
      <c r="I299" s="27" t="s">
        <v>1501</v>
      </c>
      <c r="J299" s="25">
        <v>4</v>
      </c>
      <c r="K299" s="27" t="s">
        <v>357</v>
      </c>
      <c r="L299" s="27" t="s">
        <v>1502</v>
      </c>
      <c r="M299" s="27" t="s">
        <v>1503</v>
      </c>
      <c r="N299" s="28" t="s">
        <v>1673</v>
      </c>
      <c r="O299" s="27">
        <v>4</v>
      </c>
      <c r="P299" s="27" t="s">
        <v>1775</v>
      </c>
      <c r="Q299" s="26">
        <v>494.92</v>
      </c>
      <c r="R299" s="43">
        <v>43125</v>
      </c>
      <c r="S299" s="27" t="s">
        <v>285</v>
      </c>
      <c r="T299" s="43" t="s">
        <v>567</v>
      </c>
      <c r="U299" s="27" t="s">
        <v>292</v>
      </c>
      <c r="V299" s="28"/>
    </row>
    <row r="300" spans="1:22" x14ac:dyDescent="0.25">
      <c r="A300" s="24">
        <v>43123</v>
      </c>
      <c r="B300" s="24">
        <v>43122</v>
      </c>
      <c r="C300" s="24">
        <v>43120</v>
      </c>
      <c r="D300" s="27" t="s">
        <v>18</v>
      </c>
      <c r="E300" s="27" t="s">
        <v>377</v>
      </c>
      <c r="F300" s="29">
        <v>1830200</v>
      </c>
      <c r="G300" s="27" t="s">
        <v>32</v>
      </c>
      <c r="H300" s="27" t="s">
        <v>83</v>
      </c>
      <c r="I300" s="27" t="s">
        <v>1531</v>
      </c>
      <c r="J300" s="25">
        <v>2</v>
      </c>
      <c r="K300" s="27" t="s">
        <v>288</v>
      </c>
      <c r="L300" s="27" t="s">
        <v>1532</v>
      </c>
      <c r="M300" s="27" t="s">
        <v>1533</v>
      </c>
      <c r="N300" s="28">
        <v>127935530</v>
      </c>
      <c r="O300" s="27">
        <v>2</v>
      </c>
      <c r="P300" s="27" t="s">
        <v>1685</v>
      </c>
      <c r="Q300" s="26">
        <v>349.76</v>
      </c>
      <c r="R300" s="43">
        <v>43124</v>
      </c>
      <c r="S300" s="27" t="s">
        <v>285</v>
      </c>
      <c r="T300" s="43" t="s">
        <v>567</v>
      </c>
      <c r="U300" s="27" t="s">
        <v>292</v>
      </c>
      <c r="V300" s="28"/>
    </row>
    <row r="301" spans="1:22" x14ac:dyDescent="0.25">
      <c r="A301" s="24">
        <v>43123</v>
      </c>
      <c r="B301" s="24">
        <v>43122</v>
      </c>
      <c r="C301" s="24">
        <v>43120</v>
      </c>
      <c r="D301" s="27" t="s">
        <v>18</v>
      </c>
      <c r="E301" s="27" t="s">
        <v>377</v>
      </c>
      <c r="F301" s="29">
        <v>1830300</v>
      </c>
      <c r="G301" s="27" t="s">
        <v>32</v>
      </c>
      <c r="H301" s="27" t="s">
        <v>125</v>
      </c>
      <c r="I301" s="27" t="s">
        <v>1531</v>
      </c>
      <c r="J301" s="25">
        <v>2</v>
      </c>
      <c r="K301" s="27" t="s">
        <v>288</v>
      </c>
      <c r="L301" s="27" t="s">
        <v>1532</v>
      </c>
      <c r="M301" s="27" t="s">
        <v>1533</v>
      </c>
      <c r="N301" s="28">
        <v>127935531</v>
      </c>
      <c r="O301" s="27">
        <v>2</v>
      </c>
      <c r="P301" s="27" t="s">
        <v>1686</v>
      </c>
      <c r="Q301" s="26">
        <v>323.8</v>
      </c>
      <c r="R301" s="43">
        <v>43124</v>
      </c>
      <c r="S301" s="27" t="s">
        <v>285</v>
      </c>
      <c r="T301" s="43" t="s">
        <v>567</v>
      </c>
      <c r="U301" s="27" t="s">
        <v>292</v>
      </c>
      <c r="V301" s="28"/>
    </row>
    <row r="302" spans="1:22" x14ac:dyDescent="0.25">
      <c r="A302" s="24">
        <v>43123</v>
      </c>
      <c r="B302" s="24">
        <v>43123</v>
      </c>
      <c r="C302" s="24">
        <v>43122</v>
      </c>
      <c r="D302" s="27" t="s">
        <v>18</v>
      </c>
      <c r="E302" s="27" t="s">
        <v>380</v>
      </c>
      <c r="F302" s="29">
        <v>738285571</v>
      </c>
      <c r="G302" s="27" t="s">
        <v>23</v>
      </c>
      <c r="H302" s="27" t="s">
        <v>69</v>
      </c>
      <c r="I302" s="27" t="s">
        <v>1534</v>
      </c>
      <c r="J302" s="25">
        <v>4</v>
      </c>
      <c r="K302" s="27" t="s">
        <v>288</v>
      </c>
      <c r="L302" s="27" t="s">
        <v>1535</v>
      </c>
      <c r="M302" s="27" t="s">
        <v>1536</v>
      </c>
      <c r="N302" s="28"/>
      <c r="O302" s="27"/>
      <c r="P302" s="27"/>
      <c r="Q302" s="26"/>
      <c r="R302" s="43"/>
      <c r="S302" s="27" t="s">
        <v>285</v>
      </c>
      <c r="T302" s="43"/>
      <c r="U302" s="27" t="s">
        <v>315</v>
      </c>
      <c r="V302" s="28" t="s">
        <v>542</v>
      </c>
    </row>
    <row r="303" spans="1:22" x14ac:dyDescent="0.25">
      <c r="A303" s="24">
        <v>43123</v>
      </c>
      <c r="B303" s="24">
        <v>43122</v>
      </c>
      <c r="C303" s="24">
        <v>43115</v>
      </c>
      <c r="D303" s="27" t="s">
        <v>549</v>
      </c>
      <c r="E303" s="27" t="s">
        <v>296</v>
      </c>
      <c r="F303" s="29">
        <v>4504580000</v>
      </c>
      <c r="G303" s="27" t="s">
        <v>48</v>
      </c>
      <c r="H303" s="27" t="s">
        <v>640</v>
      </c>
      <c r="I303" s="27" t="s">
        <v>501</v>
      </c>
      <c r="J303" s="25">
        <v>1</v>
      </c>
      <c r="K303" s="27" t="s">
        <v>357</v>
      </c>
      <c r="L303" s="27" t="s">
        <v>1537</v>
      </c>
      <c r="M303" s="27" t="s">
        <v>1538</v>
      </c>
      <c r="N303" s="28" t="s">
        <v>1674</v>
      </c>
      <c r="O303" s="27">
        <v>1</v>
      </c>
      <c r="P303" s="27" t="s">
        <v>1774</v>
      </c>
      <c r="Q303" s="26">
        <v>94.78</v>
      </c>
      <c r="R303" s="43">
        <v>43125</v>
      </c>
      <c r="S303" s="27" t="s">
        <v>285</v>
      </c>
      <c r="T303" s="43">
        <v>43137</v>
      </c>
      <c r="U303" s="27" t="s">
        <v>292</v>
      </c>
      <c r="V303" s="28"/>
    </row>
    <row r="304" spans="1:22" x14ac:dyDescent="0.25">
      <c r="A304" s="24">
        <v>43123</v>
      </c>
      <c r="B304" s="24">
        <v>43122</v>
      </c>
      <c r="C304" s="24">
        <v>43115</v>
      </c>
      <c r="D304" s="27" t="s">
        <v>549</v>
      </c>
      <c r="E304" s="27" t="s">
        <v>411</v>
      </c>
      <c r="F304" s="29">
        <v>28034301</v>
      </c>
      <c r="G304" s="27" t="s">
        <v>56</v>
      </c>
      <c r="H304" s="27" t="s">
        <v>98</v>
      </c>
      <c r="I304" s="27" t="s">
        <v>639</v>
      </c>
      <c r="J304" s="25">
        <v>4</v>
      </c>
      <c r="K304" s="27" t="s">
        <v>357</v>
      </c>
      <c r="L304" s="27" t="s">
        <v>1539</v>
      </c>
      <c r="M304" s="27" t="s">
        <v>1540</v>
      </c>
      <c r="N304" s="28" t="s">
        <v>1966</v>
      </c>
      <c r="O304" s="27">
        <v>4</v>
      </c>
      <c r="P304" s="27" t="s">
        <v>2214</v>
      </c>
      <c r="Q304" s="26">
        <v>425.4</v>
      </c>
      <c r="R304" s="43">
        <v>43134</v>
      </c>
      <c r="S304" s="27" t="s">
        <v>285</v>
      </c>
      <c r="T304" s="43">
        <v>43143</v>
      </c>
      <c r="U304" s="27" t="s">
        <v>292</v>
      </c>
      <c r="V304" s="28"/>
    </row>
    <row r="305" spans="1:22" x14ac:dyDescent="0.25">
      <c r="A305" s="24">
        <v>43123</v>
      </c>
      <c r="B305" s="24">
        <v>43122</v>
      </c>
      <c r="C305" s="24">
        <v>43118</v>
      </c>
      <c r="D305" s="27" t="s">
        <v>549</v>
      </c>
      <c r="E305" s="27" t="s">
        <v>350</v>
      </c>
      <c r="F305" s="29">
        <v>1200023142</v>
      </c>
      <c r="G305" s="27" t="s">
        <v>27</v>
      </c>
      <c r="H305" s="27" t="s">
        <v>66</v>
      </c>
      <c r="I305" s="27" t="s">
        <v>163</v>
      </c>
      <c r="J305" s="25">
        <v>2</v>
      </c>
      <c r="K305" s="27" t="s">
        <v>357</v>
      </c>
      <c r="L305" s="27" t="s">
        <v>1541</v>
      </c>
      <c r="M305" s="27" t="s">
        <v>1542</v>
      </c>
      <c r="N305" s="28" t="s">
        <v>1675</v>
      </c>
      <c r="O305" s="27">
        <v>2</v>
      </c>
      <c r="P305" s="27" t="s">
        <v>1793</v>
      </c>
      <c r="Q305" s="26">
        <v>93.72</v>
      </c>
      <c r="R305" s="43">
        <v>43129</v>
      </c>
      <c r="S305" s="27" t="s">
        <v>285</v>
      </c>
      <c r="T305" s="43">
        <v>43137</v>
      </c>
      <c r="U305" s="27" t="s">
        <v>292</v>
      </c>
      <c r="V305" s="28"/>
    </row>
    <row r="306" spans="1:22" x14ac:dyDescent="0.25">
      <c r="A306" s="24">
        <v>43123</v>
      </c>
      <c r="B306" s="24">
        <v>43122</v>
      </c>
      <c r="C306" s="24">
        <v>43112</v>
      </c>
      <c r="D306" s="27" t="s">
        <v>552</v>
      </c>
      <c r="E306" s="27" t="s">
        <v>415</v>
      </c>
      <c r="F306" s="29">
        <v>183102217</v>
      </c>
      <c r="G306" s="27" t="s">
        <v>23</v>
      </c>
      <c r="H306" s="27" t="s">
        <v>109</v>
      </c>
      <c r="I306" s="27" t="s">
        <v>133</v>
      </c>
      <c r="J306" s="25">
        <v>4</v>
      </c>
      <c r="K306" s="27" t="s">
        <v>288</v>
      </c>
      <c r="L306" s="27" t="s">
        <v>1543</v>
      </c>
      <c r="M306" s="27" t="s">
        <v>1544</v>
      </c>
      <c r="N306" s="28">
        <v>127935549</v>
      </c>
      <c r="O306" s="27">
        <v>4</v>
      </c>
      <c r="P306" s="27" t="s">
        <v>1783</v>
      </c>
      <c r="Q306" s="26">
        <v>539.24</v>
      </c>
      <c r="R306" s="43">
        <v>43125</v>
      </c>
      <c r="S306" s="27" t="s">
        <v>285</v>
      </c>
      <c r="T306" s="43" t="s">
        <v>567</v>
      </c>
      <c r="U306" s="27" t="s">
        <v>292</v>
      </c>
      <c r="V306" s="28"/>
    </row>
    <row r="307" spans="1:22" x14ac:dyDescent="0.25">
      <c r="A307" s="24">
        <v>43123</v>
      </c>
      <c r="B307" s="24">
        <v>43122</v>
      </c>
      <c r="C307" s="24">
        <v>43112</v>
      </c>
      <c r="D307" s="27" t="s">
        <v>552</v>
      </c>
      <c r="E307" s="27" t="s">
        <v>308</v>
      </c>
      <c r="F307" s="29">
        <v>1010988</v>
      </c>
      <c r="G307" s="27" t="s">
        <v>36</v>
      </c>
      <c r="H307" s="27" t="s">
        <v>54</v>
      </c>
      <c r="I307" s="27" t="s">
        <v>99</v>
      </c>
      <c r="J307" s="25">
        <v>4</v>
      </c>
      <c r="K307" s="27" t="s">
        <v>288</v>
      </c>
      <c r="L307" s="27" t="s">
        <v>1545</v>
      </c>
      <c r="M307" s="27" t="s">
        <v>1546</v>
      </c>
      <c r="N307" s="28">
        <v>127935580</v>
      </c>
      <c r="O307" s="27">
        <v>4</v>
      </c>
      <c r="P307" s="27" t="s">
        <v>1697</v>
      </c>
      <c r="Q307" s="26">
        <v>234.04</v>
      </c>
      <c r="R307" s="43">
        <v>43124</v>
      </c>
      <c r="S307" s="27" t="s">
        <v>285</v>
      </c>
      <c r="T307" s="43" t="s">
        <v>567</v>
      </c>
      <c r="U307" s="27" t="s">
        <v>292</v>
      </c>
      <c r="V307" s="28"/>
    </row>
    <row r="308" spans="1:22" ht="25.5" x14ac:dyDescent="0.25">
      <c r="A308" s="24">
        <v>43123</v>
      </c>
      <c r="B308" s="24">
        <v>43122</v>
      </c>
      <c r="C308" s="24">
        <v>43112</v>
      </c>
      <c r="D308" s="27" t="s">
        <v>552</v>
      </c>
      <c r="E308" s="27" t="s">
        <v>340</v>
      </c>
      <c r="F308" s="29">
        <v>92626</v>
      </c>
      <c r="G308" s="27" t="s">
        <v>21</v>
      </c>
      <c r="H308" s="27" t="s">
        <v>499</v>
      </c>
      <c r="I308" s="27" t="s">
        <v>216</v>
      </c>
      <c r="J308" s="25">
        <v>1</v>
      </c>
      <c r="K308" s="27" t="s">
        <v>288</v>
      </c>
      <c r="L308" s="27" t="s">
        <v>1547</v>
      </c>
      <c r="M308" s="27" t="s">
        <v>1548</v>
      </c>
      <c r="N308" s="28" t="s">
        <v>2476</v>
      </c>
      <c r="O308" s="27">
        <v>1</v>
      </c>
      <c r="P308" s="27">
        <v>128787185</v>
      </c>
      <c r="Q308" s="26">
        <v>153.37</v>
      </c>
      <c r="R308" s="43">
        <v>43143</v>
      </c>
      <c r="S308" s="27" t="s">
        <v>285</v>
      </c>
      <c r="T308" s="43">
        <v>43143</v>
      </c>
      <c r="U308" s="27" t="s">
        <v>292</v>
      </c>
      <c r="V308" s="28" t="s">
        <v>2473</v>
      </c>
    </row>
    <row r="309" spans="1:22" x14ac:dyDescent="0.25">
      <c r="A309" s="24">
        <v>43123</v>
      </c>
      <c r="B309" s="24">
        <v>43122</v>
      </c>
      <c r="C309" s="24">
        <v>43112</v>
      </c>
      <c r="D309" s="27" t="s">
        <v>552</v>
      </c>
      <c r="E309" s="27" t="s">
        <v>366</v>
      </c>
      <c r="F309" s="29">
        <v>795698918</v>
      </c>
      <c r="G309" s="27" t="s">
        <v>23</v>
      </c>
      <c r="H309" s="27" t="s">
        <v>54</v>
      </c>
      <c r="I309" s="27" t="s">
        <v>472</v>
      </c>
      <c r="J309" s="25">
        <v>4</v>
      </c>
      <c r="K309" s="27" t="s">
        <v>288</v>
      </c>
      <c r="L309" s="27" t="s">
        <v>1549</v>
      </c>
      <c r="M309" s="27" t="s">
        <v>1550</v>
      </c>
      <c r="N309" s="28"/>
      <c r="O309" s="27"/>
      <c r="P309" s="27"/>
      <c r="Q309" s="26"/>
      <c r="R309" s="43"/>
      <c r="S309" s="27" t="s">
        <v>285</v>
      </c>
      <c r="T309" s="43"/>
      <c r="U309" s="27" t="s">
        <v>315</v>
      </c>
      <c r="V309" s="28" t="s">
        <v>542</v>
      </c>
    </row>
    <row r="310" spans="1:22" x14ac:dyDescent="0.25">
      <c r="A310" s="24">
        <v>43123</v>
      </c>
      <c r="B310" s="24">
        <v>43123</v>
      </c>
      <c r="C310" s="24">
        <v>43112</v>
      </c>
      <c r="D310" s="27" t="s">
        <v>552</v>
      </c>
      <c r="E310" s="27" t="s">
        <v>368</v>
      </c>
      <c r="F310" s="29">
        <v>402602047</v>
      </c>
      <c r="G310" s="27" t="s">
        <v>23</v>
      </c>
      <c r="H310" s="27" t="s">
        <v>120</v>
      </c>
      <c r="I310" s="27" t="s">
        <v>1551</v>
      </c>
      <c r="J310" s="25">
        <v>4</v>
      </c>
      <c r="K310" s="27" t="s">
        <v>288</v>
      </c>
      <c r="L310" s="27" t="s">
        <v>1552</v>
      </c>
      <c r="M310" s="27" t="s">
        <v>1553</v>
      </c>
      <c r="N310" s="28"/>
      <c r="O310" s="27"/>
      <c r="P310" s="27"/>
      <c r="Q310" s="26"/>
      <c r="R310" s="43"/>
      <c r="S310" s="27" t="s">
        <v>285</v>
      </c>
      <c r="T310" s="43"/>
      <c r="U310" s="27" t="s">
        <v>315</v>
      </c>
      <c r="V310" s="28" t="s">
        <v>542</v>
      </c>
    </row>
    <row r="311" spans="1:22" x14ac:dyDescent="0.25">
      <c r="A311" s="24">
        <v>43123</v>
      </c>
      <c r="B311" s="24">
        <v>43123</v>
      </c>
      <c r="C311" s="24">
        <v>43112</v>
      </c>
      <c r="D311" s="27" t="s">
        <v>552</v>
      </c>
      <c r="E311" s="27" t="s">
        <v>381</v>
      </c>
      <c r="F311" s="29">
        <v>1010997</v>
      </c>
      <c r="G311" s="27" t="s">
        <v>36</v>
      </c>
      <c r="H311" s="27" t="s">
        <v>28</v>
      </c>
      <c r="I311" s="27" t="s">
        <v>99</v>
      </c>
      <c r="J311" s="25">
        <v>4</v>
      </c>
      <c r="K311" s="27" t="s">
        <v>288</v>
      </c>
      <c r="L311" s="27" t="s">
        <v>1554</v>
      </c>
      <c r="M311" s="27" t="s">
        <v>1555</v>
      </c>
      <c r="N311" s="28">
        <v>127935671</v>
      </c>
      <c r="O311" s="27">
        <v>4</v>
      </c>
      <c r="P311" s="27" t="s">
        <v>1696</v>
      </c>
      <c r="Q311" s="26">
        <v>196.16</v>
      </c>
      <c r="R311" s="43">
        <v>43124</v>
      </c>
      <c r="S311" s="27" t="s">
        <v>285</v>
      </c>
      <c r="T311" s="43">
        <v>43137</v>
      </c>
      <c r="U311" s="27" t="s">
        <v>292</v>
      </c>
      <c r="V311" s="28"/>
    </row>
    <row r="312" spans="1:22" x14ac:dyDescent="0.25">
      <c r="A312" s="24">
        <v>43123</v>
      </c>
      <c r="B312" s="24">
        <v>43123</v>
      </c>
      <c r="C312" s="24">
        <v>43112</v>
      </c>
      <c r="D312" s="27" t="s">
        <v>552</v>
      </c>
      <c r="E312" s="27" t="s">
        <v>392</v>
      </c>
      <c r="F312" s="29">
        <v>3640</v>
      </c>
      <c r="G312" s="27" t="s">
        <v>19</v>
      </c>
      <c r="H312" s="27" t="s">
        <v>198</v>
      </c>
      <c r="I312" s="27" t="s">
        <v>271</v>
      </c>
      <c r="J312" s="25">
        <v>4</v>
      </c>
      <c r="K312" s="27" t="s">
        <v>288</v>
      </c>
      <c r="L312" s="27" t="s">
        <v>1558</v>
      </c>
      <c r="M312" s="27" t="s">
        <v>1559</v>
      </c>
      <c r="N312" s="28">
        <v>127935753</v>
      </c>
      <c r="O312" s="27">
        <v>4</v>
      </c>
      <c r="P312" s="27" t="s">
        <v>1692</v>
      </c>
      <c r="Q312" s="26">
        <v>702.04</v>
      </c>
      <c r="R312" s="43">
        <v>43124</v>
      </c>
      <c r="S312" s="27" t="s">
        <v>285</v>
      </c>
      <c r="T312" s="43">
        <v>43138</v>
      </c>
      <c r="U312" s="27" t="s">
        <v>292</v>
      </c>
      <c r="V312" s="28"/>
    </row>
    <row r="313" spans="1:22" x14ac:dyDescent="0.25">
      <c r="A313" s="24">
        <v>43123</v>
      </c>
      <c r="B313" s="24">
        <v>43123</v>
      </c>
      <c r="C313" s="24">
        <v>43112</v>
      </c>
      <c r="D313" s="27" t="s">
        <v>552</v>
      </c>
      <c r="E313" s="27" t="s">
        <v>399</v>
      </c>
      <c r="F313" s="29">
        <v>1011002</v>
      </c>
      <c r="G313" s="27" t="s">
        <v>36</v>
      </c>
      <c r="H313" s="27" t="s">
        <v>274</v>
      </c>
      <c r="I313" s="27" t="s">
        <v>99</v>
      </c>
      <c r="J313" s="25">
        <v>4</v>
      </c>
      <c r="K313" s="27" t="s">
        <v>288</v>
      </c>
      <c r="L313" s="27" t="s">
        <v>1560</v>
      </c>
      <c r="M313" s="27" t="s">
        <v>1561</v>
      </c>
      <c r="N313" s="28">
        <v>127935707</v>
      </c>
      <c r="O313" s="27">
        <v>4</v>
      </c>
      <c r="P313" s="27">
        <v>127935707</v>
      </c>
      <c r="Q313" s="26">
        <v>189.72</v>
      </c>
      <c r="R313" s="43">
        <v>43124</v>
      </c>
      <c r="S313" s="27" t="s">
        <v>285</v>
      </c>
      <c r="T313" s="43">
        <v>43124</v>
      </c>
      <c r="U313" s="27" t="s">
        <v>292</v>
      </c>
      <c r="V313" s="28"/>
    </row>
    <row r="314" spans="1:22" x14ac:dyDescent="0.25">
      <c r="A314" s="24">
        <v>43123</v>
      </c>
      <c r="B314" s="24">
        <v>43123</v>
      </c>
      <c r="C314" s="24">
        <v>43112</v>
      </c>
      <c r="D314" s="27" t="s">
        <v>552</v>
      </c>
      <c r="E314" s="27" t="s">
        <v>423</v>
      </c>
      <c r="F314" s="29">
        <v>1011698</v>
      </c>
      <c r="G314" s="27" t="s">
        <v>36</v>
      </c>
      <c r="H314" s="27" t="s">
        <v>57</v>
      </c>
      <c r="I314" s="27" t="s">
        <v>1564</v>
      </c>
      <c r="J314" s="25">
        <v>4</v>
      </c>
      <c r="K314" s="27" t="s">
        <v>288</v>
      </c>
      <c r="L314" s="27" t="s">
        <v>1565</v>
      </c>
      <c r="M314" s="27" t="s">
        <v>1566</v>
      </c>
      <c r="N314" s="28">
        <v>127935859</v>
      </c>
      <c r="O314" s="27">
        <v>4</v>
      </c>
      <c r="P314" s="27" t="s">
        <v>1690</v>
      </c>
      <c r="Q314" s="26">
        <v>255.24</v>
      </c>
      <c r="R314" s="43">
        <v>43124</v>
      </c>
      <c r="S314" s="27" t="s">
        <v>285</v>
      </c>
      <c r="T314" s="43" t="s">
        <v>567</v>
      </c>
      <c r="U314" s="27" t="s">
        <v>292</v>
      </c>
      <c r="V314" s="28"/>
    </row>
    <row r="315" spans="1:22" x14ac:dyDescent="0.25">
      <c r="A315" s="24">
        <v>43123</v>
      </c>
      <c r="B315" s="24">
        <v>43123</v>
      </c>
      <c r="C315" s="24">
        <v>43112</v>
      </c>
      <c r="D315" s="27" t="s">
        <v>552</v>
      </c>
      <c r="E315" s="27" t="s">
        <v>534</v>
      </c>
      <c r="F315" s="29">
        <v>2903</v>
      </c>
      <c r="G315" s="27" t="s">
        <v>19</v>
      </c>
      <c r="H315" s="27" t="s">
        <v>234</v>
      </c>
      <c r="I315" s="27" t="s">
        <v>450</v>
      </c>
      <c r="J315" s="25">
        <v>2</v>
      </c>
      <c r="K315" s="27" t="s">
        <v>288</v>
      </c>
      <c r="L315" s="27" t="s">
        <v>1567</v>
      </c>
      <c r="M315" s="27" t="s">
        <v>1568</v>
      </c>
      <c r="N315" s="28">
        <v>127935910</v>
      </c>
      <c r="O315" s="27">
        <v>2</v>
      </c>
      <c r="P315" s="27" t="s">
        <v>1784</v>
      </c>
      <c r="Q315" s="26">
        <v>352.46</v>
      </c>
      <c r="R315" s="43">
        <v>43125</v>
      </c>
      <c r="S315" s="27" t="s">
        <v>285</v>
      </c>
      <c r="T315" s="43">
        <v>43129</v>
      </c>
      <c r="U315" s="27" t="s">
        <v>292</v>
      </c>
      <c r="V315" s="28"/>
    </row>
    <row r="316" spans="1:22" x14ac:dyDescent="0.25">
      <c r="A316" s="24">
        <v>43123</v>
      </c>
      <c r="B316" s="24">
        <v>43123</v>
      </c>
      <c r="C316" s="24">
        <v>43113</v>
      </c>
      <c r="D316" s="27" t="s">
        <v>552</v>
      </c>
      <c r="E316" s="27" t="s">
        <v>350</v>
      </c>
      <c r="F316" s="29">
        <v>1009519</v>
      </c>
      <c r="G316" s="27" t="s">
        <v>36</v>
      </c>
      <c r="H316" s="27" t="s">
        <v>550</v>
      </c>
      <c r="I316" s="27" t="s">
        <v>516</v>
      </c>
      <c r="J316" s="25">
        <v>3</v>
      </c>
      <c r="K316" s="27" t="s">
        <v>288</v>
      </c>
      <c r="L316" s="27" t="s">
        <v>1569</v>
      </c>
      <c r="M316" s="27" t="s">
        <v>1570</v>
      </c>
      <c r="N316" s="28">
        <v>127935888</v>
      </c>
      <c r="O316" s="27">
        <v>3</v>
      </c>
      <c r="P316" s="27" t="s">
        <v>1688</v>
      </c>
      <c r="Q316" s="26">
        <v>414.66</v>
      </c>
      <c r="R316" s="43">
        <v>43124</v>
      </c>
      <c r="S316" s="27" t="s">
        <v>285</v>
      </c>
      <c r="T316" s="43" t="s">
        <v>567</v>
      </c>
      <c r="U316" s="27" t="s">
        <v>292</v>
      </c>
      <c r="V316" s="28"/>
    </row>
    <row r="317" spans="1:22" x14ac:dyDescent="0.25">
      <c r="A317" s="24">
        <v>43123</v>
      </c>
      <c r="B317" s="24">
        <v>43123</v>
      </c>
      <c r="C317" s="24">
        <v>43113</v>
      </c>
      <c r="D317" s="27" t="s">
        <v>552</v>
      </c>
      <c r="E317" s="27" t="s">
        <v>350</v>
      </c>
      <c r="F317" s="29">
        <v>1009519</v>
      </c>
      <c r="G317" s="27" t="s">
        <v>36</v>
      </c>
      <c r="H317" s="27" t="s">
        <v>550</v>
      </c>
      <c r="I317" s="27" t="s">
        <v>516</v>
      </c>
      <c r="J317" s="25">
        <v>2</v>
      </c>
      <c r="K317" s="27" t="s">
        <v>288</v>
      </c>
      <c r="L317" s="27" t="s">
        <v>1569</v>
      </c>
      <c r="M317" s="27" t="s">
        <v>1570</v>
      </c>
      <c r="N317" s="28">
        <v>127935889</v>
      </c>
      <c r="O317" s="27">
        <v>2</v>
      </c>
      <c r="P317" s="27" t="s">
        <v>1689</v>
      </c>
      <c r="Q317" s="26">
        <v>276.44</v>
      </c>
      <c r="R317" s="43">
        <v>43124</v>
      </c>
      <c r="S317" s="27" t="s">
        <v>285</v>
      </c>
      <c r="T317" s="43" t="s">
        <v>567</v>
      </c>
      <c r="U317" s="27" t="s">
        <v>292</v>
      </c>
      <c r="V317" s="28"/>
    </row>
    <row r="318" spans="1:22" x14ac:dyDescent="0.25">
      <c r="A318" s="24">
        <v>43123</v>
      </c>
      <c r="B318" s="24">
        <v>43123</v>
      </c>
      <c r="C318" s="24">
        <v>43113</v>
      </c>
      <c r="D318" s="27" t="s">
        <v>552</v>
      </c>
      <c r="E318" s="27" t="s">
        <v>354</v>
      </c>
      <c r="F318" s="29" t="s">
        <v>6652</v>
      </c>
      <c r="G318" s="27" t="s">
        <v>77</v>
      </c>
      <c r="H318" s="27" t="s">
        <v>109</v>
      </c>
      <c r="I318" s="27" t="s">
        <v>565</v>
      </c>
      <c r="J318" s="25">
        <v>2</v>
      </c>
      <c r="K318" s="27" t="s">
        <v>288</v>
      </c>
      <c r="L318" s="27" t="s">
        <v>1571</v>
      </c>
      <c r="M318" s="27" t="s">
        <v>1572</v>
      </c>
      <c r="N318" s="28">
        <v>127935939</v>
      </c>
      <c r="O318" s="27">
        <v>2</v>
      </c>
      <c r="P318" s="27" t="s">
        <v>2912</v>
      </c>
      <c r="Q318" s="26">
        <v>231.12</v>
      </c>
      <c r="R318" s="43">
        <v>43117</v>
      </c>
      <c r="S318" s="27" t="s">
        <v>285</v>
      </c>
      <c r="T318" s="43" t="s">
        <v>567</v>
      </c>
      <c r="U318" s="27" t="s">
        <v>292</v>
      </c>
      <c r="V318" s="28" t="s">
        <v>2413</v>
      </c>
    </row>
    <row r="319" spans="1:22" ht="25.5" x14ac:dyDescent="0.25">
      <c r="A319" s="24">
        <v>43123</v>
      </c>
      <c r="B319" s="24">
        <v>43123</v>
      </c>
      <c r="C319" s="24">
        <v>43113</v>
      </c>
      <c r="D319" s="27" t="s">
        <v>552</v>
      </c>
      <c r="E319" s="27" t="s">
        <v>375</v>
      </c>
      <c r="F319" s="29">
        <v>70539</v>
      </c>
      <c r="G319" s="27" t="s">
        <v>39</v>
      </c>
      <c r="H319" s="27" t="s">
        <v>116</v>
      </c>
      <c r="I319" s="27" t="s">
        <v>148</v>
      </c>
      <c r="J319" s="25">
        <v>4</v>
      </c>
      <c r="K319" s="27" t="s">
        <v>288</v>
      </c>
      <c r="L319" s="27" t="s">
        <v>1573</v>
      </c>
      <c r="M319" s="27" t="s">
        <v>1574</v>
      </c>
      <c r="N319" s="28" t="s">
        <v>2478</v>
      </c>
      <c r="O319" s="27">
        <v>4</v>
      </c>
      <c r="P319" s="27" t="s">
        <v>2540</v>
      </c>
      <c r="Q319" s="26">
        <v>921.68</v>
      </c>
      <c r="R319" s="43">
        <v>43141</v>
      </c>
      <c r="S319" s="27" t="s">
        <v>285</v>
      </c>
      <c r="T319" s="43" t="s">
        <v>567</v>
      </c>
      <c r="U319" s="27" t="s">
        <v>292</v>
      </c>
      <c r="V319" s="28" t="s">
        <v>2473</v>
      </c>
    </row>
    <row r="320" spans="1:22" x14ac:dyDescent="0.25">
      <c r="A320" s="24">
        <v>43123</v>
      </c>
      <c r="B320" s="24">
        <v>43123</v>
      </c>
      <c r="C320" s="24">
        <v>43113</v>
      </c>
      <c r="D320" s="27" t="s">
        <v>552</v>
      </c>
      <c r="E320" s="27" t="s">
        <v>381</v>
      </c>
      <c r="F320" s="29">
        <v>27062</v>
      </c>
      <c r="G320" s="27" t="s">
        <v>39</v>
      </c>
      <c r="H320" s="27" t="s">
        <v>95</v>
      </c>
      <c r="I320" s="27" t="s">
        <v>1575</v>
      </c>
      <c r="J320" s="25">
        <v>2</v>
      </c>
      <c r="K320" s="27" t="s">
        <v>288</v>
      </c>
      <c r="L320" s="27" t="s">
        <v>1576</v>
      </c>
      <c r="M320" s="27" t="s">
        <v>1577</v>
      </c>
      <c r="N320" s="28">
        <v>127935672</v>
      </c>
      <c r="O320" s="27">
        <v>2</v>
      </c>
      <c r="P320" s="27" t="s">
        <v>1695</v>
      </c>
      <c r="Q320" s="26">
        <v>199.66</v>
      </c>
      <c r="R320" s="43">
        <v>43124</v>
      </c>
      <c r="S320" s="27" t="s">
        <v>285</v>
      </c>
      <c r="T320" s="43">
        <v>43137</v>
      </c>
      <c r="U320" s="27" t="s">
        <v>292</v>
      </c>
      <c r="V320" s="28"/>
    </row>
    <row r="321" spans="1:22" x14ac:dyDescent="0.25">
      <c r="A321" s="24">
        <v>43123</v>
      </c>
      <c r="B321" s="24">
        <v>43123</v>
      </c>
      <c r="C321" s="24">
        <v>43113</v>
      </c>
      <c r="D321" s="27" t="s">
        <v>552</v>
      </c>
      <c r="E321" s="27" t="s">
        <v>381</v>
      </c>
      <c r="F321" s="29">
        <v>55411</v>
      </c>
      <c r="G321" s="27" t="s">
        <v>39</v>
      </c>
      <c r="H321" s="27" t="s">
        <v>80</v>
      </c>
      <c r="I321" s="27" t="s">
        <v>1575</v>
      </c>
      <c r="J321" s="25">
        <v>2</v>
      </c>
      <c r="K321" s="27" t="s">
        <v>288</v>
      </c>
      <c r="L321" s="27" t="s">
        <v>1576</v>
      </c>
      <c r="M321" s="27" t="s">
        <v>1578</v>
      </c>
      <c r="N321" s="28">
        <v>127935673</v>
      </c>
      <c r="O321" s="27">
        <v>2</v>
      </c>
      <c r="P321" s="27" t="s">
        <v>1694</v>
      </c>
      <c r="Q321" s="26">
        <v>254.34</v>
      </c>
      <c r="R321" s="43">
        <v>43124</v>
      </c>
      <c r="S321" s="27" t="s">
        <v>285</v>
      </c>
      <c r="T321" s="43">
        <v>43137</v>
      </c>
      <c r="U321" s="27" t="s">
        <v>292</v>
      </c>
      <c r="V321" s="28"/>
    </row>
    <row r="322" spans="1:22" x14ac:dyDescent="0.25">
      <c r="A322" s="24">
        <v>43123</v>
      </c>
      <c r="B322" s="24">
        <v>43123</v>
      </c>
      <c r="C322" s="24">
        <v>43113</v>
      </c>
      <c r="D322" s="27" t="s">
        <v>552</v>
      </c>
      <c r="E322" s="27" t="s">
        <v>389</v>
      </c>
      <c r="F322" s="29">
        <v>92513</v>
      </c>
      <c r="G322" s="27" t="s">
        <v>21</v>
      </c>
      <c r="H322" s="27" t="s">
        <v>57</v>
      </c>
      <c r="I322" s="27" t="s">
        <v>446</v>
      </c>
      <c r="J322" s="25">
        <v>2</v>
      </c>
      <c r="K322" s="27" t="s">
        <v>288</v>
      </c>
      <c r="L322" s="27" t="s">
        <v>1579</v>
      </c>
      <c r="M322" s="27" t="s">
        <v>1580</v>
      </c>
      <c r="N322" s="28">
        <v>127935936</v>
      </c>
      <c r="O322" s="27">
        <v>2</v>
      </c>
      <c r="P322" s="27" t="s">
        <v>1785</v>
      </c>
      <c r="Q322" s="26">
        <v>92.1</v>
      </c>
      <c r="R322" s="43">
        <v>43126</v>
      </c>
      <c r="S322" s="27" t="s">
        <v>285</v>
      </c>
      <c r="T322" s="43">
        <v>43138</v>
      </c>
      <c r="U322" s="27" t="s">
        <v>292</v>
      </c>
      <c r="V322" s="28"/>
    </row>
    <row r="323" spans="1:22" x14ac:dyDescent="0.25">
      <c r="A323" s="24">
        <v>43123</v>
      </c>
      <c r="B323" s="24">
        <v>43123</v>
      </c>
      <c r="C323" s="24">
        <v>43113</v>
      </c>
      <c r="D323" s="27" t="s">
        <v>552</v>
      </c>
      <c r="E323" s="27" t="s">
        <v>392</v>
      </c>
      <c r="F323" s="29">
        <v>43030</v>
      </c>
      <c r="G323" s="27" t="s">
        <v>19</v>
      </c>
      <c r="H323" s="27" t="s">
        <v>167</v>
      </c>
      <c r="I323" s="27" t="s">
        <v>594</v>
      </c>
      <c r="J323" s="25">
        <v>1</v>
      </c>
      <c r="K323" s="27" t="s">
        <v>288</v>
      </c>
      <c r="L323" s="27" t="s">
        <v>1581</v>
      </c>
      <c r="M323" s="27" t="s">
        <v>1582</v>
      </c>
      <c r="N323" s="28">
        <v>127935754</v>
      </c>
      <c r="O323" s="27">
        <v>1</v>
      </c>
      <c r="P323" s="27" t="s">
        <v>1691</v>
      </c>
      <c r="Q323" s="26">
        <v>114.95</v>
      </c>
      <c r="R323" s="43">
        <v>43124</v>
      </c>
      <c r="S323" s="27" t="s">
        <v>285</v>
      </c>
      <c r="T323" s="43">
        <v>43138</v>
      </c>
      <c r="U323" s="27" t="s">
        <v>292</v>
      </c>
      <c r="V323" s="28"/>
    </row>
    <row r="324" spans="1:22" x14ac:dyDescent="0.25">
      <c r="A324" s="24">
        <v>43123</v>
      </c>
      <c r="B324" s="24">
        <v>43123</v>
      </c>
      <c r="C324" s="24">
        <v>43113</v>
      </c>
      <c r="D324" s="27" t="s">
        <v>552</v>
      </c>
      <c r="E324" s="27" t="s">
        <v>483</v>
      </c>
      <c r="F324" s="29">
        <v>32556</v>
      </c>
      <c r="G324" s="27" t="s">
        <v>19</v>
      </c>
      <c r="H324" s="27" t="s">
        <v>240</v>
      </c>
      <c r="I324" s="27" t="s">
        <v>588</v>
      </c>
      <c r="J324" s="25">
        <v>2</v>
      </c>
      <c r="K324" s="27" t="s">
        <v>288</v>
      </c>
      <c r="L324" s="27" t="s">
        <v>1583</v>
      </c>
      <c r="M324" s="27" t="s">
        <v>1584</v>
      </c>
      <c r="N324" s="28">
        <v>127935975</v>
      </c>
      <c r="O324" s="27">
        <v>2</v>
      </c>
      <c r="P324" s="27" t="s">
        <v>1786</v>
      </c>
      <c r="Q324" s="26">
        <v>453.96</v>
      </c>
      <c r="R324" s="43">
        <v>43125</v>
      </c>
      <c r="S324" s="27" t="s">
        <v>285</v>
      </c>
      <c r="T324" s="43" t="s">
        <v>567</v>
      </c>
      <c r="U324" s="27" t="s">
        <v>292</v>
      </c>
      <c r="V324" s="28"/>
    </row>
    <row r="325" spans="1:22" x14ac:dyDescent="0.25">
      <c r="A325" s="24">
        <v>43123</v>
      </c>
      <c r="B325" s="24">
        <v>43123</v>
      </c>
      <c r="C325" s="24">
        <v>43113</v>
      </c>
      <c r="D325" s="27" t="s">
        <v>552</v>
      </c>
      <c r="E325" s="27" t="s">
        <v>483</v>
      </c>
      <c r="F325" s="29">
        <v>79569</v>
      </c>
      <c r="G325" s="27" t="s">
        <v>19</v>
      </c>
      <c r="H325" s="27" t="s">
        <v>589</v>
      </c>
      <c r="I325" s="27" t="s">
        <v>588</v>
      </c>
      <c r="J325" s="25">
        <v>2</v>
      </c>
      <c r="K325" s="27" t="s">
        <v>288</v>
      </c>
      <c r="L325" s="27" t="s">
        <v>1583</v>
      </c>
      <c r="M325" s="27" t="s">
        <v>1584</v>
      </c>
      <c r="N325" s="28">
        <v>127935976</v>
      </c>
      <c r="O325" s="27">
        <v>2</v>
      </c>
      <c r="P325" s="27" t="s">
        <v>1787</v>
      </c>
      <c r="Q325" s="26">
        <v>460.12</v>
      </c>
      <c r="R325" s="43">
        <v>43125</v>
      </c>
      <c r="S325" s="27" t="s">
        <v>285</v>
      </c>
      <c r="T325" s="43" t="s">
        <v>567</v>
      </c>
      <c r="U325" s="27" t="s">
        <v>292</v>
      </c>
      <c r="V325" s="28"/>
    </row>
    <row r="326" spans="1:22" x14ac:dyDescent="0.25">
      <c r="A326" s="24">
        <v>43123</v>
      </c>
      <c r="B326" s="24">
        <v>43123</v>
      </c>
      <c r="C326" s="24">
        <v>43115</v>
      </c>
      <c r="D326" s="27" t="s">
        <v>552</v>
      </c>
      <c r="E326" s="27" t="s">
        <v>399</v>
      </c>
      <c r="F326" s="29">
        <v>92604</v>
      </c>
      <c r="G326" s="27" t="s">
        <v>21</v>
      </c>
      <c r="H326" s="27" t="s">
        <v>47</v>
      </c>
      <c r="I326" s="27" t="s">
        <v>22</v>
      </c>
      <c r="J326" s="25">
        <v>4</v>
      </c>
      <c r="K326" s="27" t="s">
        <v>288</v>
      </c>
      <c r="L326" s="27" t="s">
        <v>1587</v>
      </c>
      <c r="M326" s="27" t="s">
        <v>1588</v>
      </c>
      <c r="N326" s="28">
        <v>127935708</v>
      </c>
      <c r="O326" s="27">
        <v>4</v>
      </c>
      <c r="P326" s="27">
        <v>127404944</v>
      </c>
      <c r="Q326" s="26">
        <v>176.4</v>
      </c>
      <c r="R326" s="43">
        <v>43124</v>
      </c>
      <c r="S326" s="27" t="s">
        <v>285</v>
      </c>
      <c r="T326" s="43">
        <v>43124</v>
      </c>
      <c r="U326" s="27" t="s">
        <v>292</v>
      </c>
      <c r="V326" s="28"/>
    </row>
    <row r="327" spans="1:22" x14ac:dyDescent="0.25">
      <c r="A327" s="24">
        <v>43123</v>
      </c>
      <c r="B327" s="24">
        <v>43123</v>
      </c>
      <c r="C327" s="24">
        <v>43115</v>
      </c>
      <c r="D327" s="27" t="s">
        <v>552</v>
      </c>
      <c r="E327" s="27" t="s">
        <v>381</v>
      </c>
      <c r="F327" s="29">
        <v>19627</v>
      </c>
      <c r="G327" s="27" t="s">
        <v>19</v>
      </c>
      <c r="H327" s="27" t="s">
        <v>1589</v>
      </c>
      <c r="I327" s="27" t="s">
        <v>231</v>
      </c>
      <c r="J327" s="25">
        <v>2</v>
      </c>
      <c r="K327" s="27" t="s">
        <v>288</v>
      </c>
      <c r="L327" s="27" t="s">
        <v>1590</v>
      </c>
      <c r="M327" s="27" t="s">
        <v>1591</v>
      </c>
      <c r="N327" s="28">
        <v>127935674</v>
      </c>
      <c r="O327" s="27">
        <v>2</v>
      </c>
      <c r="P327" s="27" t="s">
        <v>1693</v>
      </c>
      <c r="Q327" s="26">
        <v>247.22</v>
      </c>
      <c r="R327" s="43">
        <v>43124</v>
      </c>
      <c r="S327" s="27" t="s">
        <v>285</v>
      </c>
      <c r="T327" s="43">
        <v>43137</v>
      </c>
      <c r="U327" s="27" t="s">
        <v>292</v>
      </c>
      <c r="V327" s="28"/>
    </row>
    <row r="328" spans="1:22" x14ac:dyDescent="0.25">
      <c r="A328" s="24">
        <v>43123</v>
      </c>
      <c r="B328" s="24">
        <v>43123</v>
      </c>
      <c r="C328" s="24">
        <v>43115</v>
      </c>
      <c r="D328" s="27" t="s">
        <v>552</v>
      </c>
      <c r="E328" s="27" t="s">
        <v>346</v>
      </c>
      <c r="F328" s="29">
        <v>1004716</v>
      </c>
      <c r="G328" s="27" t="s">
        <v>36</v>
      </c>
      <c r="H328" s="27" t="s">
        <v>166</v>
      </c>
      <c r="I328" s="27" t="s">
        <v>189</v>
      </c>
      <c r="J328" s="25">
        <v>4</v>
      </c>
      <c r="K328" s="27" t="s">
        <v>288</v>
      </c>
      <c r="L328" s="27" t="s">
        <v>1592</v>
      </c>
      <c r="M328" s="27" t="s">
        <v>1593</v>
      </c>
      <c r="N328" s="28">
        <v>127936024</v>
      </c>
      <c r="O328" s="27">
        <v>4</v>
      </c>
      <c r="P328" s="27">
        <v>127936024</v>
      </c>
      <c r="Q328" s="26">
        <v>265.60000000000002</v>
      </c>
      <c r="R328" s="43">
        <v>43115</v>
      </c>
      <c r="S328" s="27" t="s">
        <v>285</v>
      </c>
      <c r="T328" s="43">
        <v>43124</v>
      </c>
      <c r="U328" s="27" t="s">
        <v>292</v>
      </c>
      <c r="V328" s="28"/>
    </row>
    <row r="329" spans="1:22" x14ac:dyDescent="0.25">
      <c r="A329" s="24">
        <v>43123</v>
      </c>
      <c r="B329" s="24">
        <v>43123</v>
      </c>
      <c r="C329" s="24">
        <v>43115</v>
      </c>
      <c r="D329" s="27" t="s">
        <v>552</v>
      </c>
      <c r="E329" s="27" t="s">
        <v>360</v>
      </c>
      <c r="F329" s="29">
        <v>2993</v>
      </c>
      <c r="G329" s="27" t="s">
        <v>92</v>
      </c>
      <c r="H329" s="27" t="s">
        <v>26</v>
      </c>
      <c r="I329" s="27" t="s">
        <v>1594</v>
      </c>
      <c r="J329" s="25">
        <v>4</v>
      </c>
      <c r="K329" s="27" t="s">
        <v>288</v>
      </c>
      <c r="L329" s="27" t="s">
        <v>1595</v>
      </c>
      <c r="M329" s="27" t="s">
        <v>1596</v>
      </c>
      <c r="N329" s="28">
        <v>127936060</v>
      </c>
      <c r="O329" s="27">
        <v>4</v>
      </c>
      <c r="P329" s="27" t="s">
        <v>1687</v>
      </c>
      <c r="Q329" s="26">
        <v>563.24</v>
      </c>
      <c r="R329" s="43">
        <v>43124</v>
      </c>
      <c r="S329" s="27" t="s">
        <v>285</v>
      </c>
      <c r="T329" s="43" t="s">
        <v>567</v>
      </c>
      <c r="U329" s="27" t="s">
        <v>292</v>
      </c>
      <c r="V329" s="28"/>
    </row>
    <row r="330" spans="1:22" x14ac:dyDescent="0.25">
      <c r="A330" s="24">
        <v>43124</v>
      </c>
      <c r="B330" s="24">
        <v>43123</v>
      </c>
      <c r="C330" s="24">
        <v>43123</v>
      </c>
      <c r="D330" s="27" t="s">
        <v>18</v>
      </c>
      <c r="E330" s="27" t="s">
        <v>423</v>
      </c>
      <c r="F330" s="29">
        <v>6696</v>
      </c>
      <c r="G330" s="27" t="s">
        <v>19</v>
      </c>
      <c r="H330" s="27" t="s">
        <v>198</v>
      </c>
      <c r="I330" s="27" t="s">
        <v>845</v>
      </c>
      <c r="J330" s="25">
        <v>1</v>
      </c>
      <c r="K330" s="27" t="s">
        <v>288</v>
      </c>
      <c r="L330" s="27" t="s">
        <v>1617</v>
      </c>
      <c r="M330" s="27" t="s">
        <v>1618</v>
      </c>
      <c r="N330" s="28">
        <v>128037538</v>
      </c>
      <c r="O330" s="27">
        <v>1</v>
      </c>
      <c r="P330" s="27" t="s">
        <v>1799</v>
      </c>
      <c r="Q330" s="26">
        <v>212.24</v>
      </c>
      <c r="R330" s="43">
        <v>43128</v>
      </c>
      <c r="S330" s="27" t="s">
        <v>285</v>
      </c>
      <c r="T330" s="43" t="s">
        <v>567</v>
      </c>
      <c r="U330" s="27" t="s">
        <v>292</v>
      </c>
      <c r="V330" s="28"/>
    </row>
    <row r="331" spans="1:22" x14ac:dyDescent="0.25">
      <c r="A331" s="24">
        <v>43124</v>
      </c>
      <c r="B331" s="24">
        <v>43123</v>
      </c>
      <c r="C331" s="24">
        <v>43123</v>
      </c>
      <c r="D331" s="27" t="s">
        <v>18</v>
      </c>
      <c r="E331" s="27" t="s">
        <v>423</v>
      </c>
      <c r="F331" s="29">
        <v>6696</v>
      </c>
      <c r="G331" s="27" t="s">
        <v>19</v>
      </c>
      <c r="H331" s="27" t="s">
        <v>198</v>
      </c>
      <c r="I331" s="27" t="s">
        <v>845</v>
      </c>
      <c r="J331" s="25">
        <v>2</v>
      </c>
      <c r="K331" s="27" t="s">
        <v>288</v>
      </c>
      <c r="L331" s="27" t="s">
        <v>1617</v>
      </c>
      <c r="M331" s="27" t="s">
        <v>1618</v>
      </c>
      <c r="N331" s="28">
        <v>128037538</v>
      </c>
      <c r="O331" s="27">
        <v>2</v>
      </c>
      <c r="P331" s="27" t="s">
        <v>1800</v>
      </c>
      <c r="Q331" s="26">
        <v>424.48</v>
      </c>
      <c r="R331" s="43">
        <v>43126</v>
      </c>
      <c r="S331" s="27" t="s">
        <v>285</v>
      </c>
      <c r="T331" s="43" t="s">
        <v>567</v>
      </c>
      <c r="U331" s="27" t="s">
        <v>292</v>
      </c>
      <c r="V331" s="28"/>
    </row>
    <row r="332" spans="1:22" x14ac:dyDescent="0.25">
      <c r="A332" s="24">
        <v>43124</v>
      </c>
      <c r="B332" s="24">
        <v>43124</v>
      </c>
      <c r="C332" s="24">
        <v>43128</v>
      </c>
      <c r="D332" s="27" t="s">
        <v>18</v>
      </c>
      <c r="E332" s="27" t="s">
        <v>352</v>
      </c>
      <c r="F332" s="29">
        <v>10507</v>
      </c>
      <c r="G332" s="27" t="s">
        <v>92</v>
      </c>
      <c r="H332" s="27" t="s">
        <v>97</v>
      </c>
      <c r="I332" s="27" t="s">
        <v>1619</v>
      </c>
      <c r="J332" s="25">
        <v>2</v>
      </c>
      <c r="K332" s="27" t="s">
        <v>357</v>
      </c>
      <c r="L332" s="27" t="s">
        <v>1620</v>
      </c>
      <c r="M332" s="27" t="s">
        <v>1621</v>
      </c>
      <c r="N332" s="28" t="s">
        <v>1736</v>
      </c>
      <c r="O332" s="27">
        <v>2</v>
      </c>
      <c r="P332" s="27" t="s">
        <v>2292</v>
      </c>
      <c r="Q332" s="26">
        <v>464.18</v>
      </c>
      <c r="R332" s="43">
        <v>43136</v>
      </c>
      <c r="S332" s="27" t="s">
        <v>285</v>
      </c>
      <c r="T332" s="43" t="s">
        <v>567</v>
      </c>
      <c r="U332" s="27" t="s">
        <v>292</v>
      </c>
      <c r="V332" s="28"/>
    </row>
    <row r="333" spans="1:22" x14ac:dyDescent="0.25">
      <c r="A333" s="24">
        <v>43124</v>
      </c>
      <c r="B333" s="24">
        <v>43124</v>
      </c>
      <c r="C333" s="24">
        <v>43123</v>
      </c>
      <c r="D333" s="27" t="s">
        <v>18</v>
      </c>
      <c r="E333" s="27" t="s">
        <v>415</v>
      </c>
      <c r="F333" s="29">
        <v>352810</v>
      </c>
      <c r="G333" s="27" t="s">
        <v>25</v>
      </c>
      <c r="H333" s="27" t="s">
        <v>1622</v>
      </c>
      <c r="I333" s="27" t="s">
        <v>838</v>
      </c>
      <c r="J333" s="25">
        <v>4</v>
      </c>
      <c r="K333" s="27" t="s">
        <v>288</v>
      </c>
      <c r="L333" s="27" t="s">
        <v>1623</v>
      </c>
      <c r="M333" s="27" t="s">
        <v>1624</v>
      </c>
      <c r="N333" s="28">
        <v>128037556</v>
      </c>
      <c r="O333" s="27">
        <v>4</v>
      </c>
      <c r="P333" s="27" t="s">
        <v>1977</v>
      </c>
      <c r="Q333" s="26">
        <v>847.52</v>
      </c>
      <c r="R333" s="43">
        <v>43129</v>
      </c>
      <c r="S333" s="27" t="s">
        <v>285</v>
      </c>
      <c r="T333" s="43">
        <v>43143</v>
      </c>
      <c r="U333" s="27" t="s">
        <v>292</v>
      </c>
      <c r="V333" s="28"/>
    </row>
    <row r="334" spans="1:22" x14ac:dyDescent="0.25">
      <c r="A334" s="24">
        <v>43124</v>
      </c>
      <c r="B334" s="24">
        <v>43123</v>
      </c>
      <c r="C334" s="24">
        <v>43116</v>
      </c>
      <c r="D334" s="27" t="s">
        <v>552</v>
      </c>
      <c r="E334" s="27" t="s">
        <v>381</v>
      </c>
      <c r="F334" s="29">
        <v>24583</v>
      </c>
      <c r="G334" s="27" t="s">
        <v>92</v>
      </c>
      <c r="H334" s="27" t="s">
        <v>157</v>
      </c>
      <c r="I334" s="27" t="s">
        <v>1625</v>
      </c>
      <c r="J334" s="25">
        <v>1</v>
      </c>
      <c r="K334" s="27" t="s">
        <v>288</v>
      </c>
      <c r="L334" s="27" t="s">
        <v>1626</v>
      </c>
      <c r="M334" s="27" t="s">
        <v>1627</v>
      </c>
      <c r="N334" s="28">
        <v>128037596</v>
      </c>
      <c r="O334" s="27">
        <v>1</v>
      </c>
      <c r="P334" s="27" t="s">
        <v>1978</v>
      </c>
      <c r="Q334" s="26">
        <v>80.56</v>
      </c>
      <c r="R334" s="43">
        <v>43130</v>
      </c>
      <c r="S334" s="27" t="s">
        <v>285</v>
      </c>
      <c r="T334" s="43">
        <v>43137</v>
      </c>
      <c r="U334" s="27" t="s">
        <v>292</v>
      </c>
      <c r="V334" s="28"/>
    </row>
    <row r="335" spans="1:22" x14ac:dyDescent="0.25">
      <c r="A335" s="24">
        <v>43124</v>
      </c>
      <c r="B335" s="24">
        <v>43123</v>
      </c>
      <c r="C335" s="24">
        <v>43115</v>
      </c>
      <c r="D335" s="27" t="s">
        <v>552</v>
      </c>
      <c r="E335" s="27" t="s">
        <v>383</v>
      </c>
      <c r="F335" s="29">
        <v>9200</v>
      </c>
      <c r="G335" s="27" t="s">
        <v>19</v>
      </c>
      <c r="H335" s="27" t="s">
        <v>146</v>
      </c>
      <c r="I335" s="27" t="s">
        <v>1628</v>
      </c>
      <c r="J335" s="25">
        <v>2</v>
      </c>
      <c r="K335" s="27" t="s">
        <v>288</v>
      </c>
      <c r="L335" s="27" t="s">
        <v>1629</v>
      </c>
      <c r="M335" s="27" t="s">
        <v>1630</v>
      </c>
      <c r="N335" s="28">
        <v>128037766</v>
      </c>
      <c r="O335" s="27">
        <v>2</v>
      </c>
      <c r="P335" s="27" t="s">
        <v>1979</v>
      </c>
      <c r="Q335" s="26">
        <v>437.84</v>
      </c>
      <c r="R335" s="43">
        <v>43130</v>
      </c>
      <c r="S335" s="27" t="s">
        <v>285</v>
      </c>
      <c r="T335" s="43">
        <v>43136</v>
      </c>
      <c r="U335" s="27" t="s">
        <v>292</v>
      </c>
      <c r="V335" s="28"/>
    </row>
    <row r="336" spans="1:22" ht="25.5" x14ac:dyDescent="0.25">
      <c r="A336" s="24">
        <v>43124</v>
      </c>
      <c r="B336" s="24">
        <v>43123</v>
      </c>
      <c r="C336" s="24">
        <v>43116</v>
      </c>
      <c r="D336" s="27" t="s">
        <v>552</v>
      </c>
      <c r="E336" s="27" t="s">
        <v>388</v>
      </c>
      <c r="F336" s="29">
        <v>2446700</v>
      </c>
      <c r="G336" s="27" t="s">
        <v>32</v>
      </c>
      <c r="H336" s="27" t="s">
        <v>198</v>
      </c>
      <c r="I336" s="27" t="s">
        <v>448</v>
      </c>
      <c r="J336" s="25">
        <v>4</v>
      </c>
      <c r="K336" s="27" t="s">
        <v>288</v>
      </c>
      <c r="L336" s="27" t="s">
        <v>1631</v>
      </c>
      <c r="M336" s="27" t="s">
        <v>1632</v>
      </c>
      <c r="N336" s="28">
        <v>128037938</v>
      </c>
      <c r="O336" s="27"/>
      <c r="P336" s="27"/>
      <c r="Q336" s="26"/>
      <c r="R336" s="43"/>
      <c r="S336" s="27" t="s">
        <v>285</v>
      </c>
      <c r="T336" s="43"/>
      <c r="U336" s="27" t="s">
        <v>295</v>
      </c>
      <c r="V336" s="28" t="s">
        <v>1882</v>
      </c>
    </row>
    <row r="337" spans="1:22" x14ac:dyDescent="0.25">
      <c r="A337" s="24">
        <v>43124</v>
      </c>
      <c r="B337" s="24">
        <v>43123</v>
      </c>
      <c r="C337" s="24">
        <v>43116</v>
      </c>
      <c r="D337" s="27" t="s">
        <v>552</v>
      </c>
      <c r="E337" s="27" t="s">
        <v>400</v>
      </c>
      <c r="F337" s="29">
        <v>19713</v>
      </c>
      <c r="G337" s="27" t="s">
        <v>19</v>
      </c>
      <c r="H337" s="27" t="s">
        <v>265</v>
      </c>
      <c r="I337" s="27" t="s">
        <v>231</v>
      </c>
      <c r="J337" s="25">
        <v>1</v>
      </c>
      <c r="K337" s="27" t="s">
        <v>288</v>
      </c>
      <c r="L337" s="27" t="s">
        <v>1633</v>
      </c>
      <c r="M337" s="27" t="s">
        <v>1634</v>
      </c>
      <c r="N337" s="28">
        <v>128038009</v>
      </c>
      <c r="O337" s="27">
        <v>1</v>
      </c>
      <c r="P337" s="27" t="s">
        <v>1634</v>
      </c>
      <c r="Q337" s="26">
        <v>222.03</v>
      </c>
      <c r="R337" s="43">
        <v>43140</v>
      </c>
      <c r="S337" s="27" t="s">
        <v>285</v>
      </c>
      <c r="T337" s="43" t="s">
        <v>567</v>
      </c>
      <c r="U337" s="27" t="s">
        <v>292</v>
      </c>
      <c r="V337" s="28" t="s">
        <v>2413</v>
      </c>
    </row>
    <row r="338" spans="1:22" ht="63.75" x14ac:dyDescent="0.25">
      <c r="A338" s="24">
        <v>43124</v>
      </c>
      <c r="B338" s="24">
        <v>43123</v>
      </c>
      <c r="C338" s="24">
        <v>43116</v>
      </c>
      <c r="D338" s="27" t="s">
        <v>552</v>
      </c>
      <c r="E338" s="27" t="s">
        <v>416</v>
      </c>
      <c r="F338" s="29">
        <v>18386</v>
      </c>
      <c r="G338" s="27" t="s">
        <v>19</v>
      </c>
      <c r="H338" s="27" t="s">
        <v>714</v>
      </c>
      <c r="I338" s="27" t="s">
        <v>1635</v>
      </c>
      <c r="J338" s="25">
        <v>1</v>
      </c>
      <c r="K338" s="27" t="s">
        <v>288</v>
      </c>
      <c r="L338" s="27" t="s">
        <v>1636</v>
      </c>
      <c r="M338" s="27" t="s">
        <v>1637</v>
      </c>
      <c r="N338" s="28">
        <v>128038099</v>
      </c>
      <c r="O338" s="27"/>
      <c r="P338" s="27"/>
      <c r="Q338" s="26"/>
      <c r="R338" s="43"/>
      <c r="S338" s="27" t="s">
        <v>285</v>
      </c>
      <c r="T338" s="43"/>
      <c r="U338" s="27" t="s">
        <v>295</v>
      </c>
      <c r="V338" s="28" t="s">
        <v>6276</v>
      </c>
    </row>
    <row r="339" spans="1:22" ht="38.25" x14ac:dyDescent="0.25">
      <c r="A339" s="24">
        <v>43124</v>
      </c>
      <c r="B339" s="24">
        <v>43124</v>
      </c>
      <c r="C339" s="24">
        <v>43117</v>
      </c>
      <c r="D339" s="27" t="s">
        <v>552</v>
      </c>
      <c r="E339" s="27" t="s">
        <v>287</v>
      </c>
      <c r="F339" s="29" t="s">
        <v>1638</v>
      </c>
      <c r="G339" s="27" t="s">
        <v>223</v>
      </c>
      <c r="H339" s="27" t="s">
        <v>500</v>
      </c>
      <c r="I339" s="27" t="s">
        <v>1639</v>
      </c>
      <c r="J339" s="25">
        <v>1</v>
      </c>
      <c r="K339" s="27" t="s">
        <v>288</v>
      </c>
      <c r="L339" s="27" t="s">
        <v>1640</v>
      </c>
      <c r="M339" s="27" t="s">
        <v>1641</v>
      </c>
      <c r="N339" s="28">
        <v>128038162</v>
      </c>
      <c r="O339" s="27"/>
      <c r="P339" s="27"/>
      <c r="Q339" s="26"/>
      <c r="R339" s="43"/>
      <c r="S339" s="27" t="s">
        <v>285</v>
      </c>
      <c r="T339" s="43"/>
      <c r="U339" s="27" t="s">
        <v>295</v>
      </c>
      <c r="V339" s="28" t="s">
        <v>1888</v>
      </c>
    </row>
    <row r="340" spans="1:22" x14ac:dyDescent="0.25">
      <c r="A340" s="24">
        <v>43124</v>
      </c>
      <c r="B340" s="24">
        <v>43124</v>
      </c>
      <c r="C340" s="24">
        <v>43117</v>
      </c>
      <c r="D340" s="27" t="s">
        <v>552</v>
      </c>
      <c r="E340" s="27" t="s">
        <v>338</v>
      </c>
      <c r="F340" s="29">
        <v>28294677</v>
      </c>
      <c r="G340" s="27" t="s">
        <v>56</v>
      </c>
      <c r="H340" s="27" t="s">
        <v>214</v>
      </c>
      <c r="I340" s="27" t="s">
        <v>190</v>
      </c>
      <c r="J340" s="25">
        <v>4</v>
      </c>
      <c r="K340" s="27" t="s">
        <v>288</v>
      </c>
      <c r="L340" s="27" t="s">
        <v>1642</v>
      </c>
      <c r="M340" s="27" t="s">
        <v>1643</v>
      </c>
      <c r="N340" s="28">
        <v>128038188</v>
      </c>
      <c r="O340" s="27">
        <v>4</v>
      </c>
      <c r="P340" s="27" t="s">
        <v>1788</v>
      </c>
      <c r="Q340" s="26">
        <v>243.24</v>
      </c>
      <c r="R340" s="43">
        <v>43125</v>
      </c>
      <c r="S340" s="27" t="s">
        <v>285</v>
      </c>
      <c r="T340" s="43">
        <v>43129</v>
      </c>
      <c r="U340" s="27" t="s">
        <v>292</v>
      </c>
      <c r="V340" s="28"/>
    </row>
    <row r="341" spans="1:22" x14ac:dyDescent="0.25">
      <c r="A341" s="24">
        <v>43124</v>
      </c>
      <c r="B341" s="24">
        <v>43124</v>
      </c>
      <c r="C341" s="24">
        <v>43117</v>
      </c>
      <c r="D341" s="27" t="s">
        <v>552</v>
      </c>
      <c r="E341" s="27" t="s">
        <v>360</v>
      </c>
      <c r="F341" s="29">
        <v>183102217</v>
      </c>
      <c r="G341" s="27" t="s">
        <v>23</v>
      </c>
      <c r="H341" s="27" t="s">
        <v>109</v>
      </c>
      <c r="I341" s="27" t="s">
        <v>133</v>
      </c>
      <c r="J341" s="25">
        <v>2</v>
      </c>
      <c r="K341" s="27" t="s">
        <v>288</v>
      </c>
      <c r="L341" s="27" t="s">
        <v>1644</v>
      </c>
      <c r="M341" s="27" t="s">
        <v>1645</v>
      </c>
      <c r="N341" s="28"/>
      <c r="O341" s="27"/>
      <c r="P341" s="27"/>
      <c r="Q341" s="26"/>
      <c r="R341" s="43"/>
      <c r="S341" s="27" t="s">
        <v>285</v>
      </c>
      <c r="T341" s="43"/>
      <c r="U341" s="27" t="s">
        <v>315</v>
      </c>
      <c r="V341" s="28" t="s">
        <v>542</v>
      </c>
    </row>
    <row r="342" spans="1:22" x14ac:dyDescent="0.25">
      <c r="A342" s="24">
        <v>43124</v>
      </c>
      <c r="B342" s="24">
        <v>43124</v>
      </c>
      <c r="C342" s="24">
        <v>43117</v>
      </c>
      <c r="D342" s="27" t="s">
        <v>552</v>
      </c>
      <c r="E342" s="27" t="s">
        <v>375</v>
      </c>
      <c r="F342" s="29">
        <v>706069165</v>
      </c>
      <c r="G342" s="27" t="s">
        <v>23</v>
      </c>
      <c r="H342" s="27" t="s">
        <v>109</v>
      </c>
      <c r="I342" s="27" t="s">
        <v>177</v>
      </c>
      <c r="J342" s="25">
        <v>2</v>
      </c>
      <c r="K342" s="27" t="s">
        <v>288</v>
      </c>
      <c r="L342" s="27" t="s">
        <v>1646</v>
      </c>
      <c r="M342" s="27" t="s">
        <v>1647</v>
      </c>
      <c r="N342" s="28"/>
      <c r="O342" s="27"/>
      <c r="P342" s="27"/>
      <c r="Q342" s="26"/>
      <c r="R342" s="43"/>
      <c r="S342" s="27" t="s">
        <v>285</v>
      </c>
      <c r="T342" s="43"/>
      <c r="U342" s="27" t="s">
        <v>315</v>
      </c>
      <c r="V342" s="28" t="s">
        <v>542</v>
      </c>
    </row>
    <row r="343" spans="1:22" ht="25.5" x14ac:dyDescent="0.25">
      <c r="A343" s="24">
        <v>43124</v>
      </c>
      <c r="B343" s="24">
        <v>43124</v>
      </c>
      <c r="C343" s="24">
        <v>43117</v>
      </c>
      <c r="D343" s="27" t="s">
        <v>552</v>
      </c>
      <c r="E343" s="27" t="s">
        <v>388</v>
      </c>
      <c r="F343" s="29">
        <v>93224</v>
      </c>
      <c r="G343" s="27" t="s">
        <v>21</v>
      </c>
      <c r="H343" s="27" t="s">
        <v>149</v>
      </c>
      <c r="I343" s="27" t="s">
        <v>445</v>
      </c>
      <c r="J343" s="25">
        <v>1</v>
      </c>
      <c r="K343" s="27" t="s">
        <v>288</v>
      </c>
      <c r="L343" s="27" t="s">
        <v>1650</v>
      </c>
      <c r="M343" s="27" t="s">
        <v>1651</v>
      </c>
      <c r="N343" s="28">
        <v>128038312</v>
      </c>
      <c r="O343" s="27" t="s">
        <v>285</v>
      </c>
      <c r="P343" s="27"/>
      <c r="Q343" s="26"/>
      <c r="R343" s="43"/>
      <c r="S343" s="27" t="s">
        <v>285</v>
      </c>
      <c r="T343" s="43"/>
      <c r="U343" s="27" t="s">
        <v>295</v>
      </c>
      <c r="V343" s="28" t="s">
        <v>3070</v>
      </c>
    </row>
    <row r="344" spans="1:22" x14ac:dyDescent="0.25">
      <c r="A344" s="24">
        <v>43124</v>
      </c>
      <c r="B344" s="24">
        <v>43124</v>
      </c>
      <c r="C344" s="24">
        <v>43117</v>
      </c>
      <c r="D344" s="27" t="s">
        <v>552</v>
      </c>
      <c r="E344" s="27" t="s">
        <v>399</v>
      </c>
      <c r="F344" s="29" t="s">
        <v>515</v>
      </c>
      <c r="G344" s="27" t="s">
        <v>74</v>
      </c>
      <c r="H344" s="27" t="s">
        <v>211</v>
      </c>
      <c r="I344" s="27" t="s">
        <v>193</v>
      </c>
      <c r="J344" s="25">
        <v>4</v>
      </c>
      <c r="K344" s="27" t="s">
        <v>288</v>
      </c>
      <c r="L344" s="27" t="s">
        <v>1652</v>
      </c>
      <c r="M344" s="27" t="s">
        <v>1653</v>
      </c>
      <c r="N344" s="28">
        <v>128038564</v>
      </c>
      <c r="O344" s="27">
        <v>4</v>
      </c>
      <c r="P344" s="27">
        <v>128038564</v>
      </c>
      <c r="Q344" s="26">
        <v>348.48</v>
      </c>
      <c r="R344" s="43">
        <v>43127</v>
      </c>
      <c r="S344" s="27" t="s">
        <v>285</v>
      </c>
      <c r="T344" s="43">
        <v>43129</v>
      </c>
      <c r="U344" s="27" t="s">
        <v>292</v>
      </c>
      <c r="V344" s="28"/>
    </row>
    <row r="345" spans="1:22" x14ac:dyDescent="0.25">
      <c r="A345" s="24">
        <v>43124</v>
      </c>
      <c r="B345" s="24">
        <v>43124</v>
      </c>
      <c r="C345" s="24">
        <v>43117</v>
      </c>
      <c r="D345" s="27" t="s">
        <v>552</v>
      </c>
      <c r="E345" s="27" t="s">
        <v>418</v>
      </c>
      <c r="F345" s="29">
        <v>767871537</v>
      </c>
      <c r="G345" s="27" t="s">
        <v>23</v>
      </c>
      <c r="H345" s="27" t="s">
        <v>52</v>
      </c>
      <c r="I345" s="27" t="s">
        <v>1654</v>
      </c>
      <c r="J345" s="25">
        <v>4</v>
      </c>
      <c r="K345" s="27" t="s">
        <v>288</v>
      </c>
      <c r="L345" s="27" t="s">
        <v>1655</v>
      </c>
      <c r="M345" s="27" t="s">
        <v>1656</v>
      </c>
      <c r="N345" s="28"/>
      <c r="O345" s="27"/>
      <c r="P345" s="27"/>
      <c r="Q345" s="26"/>
      <c r="R345" s="43"/>
      <c r="S345" s="27" t="s">
        <v>285</v>
      </c>
      <c r="T345" s="43"/>
      <c r="U345" s="27" t="s">
        <v>315</v>
      </c>
      <c r="V345" s="28" t="s">
        <v>542</v>
      </c>
    </row>
    <row r="346" spans="1:22" x14ac:dyDescent="0.25">
      <c r="A346" s="24">
        <v>43124</v>
      </c>
      <c r="B346" s="24">
        <v>43124</v>
      </c>
      <c r="C346" s="24">
        <v>43117</v>
      </c>
      <c r="D346" s="27" t="s">
        <v>549</v>
      </c>
      <c r="E346" s="27" t="s">
        <v>401</v>
      </c>
      <c r="F346" s="29">
        <v>1014719</v>
      </c>
      <c r="G346" s="27" t="s">
        <v>36</v>
      </c>
      <c r="H346" s="27" t="s">
        <v>47</v>
      </c>
      <c r="I346" s="27" t="s">
        <v>279</v>
      </c>
      <c r="J346" s="25">
        <v>2</v>
      </c>
      <c r="K346" s="27" t="s">
        <v>357</v>
      </c>
      <c r="L346" s="27" t="s">
        <v>1659</v>
      </c>
      <c r="M346" s="27" t="s">
        <v>1660</v>
      </c>
      <c r="N346" s="28" t="s">
        <v>1661</v>
      </c>
      <c r="O346" s="27">
        <v>2</v>
      </c>
      <c r="P346" s="27" t="s">
        <v>2210</v>
      </c>
      <c r="Q346" s="26">
        <v>147.26</v>
      </c>
      <c r="R346" s="43">
        <v>43136</v>
      </c>
      <c r="S346" s="27" t="s">
        <v>285</v>
      </c>
      <c r="T346" s="43" t="s">
        <v>567</v>
      </c>
      <c r="U346" s="27" t="s">
        <v>292</v>
      </c>
      <c r="V346" s="28"/>
    </row>
    <row r="347" spans="1:22" x14ac:dyDescent="0.25">
      <c r="A347" s="24">
        <v>43125</v>
      </c>
      <c r="B347" s="24">
        <v>43125</v>
      </c>
      <c r="C347" s="24">
        <v>43104</v>
      </c>
      <c r="D347" s="27" t="s">
        <v>18</v>
      </c>
      <c r="E347" s="27" t="s">
        <v>346</v>
      </c>
      <c r="F347" s="29">
        <v>2183303</v>
      </c>
      <c r="G347" s="27" t="s">
        <v>30</v>
      </c>
      <c r="H347" s="27" t="s">
        <v>131</v>
      </c>
      <c r="I347" s="27" t="s">
        <v>73</v>
      </c>
      <c r="J347" s="25">
        <v>2</v>
      </c>
      <c r="K347" s="27" t="s">
        <v>288</v>
      </c>
      <c r="L347" s="27" t="s">
        <v>1704</v>
      </c>
      <c r="M347" s="27" t="s">
        <v>1705</v>
      </c>
      <c r="N347" s="28">
        <v>128060522</v>
      </c>
      <c r="O347" s="27">
        <v>2</v>
      </c>
      <c r="P347" s="27">
        <v>128060522</v>
      </c>
      <c r="Q347" s="26">
        <v>178.42</v>
      </c>
      <c r="R347" s="43">
        <v>43126</v>
      </c>
      <c r="S347" s="27" t="s">
        <v>285</v>
      </c>
      <c r="T347" s="43">
        <v>43126</v>
      </c>
      <c r="U347" s="27" t="s">
        <v>292</v>
      </c>
      <c r="V347" s="28"/>
    </row>
    <row r="348" spans="1:22" x14ac:dyDescent="0.25">
      <c r="A348" s="24">
        <v>43125</v>
      </c>
      <c r="B348" s="24">
        <v>43125</v>
      </c>
      <c r="C348" s="24">
        <v>43115</v>
      </c>
      <c r="D348" s="27" t="s">
        <v>18</v>
      </c>
      <c r="E348" s="27" t="s">
        <v>346</v>
      </c>
      <c r="F348" s="29">
        <v>28953794</v>
      </c>
      <c r="G348" s="27" t="s">
        <v>56</v>
      </c>
      <c r="H348" s="27" t="s">
        <v>192</v>
      </c>
      <c r="I348" s="27" t="s">
        <v>208</v>
      </c>
      <c r="J348" s="25">
        <v>2</v>
      </c>
      <c r="K348" s="27" t="s">
        <v>288</v>
      </c>
      <c r="L348" s="27" t="s">
        <v>1706</v>
      </c>
      <c r="M348" s="27" t="s">
        <v>1707</v>
      </c>
      <c r="N348" s="28">
        <v>128060523</v>
      </c>
      <c r="O348" s="27">
        <v>2</v>
      </c>
      <c r="P348" s="27">
        <v>128060523</v>
      </c>
      <c r="Q348" s="26">
        <v>153.6</v>
      </c>
      <c r="R348" s="43">
        <v>43126</v>
      </c>
      <c r="S348" s="27" t="s">
        <v>285</v>
      </c>
      <c r="T348" s="43">
        <v>43126</v>
      </c>
      <c r="U348" s="27" t="s">
        <v>292</v>
      </c>
      <c r="V348" s="28"/>
    </row>
    <row r="349" spans="1:22" ht="25.5" x14ac:dyDescent="0.25">
      <c r="A349" s="24">
        <v>43125</v>
      </c>
      <c r="B349" s="24">
        <v>43125</v>
      </c>
      <c r="C349" s="24">
        <v>43120</v>
      </c>
      <c r="D349" s="27" t="s">
        <v>18</v>
      </c>
      <c r="E349" s="27" t="s">
        <v>346</v>
      </c>
      <c r="F349" s="29">
        <v>11782</v>
      </c>
      <c r="G349" s="27" t="s">
        <v>92</v>
      </c>
      <c r="H349" s="27" t="s">
        <v>68</v>
      </c>
      <c r="I349" s="27" t="s">
        <v>492</v>
      </c>
      <c r="J349" s="25">
        <v>1</v>
      </c>
      <c r="K349" s="27" t="s">
        <v>357</v>
      </c>
      <c r="L349" s="27" t="s">
        <v>1708</v>
      </c>
      <c r="M349" s="27" t="s">
        <v>1709</v>
      </c>
      <c r="N349" s="28" t="s">
        <v>1771</v>
      </c>
      <c r="O349" s="27"/>
      <c r="P349" s="27"/>
      <c r="Q349" s="26"/>
      <c r="R349" s="43"/>
      <c r="S349" s="27" t="s">
        <v>285</v>
      </c>
      <c r="T349" s="43"/>
      <c r="U349" s="27" t="s">
        <v>295</v>
      </c>
      <c r="V349" s="28" t="s">
        <v>1779</v>
      </c>
    </row>
    <row r="350" spans="1:22" x14ac:dyDescent="0.25">
      <c r="A350" s="24">
        <v>43125</v>
      </c>
      <c r="B350" s="24">
        <v>43125</v>
      </c>
      <c r="C350" s="24">
        <v>43105</v>
      </c>
      <c r="D350" s="27" t="s">
        <v>18</v>
      </c>
      <c r="E350" s="27" t="s">
        <v>346</v>
      </c>
      <c r="F350" s="29" t="s">
        <v>1710</v>
      </c>
      <c r="G350" s="27" t="s">
        <v>74</v>
      </c>
      <c r="H350" s="27" t="s">
        <v>543</v>
      </c>
      <c r="I350" s="27" t="s">
        <v>76</v>
      </c>
      <c r="J350" s="25">
        <v>4</v>
      </c>
      <c r="K350" s="27" t="s">
        <v>288</v>
      </c>
      <c r="L350" s="27" t="s">
        <v>1711</v>
      </c>
      <c r="M350" s="27" t="s">
        <v>1712</v>
      </c>
      <c r="N350" s="28">
        <v>128060524</v>
      </c>
      <c r="O350" s="27">
        <v>4</v>
      </c>
      <c r="P350" s="28">
        <v>128060524</v>
      </c>
      <c r="Q350" s="26">
        <v>350.68</v>
      </c>
      <c r="R350" s="43">
        <v>43126</v>
      </c>
      <c r="S350" s="27" t="s">
        <v>285</v>
      </c>
      <c r="T350" s="43">
        <v>43126</v>
      </c>
      <c r="U350" s="27" t="s">
        <v>292</v>
      </c>
      <c r="V350" s="28"/>
    </row>
    <row r="351" spans="1:22" x14ac:dyDescent="0.25">
      <c r="A351" s="24">
        <v>43125</v>
      </c>
      <c r="B351" s="24">
        <v>43125</v>
      </c>
      <c r="C351" s="24">
        <v>43118</v>
      </c>
      <c r="D351" s="27" t="s">
        <v>18</v>
      </c>
      <c r="E351" s="27" t="s">
        <v>346</v>
      </c>
      <c r="F351" s="29">
        <v>11510</v>
      </c>
      <c r="G351" s="27" t="s">
        <v>92</v>
      </c>
      <c r="H351" s="27" t="s">
        <v>70</v>
      </c>
      <c r="I351" s="27" t="s">
        <v>93</v>
      </c>
      <c r="J351" s="25">
        <v>2</v>
      </c>
      <c r="K351" s="27" t="s">
        <v>288</v>
      </c>
      <c r="L351" s="27" t="s">
        <v>1713</v>
      </c>
      <c r="M351" s="27" t="s">
        <v>1714</v>
      </c>
      <c r="N351" s="28">
        <v>128060525</v>
      </c>
      <c r="O351" s="27">
        <v>2</v>
      </c>
      <c r="P351" s="27">
        <v>128060525</v>
      </c>
      <c r="Q351" s="26">
        <v>210.62</v>
      </c>
      <c r="R351" s="43">
        <v>43126</v>
      </c>
      <c r="S351" s="27" t="s">
        <v>285</v>
      </c>
      <c r="T351" s="43">
        <v>43126</v>
      </c>
      <c r="U351" s="27" t="s">
        <v>292</v>
      </c>
      <c r="V351" s="28"/>
    </row>
    <row r="352" spans="1:22" x14ac:dyDescent="0.25">
      <c r="A352" s="24">
        <v>43125</v>
      </c>
      <c r="B352" s="24">
        <v>43125</v>
      </c>
      <c r="C352" s="24">
        <v>43122</v>
      </c>
      <c r="D352" s="27" t="s">
        <v>18</v>
      </c>
      <c r="E352" s="27" t="s">
        <v>346</v>
      </c>
      <c r="F352" s="29">
        <v>94555</v>
      </c>
      <c r="G352" s="27" t="s">
        <v>39</v>
      </c>
      <c r="H352" s="27" t="s">
        <v>473</v>
      </c>
      <c r="I352" s="27" t="s">
        <v>884</v>
      </c>
      <c r="J352" s="25">
        <v>4</v>
      </c>
      <c r="K352" s="27" t="s">
        <v>288</v>
      </c>
      <c r="L352" s="27" t="s">
        <v>1715</v>
      </c>
      <c r="M352" s="27" t="s">
        <v>1716</v>
      </c>
      <c r="N352" s="28">
        <v>128060556</v>
      </c>
      <c r="O352" s="27">
        <v>4</v>
      </c>
      <c r="P352" s="27">
        <v>128060556</v>
      </c>
      <c r="Q352" s="26">
        <v>557.67999999999995</v>
      </c>
      <c r="R352" s="43">
        <v>43126</v>
      </c>
      <c r="S352" s="27" t="s">
        <v>285</v>
      </c>
      <c r="T352" s="43">
        <v>43126</v>
      </c>
      <c r="U352" s="27" t="s">
        <v>292</v>
      </c>
      <c r="V352" s="28"/>
    </row>
    <row r="353" spans="1:22" x14ac:dyDescent="0.25">
      <c r="A353" s="24">
        <v>43125</v>
      </c>
      <c r="B353" s="24">
        <v>43125</v>
      </c>
      <c r="C353" s="24">
        <v>43118</v>
      </c>
      <c r="D353" s="27" t="s">
        <v>18</v>
      </c>
      <c r="E353" s="27" t="s">
        <v>346</v>
      </c>
      <c r="F353" s="29">
        <v>15497160000</v>
      </c>
      <c r="G353" s="27" t="s">
        <v>53</v>
      </c>
      <c r="H353" s="27" t="s">
        <v>128</v>
      </c>
      <c r="I353" s="27" t="s">
        <v>209</v>
      </c>
      <c r="J353" s="25">
        <v>2</v>
      </c>
      <c r="K353" s="27" t="s">
        <v>288</v>
      </c>
      <c r="L353" s="27" t="s">
        <v>1717</v>
      </c>
      <c r="M353" s="27" t="s">
        <v>1718</v>
      </c>
      <c r="N353" s="28">
        <v>128060526</v>
      </c>
      <c r="O353" s="27">
        <v>2</v>
      </c>
      <c r="P353" s="27" t="s">
        <v>1789</v>
      </c>
      <c r="Q353" s="26">
        <v>209.04</v>
      </c>
      <c r="R353" s="43">
        <v>43126</v>
      </c>
      <c r="S353" s="27" t="s">
        <v>285</v>
      </c>
      <c r="T353" s="43">
        <v>43126</v>
      </c>
      <c r="U353" s="27" t="s">
        <v>292</v>
      </c>
      <c r="V353" s="28"/>
    </row>
    <row r="354" spans="1:22" x14ac:dyDescent="0.25">
      <c r="A354" s="24">
        <v>43125</v>
      </c>
      <c r="B354" s="24">
        <v>43125</v>
      </c>
      <c r="C354" s="24">
        <v>43124</v>
      </c>
      <c r="D354" s="27" t="s">
        <v>18</v>
      </c>
      <c r="E354" s="27" t="s">
        <v>352</v>
      </c>
      <c r="F354" s="29">
        <v>32556</v>
      </c>
      <c r="G354" s="27" t="s">
        <v>19</v>
      </c>
      <c r="H354" s="27" t="s">
        <v>240</v>
      </c>
      <c r="I354" s="27" t="s">
        <v>1719</v>
      </c>
      <c r="J354" s="25">
        <v>2</v>
      </c>
      <c r="K354" s="27" t="s">
        <v>343</v>
      </c>
      <c r="L354" s="27">
        <v>8630345674</v>
      </c>
      <c r="M354" s="27"/>
      <c r="N354" s="28"/>
      <c r="O354" s="27"/>
      <c r="P354" s="27"/>
      <c r="Q354" s="26"/>
      <c r="R354" s="43"/>
      <c r="S354" s="27" t="s">
        <v>285</v>
      </c>
      <c r="T354" s="43"/>
      <c r="U354" s="27" t="s">
        <v>315</v>
      </c>
      <c r="V354" s="28" t="s">
        <v>542</v>
      </c>
    </row>
    <row r="355" spans="1:22" x14ac:dyDescent="0.25">
      <c r="A355" s="24">
        <v>43125</v>
      </c>
      <c r="B355" s="24">
        <v>43125</v>
      </c>
      <c r="C355" s="24">
        <v>43124</v>
      </c>
      <c r="D355" s="27" t="s">
        <v>18</v>
      </c>
      <c r="E355" s="27" t="s">
        <v>352</v>
      </c>
      <c r="F355" s="29">
        <v>51389</v>
      </c>
      <c r="G355" s="27" t="s">
        <v>19</v>
      </c>
      <c r="H355" s="27" t="s">
        <v>726</v>
      </c>
      <c r="I355" s="27" t="s">
        <v>1719</v>
      </c>
      <c r="J355" s="25">
        <v>2</v>
      </c>
      <c r="K355" s="27" t="s">
        <v>343</v>
      </c>
      <c r="L355" s="27">
        <v>8630345674</v>
      </c>
      <c r="M355" s="27"/>
      <c r="N355" s="28"/>
      <c r="O355" s="27"/>
      <c r="P355" s="27"/>
      <c r="Q355" s="26"/>
      <c r="R355" s="43"/>
      <c r="S355" s="27" t="s">
        <v>285</v>
      </c>
      <c r="T355" s="43"/>
      <c r="U355" s="27" t="s">
        <v>315</v>
      </c>
      <c r="V355" s="28" t="s">
        <v>542</v>
      </c>
    </row>
    <row r="356" spans="1:22" x14ac:dyDescent="0.25">
      <c r="A356" s="24">
        <v>43125</v>
      </c>
      <c r="B356" s="24">
        <v>43125</v>
      </c>
      <c r="C356" s="24">
        <v>43118</v>
      </c>
      <c r="D356" s="27" t="s">
        <v>18</v>
      </c>
      <c r="E356" s="27" t="s">
        <v>290</v>
      </c>
      <c r="F356" s="29">
        <v>37585</v>
      </c>
      <c r="G356" s="27" t="s">
        <v>39</v>
      </c>
      <c r="H356" s="27" t="s">
        <v>26</v>
      </c>
      <c r="I356" s="27"/>
      <c r="J356" s="25">
        <v>1</v>
      </c>
      <c r="K356" s="27" t="s">
        <v>367</v>
      </c>
      <c r="L356" s="27">
        <v>201068</v>
      </c>
      <c r="M356" s="27">
        <v>326175552</v>
      </c>
      <c r="N356" s="28"/>
      <c r="O356" s="27"/>
      <c r="P356" s="27"/>
      <c r="Q356" s="26"/>
      <c r="R356" s="43"/>
      <c r="S356" s="27" t="s">
        <v>286</v>
      </c>
      <c r="T356" s="43"/>
      <c r="U356" s="27" t="s">
        <v>304</v>
      </c>
      <c r="V356" s="28" t="s">
        <v>542</v>
      </c>
    </row>
    <row r="357" spans="1:22" x14ac:dyDescent="0.25">
      <c r="A357" s="24">
        <v>43125</v>
      </c>
      <c r="B357" s="24">
        <v>43125</v>
      </c>
      <c r="C357" s="24">
        <v>43115</v>
      </c>
      <c r="D357" s="27" t="s">
        <v>552</v>
      </c>
      <c r="E357" s="27" t="s">
        <v>429</v>
      </c>
      <c r="F357" s="29">
        <v>1015416</v>
      </c>
      <c r="G357" s="27" t="s">
        <v>36</v>
      </c>
      <c r="H357" s="27" t="s">
        <v>115</v>
      </c>
      <c r="I357" s="27" t="s">
        <v>276</v>
      </c>
      <c r="J357" s="25">
        <v>2</v>
      </c>
      <c r="K357" s="27" t="s">
        <v>288</v>
      </c>
      <c r="L357" s="27" t="s">
        <v>1724</v>
      </c>
      <c r="M357" s="27" t="s">
        <v>1725</v>
      </c>
      <c r="N357" s="28">
        <v>128060688</v>
      </c>
      <c r="O357" s="27">
        <v>2</v>
      </c>
      <c r="P357" s="27" t="s">
        <v>1801</v>
      </c>
      <c r="Q357" s="26">
        <v>209.24</v>
      </c>
      <c r="R357" s="43">
        <v>43129</v>
      </c>
      <c r="S357" s="27" t="s">
        <v>285</v>
      </c>
      <c r="T357" s="43">
        <v>43140</v>
      </c>
      <c r="U357" s="27" t="s">
        <v>292</v>
      </c>
      <c r="V357" s="28"/>
    </row>
    <row r="358" spans="1:22" x14ac:dyDescent="0.25">
      <c r="A358" s="24">
        <v>43125</v>
      </c>
      <c r="B358" s="24">
        <v>43125</v>
      </c>
      <c r="C358" s="24">
        <v>43118</v>
      </c>
      <c r="D358" s="27" t="s">
        <v>552</v>
      </c>
      <c r="E358" s="27" t="s">
        <v>316</v>
      </c>
      <c r="F358" s="29">
        <v>267028902</v>
      </c>
      <c r="G358" s="27" t="s">
        <v>50</v>
      </c>
      <c r="H358" s="27" t="s">
        <v>547</v>
      </c>
      <c r="I358" s="27" t="s">
        <v>1726</v>
      </c>
      <c r="J358" s="25">
        <v>1</v>
      </c>
      <c r="K358" s="27" t="s">
        <v>288</v>
      </c>
      <c r="L358" s="27" t="s">
        <v>1727</v>
      </c>
      <c r="M358" s="27" t="s">
        <v>1728</v>
      </c>
      <c r="N358" s="28"/>
      <c r="O358" s="27"/>
      <c r="P358" s="27"/>
      <c r="Q358" s="26"/>
      <c r="R358" s="43"/>
      <c r="S358" s="27" t="s">
        <v>285</v>
      </c>
      <c r="T358" s="43"/>
      <c r="U358" s="27" t="s">
        <v>315</v>
      </c>
      <c r="V358" s="28" t="s">
        <v>542</v>
      </c>
    </row>
    <row r="359" spans="1:22" x14ac:dyDescent="0.25">
      <c r="A359" s="24">
        <v>43125</v>
      </c>
      <c r="B359" s="24">
        <v>43125</v>
      </c>
      <c r="C359" s="24">
        <v>43118</v>
      </c>
      <c r="D359" s="27" t="s">
        <v>552</v>
      </c>
      <c r="E359" s="27" t="s">
        <v>354</v>
      </c>
      <c r="F359" s="29">
        <v>1805300</v>
      </c>
      <c r="G359" s="27" t="s">
        <v>32</v>
      </c>
      <c r="H359" s="27" t="s">
        <v>194</v>
      </c>
      <c r="I359" s="27" t="s">
        <v>86</v>
      </c>
      <c r="J359" s="25">
        <v>1</v>
      </c>
      <c r="K359" s="27" t="s">
        <v>288</v>
      </c>
      <c r="L359" s="27" t="s">
        <v>1729</v>
      </c>
      <c r="M359" s="27" t="s">
        <v>1730</v>
      </c>
      <c r="N359" s="28">
        <v>128060789</v>
      </c>
      <c r="O359" s="27">
        <v>1</v>
      </c>
      <c r="P359" s="27" t="s">
        <v>1802</v>
      </c>
      <c r="Q359" s="26">
        <v>242.5</v>
      </c>
      <c r="R359" s="43">
        <v>43126</v>
      </c>
      <c r="S359" s="27" t="s">
        <v>285</v>
      </c>
      <c r="T359" s="43">
        <v>43137</v>
      </c>
      <c r="U359" s="27" t="s">
        <v>292</v>
      </c>
      <c r="V359" s="28"/>
    </row>
    <row r="360" spans="1:22" ht="25.5" x14ac:dyDescent="0.25">
      <c r="A360" s="24">
        <v>43125</v>
      </c>
      <c r="B360" s="24">
        <v>43125</v>
      </c>
      <c r="C360" s="24">
        <v>43118</v>
      </c>
      <c r="D360" s="27" t="s">
        <v>552</v>
      </c>
      <c r="E360" s="27" t="s">
        <v>376</v>
      </c>
      <c r="F360" s="29">
        <v>28953792</v>
      </c>
      <c r="G360" s="27" t="s">
        <v>56</v>
      </c>
      <c r="H360" s="27" t="s">
        <v>37</v>
      </c>
      <c r="I360" s="27" t="s">
        <v>208</v>
      </c>
      <c r="J360" s="25">
        <v>4</v>
      </c>
      <c r="K360" s="27" t="s">
        <v>288</v>
      </c>
      <c r="L360" s="27" t="s">
        <v>1731</v>
      </c>
      <c r="M360" s="27" t="s">
        <v>1732</v>
      </c>
      <c r="N360" s="28" t="s">
        <v>2477</v>
      </c>
      <c r="O360" s="27">
        <v>4</v>
      </c>
      <c r="P360" s="27" t="s">
        <v>2612</v>
      </c>
      <c r="Q360" s="26">
        <v>281.32</v>
      </c>
      <c r="R360" s="43">
        <v>43143</v>
      </c>
      <c r="S360" s="27" t="s">
        <v>285</v>
      </c>
      <c r="T360" s="43" t="s">
        <v>567</v>
      </c>
      <c r="U360" s="27" t="s">
        <v>292</v>
      </c>
      <c r="V360" s="28" t="s">
        <v>2473</v>
      </c>
    </row>
    <row r="361" spans="1:22" x14ac:dyDescent="0.25">
      <c r="A361" s="24">
        <v>43125</v>
      </c>
      <c r="B361" s="24">
        <v>43125</v>
      </c>
      <c r="C361" s="24">
        <v>43118</v>
      </c>
      <c r="D361" s="27" t="s">
        <v>552</v>
      </c>
      <c r="E361" s="27" t="s">
        <v>384</v>
      </c>
      <c r="F361" s="29">
        <v>92596</v>
      </c>
      <c r="G361" s="27" t="s">
        <v>21</v>
      </c>
      <c r="H361" s="27" t="s">
        <v>104</v>
      </c>
      <c r="I361" s="27" t="s">
        <v>22</v>
      </c>
      <c r="J361" s="25">
        <v>1</v>
      </c>
      <c r="K361" s="27" t="s">
        <v>288</v>
      </c>
      <c r="L361" s="27" t="s">
        <v>1733</v>
      </c>
      <c r="M361" s="27" t="s">
        <v>1734</v>
      </c>
      <c r="N361" s="28">
        <v>128060918</v>
      </c>
      <c r="O361" s="27"/>
      <c r="P361" s="27"/>
      <c r="Q361" s="26"/>
      <c r="R361" s="43"/>
      <c r="S361" s="27" t="s">
        <v>285</v>
      </c>
      <c r="T361" s="43"/>
      <c r="U361" s="27" t="s">
        <v>295</v>
      </c>
      <c r="V361" s="28" t="s">
        <v>1869</v>
      </c>
    </row>
    <row r="362" spans="1:22" x14ac:dyDescent="0.25">
      <c r="A362" s="24">
        <v>43126</v>
      </c>
      <c r="B362" s="24">
        <v>43126</v>
      </c>
      <c r="C362" s="24">
        <v>43125</v>
      </c>
      <c r="D362" s="27" t="s">
        <v>18</v>
      </c>
      <c r="E362" s="27" t="s">
        <v>1738</v>
      </c>
      <c r="F362" s="29">
        <v>741131680</v>
      </c>
      <c r="G362" s="27" t="s">
        <v>23</v>
      </c>
      <c r="H362" s="27" t="s">
        <v>100</v>
      </c>
      <c r="I362" s="27" t="s">
        <v>754</v>
      </c>
      <c r="J362" s="25">
        <v>1</v>
      </c>
      <c r="K362" s="27" t="s">
        <v>288</v>
      </c>
      <c r="L362" s="27"/>
      <c r="M362" s="27"/>
      <c r="N362" s="28"/>
      <c r="O362" s="27"/>
      <c r="P362" s="27"/>
      <c r="Q362" s="26"/>
      <c r="R362" s="43"/>
      <c r="S362" s="27" t="s">
        <v>286</v>
      </c>
      <c r="T362" s="43"/>
      <c r="U362" s="27" t="s">
        <v>315</v>
      </c>
      <c r="V362" s="28" t="s">
        <v>542</v>
      </c>
    </row>
    <row r="363" spans="1:22" x14ac:dyDescent="0.25">
      <c r="A363" s="24">
        <v>43126</v>
      </c>
      <c r="B363" s="24">
        <v>43126</v>
      </c>
      <c r="C363" s="24">
        <v>43125</v>
      </c>
      <c r="D363" s="27" t="s">
        <v>18</v>
      </c>
      <c r="E363" s="27" t="s">
        <v>397</v>
      </c>
      <c r="F363" s="29">
        <v>28504</v>
      </c>
      <c r="G363" s="27" t="s">
        <v>19</v>
      </c>
      <c r="H363" s="27" t="s">
        <v>37</v>
      </c>
      <c r="I363" s="27" t="s">
        <v>1768</v>
      </c>
      <c r="J363" s="25">
        <v>4</v>
      </c>
      <c r="K363" s="27" t="s">
        <v>343</v>
      </c>
      <c r="L363" s="27"/>
      <c r="M363" s="27" t="s">
        <v>1790</v>
      </c>
      <c r="N363" s="28"/>
      <c r="O363" s="27"/>
      <c r="P363" s="27"/>
      <c r="Q363" s="26"/>
      <c r="R363" s="43"/>
      <c r="S363" s="27" t="s">
        <v>285</v>
      </c>
      <c r="T363" s="43"/>
      <c r="U363" s="27" t="s">
        <v>315</v>
      </c>
      <c r="V363" s="28" t="s">
        <v>542</v>
      </c>
    </row>
    <row r="364" spans="1:22" x14ac:dyDescent="0.25">
      <c r="A364" s="24">
        <v>43126</v>
      </c>
      <c r="B364" s="24">
        <v>43126</v>
      </c>
      <c r="C364" s="24">
        <v>43125</v>
      </c>
      <c r="D364" s="27" t="s">
        <v>18</v>
      </c>
      <c r="E364" s="27" t="s">
        <v>470</v>
      </c>
      <c r="F364" s="29">
        <v>210110</v>
      </c>
      <c r="G364" s="27" t="s">
        <v>41</v>
      </c>
      <c r="H364" s="27" t="s">
        <v>136</v>
      </c>
      <c r="I364" s="27" t="s">
        <v>1769</v>
      </c>
      <c r="J364" s="25">
        <v>2</v>
      </c>
      <c r="K364" s="27" t="s">
        <v>355</v>
      </c>
      <c r="L364" s="27">
        <v>8780472926</v>
      </c>
      <c r="M364" s="27">
        <v>8780472926</v>
      </c>
      <c r="N364" s="28"/>
      <c r="O364" s="27"/>
      <c r="P364" s="27"/>
      <c r="Q364" s="26"/>
      <c r="R364" s="43"/>
      <c r="S364" s="27" t="s">
        <v>286</v>
      </c>
      <c r="T364" s="43"/>
      <c r="U364" s="27" t="s">
        <v>315</v>
      </c>
      <c r="V364" s="28" t="s">
        <v>542</v>
      </c>
    </row>
    <row r="365" spans="1:22" x14ac:dyDescent="0.25">
      <c r="A365" s="24">
        <v>43126</v>
      </c>
      <c r="B365" s="24">
        <v>43126</v>
      </c>
      <c r="C365" s="24">
        <v>43119</v>
      </c>
      <c r="D365" s="27" t="s">
        <v>1741</v>
      </c>
      <c r="E365" s="27" t="s">
        <v>366</v>
      </c>
      <c r="F365" s="29">
        <v>35096</v>
      </c>
      <c r="G365" s="27" t="s">
        <v>19</v>
      </c>
      <c r="H365" s="27" t="s">
        <v>1740</v>
      </c>
      <c r="I365" s="27" t="s">
        <v>1739</v>
      </c>
      <c r="J365" s="25">
        <v>1</v>
      </c>
      <c r="K365" s="27" t="s">
        <v>343</v>
      </c>
      <c r="L365" s="27">
        <v>2582320</v>
      </c>
      <c r="M365" s="27"/>
      <c r="N365" s="28"/>
      <c r="O365" s="27"/>
      <c r="P365" s="27"/>
      <c r="Q365" s="26"/>
      <c r="R365" s="43"/>
      <c r="S365" s="27" t="s">
        <v>285</v>
      </c>
      <c r="T365" s="43"/>
      <c r="U365" s="27" t="s">
        <v>315</v>
      </c>
      <c r="V365" s="28" t="s">
        <v>542</v>
      </c>
    </row>
    <row r="366" spans="1:22" x14ac:dyDescent="0.25">
      <c r="A366" s="24">
        <v>43126</v>
      </c>
      <c r="B366" s="24">
        <v>43126</v>
      </c>
      <c r="C366" s="24">
        <v>43119</v>
      </c>
      <c r="D366" s="27" t="s">
        <v>1741</v>
      </c>
      <c r="E366" s="27" t="s">
        <v>368</v>
      </c>
      <c r="F366" s="29">
        <v>43199</v>
      </c>
      <c r="G366" s="27" t="s">
        <v>19</v>
      </c>
      <c r="H366" s="27" t="s">
        <v>68</v>
      </c>
      <c r="I366" s="27" t="s">
        <v>1742</v>
      </c>
      <c r="J366" s="25">
        <v>1</v>
      </c>
      <c r="K366" s="27" t="s">
        <v>343</v>
      </c>
      <c r="L366" s="27">
        <v>8630344887</v>
      </c>
      <c r="M366" s="27">
        <v>8630344887</v>
      </c>
      <c r="N366" s="28"/>
      <c r="O366" s="27"/>
      <c r="P366" s="27"/>
      <c r="Q366" s="26"/>
      <c r="R366" s="43"/>
      <c r="S366" s="27" t="s">
        <v>285</v>
      </c>
      <c r="T366" s="43"/>
      <c r="U366" s="27" t="s">
        <v>315</v>
      </c>
      <c r="V366" s="28" t="s">
        <v>542</v>
      </c>
    </row>
    <row r="367" spans="1:22" x14ac:dyDescent="0.25">
      <c r="A367" s="24">
        <v>43126</v>
      </c>
      <c r="B367" s="24">
        <v>43126</v>
      </c>
      <c r="C367" s="24">
        <v>43122</v>
      </c>
      <c r="D367" s="27" t="s">
        <v>1741</v>
      </c>
      <c r="E367" s="27" t="s">
        <v>366</v>
      </c>
      <c r="F367" s="29">
        <v>20497</v>
      </c>
      <c r="G367" s="27" t="s">
        <v>19</v>
      </c>
      <c r="H367" s="27" t="s">
        <v>978</v>
      </c>
      <c r="I367" s="27" t="s">
        <v>1745</v>
      </c>
      <c r="J367" s="25">
        <v>2</v>
      </c>
      <c r="K367" s="27" t="s">
        <v>343</v>
      </c>
      <c r="L367" s="27">
        <v>8920257729</v>
      </c>
      <c r="M367" s="27">
        <v>8920257729</v>
      </c>
      <c r="N367" s="28"/>
      <c r="O367" s="27"/>
      <c r="P367" s="27"/>
      <c r="Q367" s="26"/>
      <c r="R367" s="43"/>
      <c r="S367" s="27" t="s">
        <v>285</v>
      </c>
      <c r="T367" s="43"/>
      <c r="U367" s="27" t="s">
        <v>315</v>
      </c>
      <c r="V367" s="28" t="s">
        <v>542</v>
      </c>
    </row>
    <row r="368" spans="1:22" x14ac:dyDescent="0.25">
      <c r="A368" s="24">
        <v>43126</v>
      </c>
      <c r="B368" s="24">
        <v>43126</v>
      </c>
      <c r="C368" s="24">
        <v>43118</v>
      </c>
      <c r="D368" s="27" t="s">
        <v>549</v>
      </c>
      <c r="E368" s="27" t="s">
        <v>389</v>
      </c>
      <c r="F368" s="29">
        <v>79263</v>
      </c>
      <c r="G368" s="27" t="s">
        <v>92</v>
      </c>
      <c r="H368" s="27" t="s">
        <v>68</v>
      </c>
      <c r="I368" s="27" t="s">
        <v>1748</v>
      </c>
      <c r="J368" s="25">
        <v>2</v>
      </c>
      <c r="K368" s="27" t="s">
        <v>357</v>
      </c>
      <c r="L368" s="27" t="s">
        <v>1759</v>
      </c>
      <c r="M368" s="27" t="s">
        <v>1758</v>
      </c>
      <c r="N368" s="28"/>
      <c r="O368" s="27"/>
      <c r="P368" s="27"/>
      <c r="Q368" s="26"/>
      <c r="R368" s="43"/>
      <c r="S368" s="27" t="s">
        <v>285</v>
      </c>
      <c r="T368" s="43"/>
      <c r="U368" s="27" t="s">
        <v>315</v>
      </c>
      <c r="V368" s="28" t="s">
        <v>542</v>
      </c>
    </row>
    <row r="369" spans="1:22" ht="38.25" x14ac:dyDescent="0.25">
      <c r="A369" s="24">
        <v>43126</v>
      </c>
      <c r="B369" s="24">
        <v>43126</v>
      </c>
      <c r="C369" s="24">
        <v>43118</v>
      </c>
      <c r="D369" s="27" t="s">
        <v>549</v>
      </c>
      <c r="E369" s="27" t="s">
        <v>389</v>
      </c>
      <c r="F369" s="29">
        <v>79688</v>
      </c>
      <c r="G369" s="27" t="s">
        <v>92</v>
      </c>
      <c r="H369" s="27" t="s">
        <v>33</v>
      </c>
      <c r="I369" s="27" t="s">
        <v>1748</v>
      </c>
      <c r="J369" s="25">
        <v>2</v>
      </c>
      <c r="K369" s="27" t="s">
        <v>357</v>
      </c>
      <c r="L369" s="27" t="s">
        <v>1747</v>
      </c>
      <c r="M369" s="27" t="s">
        <v>1746</v>
      </c>
      <c r="N369" s="28" t="s">
        <v>1968</v>
      </c>
      <c r="O369" s="27"/>
      <c r="P369" s="27"/>
      <c r="Q369" s="26"/>
      <c r="R369" s="43"/>
      <c r="S369" s="27" t="s">
        <v>285</v>
      </c>
      <c r="T369" s="43"/>
      <c r="U369" s="27" t="s">
        <v>295</v>
      </c>
      <c r="V369" s="28" t="s">
        <v>2419</v>
      </c>
    </row>
    <row r="370" spans="1:22" x14ac:dyDescent="0.25">
      <c r="A370" s="24">
        <v>43126</v>
      </c>
      <c r="B370" s="24">
        <v>43126</v>
      </c>
      <c r="C370" s="24">
        <v>43119</v>
      </c>
      <c r="D370" s="27" t="s">
        <v>549</v>
      </c>
      <c r="E370" s="27" t="s">
        <v>483</v>
      </c>
      <c r="F370" s="29">
        <v>1056</v>
      </c>
      <c r="G370" s="27" t="s">
        <v>60</v>
      </c>
      <c r="H370" s="27" t="s">
        <v>44</v>
      </c>
      <c r="I370" s="27" t="s">
        <v>1755</v>
      </c>
      <c r="J370" s="25">
        <v>2</v>
      </c>
      <c r="K370" s="27" t="s">
        <v>357</v>
      </c>
      <c r="L370" s="27" t="s">
        <v>1754</v>
      </c>
      <c r="M370" s="27" t="s">
        <v>1753</v>
      </c>
      <c r="N370" s="28" t="s">
        <v>1792</v>
      </c>
      <c r="O370" s="27">
        <v>2</v>
      </c>
      <c r="P370" s="27" t="s">
        <v>1976</v>
      </c>
      <c r="Q370" s="26">
        <v>155.08000000000001</v>
      </c>
      <c r="R370" s="43">
        <v>43129</v>
      </c>
      <c r="S370" s="27" t="s">
        <v>285</v>
      </c>
      <c r="T370" s="43" t="s">
        <v>567</v>
      </c>
      <c r="U370" s="27" t="s">
        <v>292</v>
      </c>
      <c r="V370" s="28"/>
    </row>
    <row r="371" spans="1:22" x14ac:dyDescent="0.25">
      <c r="A371" s="24">
        <v>43125</v>
      </c>
      <c r="B371" s="24">
        <v>43125</v>
      </c>
      <c r="C371" s="24">
        <v>43118</v>
      </c>
      <c r="D371" s="27" t="s">
        <v>552</v>
      </c>
      <c r="E371" s="27" t="s">
        <v>384</v>
      </c>
      <c r="F371" s="29">
        <v>92596</v>
      </c>
      <c r="G371" s="27" t="s">
        <v>21</v>
      </c>
      <c r="H371" s="27" t="s">
        <v>104</v>
      </c>
      <c r="I371" s="27" t="s">
        <v>22</v>
      </c>
      <c r="J371" s="25">
        <v>3</v>
      </c>
      <c r="K371" s="27" t="s">
        <v>288</v>
      </c>
      <c r="L371" s="27" t="s">
        <v>1733</v>
      </c>
      <c r="M371" s="27" t="s">
        <v>1734</v>
      </c>
      <c r="N371" s="28">
        <v>128060918</v>
      </c>
      <c r="O371" s="27">
        <v>3</v>
      </c>
      <c r="P371" s="27" t="s">
        <v>1803</v>
      </c>
      <c r="Q371" s="26">
        <v>127.23</v>
      </c>
      <c r="R371" s="43">
        <v>43126</v>
      </c>
      <c r="S371" s="27" t="s">
        <v>285</v>
      </c>
      <c r="T371" s="43" t="s">
        <v>567</v>
      </c>
      <c r="U371" s="27" t="s">
        <v>292</v>
      </c>
      <c r="V371" s="28"/>
    </row>
    <row r="372" spans="1:22" x14ac:dyDescent="0.25">
      <c r="A372" s="24">
        <v>43126</v>
      </c>
      <c r="B372" s="24">
        <v>43126</v>
      </c>
      <c r="C372" s="24">
        <v>43119</v>
      </c>
      <c r="D372" s="27" t="s">
        <v>552</v>
      </c>
      <c r="E372" s="27" t="s">
        <v>348</v>
      </c>
      <c r="F372" s="29">
        <v>46616</v>
      </c>
      <c r="G372" s="27" t="s">
        <v>19</v>
      </c>
      <c r="H372" s="27" t="s">
        <v>173</v>
      </c>
      <c r="I372" s="27" t="s">
        <v>271</v>
      </c>
      <c r="J372" s="25">
        <v>4</v>
      </c>
      <c r="K372" s="27" t="s">
        <v>288</v>
      </c>
      <c r="L372" s="27" t="s">
        <v>1749</v>
      </c>
      <c r="M372" s="27" t="s">
        <v>1791</v>
      </c>
      <c r="N372" s="28">
        <v>127752688</v>
      </c>
      <c r="O372" s="27">
        <v>4</v>
      </c>
      <c r="P372" s="27" t="s">
        <v>2481</v>
      </c>
      <c r="Q372" s="26">
        <v>618.12</v>
      </c>
      <c r="R372" s="43">
        <v>43131</v>
      </c>
      <c r="S372" s="27" t="s">
        <v>285</v>
      </c>
      <c r="T372" s="43" t="s">
        <v>567</v>
      </c>
      <c r="U372" s="27" t="s">
        <v>292</v>
      </c>
      <c r="V372" s="28" t="s">
        <v>2413</v>
      </c>
    </row>
    <row r="373" spans="1:22" x14ac:dyDescent="0.25">
      <c r="A373" s="24">
        <v>43126</v>
      </c>
      <c r="B373" s="24">
        <v>43126</v>
      </c>
      <c r="C373" s="24">
        <v>43119</v>
      </c>
      <c r="D373" s="27" t="s">
        <v>552</v>
      </c>
      <c r="E373" s="27" t="s">
        <v>397</v>
      </c>
      <c r="F373" s="29">
        <v>1012483</v>
      </c>
      <c r="G373" s="27" t="s">
        <v>36</v>
      </c>
      <c r="H373" s="27" t="s">
        <v>37</v>
      </c>
      <c r="I373" s="27" t="s">
        <v>160</v>
      </c>
      <c r="J373" s="25">
        <v>2</v>
      </c>
      <c r="K373" s="27" t="s">
        <v>288</v>
      </c>
      <c r="L373" s="27" t="s">
        <v>1751</v>
      </c>
      <c r="M373" s="27" t="s">
        <v>1750</v>
      </c>
      <c r="N373" s="28">
        <v>128120935</v>
      </c>
      <c r="O373" s="27">
        <v>2</v>
      </c>
      <c r="P373" s="27" t="s">
        <v>1804</v>
      </c>
      <c r="Q373" s="26">
        <v>160.19999999999999</v>
      </c>
      <c r="R373" s="43">
        <v>43127</v>
      </c>
      <c r="S373" s="27" t="s">
        <v>285</v>
      </c>
      <c r="T373" s="43" t="s">
        <v>497</v>
      </c>
      <c r="U373" s="27" t="s">
        <v>292</v>
      </c>
      <c r="V373" s="28"/>
    </row>
    <row r="374" spans="1:22" x14ac:dyDescent="0.25">
      <c r="A374" s="24">
        <v>43126</v>
      </c>
      <c r="B374" s="24">
        <v>43126</v>
      </c>
      <c r="C374" s="24">
        <v>43119</v>
      </c>
      <c r="D374" s="27" t="s">
        <v>552</v>
      </c>
      <c r="E374" s="27" t="s">
        <v>397</v>
      </c>
      <c r="F374" s="29">
        <v>2386700</v>
      </c>
      <c r="G374" s="27" t="s">
        <v>36</v>
      </c>
      <c r="H374" s="27" t="s">
        <v>1752</v>
      </c>
      <c r="I374" s="27" t="s">
        <v>160</v>
      </c>
      <c r="J374" s="25">
        <v>2</v>
      </c>
      <c r="K374" s="27" t="s">
        <v>288</v>
      </c>
      <c r="L374" s="27" t="s">
        <v>1751</v>
      </c>
      <c r="M374" s="27" t="s">
        <v>1750</v>
      </c>
      <c r="N374" s="28">
        <v>128121060</v>
      </c>
      <c r="O374" s="27">
        <v>2</v>
      </c>
      <c r="P374" s="27" t="s">
        <v>1804</v>
      </c>
      <c r="Q374" s="26">
        <v>160.19999999999999</v>
      </c>
      <c r="R374" s="43">
        <v>43127</v>
      </c>
      <c r="S374" s="27" t="s">
        <v>285</v>
      </c>
      <c r="T374" s="43" t="s">
        <v>567</v>
      </c>
      <c r="U374" s="27" t="s">
        <v>292</v>
      </c>
      <c r="V374" s="28"/>
    </row>
    <row r="375" spans="1:22" x14ac:dyDescent="0.25">
      <c r="A375" s="24">
        <v>43126</v>
      </c>
      <c r="B375" s="24">
        <v>43126</v>
      </c>
      <c r="C375" s="24">
        <v>43119</v>
      </c>
      <c r="D375" s="27" t="s">
        <v>552</v>
      </c>
      <c r="E375" s="27" t="s">
        <v>401</v>
      </c>
      <c r="F375" s="29">
        <v>28953894</v>
      </c>
      <c r="G375" s="27" t="s">
        <v>56</v>
      </c>
      <c r="H375" s="27" t="s">
        <v>125</v>
      </c>
      <c r="I375" s="27" t="s">
        <v>208</v>
      </c>
      <c r="J375" s="25">
        <v>1</v>
      </c>
      <c r="K375" s="27" t="s">
        <v>288</v>
      </c>
      <c r="L375" s="27" t="s">
        <v>1751</v>
      </c>
      <c r="M375" s="27" t="s">
        <v>1750</v>
      </c>
      <c r="N375" s="28">
        <v>128121061</v>
      </c>
      <c r="O375" s="27">
        <v>1</v>
      </c>
      <c r="P375" s="27" t="s">
        <v>1875</v>
      </c>
      <c r="Q375" s="26">
        <v>109.17</v>
      </c>
      <c r="R375" s="43">
        <v>43129</v>
      </c>
      <c r="S375" s="27" t="s">
        <v>285</v>
      </c>
      <c r="T375" s="43" t="s">
        <v>567</v>
      </c>
      <c r="U375" s="27" t="s">
        <v>292</v>
      </c>
      <c r="V375" s="28"/>
    </row>
    <row r="376" spans="1:22" x14ac:dyDescent="0.25">
      <c r="A376" s="24">
        <v>43126</v>
      </c>
      <c r="B376" s="24">
        <v>43126</v>
      </c>
      <c r="C376" s="24">
        <v>43119</v>
      </c>
      <c r="D376" s="27" t="s">
        <v>552</v>
      </c>
      <c r="E376" s="27" t="s">
        <v>409</v>
      </c>
      <c r="F376" s="29">
        <v>1012851</v>
      </c>
      <c r="G376" s="27" t="s">
        <v>36</v>
      </c>
      <c r="H376" s="27" t="s">
        <v>28</v>
      </c>
      <c r="I376" s="27" t="s">
        <v>160</v>
      </c>
      <c r="J376" s="25">
        <v>4</v>
      </c>
      <c r="K376" s="27" t="s">
        <v>288</v>
      </c>
      <c r="L376" s="27" t="s">
        <v>1757</v>
      </c>
      <c r="M376" s="27" t="s">
        <v>1756</v>
      </c>
      <c r="N376" s="28">
        <v>128121128</v>
      </c>
      <c r="O376" s="27">
        <v>4</v>
      </c>
      <c r="P376" s="27" t="s">
        <v>1982</v>
      </c>
      <c r="Q376" s="26">
        <v>164.4</v>
      </c>
      <c r="R376" s="43">
        <v>43130</v>
      </c>
      <c r="S376" s="27" t="s">
        <v>285</v>
      </c>
      <c r="T376" s="43">
        <v>43136</v>
      </c>
      <c r="U376" s="27" t="s">
        <v>292</v>
      </c>
      <c r="V376" s="28"/>
    </row>
    <row r="377" spans="1:22" x14ac:dyDescent="0.25">
      <c r="A377" s="24">
        <v>43126</v>
      </c>
      <c r="B377" s="24">
        <v>43126</v>
      </c>
      <c r="C377" s="24">
        <v>43118</v>
      </c>
      <c r="D377" s="27" t="s">
        <v>552</v>
      </c>
      <c r="E377" s="27" t="s">
        <v>419</v>
      </c>
      <c r="F377" s="29">
        <v>1014505</v>
      </c>
      <c r="G377" s="27" t="s">
        <v>36</v>
      </c>
      <c r="H377" s="27" t="s">
        <v>95</v>
      </c>
      <c r="I377" s="27" t="s">
        <v>107</v>
      </c>
      <c r="J377" s="25">
        <v>2</v>
      </c>
      <c r="K377" s="27" t="s">
        <v>288</v>
      </c>
      <c r="L377" s="27" t="s">
        <v>1761</v>
      </c>
      <c r="M377" s="27" t="s">
        <v>1760</v>
      </c>
      <c r="N377" s="28">
        <v>128121211</v>
      </c>
      <c r="O377" s="27">
        <v>2</v>
      </c>
      <c r="P377" s="27" t="s">
        <v>1982</v>
      </c>
      <c r="Q377" s="26">
        <v>164.4</v>
      </c>
      <c r="R377" s="43">
        <v>43130</v>
      </c>
      <c r="S377" s="27" t="s">
        <v>285</v>
      </c>
      <c r="T377" s="43">
        <v>43143</v>
      </c>
      <c r="U377" s="27" t="s">
        <v>292</v>
      </c>
      <c r="V377" s="28"/>
    </row>
    <row r="378" spans="1:22" x14ac:dyDescent="0.25">
      <c r="A378" s="24">
        <v>43126</v>
      </c>
      <c r="B378" s="24">
        <v>43126</v>
      </c>
      <c r="C378" s="24">
        <v>43119</v>
      </c>
      <c r="D378" s="27" t="s">
        <v>552</v>
      </c>
      <c r="E378" s="27" t="s">
        <v>425</v>
      </c>
      <c r="F378" s="29">
        <v>15494950000</v>
      </c>
      <c r="G378" s="27" t="s">
        <v>48</v>
      </c>
      <c r="H378" s="27" t="s">
        <v>57</v>
      </c>
      <c r="I378" s="27" t="s">
        <v>250</v>
      </c>
      <c r="J378" s="25">
        <v>2</v>
      </c>
      <c r="K378" s="27" t="s">
        <v>288</v>
      </c>
      <c r="L378" s="27" t="s">
        <v>1765</v>
      </c>
      <c r="M378" s="27" t="s">
        <v>1764</v>
      </c>
      <c r="N378" s="28">
        <v>128121291</v>
      </c>
      <c r="O378" s="27">
        <v>2</v>
      </c>
      <c r="P378" s="27" t="s">
        <v>1983</v>
      </c>
      <c r="Q378" s="26">
        <v>156.68</v>
      </c>
      <c r="R378" s="43">
        <v>43130</v>
      </c>
      <c r="S378" s="27" t="s">
        <v>285</v>
      </c>
      <c r="T378" s="43">
        <v>43138</v>
      </c>
      <c r="U378" s="27" t="s">
        <v>292</v>
      </c>
      <c r="V378" s="28"/>
    </row>
    <row r="379" spans="1:22" x14ac:dyDescent="0.25">
      <c r="A379" s="24">
        <v>43126</v>
      </c>
      <c r="B379" s="24">
        <v>43126</v>
      </c>
      <c r="C379" s="24">
        <v>43119</v>
      </c>
      <c r="D379" s="27" t="s">
        <v>552</v>
      </c>
      <c r="E379" s="27" t="s">
        <v>425</v>
      </c>
      <c r="F379" s="29" t="s">
        <v>6633</v>
      </c>
      <c r="G379" s="27" t="s">
        <v>21</v>
      </c>
      <c r="H379" s="27" t="s">
        <v>55</v>
      </c>
      <c r="I379" s="27" t="s">
        <v>179</v>
      </c>
      <c r="J379" s="25">
        <v>2</v>
      </c>
      <c r="K379" s="27" t="s">
        <v>288</v>
      </c>
      <c r="L379" s="27" t="s">
        <v>1763</v>
      </c>
      <c r="M379" s="27" t="s">
        <v>1762</v>
      </c>
      <c r="N379" s="28">
        <v>128121323</v>
      </c>
      <c r="O379" s="27">
        <v>2</v>
      </c>
      <c r="P379" s="27" t="s">
        <v>1983</v>
      </c>
      <c r="Q379" s="26">
        <v>156.68</v>
      </c>
      <c r="R379" s="43">
        <v>43130</v>
      </c>
      <c r="S379" s="27" t="s">
        <v>285</v>
      </c>
      <c r="T379" s="43" t="s">
        <v>497</v>
      </c>
      <c r="U379" s="27" t="s">
        <v>292</v>
      </c>
      <c r="V379" s="28"/>
    </row>
    <row r="380" spans="1:22" x14ac:dyDescent="0.25">
      <c r="A380" s="24">
        <v>43126</v>
      </c>
      <c r="B380" s="24">
        <v>43126</v>
      </c>
      <c r="C380" s="24">
        <v>43119</v>
      </c>
      <c r="D380" s="27" t="s">
        <v>552</v>
      </c>
      <c r="E380" s="27" t="s">
        <v>430</v>
      </c>
      <c r="F380" s="29">
        <v>24186</v>
      </c>
      <c r="G380" s="27" t="s">
        <v>19</v>
      </c>
      <c r="H380" s="27" t="s">
        <v>31</v>
      </c>
      <c r="I380" s="27" t="s">
        <v>1007</v>
      </c>
      <c r="J380" s="25">
        <v>1</v>
      </c>
      <c r="K380" s="27" t="s">
        <v>288</v>
      </c>
      <c r="L380" s="27" t="s">
        <v>1767</v>
      </c>
      <c r="M380" s="27" t="s">
        <v>1766</v>
      </c>
      <c r="N380" s="28">
        <v>128121194</v>
      </c>
      <c r="O380" s="27">
        <v>1</v>
      </c>
      <c r="P380" s="27" t="s">
        <v>2806</v>
      </c>
      <c r="Q380" s="26">
        <v>166.03</v>
      </c>
      <c r="R380" s="43">
        <v>43132</v>
      </c>
      <c r="S380" s="27" t="s">
        <v>285</v>
      </c>
      <c r="T380" s="43" t="s">
        <v>567</v>
      </c>
      <c r="U380" s="27" t="s">
        <v>292</v>
      </c>
      <c r="V380" s="28" t="s">
        <v>2413</v>
      </c>
    </row>
    <row r="381" spans="1:22" x14ac:dyDescent="0.25">
      <c r="A381" s="24">
        <v>43125</v>
      </c>
      <c r="B381" s="24">
        <v>43125</v>
      </c>
      <c r="C381" s="24">
        <v>43120</v>
      </c>
      <c r="D381" s="27" t="s">
        <v>18</v>
      </c>
      <c r="E381" s="27" t="s">
        <v>346</v>
      </c>
      <c r="F381" s="29">
        <v>11782</v>
      </c>
      <c r="G381" s="27" t="s">
        <v>92</v>
      </c>
      <c r="H381" s="27" t="s">
        <v>68</v>
      </c>
      <c r="I381" s="27" t="s">
        <v>492</v>
      </c>
      <c r="J381" s="25">
        <v>1</v>
      </c>
      <c r="K381" s="27" t="s">
        <v>357</v>
      </c>
      <c r="L381" s="27" t="s">
        <v>1772</v>
      </c>
      <c r="M381" s="27" t="s">
        <v>1773</v>
      </c>
      <c r="N381" s="28"/>
      <c r="O381" s="27">
        <v>1</v>
      </c>
      <c r="P381" s="27" t="s">
        <v>1771</v>
      </c>
      <c r="Q381" s="26">
        <v>167.33</v>
      </c>
      <c r="R381" s="43">
        <v>43125</v>
      </c>
      <c r="S381" s="27" t="s">
        <v>285</v>
      </c>
      <c r="T381" s="43">
        <v>43126</v>
      </c>
      <c r="U381" s="27" t="s">
        <v>292</v>
      </c>
      <c r="V381" s="28"/>
    </row>
    <row r="382" spans="1:22" x14ac:dyDescent="0.25">
      <c r="A382" s="24">
        <v>43129</v>
      </c>
      <c r="B382" s="24">
        <v>43103</v>
      </c>
      <c r="C382" s="24">
        <v>43102</v>
      </c>
      <c r="D382" s="27" t="s">
        <v>18</v>
      </c>
      <c r="E382" s="27" t="s">
        <v>381</v>
      </c>
      <c r="F382" s="29">
        <v>1200023139</v>
      </c>
      <c r="G382" s="27" t="s">
        <v>27</v>
      </c>
      <c r="H382" s="27" t="s">
        <v>123</v>
      </c>
      <c r="I382" s="27" t="s">
        <v>163</v>
      </c>
      <c r="J382" s="25">
        <v>1</v>
      </c>
      <c r="K382" s="27" t="s">
        <v>357</v>
      </c>
      <c r="L382" s="27" t="s">
        <v>1806</v>
      </c>
      <c r="M382" s="27" t="s">
        <v>1807</v>
      </c>
      <c r="N382" s="28"/>
      <c r="O382" s="27"/>
      <c r="P382" s="27"/>
      <c r="Q382" s="26"/>
      <c r="R382" s="43"/>
      <c r="S382" s="27" t="s">
        <v>285</v>
      </c>
      <c r="T382" s="43"/>
      <c r="U382" s="27" t="s">
        <v>295</v>
      </c>
      <c r="V382" s="28" t="s">
        <v>1808</v>
      </c>
    </row>
    <row r="383" spans="1:22" ht="25.5" x14ac:dyDescent="0.25">
      <c r="A383" s="24">
        <v>43129</v>
      </c>
      <c r="B383" s="24">
        <v>43125</v>
      </c>
      <c r="C383" s="24">
        <v>43117</v>
      </c>
      <c r="D383" s="27" t="s">
        <v>18</v>
      </c>
      <c r="E383" s="27" t="s">
        <v>346</v>
      </c>
      <c r="F383" s="29">
        <v>4505840000</v>
      </c>
      <c r="G383" s="27" t="s">
        <v>48</v>
      </c>
      <c r="H383" s="27" t="s">
        <v>178</v>
      </c>
      <c r="I383" s="27" t="s">
        <v>471</v>
      </c>
      <c r="J383" s="25">
        <v>2</v>
      </c>
      <c r="K383" s="27" t="s">
        <v>288</v>
      </c>
      <c r="L383" s="27" t="s">
        <v>1811</v>
      </c>
      <c r="M383" s="27" t="s">
        <v>1812</v>
      </c>
      <c r="N383" s="28">
        <v>128223084</v>
      </c>
      <c r="O383" s="27">
        <v>2</v>
      </c>
      <c r="P383" s="28" t="s">
        <v>1985</v>
      </c>
      <c r="Q383" s="26">
        <v>524.17999999999995</v>
      </c>
      <c r="R383" s="43">
        <v>43130</v>
      </c>
      <c r="S383" s="27" t="s">
        <v>285</v>
      </c>
      <c r="T383" s="43">
        <v>43137</v>
      </c>
      <c r="U383" s="27" t="s">
        <v>292</v>
      </c>
      <c r="V383" s="28"/>
    </row>
    <row r="384" spans="1:22" x14ac:dyDescent="0.25">
      <c r="A384" s="24">
        <v>43129</v>
      </c>
      <c r="B384" s="24">
        <v>43126</v>
      </c>
      <c r="C384" s="24">
        <v>43120</v>
      </c>
      <c r="D384" s="27" t="s">
        <v>18</v>
      </c>
      <c r="E384" s="27" t="s">
        <v>352</v>
      </c>
      <c r="F384" s="29">
        <v>706588163</v>
      </c>
      <c r="G384" s="27" t="s">
        <v>23</v>
      </c>
      <c r="H384" s="27" t="s">
        <v>52</v>
      </c>
      <c r="I384" s="27" t="s">
        <v>1813</v>
      </c>
      <c r="J384" s="25">
        <v>4</v>
      </c>
      <c r="K384" s="27" t="s">
        <v>288</v>
      </c>
      <c r="L384" s="27" t="s">
        <v>1814</v>
      </c>
      <c r="M384" s="27" t="s">
        <v>1815</v>
      </c>
      <c r="N384" s="28"/>
      <c r="O384" s="27"/>
      <c r="P384" s="27"/>
      <c r="Q384" s="26"/>
      <c r="R384" s="43"/>
      <c r="S384" s="27" t="s">
        <v>285</v>
      </c>
      <c r="T384" s="43"/>
      <c r="U384" s="27" t="s">
        <v>315</v>
      </c>
      <c r="V384" s="28" t="s">
        <v>542</v>
      </c>
    </row>
    <row r="385" spans="1:22" x14ac:dyDescent="0.25">
      <c r="A385" s="24">
        <v>43129</v>
      </c>
      <c r="B385" s="24">
        <v>43126</v>
      </c>
      <c r="C385" s="24">
        <v>43119</v>
      </c>
      <c r="D385" s="27" t="s">
        <v>18</v>
      </c>
      <c r="E385" s="27" t="s">
        <v>393</v>
      </c>
      <c r="F385" s="29">
        <v>93013</v>
      </c>
      <c r="G385" s="27" t="s">
        <v>21</v>
      </c>
      <c r="H385" s="27" t="s">
        <v>20</v>
      </c>
      <c r="I385" s="27" t="s">
        <v>1816</v>
      </c>
      <c r="J385" s="25">
        <v>4</v>
      </c>
      <c r="K385" s="27" t="s">
        <v>288</v>
      </c>
      <c r="L385" s="27" t="s">
        <v>1817</v>
      </c>
      <c r="M385" s="27" t="s">
        <v>1818</v>
      </c>
      <c r="N385" s="28">
        <v>128223053</v>
      </c>
      <c r="O385" s="27">
        <v>4</v>
      </c>
      <c r="P385" s="27" t="s">
        <v>1984</v>
      </c>
      <c r="Q385" s="26">
        <v>235.32</v>
      </c>
      <c r="R385" s="43">
        <v>43131</v>
      </c>
      <c r="S385" s="27" t="s">
        <v>285</v>
      </c>
      <c r="T385" s="43">
        <v>43138</v>
      </c>
      <c r="U385" s="27" t="s">
        <v>292</v>
      </c>
      <c r="V385" s="28"/>
    </row>
    <row r="386" spans="1:22" x14ac:dyDescent="0.25">
      <c r="A386" s="24">
        <v>43129</v>
      </c>
      <c r="B386" s="24">
        <v>43126</v>
      </c>
      <c r="C386" s="24">
        <v>43119</v>
      </c>
      <c r="D386" s="27" t="s">
        <v>18</v>
      </c>
      <c r="E386" s="27" t="s">
        <v>405</v>
      </c>
      <c r="F386" s="29">
        <v>94750</v>
      </c>
      <c r="G386" s="27" t="s">
        <v>273</v>
      </c>
      <c r="H386" s="27" t="s">
        <v>224</v>
      </c>
      <c r="I386" s="27" t="s">
        <v>469</v>
      </c>
      <c r="J386" s="25">
        <v>5</v>
      </c>
      <c r="K386" s="27" t="s">
        <v>288</v>
      </c>
      <c r="L386" s="27" t="s">
        <v>1819</v>
      </c>
      <c r="M386" s="27" t="s">
        <v>1820</v>
      </c>
      <c r="N386" s="28">
        <v>128223086</v>
      </c>
      <c r="O386" s="27">
        <v>5</v>
      </c>
      <c r="P386" s="27" t="s">
        <v>1986</v>
      </c>
      <c r="Q386" s="26">
        <v>234.3</v>
      </c>
      <c r="R386" s="43">
        <v>43130</v>
      </c>
      <c r="S386" s="27" t="s">
        <v>285</v>
      </c>
      <c r="T386" s="43" t="s">
        <v>567</v>
      </c>
      <c r="U386" s="27" t="s">
        <v>292</v>
      </c>
      <c r="V386" s="28"/>
    </row>
    <row r="387" spans="1:22" x14ac:dyDescent="0.25">
      <c r="A387" s="24">
        <v>43129</v>
      </c>
      <c r="B387" s="24">
        <v>43127</v>
      </c>
      <c r="C387" s="24">
        <v>43126</v>
      </c>
      <c r="D387" s="27" t="s">
        <v>18</v>
      </c>
      <c r="E387" s="27" t="s">
        <v>405</v>
      </c>
      <c r="F387" s="29">
        <v>15481220000</v>
      </c>
      <c r="G387" s="27" t="s">
        <v>53</v>
      </c>
      <c r="H387" s="27" t="s">
        <v>70</v>
      </c>
      <c r="I387" s="27" t="s">
        <v>468</v>
      </c>
      <c r="J387" s="25">
        <v>1</v>
      </c>
      <c r="K387" s="27" t="s">
        <v>288</v>
      </c>
      <c r="L387" s="27" t="s">
        <v>1821</v>
      </c>
      <c r="M387" s="27" t="s">
        <v>1822</v>
      </c>
      <c r="N387" s="28">
        <v>128223110</v>
      </c>
      <c r="O387" s="27">
        <v>1</v>
      </c>
      <c r="P387" s="27" t="s">
        <v>1987</v>
      </c>
      <c r="Q387" s="26">
        <v>81.2</v>
      </c>
      <c r="R387" s="43">
        <v>43130</v>
      </c>
      <c r="S387" s="27" t="s">
        <v>285</v>
      </c>
      <c r="T387" s="43" t="s">
        <v>567</v>
      </c>
      <c r="U387" s="27" t="s">
        <v>292</v>
      </c>
      <c r="V387" s="28"/>
    </row>
    <row r="388" spans="1:22" x14ac:dyDescent="0.25">
      <c r="A388" s="24">
        <v>43129</v>
      </c>
      <c r="B388" s="24">
        <v>43127</v>
      </c>
      <c r="C388" s="24">
        <v>43126</v>
      </c>
      <c r="D388" s="27" t="s">
        <v>18</v>
      </c>
      <c r="E388" s="27" t="s">
        <v>352</v>
      </c>
      <c r="F388" s="29">
        <v>1011698</v>
      </c>
      <c r="G388" s="27" t="s">
        <v>1309</v>
      </c>
      <c r="H388" s="27" t="s">
        <v>57</v>
      </c>
      <c r="I388" s="27" t="s">
        <v>1823</v>
      </c>
      <c r="J388" s="25">
        <v>4</v>
      </c>
      <c r="K388" s="27" t="s">
        <v>288</v>
      </c>
      <c r="L388" s="27" t="s">
        <v>1824</v>
      </c>
      <c r="M388" s="27" t="s">
        <v>1825</v>
      </c>
      <c r="N388" s="28">
        <v>128223146</v>
      </c>
      <c r="O388" s="27">
        <v>4</v>
      </c>
      <c r="P388" s="27" t="s">
        <v>1988</v>
      </c>
      <c r="Q388" s="26">
        <v>255.24</v>
      </c>
      <c r="R388" s="43">
        <v>43130</v>
      </c>
      <c r="S388" s="27" t="s">
        <v>285</v>
      </c>
      <c r="T388" s="43" t="s">
        <v>567</v>
      </c>
      <c r="U388" s="27" t="s">
        <v>292</v>
      </c>
      <c r="V388" s="28"/>
    </row>
    <row r="389" spans="1:22" x14ac:dyDescent="0.25">
      <c r="A389" s="24">
        <v>43129</v>
      </c>
      <c r="B389" s="24">
        <v>43127</v>
      </c>
      <c r="C389" s="24">
        <v>43127</v>
      </c>
      <c r="D389" s="27" t="s">
        <v>18</v>
      </c>
      <c r="E389" s="27" t="s">
        <v>352</v>
      </c>
      <c r="F389" s="29">
        <v>3520470000</v>
      </c>
      <c r="G389" s="27" t="s">
        <v>53</v>
      </c>
      <c r="H389" s="27" t="s">
        <v>123</v>
      </c>
      <c r="I389" s="27" t="s">
        <v>1826</v>
      </c>
      <c r="J389" s="25">
        <v>2</v>
      </c>
      <c r="K389" s="27" t="s">
        <v>357</v>
      </c>
      <c r="L389" s="27" t="s">
        <v>1827</v>
      </c>
      <c r="M389" s="27" t="s">
        <v>1828</v>
      </c>
      <c r="N389" s="28" t="s">
        <v>1829</v>
      </c>
      <c r="O389" s="27">
        <v>2</v>
      </c>
      <c r="P389" s="27" t="s">
        <v>1871</v>
      </c>
      <c r="Q389" s="26">
        <v>494.12</v>
      </c>
      <c r="R389" s="43">
        <v>43127</v>
      </c>
      <c r="S389" s="27" t="s">
        <v>285</v>
      </c>
      <c r="T389" s="43" t="s">
        <v>567</v>
      </c>
      <c r="U389" s="27" t="s">
        <v>292</v>
      </c>
      <c r="V389" s="28"/>
    </row>
    <row r="390" spans="1:22" x14ac:dyDescent="0.25">
      <c r="A390" s="24">
        <v>43129</v>
      </c>
      <c r="B390" s="24">
        <v>43127</v>
      </c>
      <c r="C390" s="24">
        <v>43127</v>
      </c>
      <c r="D390" s="27" t="s">
        <v>18</v>
      </c>
      <c r="E390" s="27" t="s">
        <v>352</v>
      </c>
      <c r="F390" s="29">
        <v>3528020000</v>
      </c>
      <c r="G390" s="27" t="s">
        <v>53</v>
      </c>
      <c r="H390" s="27" t="s">
        <v>1830</v>
      </c>
      <c r="I390" s="27" t="s">
        <v>1826</v>
      </c>
      <c r="J390" s="25">
        <v>2</v>
      </c>
      <c r="K390" s="27" t="s">
        <v>357</v>
      </c>
      <c r="L390" s="27" t="s">
        <v>1827</v>
      </c>
      <c r="M390" s="27" t="s">
        <v>1828</v>
      </c>
      <c r="N390" s="28" t="s">
        <v>1829</v>
      </c>
      <c r="O390" s="27">
        <v>2</v>
      </c>
      <c r="P390" s="27" t="s">
        <v>1871</v>
      </c>
      <c r="Q390" s="26">
        <v>491.98</v>
      </c>
      <c r="R390" s="43">
        <v>43127</v>
      </c>
      <c r="S390" s="27" t="s">
        <v>285</v>
      </c>
      <c r="T390" s="43" t="s">
        <v>567</v>
      </c>
      <c r="U390" s="27" t="s">
        <v>292</v>
      </c>
      <c r="V390" s="28"/>
    </row>
    <row r="391" spans="1:22" x14ac:dyDescent="0.25">
      <c r="A391" s="24">
        <v>43129</v>
      </c>
      <c r="B391" s="24">
        <v>43127</v>
      </c>
      <c r="C391" s="24">
        <v>43122</v>
      </c>
      <c r="D391" s="27" t="s">
        <v>18</v>
      </c>
      <c r="E391" s="27" t="s">
        <v>378</v>
      </c>
      <c r="F391" s="29">
        <v>31808</v>
      </c>
      <c r="G391" s="27" t="s">
        <v>60</v>
      </c>
      <c r="H391" s="27" t="s">
        <v>28</v>
      </c>
      <c r="I391" s="27" t="s">
        <v>62</v>
      </c>
      <c r="J391" s="25">
        <v>4</v>
      </c>
      <c r="K391" s="27" t="s">
        <v>357</v>
      </c>
      <c r="L391" s="27" t="s">
        <v>1831</v>
      </c>
      <c r="M391" s="27" t="s">
        <v>1832</v>
      </c>
      <c r="N391" s="28" t="s">
        <v>1969</v>
      </c>
      <c r="O391" s="27">
        <v>4</v>
      </c>
      <c r="P391" s="27" t="s">
        <v>1975</v>
      </c>
      <c r="Q391" s="26">
        <v>218.88</v>
      </c>
      <c r="R391" s="43">
        <v>43130</v>
      </c>
      <c r="S391" s="27" t="s">
        <v>285</v>
      </c>
      <c r="T391" s="43" t="s">
        <v>567</v>
      </c>
      <c r="U391" s="27" t="s">
        <v>292</v>
      </c>
      <c r="V391" s="28"/>
    </row>
    <row r="392" spans="1:22" x14ac:dyDescent="0.25">
      <c r="A392" s="24">
        <v>43129</v>
      </c>
      <c r="B392" s="24">
        <v>43127</v>
      </c>
      <c r="C392" s="24">
        <v>43126</v>
      </c>
      <c r="D392" s="27" t="s">
        <v>18</v>
      </c>
      <c r="E392" s="27" t="s">
        <v>287</v>
      </c>
      <c r="F392" s="29">
        <v>40855</v>
      </c>
      <c r="G392" s="27" t="s">
        <v>92</v>
      </c>
      <c r="H392" s="27" t="s">
        <v>244</v>
      </c>
      <c r="I392" s="27" t="s">
        <v>1161</v>
      </c>
      <c r="J392" s="25">
        <v>4</v>
      </c>
      <c r="K392" s="27" t="s">
        <v>343</v>
      </c>
      <c r="L392" s="27">
        <v>8640722160</v>
      </c>
      <c r="M392" s="27">
        <v>8640722160</v>
      </c>
      <c r="N392" s="28"/>
      <c r="O392" s="27"/>
      <c r="P392" s="27"/>
      <c r="Q392" s="26"/>
      <c r="R392" s="43"/>
      <c r="S392" s="27" t="s">
        <v>285</v>
      </c>
      <c r="T392" s="43"/>
      <c r="U392" s="27" t="s">
        <v>315</v>
      </c>
      <c r="V392" s="28" t="s">
        <v>542</v>
      </c>
    </row>
    <row r="393" spans="1:22" x14ac:dyDescent="0.25">
      <c r="A393" s="24">
        <v>43129</v>
      </c>
      <c r="B393" s="24">
        <v>43129</v>
      </c>
      <c r="C393" s="24">
        <v>43117</v>
      </c>
      <c r="D393" s="27" t="s">
        <v>18</v>
      </c>
      <c r="E393" s="27" t="s">
        <v>372</v>
      </c>
      <c r="F393" s="29">
        <v>1011696</v>
      </c>
      <c r="G393" s="27" t="s">
        <v>36</v>
      </c>
      <c r="H393" s="27" t="s">
        <v>157</v>
      </c>
      <c r="I393" s="27" t="s">
        <v>99</v>
      </c>
      <c r="J393" s="25">
        <v>4</v>
      </c>
      <c r="K393" s="27" t="s">
        <v>288</v>
      </c>
      <c r="L393" s="27" t="s">
        <v>1833</v>
      </c>
      <c r="M393" s="27" t="s">
        <v>1834</v>
      </c>
      <c r="N393" s="28">
        <v>128223200</v>
      </c>
      <c r="O393" s="27">
        <v>4</v>
      </c>
      <c r="P393" s="27" t="s">
        <v>1989</v>
      </c>
      <c r="Q393" s="26">
        <v>190.2</v>
      </c>
      <c r="R393" s="43">
        <v>43130</v>
      </c>
      <c r="S393" s="27" t="s">
        <v>285</v>
      </c>
      <c r="T393" s="43">
        <v>43137</v>
      </c>
      <c r="U393" s="27" t="s">
        <v>292</v>
      </c>
      <c r="V393" s="28"/>
    </row>
    <row r="394" spans="1:22" x14ac:dyDescent="0.25">
      <c r="A394" s="24">
        <v>43129</v>
      </c>
      <c r="B394" s="24">
        <v>43129</v>
      </c>
      <c r="C394" s="24">
        <v>43124</v>
      </c>
      <c r="D394" s="27" t="s">
        <v>18</v>
      </c>
      <c r="E394" s="27" t="s">
        <v>346</v>
      </c>
      <c r="F394" s="29">
        <v>11612</v>
      </c>
      <c r="G394" s="27" t="s">
        <v>92</v>
      </c>
      <c r="H394" s="27" t="s">
        <v>241</v>
      </c>
      <c r="I394" s="27" t="s">
        <v>1835</v>
      </c>
      <c r="J394" s="25">
        <v>1</v>
      </c>
      <c r="K394" s="27" t="s">
        <v>357</v>
      </c>
      <c r="L394" s="27" t="s">
        <v>1836</v>
      </c>
      <c r="M394" s="27" t="s">
        <v>1837</v>
      </c>
      <c r="N394" s="28" t="s">
        <v>1970</v>
      </c>
      <c r="O394" s="27">
        <v>1</v>
      </c>
      <c r="P394" s="27" t="s">
        <v>1974</v>
      </c>
      <c r="Q394" s="26">
        <v>124.74</v>
      </c>
      <c r="R394" s="43">
        <v>43130</v>
      </c>
      <c r="S394" s="27" t="s">
        <v>285</v>
      </c>
      <c r="T394" s="43" t="s">
        <v>567</v>
      </c>
      <c r="U394" s="27" t="s">
        <v>292</v>
      </c>
      <c r="V394" s="28"/>
    </row>
    <row r="395" spans="1:22" x14ac:dyDescent="0.25">
      <c r="A395" s="24">
        <v>43129</v>
      </c>
      <c r="B395" s="24">
        <v>43129</v>
      </c>
      <c r="C395" s="24">
        <v>43124</v>
      </c>
      <c r="D395" s="27" t="s">
        <v>18</v>
      </c>
      <c r="E395" s="27" t="s">
        <v>346</v>
      </c>
      <c r="F395" s="29">
        <v>11612</v>
      </c>
      <c r="G395" s="27" t="s">
        <v>92</v>
      </c>
      <c r="H395" s="27" t="s">
        <v>241</v>
      </c>
      <c r="I395" s="27" t="s">
        <v>1835</v>
      </c>
      <c r="J395" s="25">
        <v>1</v>
      </c>
      <c r="K395" s="27" t="s">
        <v>357</v>
      </c>
      <c r="L395" s="27" t="s">
        <v>1838</v>
      </c>
      <c r="M395" s="27" t="s">
        <v>1839</v>
      </c>
      <c r="N395" s="28" t="s">
        <v>1970</v>
      </c>
      <c r="O395" s="27">
        <v>1</v>
      </c>
      <c r="P395" s="27" t="s">
        <v>1974</v>
      </c>
      <c r="Q395" s="26">
        <v>124.74</v>
      </c>
      <c r="R395" s="43">
        <v>43130</v>
      </c>
      <c r="S395" s="27" t="s">
        <v>285</v>
      </c>
      <c r="T395" s="43" t="s">
        <v>567</v>
      </c>
      <c r="U395" s="27" t="s">
        <v>292</v>
      </c>
      <c r="V395" s="28"/>
    </row>
    <row r="396" spans="1:22" x14ac:dyDescent="0.25">
      <c r="A396" s="24">
        <v>43129</v>
      </c>
      <c r="B396" s="24">
        <v>43129</v>
      </c>
      <c r="C396" s="24">
        <v>43118</v>
      </c>
      <c r="D396" s="27" t="s">
        <v>18</v>
      </c>
      <c r="E396" s="27" t="s">
        <v>423</v>
      </c>
      <c r="F396" s="29">
        <v>10769</v>
      </c>
      <c r="G396" s="27" t="s">
        <v>19</v>
      </c>
      <c r="H396" s="27" t="s">
        <v>71</v>
      </c>
      <c r="I396" s="27" t="s">
        <v>1840</v>
      </c>
      <c r="J396" s="25">
        <v>4</v>
      </c>
      <c r="K396" s="27" t="s">
        <v>367</v>
      </c>
      <c r="L396" s="27">
        <v>201178</v>
      </c>
      <c r="M396" s="27">
        <v>326175650</v>
      </c>
      <c r="N396" s="28"/>
      <c r="O396" s="27"/>
      <c r="P396" s="27"/>
      <c r="Q396" s="26"/>
      <c r="R396" s="43"/>
      <c r="S396" s="27" t="s">
        <v>285</v>
      </c>
      <c r="T396" s="43"/>
      <c r="U396" s="27" t="s">
        <v>289</v>
      </c>
      <c r="V396" s="28" t="s">
        <v>542</v>
      </c>
    </row>
    <row r="397" spans="1:22" ht="38.25" x14ac:dyDescent="0.25">
      <c r="A397" s="24">
        <v>43129</v>
      </c>
      <c r="B397" s="24">
        <v>43129</v>
      </c>
      <c r="C397" s="24">
        <v>43112</v>
      </c>
      <c r="D397" s="27" t="s">
        <v>18</v>
      </c>
      <c r="E397" s="27" t="s">
        <v>380</v>
      </c>
      <c r="F397" s="29">
        <v>227</v>
      </c>
      <c r="G397" s="27" t="s">
        <v>92</v>
      </c>
      <c r="H397" s="27" t="s">
        <v>714</v>
      </c>
      <c r="I397" s="27" t="s">
        <v>1841</v>
      </c>
      <c r="J397" s="25">
        <v>1</v>
      </c>
      <c r="K397" s="27" t="s">
        <v>357</v>
      </c>
      <c r="L397" s="27" t="s">
        <v>1842</v>
      </c>
      <c r="M397" s="27" t="s">
        <v>1843</v>
      </c>
      <c r="N397" s="28" t="s">
        <v>1971</v>
      </c>
      <c r="O397" s="27"/>
      <c r="P397" s="27"/>
      <c r="Q397" s="26"/>
      <c r="R397" s="43"/>
      <c r="S397" s="27" t="s">
        <v>285</v>
      </c>
      <c r="T397" s="43"/>
      <c r="U397" s="27" t="s">
        <v>295</v>
      </c>
      <c r="V397" s="28" t="s">
        <v>3075</v>
      </c>
    </row>
    <row r="398" spans="1:22" x14ac:dyDescent="0.25">
      <c r="A398" s="24">
        <v>43129</v>
      </c>
      <c r="B398" s="24">
        <v>43129</v>
      </c>
      <c r="C398" s="24">
        <v>43122</v>
      </c>
      <c r="D398" s="27" t="s">
        <v>18</v>
      </c>
      <c r="E398" s="27" t="s">
        <v>397</v>
      </c>
      <c r="F398" s="29">
        <v>91190</v>
      </c>
      <c r="G398" s="27" t="s">
        <v>21</v>
      </c>
      <c r="H398" s="27" t="s">
        <v>69</v>
      </c>
      <c r="I398" s="27" t="s">
        <v>106</v>
      </c>
      <c r="J398" s="25">
        <v>4</v>
      </c>
      <c r="K398" s="27" t="s">
        <v>288</v>
      </c>
      <c r="L398" s="27" t="s">
        <v>1844</v>
      </c>
      <c r="M398" s="27" t="s">
        <v>1845</v>
      </c>
      <c r="N398" s="28">
        <v>128223204</v>
      </c>
      <c r="O398" s="27">
        <v>4</v>
      </c>
      <c r="P398" s="27" t="s">
        <v>1992</v>
      </c>
      <c r="Q398" s="26">
        <v>241.44</v>
      </c>
      <c r="R398" s="43">
        <v>43131</v>
      </c>
      <c r="S398" s="27" t="s">
        <v>285</v>
      </c>
      <c r="T398" s="43">
        <v>43131</v>
      </c>
      <c r="U398" s="27" t="s">
        <v>292</v>
      </c>
      <c r="V398" s="28"/>
    </row>
    <row r="399" spans="1:22" x14ac:dyDescent="0.25">
      <c r="A399" s="24">
        <v>43129</v>
      </c>
      <c r="B399" s="24">
        <v>43126</v>
      </c>
      <c r="C399" s="24">
        <v>43112</v>
      </c>
      <c r="D399" s="27" t="s">
        <v>665</v>
      </c>
      <c r="E399" s="27" t="s">
        <v>388</v>
      </c>
      <c r="F399" s="29">
        <v>29432</v>
      </c>
      <c r="G399" s="27" t="s">
        <v>39</v>
      </c>
      <c r="H399" s="27" t="s">
        <v>473</v>
      </c>
      <c r="I399" s="27" t="s">
        <v>1846</v>
      </c>
      <c r="J399" s="25">
        <v>1</v>
      </c>
      <c r="K399" s="27" t="s">
        <v>343</v>
      </c>
      <c r="L399" s="27">
        <v>8780470601</v>
      </c>
      <c r="M399" s="27">
        <v>8780470601</v>
      </c>
      <c r="N399" s="28"/>
      <c r="O399" s="27"/>
      <c r="P399" s="27"/>
      <c r="Q399" s="26"/>
      <c r="R399" s="43"/>
      <c r="S399" s="27" t="s">
        <v>285</v>
      </c>
      <c r="T399" s="43"/>
      <c r="U399" s="27" t="s">
        <v>315</v>
      </c>
      <c r="V399" s="28" t="s">
        <v>542</v>
      </c>
    </row>
    <row r="400" spans="1:22" x14ac:dyDescent="0.25">
      <c r="A400" s="24">
        <v>43129</v>
      </c>
      <c r="B400" s="24">
        <v>43126</v>
      </c>
      <c r="C400" s="24">
        <v>43108</v>
      </c>
      <c r="D400" s="27" t="s">
        <v>665</v>
      </c>
      <c r="E400" s="27" t="s">
        <v>401</v>
      </c>
      <c r="F400" s="29">
        <v>3450</v>
      </c>
      <c r="G400" s="27" t="s">
        <v>39</v>
      </c>
      <c r="H400" s="27" t="s">
        <v>246</v>
      </c>
      <c r="I400" s="27" t="s">
        <v>1847</v>
      </c>
      <c r="J400" s="25">
        <v>2</v>
      </c>
      <c r="K400" s="27" t="s">
        <v>343</v>
      </c>
      <c r="L400" s="27">
        <v>8640716117</v>
      </c>
      <c r="M400" s="27">
        <v>8640716117</v>
      </c>
      <c r="N400" s="28"/>
      <c r="O400" s="27"/>
      <c r="P400" s="27"/>
      <c r="Q400" s="26"/>
      <c r="R400" s="43"/>
      <c r="S400" s="27" t="s">
        <v>285</v>
      </c>
      <c r="T400" s="43"/>
      <c r="U400" s="27" t="s">
        <v>315</v>
      </c>
      <c r="V400" s="28" t="s">
        <v>542</v>
      </c>
    </row>
    <row r="401" spans="1:22" x14ac:dyDescent="0.25">
      <c r="A401" s="24">
        <v>43129</v>
      </c>
      <c r="B401" s="24">
        <v>43126</v>
      </c>
      <c r="C401" s="24">
        <v>43109</v>
      </c>
      <c r="D401" s="27" t="s">
        <v>665</v>
      </c>
      <c r="E401" s="27" t="s">
        <v>375</v>
      </c>
      <c r="F401" s="29">
        <v>87432</v>
      </c>
      <c r="G401" s="27" t="s">
        <v>19</v>
      </c>
      <c r="H401" s="27" t="s">
        <v>47</v>
      </c>
      <c r="I401" s="27" t="s">
        <v>1158</v>
      </c>
      <c r="J401" s="25">
        <v>1</v>
      </c>
      <c r="K401" s="27" t="s">
        <v>343</v>
      </c>
      <c r="L401" s="27">
        <v>8640716432</v>
      </c>
      <c r="M401" s="27">
        <v>8640716432</v>
      </c>
      <c r="N401" s="28"/>
      <c r="O401" s="27"/>
      <c r="P401" s="27"/>
      <c r="Q401" s="26"/>
      <c r="R401" s="43"/>
      <c r="S401" s="27" t="s">
        <v>285</v>
      </c>
      <c r="T401" s="43"/>
      <c r="U401" s="27" t="s">
        <v>315</v>
      </c>
      <c r="V401" s="28" t="s">
        <v>542</v>
      </c>
    </row>
    <row r="402" spans="1:22" x14ac:dyDescent="0.25">
      <c r="A402" s="24">
        <v>43129</v>
      </c>
      <c r="B402" s="24">
        <v>43126</v>
      </c>
      <c r="C402" s="24">
        <v>43110</v>
      </c>
      <c r="D402" s="27" t="s">
        <v>665</v>
      </c>
      <c r="E402" s="27" t="s">
        <v>290</v>
      </c>
      <c r="F402" s="29">
        <v>41120</v>
      </c>
      <c r="G402" s="27" t="s">
        <v>19</v>
      </c>
      <c r="H402" s="27" t="s">
        <v>572</v>
      </c>
      <c r="I402" s="27" t="s">
        <v>1840</v>
      </c>
      <c r="J402" s="25">
        <v>4</v>
      </c>
      <c r="K402" s="27" t="s">
        <v>343</v>
      </c>
      <c r="L402" s="27">
        <v>8640716838</v>
      </c>
      <c r="M402" s="27">
        <v>8640716838</v>
      </c>
      <c r="N402" s="28"/>
      <c r="O402" s="27"/>
      <c r="P402" s="27"/>
      <c r="Q402" s="26"/>
      <c r="R402" s="43"/>
      <c r="S402" s="27" t="s">
        <v>285</v>
      </c>
      <c r="T402" s="43"/>
      <c r="U402" s="27" t="s">
        <v>315</v>
      </c>
      <c r="V402" s="28" t="s">
        <v>542</v>
      </c>
    </row>
    <row r="403" spans="1:22" x14ac:dyDescent="0.25">
      <c r="A403" s="24">
        <v>43129</v>
      </c>
      <c r="B403" s="24">
        <v>43126</v>
      </c>
      <c r="C403" s="24">
        <v>43111</v>
      </c>
      <c r="D403" s="27" t="s">
        <v>665</v>
      </c>
      <c r="E403" s="27" t="s">
        <v>391</v>
      </c>
      <c r="F403" s="29">
        <v>38853</v>
      </c>
      <c r="G403" s="27" t="s">
        <v>39</v>
      </c>
      <c r="H403" s="27" t="s">
        <v>24</v>
      </c>
      <c r="I403" s="27" t="s">
        <v>1848</v>
      </c>
      <c r="J403" s="25">
        <v>2</v>
      </c>
      <c r="K403" s="27" t="s">
        <v>343</v>
      </c>
      <c r="L403" s="27">
        <v>8640717394</v>
      </c>
      <c r="M403" s="27">
        <v>8640717394</v>
      </c>
      <c r="N403" s="28"/>
      <c r="O403" s="27"/>
      <c r="P403" s="27"/>
      <c r="Q403" s="26"/>
      <c r="R403" s="43"/>
      <c r="S403" s="27" t="s">
        <v>285</v>
      </c>
      <c r="T403" s="43"/>
      <c r="U403" s="27" t="s">
        <v>315</v>
      </c>
      <c r="V403" s="28" t="s">
        <v>542</v>
      </c>
    </row>
    <row r="404" spans="1:22" x14ac:dyDescent="0.25">
      <c r="A404" s="24">
        <v>43129</v>
      </c>
      <c r="B404" s="24">
        <v>43126</v>
      </c>
      <c r="C404" s="24">
        <v>43111</v>
      </c>
      <c r="D404" s="27" t="s">
        <v>665</v>
      </c>
      <c r="E404" s="27" t="s">
        <v>290</v>
      </c>
      <c r="F404" s="29">
        <v>7685</v>
      </c>
      <c r="G404" s="27" t="s">
        <v>39</v>
      </c>
      <c r="H404" s="27" t="s">
        <v>640</v>
      </c>
      <c r="I404" s="27" t="s">
        <v>1849</v>
      </c>
      <c r="J404" s="25">
        <v>2</v>
      </c>
      <c r="K404" s="27" t="s">
        <v>343</v>
      </c>
      <c r="L404" s="27">
        <v>8640717475</v>
      </c>
      <c r="M404" s="27">
        <v>8640717475</v>
      </c>
      <c r="N404" s="28"/>
      <c r="O404" s="27"/>
      <c r="P404" s="27"/>
      <c r="Q404" s="26"/>
      <c r="R404" s="43"/>
      <c r="S404" s="27" t="s">
        <v>285</v>
      </c>
      <c r="T404" s="43"/>
      <c r="U404" s="27" t="s">
        <v>315</v>
      </c>
      <c r="V404" s="28" t="s">
        <v>542</v>
      </c>
    </row>
    <row r="405" spans="1:22" x14ac:dyDescent="0.25">
      <c r="A405" s="24">
        <v>43129</v>
      </c>
      <c r="B405" s="24">
        <v>43126</v>
      </c>
      <c r="C405" s="24">
        <v>43113</v>
      </c>
      <c r="D405" s="27" t="s">
        <v>665</v>
      </c>
      <c r="E405" s="27" t="s">
        <v>305</v>
      </c>
      <c r="F405" s="29">
        <v>62471</v>
      </c>
      <c r="G405" s="27" t="s">
        <v>19</v>
      </c>
      <c r="H405" s="27" t="s">
        <v>726</v>
      </c>
      <c r="I405" s="27" t="s">
        <v>1850</v>
      </c>
      <c r="J405" s="25">
        <v>1</v>
      </c>
      <c r="K405" s="27" t="s">
        <v>343</v>
      </c>
      <c r="L405" s="27">
        <v>8630344061</v>
      </c>
      <c r="M405" s="27">
        <v>8630344061</v>
      </c>
      <c r="N405" s="28"/>
      <c r="O405" s="27"/>
      <c r="P405" s="27"/>
      <c r="Q405" s="26"/>
      <c r="R405" s="43"/>
      <c r="S405" s="27" t="s">
        <v>285</v>
      </c>
      <c r="T405" s="43"/>
      <c r="U405" s="27" t="s">
        <v>315</v>
      </c>
      <c r="V405" s="28" t="s">
        <v>542</v>
      </c>
    </row>
    <row r="406" spans="1:22" x14ac:dyDescent="0.25">
      <c r="A406" s="24">
        <v>43129</v>
      </c>
      <c r="B406" s="24">
        <v>43126</v>
      </c>
      <c r="C406" s="24">
        <v>43120</v>
      </c>
      <c r="D406" s="27" t="s">
        <v>549</v>
      </c>
      <c r="E406" s="27" t="s">
        <v>391</v>
      </c>
      <c r="F406" s="29" t="s">
        <v>1851</v>
      </c>
      <c r="G406" s="27" t="s">
        <v>74</v>
      </c>
      <c r="H406" s="27" t="s">
        <v>54</v>
      </c>
      <c r="I406" s="27" t="s">
        <v>1852</v>
      </c>
      <c r="J406" s="25">
        <v>4</v>
      </c>
      <c r="K406" s="27" t="s">
        <v>357</v>
      </c>
      <c r="L406" s="27" t="s">
        <v>1853</v>
      </c>
      <c r="M406" s="27" t="s">
        <v>1854</v>
      </c>
      <c r="N406" s="28" t="s">
        <v>1876</v>
      </c>
      <c r="O406" s="27">
        <v>4</v>
      </c>
      <c r="P406" s="27" t="s">
        <v>1876</v>
      </c>
      <c r="Q406" s="26">
        <v>218.96</v>
      </c>
      <c r="R406" s="43">
        <v>43130</v>
      </c>
      <c r="S406" s="27" t="s">
        <v>285</v>
      </c>
      <c r="T406" s="43">
        <v>43130</v>
      </c>
      <c r="U406" s="27" t="s">
        <v>292</v>
      </c>
      <c r="V406" s="28"/>
    </row>
    <row r="407" spans="1:22" x14ac:dyDescent="0.25">
      <c r="A407" s="24">
        <v>43129</v>
      </c>
      <c r="B407" s="24">
        <v>43126</v>
      </c>
      <c r="C407" s="24">
        <v>43120</v>
      </c>
      <c r="D407" s="27" t="s">
        <v>549</v>
      </c>
      <c r="E407" s="27" t="s">
        <v>375</v>
      </c>
      <c r="F407" s="29">
        <v>1200034478</v>
      </c>
      <c r="G407" s="27" t="s">
        <v>27</v>
      </c>
      <c r="H407" s="27" t="s">
        <v>59</v>
      </c>
      <c r="I407" s="27" t="s">
        <v>203</v>
      </c>
      <c r="J407" s="25">
        <v>1</v>
      </c>
      <c r="K407" s="27" t="s">
        <v>357</v>
      </c>
      <c r="L407" s="27" t="s">
        <v>1855</v>
      </c>
      <c r="M407" s="27" t="s">
        <v>1856</v>
      </c>
      <c r="N407" s="28" t="s">
        <v>1972</v>
      </c>
      <c r="O407" s="27">
        <v>1</v>
      </c>
      <c r="P407" s="27" t="s">
        <v>2226</v>
      </c>
      <c r="Q407" s="26">
        <v>34.19</v>
      </c>
      <c r="R407" s="43">
        <v>43130</v>
      </c>
      <c r="S407" s="27" t="s">
        <v>285</v>
      </c>
      <c r="T407" s="43" t="s">
        <v>567</v>
      </c>
      <c r="U407" s="27" t="s">
        <v>292</v>
      </c>
      <c r="V407" s="28"/>
    </row>
    <row r="408" spans="1:22" x14ac:dyDescent="0.25">
      <c r="A408" s="24">
        <v>43129</v>
      </c>
      <c r="B408" s="24">
        <v>43126</v>
      </c>
      <c r="C408" s="24">
        <v>43120</v>
      </c>
      <c r="D408" s="27" t="s">
        <v>549</v>
      </c>
      <c r="E408" s="27" t="s">
        <v>360</v>
      </c>
      <c r="F408" s="29">
        <v>28037113</v>
      </c>
      <c r="G408" s="27" t="s">
        <v>56</v>
      </c>
      <c r="H408" s="27" t="s">
        <v>1857</v>
      </c>
      <c r="I408" s="27" t="s">
        <v>639</v>
      </c>
      <c r="J408" s="25">
        <v>4</v>
      </c>
      <c r="K408" s="27" t="s">
        <v>357</v>
      </c>
      <c r="L408" s="27" t="s">
        <v>1858</v>
      </c>
      <c r="M408" s="27" t="s">
        <v>1859</v>
      </c>
      <c r="N408" s="28" t="s">
        <v>1973</v>
      </c>
      <c r="O408" s="27">
        <v>4</v>
      </c>
      <c r="P408" s="27" t="s">
        <v>2225</v>
      </c>
      <c r="Q408" s="26">
        <v>883.76</v>
      </c>
      <c r="R408" s="43">
        <v>43131</v>
      </c>
      <c r="S408" s="27" t="s">
        <v>285</v>
      </c>
      <c r="T408" s="43" t="s">
        <v>567</v>
      </c>
      <c r="U408" s="27" t="s">
        <v>292</v>
      </c>
      <c r="V408" s="28"/>
    </row>
    <row r="409" spans="1:22" x14ac:dyDescent="0.25">
      <c r="A409" s="24">
        <v>43129</v>
      </c>
      <c r="B409" s="24">
        <v>43126</v>
      </c>
      <c r="C409" s="24">
        <v>43120</v>
      </c>
      <c r="D409" s="27" t="s">
        <v>552</v>
      </c>
      <c r="E409" s="27" t="s">
        <v>483</v>
      </c>
      <c r="F409" s="29">
        <v>131674</v>
      </c>
      <c r="G409" s="27" t="s">
        <v>92</v>
      </c>
      <c r="H409" s="27" t="s">
        <v>128</v>
      </c>
      <c r="I409" s="27" t="s">
        <v>792</v>
      </c>
      <c r="J409" s="25">
        <v>1</v>
      </c>
      <c r="K409" s="27" t="s">
        <v>288</v>
      </c>
      <c r="L409" s="27" t="s">
        <v>1863</v>
      </c>
      <c r="M409" s="27" t="s">
        <v>1864</v>
      </c>
      <c r="N409" s="28">
        <v>128223277</v>
      </c>
      <c r="O409" s="27">
        <v>1</v>
      </c>
      <c r="P409" s="27" t="s">
        <v>1993</v>
      </c>
      <c r="Q409" s="26">
        <v>153.33000000000001</v>
      </c>
      <c r="R409" s="43">
        <v>43130</v>
      </c>
      <c r="S409" s="27" t="s">
        <v>285</v>
      </c>
      <c r="T409" s="43">
        <v>43143</v>
      </c>
      <c r="U409" s="27" t="s">
        <v>292</v>
      </c>
      <c r="V409" s="28"/>
    </row>
    <row r="410" spans="1:22" x14ac:dyDescent="0.25">
      <c r="A410" s="24">
        <v>43130</v>
      </c>
      <c r="B410" s="24">
        <v>43129</v>
      </c>
      <c r="C410" s="24">
        <v>43125</v>
      </c>
      <c r="D410" s="27" t="s">
        <v>18</v>
      </c>
      <c r="E410" s="27" t="s">
        <v>380</v>
      </c>
      <c r="F410" s="29">
        <v>758065571</v>
      </c>
      <c r="G410" s="27" t="s">
        <v>23</v>
      </c>
      <c r="H410" s="27" t="s">
        <v>109</v>
      </c>
      <c r="I410" s="27" t="s">
        <v>147</v>
      </c>
      <c r="J410" s="25">
        <v>4</v>
      </c>
      <c r="K410" s="27" t="s">
        <v>288</v>
      </c>
      <c r="L410" s="27" t="s">
        <v>1890</v>
      </c>
      <c r="M410" s="27" t="s">
        <v>1891</v>
      </c>
      <c r="N410" s="28"/>
      <c r="O410" s="27"/>
      <c r="P410" s="27"/>
      <c r="Q410" s="26"/>
      <c r="R410" s="43"/>
      <c r="S410" s="27" t="s">
        <v>285</v>
      </c>
      <c r="T410" s="43"/>
      <c r="U410" s="27" t="s">
        <v>315</v>
      </c>
      <c r="V410" s="28" t="s">
        <v>542</v>
      </c>
    </row>
    <row r="411" spans="1:22" x14ac:dyDescent="0.25">
      <c r="A411" s="24">
        <v>43130</v>
      </c>
      <c r="B411" s="24">
        <v>43129</v>
      </c>
      <c r="C411" s="24">
        <v>43129</v>
      </c>
      <c r="D411" s="27" t="s">
        <v>18</v>
      </c>
      <c r="E411" s="27" t="s">
        <v>386</v>
      </c>
      <c r="F411" s="29">
        <v>569</v>
      </c>
      <c r="G411" s="27" t="s">
        <v>19</v>
      </c>
      <c r="H411" s="27" t="s">
        <v>199</v>
      </c>
      <c r="I411" s="27" t="s">
        <v>1892</v>
      </c>
      <c r="J411" s="25">
        <v>4</v>
      </c>
      <c r="K411" s="27" t="s">
        <v>288</v>
      </c>
      <c r="L411" s="27" t="s">
        <v>1893</v>
      </c>
      <c r="M411" s="27" t="s">
        <v>1894</v>
      </c>
      <c r="N411" s="28">
        <v>128319726</v>
      </c>
      <c r="O411" s="27">
        <v>4</v>
      </c>
      <c r="P411" s="27" t="s">
        <v>2187</v>
      </c>
      <c r="Q411" s="26">
        <v>736.68</v>
      </c>
      <c r="R411" s="43">
        <v>43134</v>
      </c>
      <c r="S411" s="27" t="s">
        <v>285</v>
      </c>
      <c r="T411" s="43">
        <v>43137</v>
      </c>
      <c r="U411" s="27" t="s">
        <v>292</v>
      </c>
      <c r="V411" s="28"/>
    </row>
    <row r="412" spans="1:22" x14ac:dyDescent="0.25">
      <c r="A412" s="24">
        <v>43130</v>
      </c>
      <c r="B412" s="24">
        <v>43129</v>
      </c>
      <c r="C412" s="24">
        <v>43124</v>
      </c>
      <c r="D412" s="27" t="s">
        <v>18</v>
      </c>
      <c r="E412" s="27" t="s">
        <v>386</v>
      </c>
      <c r="F412" s="29">
        <v>32377</v>
      </c>
      <c r="G412" s="27" t="s">
        <v>60</v>
      </c>
      <c r="H412" s="27" t="s">
        <v>173</v>
      </c>
      <c r="I412" s="27" t="s">
        <v>67</v>
      </c>
      <c r="J412" s="25">
        <v>1</v>
      </c>
      <c r="K412" s="27" t="s">
        <v>357</v>
      </c>
      <c r="L412" s="27" t="s">
        <v>1895</v>
      </c>
      <c r="M412" s="27" t="s">
        <v>1896</v>
      </c>
      <c r="N412" s="28" t="s">
        <v>1897</v>
      </c>
      <c r="O412" s="27">
        <v>1</v>
      </c>
      <c r="P412" s="27" t="s">
        <v>2520</v>
      </c>
      <c r="Q412" s="26">
        <v>125.23</v>
      </c>
      <c r="R412" s="43">
        <v>43143</v>
      </c>
      <c r="S412" s="27" t="s">
        <v>285</v>
      </c>
      <c r="T412" s="43">
        <v>43151</v>
      </c>
      <c r="U412" s="27" t="s">
        <v>292</v>
      </c>
      <c r="V412" s="28"/>
    </row>
    <row r="413" spans="1:22" x14ac:dyDescent="0.25">
      <c r="A413" s="24">
        <v>43130</v>
      </c>
      <c r="B413" s="24">
        <v>43129</v>
      </c>
      <c r="C413" s="24">
        <v>43129</v>
      </c>
      <c r="D413" s="27" t="s">
        <v>18</v>
      </c>
      <c r="E413" s="27" t="s">
        <v>362</v>
      </c>
      <c r="F413" s="29">
        <v>2315200</v>
      </c>
      <c r="G413" s="27" t="s">
        <v>32</v>
      </c>
      <c r="H413" s="27" t="s">
        <v>502</v>
      </c>
      <c r="I413" s="27" t="s">
        <v>1898</v>
      </c>
      <c r="J413" s="25">
        <v>1</v>
      </c>
      <c r="K413" s="27" t="s">
        <v>288</v>
      </c>
      <c r="L413" s="27" t="s">
        <v>1899</v>
      </c>
      <c r="M413" s="27" t="s">
        <v>1900</v>
      </c>
      <c r="N413" s="28">
        <v>128319820</v>
      </c>
      <c r="O413" s="27">
        <v>1</v>
      </c>
      <c r="P413" s="27">
        <v>128319820</v>
      </c>
      <c r="Q413" s="26">
        <v>343.15</v>
      </c>
      <c r="R413" s="43">
        <v>43134</v>
      </c>
      <c r="S413" s="27" t="s">
        <v>285</v>
      </c>
      <c r="T413" s="43">
        <v>43136</v>
      </c>
      <c r="U413" s="27" t="s">
        <v>292</v>
      </c>
      <c r="V413" s="28"/>
    </row>
    <row r="414" spans="1:22" x14ac:dyDescent="0.25">
      <c r="A414" s="24">
        <v>43130</v>
      </c>
      <c r="B414" s="24">
        <v>43130</v>
      </c>
      <c r="C414" s="24">
        <v>43127</v>
      </c>
      <c r="D414" s="27" t="s">
        <v>18</v>
      </c>
      <c r="E414" s="27" t="s">
        <v>380</v>
      </c>
      <c r="F414" s="29">
        <v>1200035476</v>
      </c>
      <c r="G414" s="27" t="s">
        <v>27</v>
      </c>
      <c r="H414" s="27" t="s">
        <v>124</v>
      </c>
      <c r="I414" s="27" t="s">
        <v>29</v>
      </c>
      <c r="J414" s="25">
        <v>2</v>
      </c>
      <c r="K414" s="27" t="s">
        <v>357</v>
      </c>
      <c r="L414" s="27" t="s">
        <v>1902</v>
      </c>
      <c r="M414" s="27" t="s">
        <v>1903</v>
      </c>
      <c r="N414" s="28" t="s">
        <v>1904</v>
      </c>
      <c r="O414" s="27">
        <v>2</v>
      </c>
      <c r="P414" s="27" t="s">
        <v>2355</v>
      </c>
      <c r="Q414" s="26">
        <v>89.5</v>
      </c>
      <c r="R414" s="43">
        <v>43137</v>
      </c>
      <c r="S414" s="27" t="s">
        <v>285</v>
      </c>
      <c r="T414" s="43" t="s">
        <v>567</v>
      </c>
      <c r="U414" s="27" t="s">
        <v>292</v>
      </c>
      <c r="V414" s="28"/>
    </row>
    <row r="415" spans="1:22" x14ac:dyDescent="0.25">
      <c r="A415" s="24">
        <v>43130</v>
      </c>
      <c r="B415" s="24">
        <v>43129</v>
      </c>
      <c r="C415" s="24">
        <v>43120</v>
      </c>
      <c r="D415" s="27" t="s">
        <v>549</v>
      </c>
      <c r="E415" s="27" t="s">
        <v>368</v>
      </c>
      <c r="F415" s="29">
        <v>147620</v>
      </c>
      <c r="G415" s="27" t="s">
        <v>25</v>
      </c>
      <c r="H415" s="27" t="s">
        <v>201</v>
      </c>
      <c r="I415" s="27" t="s">
        <v>187</v>
      </c>
      <c r="J415" s="25">
        <v>2</v>
      </c>
      <c r="K415" s="27" t="s">
        <v>357</v>
      </c>
      <c r="L415" s="27" t="s">
        <v>1905</v>
      </c>
      <c r="M415" s="27" t="s">
        <v>1906</v>
      </c>
      <c r="N415" s="28" t="s">
        <v>1907</v>
      </c>
      <c r="O415" s="27">
        <v>2</v>
      </c>
      <c r="P415" s="27" t="s">
        <v>1907</v>
      </c>
      <c r="Q415" s="26">
        <v>150.9</v>
      </c>
      <c r="R415" s="43">
        <v>43130</v>
      </c>
      <c r="S415" s="27" t="s">
        <v>285</v>
      </c>
      <c r="T415" s="43">
        <v>43138</v>
      </c>
      <c r="U415" s="27" t="s">
        <v>292</v>
      </c>
      <c r="V415" s="28"/>
    </row>
    <row r="416" spans="1:22" x14ac:dyDescent="0.25">
      <c r="A416" s="24">
        <v>43130</v>
      </c>
      <c r="B416" s="24">
        <v>43129</v>
      </c>
      <c r="C416" s="24">
        <v>43122</v>
      </c>
      <c r="D416" s="27" t="s">
        <v>549</v>
      </c>
      <c r="E416" s="27" t="s">
        <v>319</v>
      </c>
      <c r="F416" s="29">
        <v>93210</v>
      </c>
      <c r="G416" s="27" t="s">
        <v>60</v>
      </c>
      <c r="H416" s="27" t="s">
        <v>61</v>
      </c>
      <c r="I416" s="27" t="s">
        <v>1908</v>
      </c>
      <c r="J416" s="25">
        <v>1</v>
      </c>
      <c r="K416" s="27" t="s">
        <v>357</v>
      </c>
      <c r="L416" s="27" t="s">
        <v>1909</v>
      </c>
      <c r="M416" s="27" t="s">
        <v>1910</v>
      </c>
      <c r="N416" s="28"/>
      <c r="O416" s="27"/>
      <c r="P416" s="27"/>
      <c r="Q416" s="26"/>
      <c r="R416" s="43"/>
      <c r="S416" s="27" t="s">
        <v>285</v>
      </c>
      <c r="T416" s="43"/>
      <c r="U416" s="27" t="s">
        <v>295</v>
      </c>
      <c r="V416" s="28" t="s">
        <v>1911</v>
      </c>
    </row>
    <row r="417" spans="1:22" x14ac:dyDescent="0.25">
      <c r="A417" s="24">
        <v>43130</v>
      </c>
      <c r="B417" s="24">
        <v>43129</v>
      </c>
      <c r="C417" s="24">
        <v>43122</v>
      </c>
      <c r="D417" s="27" t="s">
        <v>549</v>
      </c>
      <c r="E417" s="27" t="s">
        <v>358</v>
      </c>
      <c r="F417" s="29">
        <v>1011341</v>
      </c>
      <c r="G417" s="27" t="s">
        <v>36</v>
      </c>
      <c r="H417" s="27" t="s">
        <v>1912</v>
      </c>
      <c r="I417" s="27" t="s">
        <v>1913</v>
      </c>
      <c r="J417" s="25">
        <v>2</v>
      </c>
      <c r="K417" s="27" t="s">
        <v>357</v>
      </c>
      <c r="L417" s="27" t="s">
        <v>1914</v>
      </c>
      <c r="M417" s="27" t="s">
        <v>1915</v>
      </c>
      <c r="N417" s="28" t="s">
        <v>1916</v>
      </c>
      <c r="O417" s="27">
        <v>2</v>
      </c>
      <c r="P417" s="27" t="s">
        <v>2215</v>
      </c>
      <c r="Q417" s="26">
        <v>193.3</v>
      </c>
      <c r="R417" s="43">
        <v>43133</v>
      </c>
      <c r="S417" s="27" t="s">
        <v>285</v>
      </c>
      <c r="T417" s="43">
        <v>43137</v>
      </c>
      <c r="U417" s="27" t="s">
        <v>292</v>
      </c>
      <c r="V417" s="28"/>
    </row>
    <row r="418" spans="1:22" x14ac:dyDescent="0.25">
      <c r="A418" s="24">
        <v>43130</v>
      </c>
      <c r="B418" s="24">
        <v>43129</v>
      </c>
      <c r="C418" s="24">
        <v>43119</v>
      </c>
      <c r="D418" s="27" t="s">
        <v>549</v>
      </c>
      <c r="E418" s="27" t="s">
        <v>413</v>
      </c>
      <c r="F418" s="29">
        <v>66105</v>
      </c>
      <c r="G418" s="27" t="s">
        <v>118</v>
      </c>
      <c r="H418" s="27" t="s">
        <v>128</v>
      </c>
      <c r="I418" s="27" t="s">
        <v>1917</v>
      </c>
      <c r="J418" s="25">
        <v>1</v>
      </c>
      <c r="K418" s="27" t="s">
        <v>357</v>
      </c>
      <c r="L418" s="27" t="s">
        <v>1918</v>
      </c>
      <c r="M418" s="27" t="s">
        <v>1919</v>
      </c>
      <c r="N418" s="28" t="s">
        <v>1920</v>
      </c>
      <c r="O418" s="27">
        <v>1</v>
      </c>
      <c r="P418" s="27" t="s">
        <v>1920</v>
      </c>
      <c r="Q418" s="26">
        <v>89.52</v>
      </c>
      <c r="R418" s="43">
        <v>43130</v>
      </c>
      <c r="S418" s="27" t="s">
        <v>285</v>
      </c>
      <c r="T418" s="43">
        <v>43131</v>
      </c>
      <c r="U418" s="27" t="s">
        <v>292</v>
      </c>
      <c r="V418" s="28"/>
    </row>
    <row r="419" spans="1:22" x14ac:dyDescent="0.25">
      <c r="A419" s="24">
        <v>43130</v>
      </c>
      <c r="B419" s="24">
        <v>43130</v>
      </c>
      <c r="C419" s="24">
        <v>43123</v>
      </c>
      <c r="D419" s="27" t="s">
        <v>549</v>
      </c>
      <c r="E419" s="27" t="s">
        <v>483</v>
      </c>
      <c r="F419" s="29">
        <v>108180</v>
      </c>
      <c r="G419" s="27" t="s">
        <v>92</v>
      </c>
      <c r="H419" s="27" t="s">
        <v>68</v>
      </c>
      <c r="I419" s="27" t="s">
        <v>1922</v>
      </c>
      <c r="J419" s="25">
        <v>2</v>
      </c>
      <c r="K419" s="27" t="s">
        <v>357</v>
      </c>
      <c r="L419" s="27" t="s">
        <v>1923</v>
      </c>
      <c r="M419" s="27" t="s">
        <v>1924</v>
      </c>
      <c r="N419" s="28" t="s">
        <v>1925</v>
      </c>
      <c r="O419" s="27">
        <v>2</v>
      </c>
      <c r="P419" s="27" t="s">
        <v>2222</v>
      </c>
      <c r="Q419" s="26">
        <v>468.82</v>
      </c>
      <c r="R419" s="43">
        <v>43132</v>
      </c>
      <c r="S419" s="27" t="s">
        <v>285</v>
      </c>
      <c r="T419" s="43" t="s">
        <v>567</v>
      </c>
      <c r="U419" s="27" t="s">
        <v>292</v>
      </c>
      <c r="V419" s="28"/>
    </row>
    <row r="420" spans="1:22" x14ac:dyDescent="0.25">
      <c r="A420" s="24">
        <v>43130</v>
      </c>
      <c r="B420" s="24">
        <v>43130</v>
      </c>
      <c r="C420" s="24">
        <v>43123</v>
      </c>
      <c r="D420" s="27" t="s">
        <v>549</v>
      </c>
      <c r="E420" s="27" t="s">
        <v>430</v>
      </c>
      <c r="F420" s="29">
        <v>15501020000</v>
      </c>
      <c r="G420" s="27" t="s">
        <v>53</v>
      </c>
      <c r="H420" s="27" t="s">
        <v>70</v>
      </c>
      <c r="I420" s="27" t="s">
        <v>1926</v>
      </c>
      <c r="J420" s="25">
        <v>1</v>
      </c>
      <c r="K420" s="27" t="s">
        <v>357</v>
      </c>
      <c r="L420" s="27" t="s">
        <v>1927</v>
      </c>
      <c r="M420" s="27" t="s">
        <v>1928</v>
      </c>
      <c r="N420" s="28" t="s">
        <v>1929</v>
      </c>
      <c r="O420" s="27">
        <v>1</v>
      </c>
      <c r="P420" s="27" t="s">
        <v>2218</v>
      </c>
      <c r="Q420" s="26">
        <v>115.83</v>
      </c>
      <c r="R420" s="43">
        <v>43133</v>
      </c>
      <c r="S420" s="27" t="s">
        <v>285</v>
      </c>
      <c r="T420" s="43" t="s">
        <v>567</v>
      </c>
      <c r="U420" s="27" t="s">
        <v>292</v>
      </c>
      <c r="V420" s="28"/>
    </row>
    <row r="421" spans="1:22" x14ac:dyDescent="0.25">
      <c r="A421" s="24">
        <v>43130</v>
      </c>
      <c r="B421" s="24">
        <v>43130</v>
      </c>
      <c r="C421" s="24">
        <v>43123</v>
      </c>
      <c r="D421" s="27" t="s">
        <v>549</v>
      </c>
      <c r="E421" s="27" t="s">
        <v>316</v>
      </c>
      <c r="F421" s="29">
        <v>2183143</v>
      </c>
      <c r="G421" s="27" t="s">
        <v>30</v>
      </c>
      <c r="H421" s="27" t="s">
        <v>101</v>
      </c>
      <c r="I421" s="27" t="s">
        <v>114</v>
      </c>
      <c r="J421" s="25">
        <v>2</v>
      </c>
      <c r="K421" s="27" t="s">
        <v>357</v>
      </c>
      <c r="L421" s="27" t="s">
        <v>1930</v>
      </c>
      <c r="M421" s="27" t="s">
        <v>1931</v>
      </c>
      <c r="N421" s="28" t="s">
        <v>1932</v>
      </c>
      <c r="O421" s="27">
        <v>2</v>
      </c>
      <c r="P421" s="27" t="s">
        <v>2522</v>
      </c>
      <c r="Q421" s="26">
        <v>162.54</v>
      </c>
      <c r="R421" s="43">
        <v>43140</v>
      </c>
      <c r="S421" s="27" t="s">
        <v>285</v>
      </c>
      <c r="T421" s="43">
        <v>43145</v>
      </c>
      <c r="U421" s="27" t="s">
        <v>292</v>
      </c>
      <c r="V421" s="28"/>
    </row>
    <row r="422" spans="1:22" x14ac:dyDescent="0.25">
      <c r="A422" s="24">
        <v>43130</v>
      </c>
      <c r="B422" s="24">
        <v>43129</v>
      </c>
      <c r="C422" s="24">
        <v>43122</v>
      </c>
      <c r="D422" s="27" t="s">
        <v>552</v>
      </c>
      <c r="E422" s="27" t="s">
        <v>313</v>
      </c>
      <c r="F422" s="29">
        <v>1014973</v>
      </c>
      <c r="G422" s="27" t="s">
        <v>36</v>
      </c>
      <c r="H422" s="27" t="s">
        <v>52</v>
      </c>
      <c r="I422" s="27" t="s">
        <v>1933</v>
      </c>
      <c r="J422" s="25">
        <v>1</v>
      </c>
      <c r="K422" s="27" t="s">
        <v>288</v>
      </c>
      <c r="L422" s="27" t="s">
        <v>1934</v>
      </c>
      <c r="M422" s="27" t="s">
        <v>1935</v>
      </c>
      <c r="N422" s="28">
        <v>128319938</v>
      </c>
      <c r="O422" s="27">
        <v>1</v>
      </c>
      <c r="P422" s="27" t="s">
        <v>2188</v>
      </c>
      <c r="Q422" s="26">
        <v>141.97999999999999</v>
      </c>
      <c r="R422" s="43">
        <v>43132</v>
      </c>
      <c r="S422" s="27" t="s">
        <v>285</v>
      </c>
      <c r="T422" s="43" t="s">
        <v>567</v>
      </c>
      <c r="U422" s="27" t="s">
        <v>292</v>
      </c>
      <c r="V422" s="28"/>
    </row>
    <row r="423" spans="1:22" x14ac:dyDescent="0.25">
      <c r="A423" s="24">
        <v>43130</v>
      </c>
      <c r="B423" s="24">
        <v>43129</v>
      </c>
      <c r="C423" s="24">
        <v>43122</v>
      </c>
      <c r="D423" s="27" t="s">
        <v>552</v>
      </c>
      <c r="E423" s="27" t="s">
        <v>328</v>
      </c>
      <c r="F423" s="29">
        <v>94555</v>
      </c>
      <c r="G423" s="27" t="s">
        <v>39</v>
      </c>
      <c r="H423" s="27" t="s">
        <v>473</v>
      </c>
      <c r="I423" s="27" t="s">
        <v>884</v>
      </c>
      <c r="J423" s="25">
        <v>4</v>
      </c>
      <c r="K423" s="27" t="s">
        <v>288</v>
      </c>
      <c r="L423" s="27" t="s">
        <v>1936</v>
      </c>
      <c r="M423" s="27" t="s">
        <v>1937</v>
      </c>
      <c r="N423" s="28">
        <v>128319968</v>
      </c>
      <c r="O423" s="27">
        <v>4</v>
      </c>
      <c r="P423" s="27" t="s">
        <v>2189</v>
      </c>
      <c r="Q423" s="26">
        <v>557.67999999999995</v>
      </c>
      <c r="R423" s="43">
        <v>43132</v>
      </c>
      <c r="S423" s="27" t="s">
        <v>285</v>
      </c>
      <c r="T423" s="43" t="s">
        <v>567</v>
      </c>
      <c r="U423" s="27" t="s">
        <v>292</v>
      </c>
      <c r="V423" s="28"/>
    </row>
    <row r="424" spans="1:22" x14ac:dyDescent="0.25">
      <c r="A424" s="24">
        <v>43130</v>
      </c>
      <c r="B424" s="24">
        <v>43129</v>
      </c>
      <c r="C424" s="24">
        <v>43122</v>
      </c>
      <c r="D424" s="27" t="s">
        <v>552</v>
      </c>
      <c r="E424" s="27" t="s">
        <v>331</v>
      </c>
      <c r="F424" s="29" t="s">
        <v>538</v>
      </c>
      <c r="G424" s="27" t="s">
        <v>74</v>
      </c>
      <c r="H424" s="27" t="s">
        <v>95</v>
      </c>
      <c r="I424" s="27" t="s">
        <v>76</v>
      </c>
      <c r="J424" s="25">
        <v>2</v>
      </c>
      <c r="K424" s="27" t="s">
        <v>288</v>
      </c>
      <c r="L424" s="27" t="s">
        <v>1938</v>
      </c>
      <c r="M424" s="27" t="s">
        <v>1990</v>
      </c>
      <c r="N424" s="28">
        <v>128329064</v>
      </c>
      <c r="O424" s="27">
        <v>2</v>
      </c>
      <c r="P424" s="27" t="s">
        <v>2196</v>
      </c>
      <c r="Q424" s="26">
        <v>163.74</v>
      </c>
      <c r="R424" s="43">
        <v>43132</v>
      </c>
      <c r="S424" s="27" t="s">
        <v>285</v>
      </c>
      <c r="T424" s="43">
        <v>43137</v>
      </c>
      <c r="U424" s="27" t="s">
        <v>292</v>
      </c>
      <c r="V424" s="28"/>
    </row>
    <row r="425" spans="1:22" x14ac:dyDescent="0.25">
      <c r="A425" s="24">
        <v>43130</v>
      </c>
      <c r="B425" s="24">
        <v>43129</v>
      </c>
      <c r="C425" s="24">
        <v>43122</v>
      </c>
      <c r="D425" s="27" t="s">
        <v>552</v>
      </c>
      <c r="E425" s="27" t="s">
        <v>366</v>
      </c>
      <c r="F425" s="29">
        <v>1014507</v>
      </c>
      <c r="G425" s="27" t="s">
        <v>36</v>
      </c>
      <c r="H425" s="27" t="s">
        <v>61</v>
      </c>
      <c r="I425" s="27" t="s">
        <v>107</v>
      </c>
      <c r="J425" s="25">
        <v>2</v>
      </c>
      <c r="K425" s="27" t="s">
        <v>288</v>
      </c>
      <c r="L425" s="27" t="s">
        <v>1939</v>
      </c>
      <c r="M425" s="27" t="s">
        <v>1940</v>
      </c>
      <c r="N425" s="28">
        <v>128320397</v>
      </c>
      <c r="O425" s="27">
        <v>2</v>
      </c>
      <c r="P425" s="27" t="s">
        <v>2190</v>
      </c>
      <c r="Q425" s="26">
        <v>171.46</v>
      </c>
      <c r="R425" s="43">
        <v>43132</v>
      </c>
      <c r="S425" s="27" t="s">
        <v>285</v>
      </c>
      <c r="T425" s="43">
        <v>43137</v>
      </c>
      <c r="U425" s="27" t="s">
        <v>292</v>
      </c>
      <c r="V425" s="28"/>
    </row>
    <row r="426" spans="1:22" x14ac:dyDescent="0.25">
      <c r="A426" s="24">
        <v>43130</v>
      </c>
      <c r="B426" s="24">
        <v>43129</v>
      </c>
      <c r="C426" s="24">
        <v>43122</v>
      </c>
      <c r="D426" s="27" t="s">
        <v>552</v>
      </c>
      <c r="E426" s="27" t="s">
        <v>366</v>
      </c>
      <c r="F426" s="29">
        <v>1014507</v>
      </c>
      <c r="G426" s="27" t="s">
        <v>36</v>
      </c>
      <c r="H426" s="27" t="s">
        <v>61</v>
      </c>
      <c r="I426" s="27" t="s">
        <v>107</v>
      </c>
      <c r="J426" s="25">
        <v>2</v>
      </c>
      <c r="K426" s="27" t="s">
        <v>288</v>
      </c>
      <c r="L426" s="27" t="s">
        <v>1939</v>
      </c>
      <c r="M426" s="27" t="s">
        <v>1940</v>
      </c>
      <c r="N426" s="28">
        <v>128320397</v>
      </c>
      <c r="O426" s="27">
        <v>2</v>
      </c>
      <c r="P426" s="27" t="s">
        <v>2190</v>
      </c>
      <c r="Q426" s="26">
        <v>171.46</v>
      </c>
      <c r="R426" s="43">
        <v>43132</v>
      </c>
      <c r="S426" s="27" t="s">
        <v>285</v>
      </c>
      <c r="T426" s="43" t="s">
        <v>567</v>
      </c>
      <c r="U426" s="27" t="s">
        <v>292</v>
      </c>
      <c r="V426" s="28"/>
    </row>
    <row r="427" spans="1:22" x14ac:dyDescent="0.25">
      <c r="A427" s="24">
        <v>43130</v>
      </c>
      <c r="B427" s="24">
        <v>43129</v>
      </c>
      <c r="C427" s="24">
        <v>43122</v>
      </c>
      <c r="D427" s="27" t="s">
        <v>552</v>
      </c>
      <c r="E427" s="27" t="s">
        <v>370</v>
      </c>
      <c r="F427" s="29">
        <v>183102217</v>
      </c>
      <c r="G427" s="27" t="s">
        <v>23</v>
      </c>
      <c r="H427" s="27" t="s">
        <v>109</v>
      </c>
      <c r="I427" s="27" t="s">
        <v>133</v>
      </c>
      <c r="J427" s="25">
        <v>4</v>
      </c>
      <c r="K427" s="27" t="s">
        <v>288</v>
      </c>
      <c r="L427" s="27" t="s">
        <v>1941</v>
      </c>
      <c r="M427" s="27" t="s">
        <v>1942</v>
      </c>
      <c r="N427" s="28"/>
      <c r="O427" s="27"/>
      <c r="P427" s="27"/>
      <c r="Q427" s="26"/>
      <c r="R427" s="43"/>
      <c r="S427" s="27" t="s">
        <v>285</v>
      </c>
      <c r="T427" s="43"/>
      <c r="U427" s="27" t="s">
        <v>315</v>
      </c>
      <c r="V427" s="28" t="s">
        <v>542</v>
      </c>
    </row>
    <row r="428" spans="1:22" x14ac:dyDescent="0.25">
      <c r="A428" s="24">
        <v>43130</v>
      </c>
      <c r="B428" s="24">
        <v>43130</v>
      </c>
      <c r="C428" s="24">
        <v>43122</v>
      </c>
      <c r="D428" s="27" t="s">
        <v>552</v>
      </c>
      <c r="E428" s="27" t="s">
        <v>388</v>
      </c>
      <c r="F428" s="29">
        <v>28294100</v>
      </c>
      <c r="G428" s="27" t="s">
        <v>56</v>
      </c>
      <c r="H428" s="27" t="s">
        <v>71</v>
      </c>
      <c r="I428" s="27" t="s">
        <v>190</v>
      </c>
      <c r="J428" s="25">
        <v>4</v>
      </c>
      <c r="K428" s="27" t="s">
        <v>288</v>
      </c>
      <c r="L428" s="27" t="s">
        <v>1945</v>
      </c>
      <c r="M428" s="27" t="s">
        <v>1946</v>
      </c>
      <c r="N428" s="28">
        <v>128320541</v>
      </c>
      <c r="O428" s="27">
        <v>4</v>
      </c>
      <c r="P428" s="27" t="s">
        <v>2294</v>
      </c>
      <c r="Q428" s="26">
        <v>277</v>
      </c>
      <c r="R428" s="43">
        <v>43136</v>
      </c>
      <c r="S428" s="27" t="s">
        <v>285</v>
      </c>
      <c r="T428" s="43">
        <v>43138</v>
      </c>
      <c r="U428" s="27" t="s">
        <v>292</v>
      </c>
      <c r="V428" s="28"/>
    </row>
    <row r="429" spans="1:22" ht="25.5" x14ac:dyDescent="0.25">
      <c r="A429" s="24">
        <v>43130</v>
      </c>
      <c r="B429" s="24">
        <v>43130</v>
      </c>
      <c r="C429" s="24">
        <v>43122</v>
      </c>
      <c r="D429" s="27" t="s">
        <v>552</v>
      </c>
      <c r="E429" s="27" t="s">
        <v>389</v>
      </c>
      <c r="F429" s="29">
        <v>92603</v>
      </c>
      <c r="G429" s="27" t="s">
        <v>21</v>
      </c>
      <c r="H429" s="27" t="s">
        <v>167</v>
      </c>
      <c r="I429" s="27" t="s">
        <v>22</v>
      </c>
      <c r="J429" s="25">
        <v>2</v>
      </c>
      <c r="K429" s="27" t="s">
        <v>288</v>
      </c>
      <c r="L429" s="27" t="s">
        <v>1947</v>
      </c>
      <c r="M429" s="27" t="s">
        <v>1948</v>
      </c>
      <c r="N429" s="28">
        <v>128320570</v>
      </c>
      <c r="O429" s="27"/>
      <c r="P429" s="27"/>
      <c r="Q429" s="26"/>
      <c r="R429" s="43"/>
      <c r="S429" s="27" t="s">
        <v>285</v>
      </c>
      <c r="T429" s="43"/>
      <c r="U429" s="27" t="s">
        <v>295</v>
      </c>
      <c r="V429" s="28" t="s">
        <v>2811</v>
      </c>
    </row>
    <row r="430" spans="1:22" x14ac:dyDescent="0.25">
      <c r="A430" s="24">
        <v>43130</v>
      </c>
      <c r="B430" s="24">
        <v>43130</v>
      </c>
      <c r="C430" s="24">
        <v>43122</v>
      </c>
      <c r="D430" s="27" t="s">
        <v>552</v>
      </c>
      <c r="E430" s="27" t="s">
        <v>398</v>
      </c>
      <c r="F430" s="29">
        <v>93682</v>
      </c>
      <c r="G430" s="27" t="s">
        <v>21</v>
      </c>
      <c r="H430" s="27" t="s">
        <v>120</v>
      </c>
      <c r="I430" s="27" t="s">
        <v>79</v>
      </c>
      <c r="J430" s="25">
        <v>4</v>
      </c>
      <c r="K430" s="27" t="s">
        <v>288</v>
      </c>
      <c r="L430" s="27" t="s">
        <v>1949</v>
      </c>
      <c r="M430" s="27" t="s">
        <v>1950</v>
      </c>
      <c r="N430" s="28">
        <v>128320701</v>
      </c>
      <c r="O430" s="27">
        <v>4</v>
      </c>
      <c r="P430" s="27" t="s">
        <v>2191</v>
      </c>
      <c r="Q430" s="26">
        <v>140.19999999999999</v>
      </c>
      <c r="R430" s="43">
        <v>43133</v>
      </c>
      <c r="S430" s="27" t="s">
        <v>285</v>
      </c>
      <c r="T430" s="43">
        <v>43136</v>
      </c>
      <c r="U430" s="27" t="s">
        <v>292</v>
      </c>
      <c r="V430" s="28"/>
    </row>
    <row r="431" spans="1:22" ht="25.5" x14ac:dyDescent="0.25">
      <c r="A431" s="24">
        <v>43130</v>
      </c>
      <c r="B431" s="24">
        <v>43130</v>
      </c>
      <c r="C431" s="24">
        <v>43122</v>
      </c>
      <c r="D431" s="27" t="s">
        <v>552</v>
      </c>
      <c r="E431" s="27" t="s">
        <v>408</v>
      </c>
      <c r="F431" s="29">
        <v>1011696</v>
      </c>
      <c r="G431" s="27" t="s">
        <v>36</v>
      </c>
      <c r="H431" s="27" t="s">
        <v>157</v>
      </c>
      <c r="I431" s="27" t="s">
        <v>99</v>
      </c>
      <c r="J431" s="25">
        <v>4</v>
      </c>
      <c r="K431" s="27" t="s">
        <v>288</v>
      </c>
      <c r="L431" s="27" t="s">
        <v>1951</v>
      </c>
      <c r="M431" s="27" t="s">
        <v>1952</v>
      </c>
      <c r="N431" s="28">
        <v>128320752</v>
      </c>
      <c r="O431" s="27"/>
      <c r="P431" s="27"/>
      <c r="Q431" s="26"/>
      <c r="R431" s="43"/>
      <c r="S431" s="27" t="s">
        <v>285</v>
      </c>
      <c r="T431" s="43"/>
      <c r="U431" s="27" t="s">
        <v>295</v>
      </c>
      <c r="V431" s="28" t="s">
        <v>3065</v>
      </c>
    </row>
    <row r="432" spans="1:22" x14ac:dyDescent="0.25">
      <c r="A432" s="24">
        <v>43130</v>
      </c>
      <c r="B432" s="24">
        <v>43130</v>
      </c>
      <c r="C432" s="24">
        <v>43122</v>
      </c>
      <c r="D432" s="27" t="s">
        <v>552</v>
      </c>
      <c r="E432" s="27" t="s">
        <v>417</v>
      </c>
      <c r="F432" s="29">
        <v>1991</v>
      </c>
      <c r="G432" s="27" t="s">
        <v>19</v>
      </c>
      <c r="H432" s="27" t="s">
        <v>70</v>
      </c>
      <c r="I432" s="27" t="s">
        <v>1953</v>
      </c>
      <c r="J432" s="25">
        <v>1</v>
      </c>
      <c r="K432" s="27" t="s">
        <v>288</v>
      </c>
      <c r="L432" s="27" t="s">
        <v>1954</v>
      </c>
      <c r="M432" s="27" t="s">
        <v>1955</v>
      </c>
      <c r="N432" s="28">
        <v>128320841</v>
      </c>
      <c r="O432" s="27">
        <v>1</v>
      </c>
      <c r="P432" s="27" t="s">
        <v>2192</v>
      </c>
      <c r="Q432" s="26">
        <v>134.49</v>
      </c>
      <c r="R432" s="43">
        <v>43132</v>
      </c>
      <c r="S432" s="27" t="s">
        <v>285</v>
      </c>
      <c r="T432" s="43">
        <v>43143</v>
      </c>
      <c r="U432" s="27" t="s">
        <v>292</v>
      </c>
      <c r="V432" s="28"/>
    </row>
    <row r="433" spans="1:22" x14ac:dyDescent="0.25">
      <c r="A433" s="24">
        <v>43130</v>
      </c>
      <c r="B433" s="24">
        <v>43130</v>
      </c>
      <c r="C433" s="24">
        <v>43122</v>
      </c>
      <c r="D433" s="27" t="s">
        <v>552</v>
      </c>
      <c r="E433" s="27" t="s">
        <v>420</v>
      </c>
      <c r="F433" s="29">
        <v>254450</v>
      </c>
      <c r="G433" s="27" t="s">
        <v>25</v>
      </c>
      <c r="H433" s="27" t="s">
        <v>194</v>
      </c>
      <c r="I433" s="27" t="s">
        <v>129</v>
      </c>
      <c r="J433" s="25">
        <v>4</v>
      </c>
      <c r="K433" s="27" t="s">
        <v>288</v>
      </c>
      <c r="L433" s="27" t="s">
        <v>1956</v>
      </c>
      <c r="M433" s="27" t="s">
        <v>1957</v>
      </c>
      <c r="N433" s="28">
        <v>128320883</v>
      </c>
      <c r="O433" s="27">
        <v>4</v>
      </c>
      <c r="P433" s="27" t="s">
        <v>2193</v>
      </c>
      <c r="Q433" s="26">
        <v>499.72</v>
      </c>
      <c r="R433" s="43">
        <v>43132</v>
      </c>
      <c r="S433" s="27" t="s">
        <v>285</v>
      </c>
      <c r="T433" s="43">
        <v>43143</v>
      </c>
      <c r="U433" s="27" t="s">
        <v>292</v>
      </c>
      <c r="V433" s="28"/>
    </row>
    <row r="434" spans="1:22" x14ac:dyDescent="0.25">
      <c r="A434" s="24">
        <v>43130</v>
      </c>
      <c r="B434" s="24">
        <v>43130</v>
      </c>
      <c r="C434" s="24">
        <v>43122</v>
      </c>
      <c r="D434" s="27" t="s">
        <v>552</v>
      </c>
      <c r="E434" s="27" t="s">
        <v>430</v>
      </c>
      <c r="F434" s="29">
        <v>8807</v>
      </c>
      <c r="G434" s="27" t="s">
        <v>105</v>
      </c>
      <c r="H434" s="27" t="s">
        <v>111</v>
      </c>
      <c r="I434" s="27" t="s">
        <v>801</v>
      </c>
      <c r="J434" s="25">
        <v>4</v>
      </c>
      <c r="K434" s="27" t="s">
        <v>288</v>
      </c>
      <c r="L434" s="27" t="s">
        <v>1958</v>
      </c>
      <c r="M434" s="27" t="s">
        <v>1959</v>
      </c>
      <c r="N434" s="28">
        <v>128321078</v>
      </c>
      <c r="O434" s="27">
        <v>4</v>
      </c>
      <c r="P434" s="27" t="s">
        <v>2194</v>
      </c>
      <c r="Q434" s="26">
        <v>227.48</v>
      </c>
      <c r="R434" s="43">
        <v>43132</v>
      </c>
      <c r="S434" s="27" t="s">
        <v>285</v>
      </c>
      <c r="T434" s="43" t="s">
        <v>567</v>
      </c>
      <c r="U434" s="27" t="s">
        <v>292</v>
      </c>
      <c r="V434" s="28"/>
    </row>
    <row r="435" spans="1:22" x14ac:dyDescent="0.25">
      <c r="A435" s="24">
        <v>43130</v>
      </c>
      <c r="B435" s="24">
        <v>43130</v>
      </c>
      <c r="C435" s="24">
        <v>43122</v>
      </c>
      <c r="D435" s="27" t="s">
        <v>552</v>
      </c>
      <c r="E435" s="27" t="s">
        <v>429</v>
      </c>
      <c r="F435" s="29">
        <v>732401500</v>
      </c>
      <c r="G435" s="27" t="s">
        <v>23</v>
      </c>
      <c r="H435" s="27" t="s">
        <v>59</v>
      </c>
      <c r="I435" s="27" t="s">
        <v>453</v>
      </c>
      <c r="J435" s="25">
        <v>4</v>
      </c>
      <c r="K435" s="27" t="s">
        <v>288</v>
      </c>
      <c r="L435" s="27" t="s">
        <v>1960</v>
      </c>
      <c r="M435" s="27" t="s">
        <v>1961</v>
      </c>
      <c r="N435" s="28"/>
      <c r="O435" s="27"/>
      <c r="P435" s="27"/>
      <c r="Q435" s="26"/>
      <c r="R435" s="43"/>
      <c r="S435" s="27" t="s">
        <v>285</v>
      </c>
      <c r="T435" s="43"/>
      <c r="U435" s="27" t="s">
        <v>315</v>
      </c>
      <c r="V435" s="28" t="s">
        <v>542</v>
      </c>
    </row>
    <row r="436" spans="1:22" x14ac:dyDescent="0.25">
      <c r="A436" s="24">
        <v>43130</v>
      </c>
      <c r="B436" s="24">
        <v>43130</v>
      </c>
      <c r="C436" s="24">
        <v>43122</v>
      </c>
      <c r="D436" s="27" t="s">
        <v>1419</v>
      </c>
      <c r="E436" s="27" t="s">
        <v>370</v>
      </c>
      <c r="F436" s="29">
        <v>17764</v>
      </c>
      <c r="G436" s="27" t="s">
        <v>39</v>
      </c>
      <c r="H436" s="27" t="s">
        <v>1964</v>
      </c>
      <c r="I436" s="27" t="s">
        <v>1161</v>
      </c>
      <c r="J436" s="25">
        <v>1</v>
      </c>
      <c r="K436" s="27" t="s">
        <v>343</v>
      </c>
      <c r="L436" s="27">
        <v>8920258016</v>
      </c>
      <c r="M436" s="27">
        <v>8920258016</v>
      </c>
      <c r="N436" s="28"/>
      <c r="O436" s="27"/>
      <c r="P436" s="27"/>
      <c r="Q436" s="26"/>
      <c r="R436" s="43"/>
      <c r="S436" s="27" t="s">
        <v>285</v>
      </c>
      <c r="T436" s="43"/>
      <c r="U436" s="27" t="s">
        <v>315</v>
      </c>
      <c r="V436" s="28" t="s">
        <v>542</v>
      </c>
    </row>
    <row r="437" spans="1:22" x14ac:dyDescent="0.25">
      <c r="A437" s="24">
        <v>43131</v>
      </c>
      <c r="B437" s="24">
        <v>43129</v>
      </c>
      <c r="C437" s="24">
        <v>43129</v>
      </c>
      <c r="D437" s="27" t="s">
        <v>18</v>
      </c>
      <c r="E437" s="27" t="s">
        <v>424</v>
      </c>
      <c r="F437" s="29">
        <v>15500210000</v>
      </c>
      <c r="G437" s="27" t="s">
        <v>53</v>
      </c>
      <c r="H437" s="27" t="s">
        <v>473</v>
      </c>
      <c r="I437" s="27" t="s">
        <v>1994</v>
      </c>
      <c r="J437" s="25">
        <v>2</v>
      </c>
      <c r="K437" s="27" t="s">
        <v>357</v>
      </c>
      <c r="L437" s="27" t="s">
        <v>1995</v>
      </c>
      <c r="M437" s="27" t="s">
        <v>1996</v>
      </c>
      <c r="N437" s="28" t="s">
        <v>2051</v>
      </c>
      <c r="O437" s="27">
        <v>2</v>
      </c>
      <c r="P437" s="27" t="s">
        <v>2211</v>
      </c>
      <c r="Q437" s="26">
        <v>348.4</v>
      </c>
      <c r="R437" s="43">
        <v>43136</v>
      </c>
      <c r="S437" s="27" t="s">
        <v>285</v>
      </c>
      <c r="T437" s="43">
        <v>43136</v>
      </c>
      <c r="U437" s="27" t="s">
        <v>292</v>
      </c>
      <c r="V437" s="28"/>
    </row>
    <row r="438" spans="1:22" x14ac:dyDescent="0.25">
      <c r="A438" s="24">
        <v>43131</v>
      </c>
      <c r="B438" s="24">
        <v>43129</v>
      </c>
      <c r="C438" s="24">
        <v>43129</v>
      </c>
      <c r="D438" s="27" t="s">
        <v>18</v>
      </c>
      <c r="E438" s="27" t="s">
        <v>424</v>
      </c>
      <c r="F438" s="29">
        <v>15498290000</v>
      </c>
      <c r="G438" s="27" t="s">
        <v>53</v>
      </c>
      <c r="H438" s="27" t="s">
        <v>88</v>
      </c>
      <c r="I438" s="27" t="s">
        <v>1997</v>
      </c>
      <c r="J438" s="25">
        <v>2</v>
      </c>
      <c r="K438" s="27" t="s">
        <v>357</v>
      </c>
      <c r="L438" s="27" t="s">
        <v>1995</v>
      </c>
      <c r="M438" s="27" t="s">
        <v>1996</v>
      </c>
      <c r="N438" s="28" t="s">
        <v>2051</v>
      </c>
      <c r="O438" s="27">
        <v>2</v>
      </c>
      <c r="P438" s="27" t="s">
        <v>2293</v>
      </c>
      <c r="Q438" s="26">
        <v>391.42</v>
      </c>
      <c r="R438" s="43">
        <v>43136</v>
      </c>
      <c r="S438" s="27" t="s">
        <v>285</v>
      </c>
      <c r="T438" s="43">
        <v>43143</v>
      </c>
      <c r="U438" s="27" t="s">
        <v>292</v>
      </c>
      <c r="V438" s="28"/>
    </row>
    <row r="439" spans="1:22" x14ac:dyDescent="0.25">
      <c r="A439" s="24">
        <v>43131</v>
      </c>
      <c r="B439" s="24">
        <v>43129</v>
      </c>
      <c r="C439" s="24">
        <v>43122</v>
      </c>
      <c r="D439" s="27" t="s">
        <v>18</v>
      </c>
      <c r="E439" s="27" t="s">
        <v>352</v>
      </c>
      <c r="F439" s="29">
        <v>2169653</v>
      </c>
      <c r="G439" s="27" t="s">
        <v>30</v>
      </c>
      <c r="H439" s="27" t="s">
        <v>128</v>
      </c>
      <c r="I439" s="27" t="s">
        <v>1998</v>
      </c>
      <c r="J439" s="25">
        <v>1</v>
      </c>
      <c r="K439" s="27" t="s">
        <v>367</v>
      </c>
      <c r="L439" s="27">
        <v>33214</v>
      </c>
      <c r="M439" s="27">
        <v>326176343</v>
      </c>
      <c r="N439" s="28"/>
      <c r="O439" s="27"/>
      <c r="P439" s="27"/>
      <c r="Q439" s="26"/>
      <c r="R439" s="43"/>
      <c r="S439" s="27" t="s">
        <v>285</v>
      </c>
      <c r="T439" s="43"/>
      <c r="U439" s="27" t="s">
        <v>289</v>
      </c>
      <c r="V439" s="28" t="s">
        <v>542</v>
      </c>
    </row>
    <row r="440" spans="1:22" x14ac:dyDescent="0.25">
      <c r="A440" s="24">
        <v>43131</v>
      </c>
      <c r="B440" s="24">
        <v>43129</v>
      </c>
      <c r="C440" s="24">
        <v>43130</v>
      </c>
      <c r="D440" s="27" t="s">
        <v>18</v>
      </c>
      <c r="E440" s="27" t="s">
        <v>397</v>
      </c>
      <c r="F440" s="29">
        <v>1021396</v>
      </c>
      <c r="G440" s="27" t="s">
        <v>36</v>
      </c>
      <c r="H440" s="27" t="s">
        <v>232</v>
      </c>
      <c r="I440" s="27" t="s">
        <v>1999</v>
      </c>
      <c r="J440" s="25">
        <v>4</v>
      </c>
      <c r="K440" s="27" t="s">
        <v>357</v>
      </c>
      <c r="L440" s="27" t="s">
        <v>2000</v>
      </c>
      <c r="M440" s="27" t="s">
        <v>2001</v>
      </c>
      <c r="N440" s="28" t="s">
        <v>2048</v>
      </c>
      <c r="O440" s="27">
        <v>4</v>
      </c>
      <c r="P440" s="27" t="s">
        <v>2408</v>
      </c>
      <c r="Q440" s="26">
        <v>433</v>
      </c>
      <c r="R440" s="43">
        <v>43137</v>
      </c>
      <c r="S440" s="27" t="s">
        <v>285</v>
      </c>
      <c r="T440" s="43">
        <v>43145</v>
      </c>
      <c r="U440" s="27" t="s">
        <v>292</v>
      </c>
      <c r="V440" s="28"/>
    </row>
    <row r="441" spans="1:22" x14ac:dyDescent="0.25">
      <c r="A441" s="24">
        <v>43131</v>
      </c>
      <c r="B441" s="24">
        <v>43129</v>
      </c>
      <c r="C441" s="24">
        <v>43130</v>
      </c>
      <c r="D441" s="27" t="s">
        <v>18</v>
      </c>
      <c r="E441" s="27" t="s">
        <v>424</v>
      </c>
      <c r="F441" s="29" t="s">
        <v>2002</v>
      </c>
      <c r="G441" s="27" t="s">
        <v>38</v>
      </c>
      <c r="H441" s="27" t="s">
        <v>37</v>
      </c>
      <c r="I441" s="27" t="s">
        <v>2003</v>
      </c>
      <c r="J441" s="25">
        <v>2</v>
      </c>
      <c r="K441" s="27" t="s">
        <v>367</v>
      </c>
      <c r="L441" s="27">
        <v>203988</v>
      </c>
      <c r="M441" s="27">
        <v>326178195</v>
      </c>
      <c r="N441" s="28"/>
      <c r="O441" s="27"/>
      <c r="P441" s="27"/>
      <c r="Q441" s="26"/>
      <c r="R441" s="43"/>
      <c r="S441" s="27" t="s">
        <v>285</v>
      </c>
      <c r="T441" s="43"/>
      <c r="U441" s="27" t="s">
        <v>289</v>
      </c>
      <c r="V441" s="28" t="s">
        <v>542</v>
      </c>
    </row>
    <row r="442" spans="1:22" x14ac:dyDescent="0.25">
      <c r="A442" s="24">
        <v>43131</v>
      </c>
      <c r="B442" s="24">
        <v>43129</v>
      </c>
      <c r="C442" s="24">
        <v>43122</v>
      </c>
      <c r="D442" s="27" t="s">
        <v>18</v>
      </c>
      <c r="E442" s="27" t="s">
        <v>352</v>
      </c>
      <c r="F442" s="29">
        <v>147610</v>
      </c>
      <c r="G442" s="27" t="s">
        <v>25</v>
      </c>
      <c r="H442" s="27" t="s">
        <v>124</v>
      </c>
      <c r="I442" s="27" t="s">
        <v>187</v>
      </c>
      <c r="J442" s="25">
        <v>2</v>
      </c>
      <c r="K442" s="27" t="s">
        <v>357</v>
      </c>
      <c r="L442" s="27" t="s">
        <v>2004</v>
      </c>
      <c r="M442" s="27" t="s">
        <v>2005</v>
      </c>
      <c r="N442" s="28" t="s">
        <v>2346</v>
      </c>
      <c r="O442" s="27">
        <v>2</v>
      </c>
      <c r="P442" s="27" t="s">
        <v>2519</v>
      </c>
      <c r="Q442" s="26">
        <v>141.08000000000001</v>
      </c>
      <c r="R442" s="43">
        <v>43133</v>
      </c>
      <c r="S442" s="27" t="s">
        <v>285</v>
      </c>
      <c r="T442" s="43" t="s">
        <v>567</v>
      </c>
      <c r="U442" s="27" t="s">
        <v>292</v>
      </c>
      <c r="V442" s="28"/>
    </row>
    <row r="443" spans="1:22" x14ac:dyDescent="0.25">
      <c r="A443" s="24">
        <v>43131</v>
      </c>
      <c r="B443" s="24">
        <v>43129</v>
      </c>
      <c r="C443" s="24">
        <v>43113</v>
      </c>
      <c r="D443" s="27" t="s">
        <v>18</v>
      </c>
      <c r="E443" s="27" t="s">
        <v>313</v>
      </c>
      <c r="F443" s="29">
        <v>2175593</v>
      </c>
      <c r="G443" s="27" t="s">
        <v>30</v>
      </c>
      <c r="H443" s="27" t="s">
        <v>128</v>
      </c>
      <c r="I443" s="27" t="s">
        <v>254</v>
      </c>
      <c r="J443" s="25">
        <v>4</v>
      </c>
      <c r="K443" s="27" t="s">
        <v>357</v>
      </c>
      <c r="L443" s="27" t="s">
        <v>2006</v>
      </c>
      <c r="M443" s="27" t="s">
        <v>2007</v>
      </c>
      <c r="N443" s="28" t="s">
        <v>2052</v>
      </c>
      <c r="O443" s="27">
        <v>4</v>
      </c>
      <c r="P443" s="27" t="s">
        <v>2221</v>
      </c>
      <c r="Q443" s="26">
        <v>251.32</v>
      </c>
      <c r="R443" s="43">
        <v>43132</v>
      </c>
      <c r="S443" s="27" t="s">
        <v>285</v>
      </c>
      <c r="T443" s="43" t="s">
        <v>567</v>
      </c>
      <c r="U443" s="27" t="s">
        <v>292</v>
      </c>
      <c r="V443" s="28"/>
    </row>
    <row r="444" spans="1:22" x14ac:dyDescent="0.25">
      <c r="A444" s="24">
        <v>43131</v>
      </c>
      <c r="B444" s="24">
        <v>43131</v>
      </c>
      <c r="C444" s="24">
        <v>43123</v>
      </c>
      <c r="D444" s="27" t="s">
        <v>18</v>
      </c>
      <c r="E444" s="27" t="s">
        <v>352</v>
      </c>
      <c r="F444" s="29" t="s">
        <v>6360</v>
      </c>
      <c r="G444" s="27" t="s">
        <v>56</v>
      </c>
      <c r="H444" s="27" t="s">
        <v>70</v>
      </c>
      <c r="I444" s="27" t="s">
        <v>190</v>
      </c>
      <c r="J444" s="25">
        <v>4</v>
      </c>
      <c r="K444" s="27" t="s">
        <v>355</v>
      </c>
      <c r="L444" s="27"/>
      <c r="M444" s="27"/>
      <c r="N444" s="28">
        <v>49517</v>
      </c>
      <c r="O444" s="27">
        <v>4</v>
      </c>
      <c r="P444" s="27">
        <v>4112921</v>
      </c>
      <c r="Q444" s="26">
        <v>265.76</v>
      </c>
      <c r="R444" s="43">
        <v>43131</v>
      </c>
      <c r="S444" s="27" t="s">
        <v>285</v>
      </c>
      <c r="T444" s="43" t="s">
        <v>567</v>
      </c>
      <c r="U444" s="27" t="s">
        <v>292</v>
      </c>
      <c r="V444" s="28" t="s">
        <v>6426</v>
      </c>
    </row>
    <row r="445" spans="1:22" x14ac:dyDescent="0.25">
      <c r="A445" s="24">
        <v>43131</v>
      </c>
      <c r="B445" s="24">
        <v>43129</v>
      </c>
      <c r="C445" s="24">
        <v>43124</v>
      </c>
      <c r="D445" s="27" t="s">
        <v>549</v>
      </c>
      <c r="E445" s="27" t="s">
        <v>296</v>
      </c>
      <c r="F445" s="29">
        <v>15498030000</v>
      </c>
      <c r="G445" s="27" t="s">
        <v>48</v>
      </c>
      <c r="H445" s="27" t="s">
        <v>151</v>
      </c>
      <c r="I445" s="27" t="s">
        <v>454</v>
      </c>
      <c r="J445" s="25">
        <v>4</v>
      </c>
      <c r="K445" s="27" t="s">
        <v>357</v>
      </c>
      <c r="L445" s="27" t="s">
        <v>2008</v>
      </c>
      <c r="M445" s="27" t="s">
        <v>2009</v>
      </c>
      <c r="N445" s="28" t="s">
        <v>2347</v>
      </c>
      <c r="O445" s="27">
        <v>4</v>
      </c>
      <c r="P445" s="27" t="s">
        <v>2405</v>
      </c>
      <c r="Q445" s="26">
        <v>231.44</v>
      </c>
      <c r="R445" s="43">
        <v>43138</v>
      </c>
      <c r="S445" s="27" t="s">
        <v>285</v>
      </c>
      <c r="T445" s="43" t="s">
        <v>567</v>
      </c>
      <c r="U445" s="27" t="s">
        <v>292</v>
      </c>
      <c r="V445" s="28"/>
    </row>
    <row r="446" spans="1:22" x14ac:dyDescent="0.25">
      <c r="A446" s="24">
        <v>43131</v>
      </c>
      <c r="B446" s="24">
        <v>43129</v>
      </c>
      <c r="C446" s="24">
        <v>43124</v>
      </c>
      <c r="D446" s="27" t="s">
        <v>549</v>
      </c>
      <c r="E446" s="27" t="s">
        <v>360</v>
      </c>
      <c r="F446" s="29">
        <v>1200036493</v>
      </c>
      <c r="G446" s="27" t="s">
        <v>27</v>
      </c>
      <c r="H446" s="27" t="s">
        <v>167</v>
      </c>
      <c r="I446" s="27" t="s">
        <v>203</v>
      </c>
      <c r="J446" s="25">
        <v>1</v>
      </c>
      <c r="K446" s="27" t="s">
        <v>357</v>
      </c>
      <c r="L446" s="27" t="s">
        <v>2012</v>
      </c>
      <c r="M446" s="27" t="s">
        <v>2013</v>
      </c>
      <c r="N446" s="28" t="s">
        <v>2050</v>
      </c>
      <c r="O446" s="27">
        <v>1</v>
      </c>
      <c r="P446" s="27" t="s">
        <v>2217</v>
      </c>
      <c r="Q446" s="26">
        <v>42.48</v>
      </c>
      <c r="R446" s="43">
        <v>43133</v>
      </c>
      <c r="S446" s="27" t="s">
        <v>285</v>
      </c>
      <c r="T446" s="43" t="s">
        <v>567</v>
      </c>
      <c r="U446" s="27" t="s">
        <v>292</v>
      </c>
      <c r="V446" s="28"/>
    </row>
    <row r="447" spans="1:22" ht="25.5" x14ac:dyDescent="0.25">
      <c r="A447" s="24">
        <v>43131</v>
      </c>
      <c r="B447" s="24">
        <v>43129</v>
      </c>
      <c r="C447" s="24">
        <v>43124</v>
      </c>
      <c r="D447" s="27" t="s">
        <v>549</v>
      </c>
      <c r="E447" s="27" t="s">
        <v>370</v>
      </c>
      <c r="F447" s="29">
        <v>2170273</v>
      </c>
      <c r="G447" s="27" t="s">
        <v>30</v>
      </c>
      <c r="H447" s="27" t="s">
        <v>28</v>
      </c>
      <c r="I447" s="27" t="s">
        <v>459</v>
      </c>
      <c r="J447" s="25">
        <v>4</v>
      </c>
      <c r="K447" s="27" t="s">
        <v>357</v>
      </c>
      <c r="L447" s="27" t="s">
        <v>2014</v>
      </c>
      <c r="M447" s="27" t="s">
        <v>2015</v>
      </c>
      <c r="N447" s="28" t="s">
        <v>2047</v>
      </c>
      <c r="O447" s="27"/>
      <c r="P447" s="27"/>
      <c r="Q447" s="26"/>
      <c r="R447" s="43"/>
      <c r="S447" s="27" t="s">
        <v>285</v>
      </c>
      <c r="T447" s="43"/>
      <c r="U447" s="27" t="s">
        <v>295</v>
      </c>
      <c r="V447" s="28" t="s">
        <v>3077</v>
      </c>
    </row>
    <row r="448" spans="1:22" x14ac:dyDescent="0.25">
      <c r="A448" s="24">
        <v>43131</v>
      </c>
      <c r="B448" s="24">
        <v>43131</v>
      </c>
      <c r="C448" s="24">
        <v>43126</v>
      </c>
      <c r="D448" s="27" t="s">
        <v>549</v>
      </c>
      <c r="E448" s="27" t="s">
        <v>346</v>
      </c>
      <c r="F448" s="29">
        <v>2185533</v>
      </c>
      <c r="G448" s="27" t="s">
        <v>30</v>
      </c>
      <c r="H448" s="27" t="s">
        <v>88</v>
      </c>
      <c r="I448" s="27" t="s">
        <v>2016</v>
      </c>
      <c r="J448" s="25">
        <v>4</v>
      </c>
      <c r="K448" s="27" t="s">
        <v>357</v>
      </c>
      <c r="L448" s="27" t="s">
        <v>2017</v>
      </c>
      <c r="M448" s="27" t="s">
        <v>2018</v>
      </c>
      <c r="N448" s="28" t="s">
        <v>2049</v>
      </c>
      <c r="O448" s="27">
        <v>4</v>
      </c>
      <c r="P448" s="27" t="s">
        <v>2223</v>
      </c>
      <c r="Q448" s="26">
        <v>532.32000000000005</v>
      </c>
      <c r="R448" s="43">
        <v>43132</v>
      </c>
      <c r="S448" s="27" t="s">
        <v>285</v>
      </c>
      <c r="T448" s="43" t="s">
        <v>567</v>
      </c>
      <c r="U448" s="27" t="s">
        <v>292</v>
      </c>
      <c r="V448" s="28"/>
    </row>
    <row r="449" spans="1:22" ht="38.25" x14ac:dyDescent="0.25">
      <c r="A449" s="24">
        <v>43131</v>
      </c>
      <c r="B449" s="24">
        <v>43129</v>
      </c>
      <c r="C449" s="24">
        <v>43123</v>
      </c>
      <c r="D449" s="27" t="s">
        <v>552</v>
      </c>
      <c r="E449" s="27" t="s">
        <v>354</v>
      </c>
      <c r="F449" s="29">
        <v>3233</v>
      </c>
      <c r="G449" s="27" t="s">
        <v>92</v>
      </c>
      <c r="H449" s="27" t="s">
        <v>61</v>
      </c>
      <c r="I449" s="27" t="s">
        <v>93</v>
      </c>
      <c r="J449" s="25">
        <v>2</v>
      </c>
      <c r="K449" s="27" t="s">
        <v>288</v>
      </c>
      <c r="L449" s="27" t="s">
        <v>2019</v>
      </c>
      <c r="M449" s="27" t="s">
        <v>2020</v>
      </c>
      <c r="N449" s="28">
        <v>128416423</v>
      </c>
      <c r="O449" s="27"/>
      <c r="P449" s="27"/>
      <c r="Q449" s="26"/>
      <c r="R449" s="43"/>
      <c r="S449" s="27" t="s">
        <v>285</v>
      </c>
      <c r="T449" s="43"/>
      <c r="U449" s="27" t="s">
        <v>295</v>
      </c>
      <c r="V449" s="28" t="s">
        <v>3078</v>
      </c>
    </row>
    <row r="450" spans="1:22" x14ac:dyDescent="0.25">
      <c r="A450" s="24">
        <v>43131</v>
      </c>
      <c r="B450" s="24">
        <v>43129</v>
      </c>
      <c r="C450" s="24">
        <v>43123</v>
      </c>
      <c r="D450" s="27" t="s">
        <v>552</v>
      </c>
      <c r="E450" s="27" t="s">
        <v>379</v>
      </c>
      <c r="F450" s="29">
        <v>1006103</v>
      </c>
      <c r="G450" s="27" t="s">
        <v>36</v>
      </c>
      <c r="H450" s="27" t="s">
        <v>54</v>
      </c>
      <c r="I450" s="27" t="s">
        <v>2026</v>
      </c>
      <c r="J450" s="25">
        <v>2</v>
      </c>
      <c r="K450" s="27" t="s">
        <v>288</v>
      </c>
      <c r="L450" s="27" t="s">
        <v>2027</v>
      </c>
      <c r="M450" s="27" t="s">
        <v>2028</v>
      </c>
      <c r="N450" s="28">
        <v>128416457</v>
      </c>
      <c r="O450" s="27">
        <v>2</v>
      </c>
      <c r="P450" s="27" t="s">
        <v>2205</v>
      </c>
      <c r="Q450" s="26">
        <v>144.22</v>
      </c>
      <c r="R450" s="43">
        <v>43133</v>
      </c>
      <c r="S450" s="27" t="s">
        <v>285</v>
      </c>
      <c r="T450" s="43">
        <v>43136</v>
      </c>
      <c r="U450" s="27" t="s">
        <v>292</v>
      </c>
      <c r="V450" s="28"/>
    </row>
    <row r="451" spans="1:22" x14ac:dyDescent="0.25">
      <c r="A451" s="24">
        <v>43131</v>
      </c>
      <c r="B451" s="24">
        <v>43129</v>
      </c>
      <c r="C451" s="24">
        <v>43123</v>
      </c>
      <c r="D451" s="27" t="s">
        <v>552</v>
      </c>
      <c r="E451" s="27" t="s">
        <v>385</v>
      </c>
      <c r="F451" s="29">
        <v>58509</v>
      </c>
      <c r="G451" s="27" t="s">
        <v>39</v>
      </c>
      <c r="H451" s="27" t="s">
        <v>169</v>
      </c>
      <c r="I451" s="27" t="s">
        <v>2029</v>
      </c>
      <c r="J451" s="25">
        <v>7</v>
      </c>
      <c r="K451" s="27" t="s">
        <v>288</v>
      </c>
      <c r="L451" s="27" t="s">
        <v>2030</v>
      </c>
      <c r="M451" s="27" t="s">
        <v>2031</v>
      </c>
      <c r="N451" s="28">
        <v>128416461</v>
      </c>
      <c r="O451" s="27">
        <v>7</v>
      </c>
      <c r="P451" s="27" t="s">
        <v>2206</v>
      </c>
      <c r="Q451" s="26">
        <v>1225.21</v>
      </c>
      <c r="R451" s="43">
        <v>43133</v>
      </c>
      <c r="S451" s="27" t="s">
        <v>285</v>
      </c>
      <c r="T451" s="43">
        <v>43137</v>
      </c>
      <c r="U451" s="27" t="s">
        <v>292</v>
      </c>
      <c r="V451" s="28"/>
    </row>
    <row r="452" spans="1:22" ht="25.5" x14ac:dyDescent="0.25">
      <c r="A452" s="24">
        <v>43131</v>
      </c>
      <c r="B452" s="24">
        <v>43129</v>
      </c>
      <c r="C452" s="24">
        <v>43123</v>
      </c>
      <c r="D452" s="27" t="s">
        <v>552</v>
      </c>
      <c r="E452" s="27" t="s">
        <v>336</v>
      </c>
      <c r="F452" s="29">
        <v>217100</v>
      </c>
      <c r="G452" s="27" t="s">
        <v>41</v>
      </c>
      <c r="H452" s="27" t="s">
        <v>26</v>
      </c>
      <c r="I452" s="27" t="s">
        <v>1023</v>
      </c>
      <c r="J452" s="25">
        <v>1</v>
      </c>
      <c r="K452" s="27" t="s">
        <v>288</v>
      </c>
      <c r="L452" s="27" t="s">
        <v>2032</v>
      </c>
      <c r="M452" s="27" t="s">
        <v>2033</v>
      </c>
      <c r="N452" s="28">
        <v>128416499</v>
      </c>
      <c r="O452" s="27"/>
      <c r="P452" s="27"/>
      <c r="Q452" s="26"/>
      <c r="R452" s="43"/>
      <c r="S452" s="27" t="s">
        <v>285</v>
      </c>
      <c r="T452" s="43"/>
      <c r="U452" s="27" t="s">
        <v>295</v>
      </c>
      <c r="V452" s="28" t="s">
        <v>2620</v>
      </c>
    </row>
    <row r="453" spans="1:22" ht="25.5" x14ac:dyDescent="0.25">
      <c r="A453" s="24">
        <v>43131</v>
      </c>
      <c r="B453" s="24">
        <v>43129</v>
      </c>
      <c r="C453" s="24">
        <v>43123</v>
      </c>
      <c r="D453" s="27" t="s">
        <v>552</v>
      </c>
      <c r="E453" s="27" t="s">
        <v>336</v>
      </c>
      <c r="F453" s="29">
        <v>217100</v>
      </c>
      <c r="G453" s="27" t="s">
        <v>41</v>
      </c>
      <c r="H453" s="27" t="s">
        <v>26</v>
      </c>
      <c r="I453" s="27" t="s">
        <v>1023</v>
      </c>
      <c r="J453" s="25">
        <v>3</v>
      </c>
      <c r="K453" s="27" t="s">
        <v>288</v>
      </c>
      <c r="L453" s="27" t="s">
        <v>2032</v>
      </c>
      <c r="M453" s="27" t="s">
        <v>2034</v>
      </c>
      <c r="N453" s="28">
        <v>128416510</v>
      </c>
      <c r="O453" s="27"/>
      <c r="P453" s="27"/>
      <c r="Q453" s="26"/>
      <c r="R453" s="43"/>
      <c r="S453" s="27" t="s">
        <v>285</v>
      </c>
      <c r="T453" s="43"/>
      <c r="U453" s="27" t="s">
        <v>295</v>
      </c>
      <c r="V453" s="28" t="s">
        <v>2620</v>
      </c>
    </row>
    <row r="454" spans="1:22" x14ac:dyDescent="0.25">
      <c r="A454" s="24">
        <v>43131</v>
      </c>
      <c r="B454" s="24">
        <v>43131</v>
      </c>
      <c r="C454" s="24">
        <v>43123</v>
      </c>
      <c r="D454" s="27" t="s">
        <v>552</v>
      </c>
      <c r="E454" s="27" t="s">
        <v>388</v>
      </c>
      <c r="F454" s="29">
        <v>1010991</v>
      </c>
      <c r="G454" s="27" t="s">
        <v>36</v>
      </c>
      <c r="H454" s="27" t="s">
        <v>224</v>
      </c>
      <c r="I454" s="27" t="s">
        <v>99</v>
      </c>
      <c r="J454" s="25">
        <v>1</v>
      </c>
      <c r="K454" s="27" t="s">
        <v>288</v>
      </c>
      <c r="L454" s="27" t="s">
        <v>2035</v>
      </c>
      <c r="M454" s="27" t="s">
        <v>2036</v>
      </c>
      <c r="N454" s="28">
        <v>128416372</v>
      </c>
      <c r="O454" s="27">
        <v>1</v>
      </c>
      <c r="P454" s="27" t="s">
        <v>2203</v>
      </c>
      <c r="Q454" s="26">
        <v>44.99</v>
      </c>
      <c r="R454" s="43">
        <v>43133</v>
      </c>
      <c r="S454" s="27" t="s">
        <v>285</v>
      </c>
      <c r="T454" s="43">
        <v>43136</v>
      </c>
      <c r="U454" s="27" t="s">
        <v>292</v>
      </c>
      <c r="V454" s="28"/>
    </row>
    <row r="455" spans="1:22" x14ac:dyDescent="0.25">
      <c r="A455" s="24">
        <v>43131</v>
      </c>
      <c r="B455" s="24">
        <v>43131</v>
      </c>
      <c r="C455" s="24">
        <v>43123</v>
      </c>
      <c r="D455" s="27" t="s">
        <v>552</v>
      </c>
      <c r="E455" s="27" t="s">
        <v>406</v>
      </c>
      <c r="F455" s="29">
        <v>90000019348</v>
      </c>
      <c r="G455" s="27" t="s">
        <v>77</v>
      </c>
      <c r="H455" s="27" t="s">
        <v>57</v>
      </c>
      <c r="I455" s="27" t="s">
        <v>491</v>
      </c>
      <c r="J455" s="25">
        <v>3</v>
      </c>
      <c r="K455" s="27" t="s">
        <v>288</v>
      </c>
      <c r="L455" s="27" t="s">
        <v>2039</v>
      </c>
      <c r="M455" s="27" t="s">
        <v>2040</v>
      </c>
      <c r="N455" s="28">
        <v>128416611</v>
      </c>
      <c r="O455" s="27">
        <v>3</v>
      </c>
      <c r="P455" s="27" t="s">
        <v>2529</v>
      </c>
      <c r="Q455" s="26">
        <v>240.27</v>
      </c>
      <c r="R455" s="43">
        <v>43142</v>
      </c>
      <c r="S455" s="27" t="s">
        <v>285</v>
      </c>
      <c r="T455" s="43">
        <v>43145</v>
      </c>
      <c r="U455" s="27" t="s">
        <v>292</v>
      </c>
      <c r="V455" s="28"/>
    </row>
    <row r="456" spans="1:22" x14ac:dyDescent="0.25">
      <c r="A456" s="24">
        <v>43131</v>
      </c>
      <c r="B456" s="24">
        <v>43131</v>
      </c>
      <c r="C456" s="24">
        <v>43123</v>
      </c>
      <c r="D456" s="27" t="s">
        <v>552</v>
      </c>
      <c r="E456" s="27" t="s">
        <v>430</v>
      </c>
      <c r="F456" s="29">
        <v>3640</v>
      </c>
      <c r="G456" s="27" t="s">
        <v>19</v>
      </c>
      <c r="H456" s="27" t="s">
        <v>198</v>
      </c>
      <c r="I456" s="27" t="s">
        <v>271</v>
      </c>
      <c r="J456" s="25">
        <v>4</v>
      </c>
      <c r="K456" s="27" t="s">
        <v>288</v>
      </c>
      <c r="L456" s="27" t="s">
        <v>2044</v>
      </c>
      <c r="M456" s="27" t="s">
        <v>2045</v>
      </c>
      <c r="N456" s="28">
        <v>128416711</v>
      </c>
      <c r="O456" s="27">
        <v>4</v>
      </c>
      <c r="P456" s="27" t="s">
        <v>2297</v>
      </c>
      <c r="Q456" s="26">
        <v>702.04</v>
      </c>
      <c r="R456" s="43">
        <v>43133</v>
      </c>
      <c r="S456" s="27" t="s">
        <v>285</v>
      </c>
      <c r="T456" s="43" t="s">
        <v>567</v>
      </c>
      <c r="U456" s="27" t="s">
        <v>292</v>
      </c>
      <c r="V456" s="28"/>
    </row>
    <row r="457" spans="1:22" x14ac:dyDescent="0.25">
      <c r="A457" s="24">
        <v>43132</v>
      </c>
      <c r="B457" s="24">
        <v>43131</v>
      </c>
      <c r="C457" s="24">
        <v>43130</v>
      </c>
      <c r="D457" s="27" t="s">
        <v>18</v>
      </c>
      <c r="E457" s="27" t="s">
        <v>383</v>
      </c>
      <c r="F457" s="29">
        <v>15493790000</v>
      </c>
      <c r="G457" s="27" t="s">
        <v>53</v>
      </c>
      <c r="H457" s="27" t="s">
        <v>141</v>
      </c>
      <c r="I457" s="27" t="s">
        <v>2053</v>
      </c>
      <c r="J457" s="25">
        <v>4</v>
      </c>
      <c r="K457" s="27" t="s">
        <v>288</v>
      </c>
      <c r="L457" s="27" t="s">
        <v>2054</v>
      </c>
      <c r="M457" s="27" t="s">
        <v>2137</v>
      </c>
      <c r="N457" s="28">
        <v>128409907</v>
      </c>
      <c r="O457" s="27">
        <v>4</v>
      </c>
      <c r="P457" s="27">
        <v>128409907</v>
      </c>
      <c r="Q457" s="26">
        <v>556.24</v>
      </c>
      <c r="R457" s="43">
        <v>43134</v>
      </c>
      <c r="S457" s="27" t="s">
        <v>285</v>
      </c>
      <c r="T457" s="43">
        <v>43138</v>
      </c>
      <c r="U457" s="27" t="s">
        <v>292</v>
      </c>
      <c r="V457" s="28"/>
    </row>
    <row r="458" spans="1:22" x14ac:dyDescent="0.25">
      <c r="A458" s="24">
        <v>43132</v>
      </c>
      <c r="B458" s="24">
        <v>43131</v>
      </c>
      <c r="C458" s="24">
        <v>43129</v>
      </c>
      <c r="D458" s="27" t="s">
        <v>18</v>
      </c>
      <c r="E458" s="27" t="s">
        <v>313</v>
      </c>
      <c r="F458" s="29">
        <v>2639800</v>
      </c>
      <c r="G458" s="27" t="s">
        <v>32</v>
      </c>
      <c r="H458" s="27" t="s">
        <v>141</v>
      </c>
      <c r="I458" s="27" t="s">
        <v>2055</v>
      </c>
      <c r="J458" s="25">
        <v>1</v>
      </c>
      <c r="K458" s="27" t="s">
        <v>288</v>
      </c>
      <c r="L458" s="27" t="s">
        <v>2138</v>
      </c>
      <c r="M458" s="27" t="s">
        <v>2056</v>
      </c>
      <c r="N458" s="28">
        <v>128410169</v>
      </c>
      <c r="O458" s="27">
        <v>1</v>
      </c>
      <c r="P458" s="27" t="s">
        <v>2197</v>
      </c>
      <c r="Q458" s="26">
        <v>258.61</v>
      </c>
      <c r="R458" s="43">
        <v>43134</v>
      </c>
      <c r="S458" s="27" t="s">
        <v>285</v>
      </c>
      <c r="T458" s="43" t="s">
        <v>567</v>
      </c>
      <c r="U458" s="27" t="s">
        <v>292</v>
      </c>
      <c r="V458" s="28"/>
    </row>
    <row r="459" spans="1:22" x14ac:dyDescent="0.25">
      <c r="A459" s="24">
        <v>43132</v>
      </c>
      <c r="B459" s="24">
        <v>43131</v>
      </c>
      <c r="C459" s="24">
        <v>43125</v>
      </c>
      <c r="D459" s="27" t="s">
        <v>18</v>
      </c>
      <c r="E459" s="27" t="s">
        <v>419</v>
      </c>
      <c r="F459" s="29">
        <v>92615</v>
      </c>
      <c r="G459" s="27" t="s">
        <v>21</v>
      </c>
      <c r="H459" s="27" t="s">
        <v>168</v>
      </c>
      <c r="I459" s="27" t="s">
        <v>21</v>
      </c>
      <c r="J459" s="25">
        <v>4</v>
      </c>
      <c r="K459" s="27" t="s">
        <v>288</v>
      </c>
      <c r="L459" s="27" t="s">
        <v>2059</v>
      </c>
      <c r="M459" s="27" t="s">
        <v>2139</v>
      </c>
      <c r="N459" s="28">
        <v>128410259</v>
      </c>
      <c r="O459" s="27">
        <v>4</v>
      </c>
      <c r="P459" s="27" t="s">
        <v>2198</v>
      </c>
      <c r="Q459" s="26">
        <v>519.84</v>
      </c>
      <c r="R459" s="43">
        <v>43133</v>
      </c>
      <c r="S459" s="27" t="s">
        <v>285</v>
      </c>
      <c r="T459" s="43">
        <v>43143</v>
      </c>
      <c r="U459" s="27" t="s">
        <v>292</v>
      </c>
      <c r="V459" s="28"/>
    </row>
    <row r="460" spans="1:22" x14ac:dyDescent="0.25">
      <c r="A460" s="24">
        <v>43132</v>
      </c>
      <c r="B460" s="24">
        <v>43132</v>
      </c>
      <c r="C460" s="24">
        <v>43130</v>
      </c>
      <c r="D460" s="27" t="s">
        <v>18</v>
      </c>
      <c r="E460" s="27" t="s">
        <v>378</v>
      </c>
      <c r="F460" s="29">
        <v>28622343</v>
      </c>
      <c r="G460" s="27" t="s">
        <v>56</v>
      </c>
      <c r="H460" s="27" t="s">
        <v>104</v>
      </c>
      <c r="I460" s="27" t="s">
        <v>2133</v>
      </c>
      <c r="J460" s="25">
        <v>4</v>
      </c>
      <c r="K460" s="27" t="s">
        <v>357</v>
      </c>
      <c r="L460" s="27" t="s">
        <v>2132</v>
      </c>
      <c r="M460" s="27" t="s">
        <v>2134</v>
      </c>
      <c r="N460" s="28" t="s">
        <v>2183</v>
      </c>
      <c r="O460" s="27">
        <v>4</v>
      </c>
      <c r="P460" s="27" t="s">
        <v>2212</v>
      </c>
      <c r="Q460" s="26">
        <v>229.6</v>
      </c>
      <c r="R460" s="43">
        <v>43136</v>
      </c>
      <c r="S460" s="27" t="s">
        <v>285</v>
      </c>
      <c r="T460" s="43" t="s">
        <v>567</v>
      </c>
      <c r="U460" s="27" t="s">
        <v>292</v>
      </c>
      <c r="V460" s="28"/>
    </row>
    <row r="461" spans="1:22" ht="25.5" x14ac:dyDescent="0.25">
      <c r="A461" s="24">
        <v>43132</v>
      </c>
      <c r="B461" s="24">
        <v>43131</v>
      </c>
      <c r="C461" s="24">
        <v>43131</v>
      </c>
      <c r="D461" s="27" t="s">
        <v>552</v>
      </c>
      <c r="E461" s="27" t="s">
        <v>290</v>
      </c>
      <c r="F461" s="29">
        <v>15485310000</v>
      </c>
      <c r="G461" s="27" t="s">
        <v>48</v>
      </c>
      <c r="H461" s="27" t="s">
        <v>55</v>
      </c>
      <c r="I461" s="27" t="s">
        <v>2062</v>
      </c>
      <c r="J461" s="25">
        <v>4</v>
      </c>
      <c r="K461" s="27" t="s">
        <v>288</v>
      </c>
      <c r="L461" s="27" t="s">
        <v>2061</v>
      </c>
      <c r="M461" s="27" t="s">
        <v>2060</v>
      </c>
      <c r="N461" s="28">
        <v>128470552</v>
      </c>
      <c r="O461" s="27"/>
      <c r="P461" s="27"/>
      <c r="Q461" s="26"/>
      <c r="R461" s="43"/>
      <c r="S461" s="27" t="s">
        <v>285</v>
      </c>
      <c r="T461" s="43"/>
      <c r="U461" s="27" t="s">
        <v>295</v>
      </c>
      <c r="V461" s="28" t="s">
        <v>6243</v>
      </c>
    </row>
    <row r="462" spans="1:22" x14ac:dyDescent="0.25">
      <c r="A462" s="24">
        <v>43132</v>
      </c>
      <c r="B462" s="24">
        <v>43131</v>
      </c>
      <c r="C462" s="24">
        <v>43124</v>
      </c>
      <c r="D462" s="27" t="s">
        <v>552</v>
      </c>
      <c r="E462" s="27" t="s">
        <v>346</v>
      </c>
      <c r="F462" s="29">
        <v>1014503</v>
      </c>
      <c r="G462" s="27" t="s">
        <v>36</v>
      </c>
      <c r="H462" s="27" t="s">
        <v>128</v>
      </c>
      <c r="I462" s="27" t="s">
        <v>107</v>
      </c>
      <c r="J462" s="25">
        <v>2</v>
      </c>
      <c r="K462" s="27" t="s">
        <v>288</v>
      </c>
      <c r="L462" s="27" t="s">
        <v>2083</v>
      </c>
      <c r="M462" s="27" t="s">
        <v>2082</v>
      </c>
      <c r="N462" s="28">
        <v>128410399</v>
      </c>
      <c r="O462" s="27">
        <v>2</v>
      </c>
      <c r="P462" s="27" t="s">
        <v>2199</v>
      </c>
      <c r="Q462" s="26">
        <v>158.68</v>
      </c>
      <c r="R462" s="43">
        <v>43133</v>
      </c>
      <c r="S462" s="27" t="s">
        <v>285</v>
      </c>
      <c r="T462" s="43" t="s">
        <v>567</v>
      </c>
      <c r="U462" s="27" t="s">
        <v>292</v>
      </c>
      <c r="V462" s="28"/>
    </row>
    <row r="463" spans="1:22" ht="38.25" x14ac:dyDescent="0.25">
      <c r="A463" s="24">
        <v>43132</v>
      </c>
      <c r="B463" s="24">
        <v>43131</v>
      </c>
      <c r="C463" s="24">
        <v>43124</v>
      </c>
      <c r="D463" s="27" t="s">
        <v>552</v>
      </c>
      <c r="E463" s="27" t="s">
        <v>354</v>
      </c>
      <c r="F463" s="29">
        <v>2179753</v>
      </c>
      <c r="G463" s="27" t="s">
        <v>30</v>
      </c>
      <c r="H463" s="27" t="s">
        <v>47</v>
      </c>
      <c r="I463" s="27" t="s">
        <v>73</v>
      </c>
      <c r="J463" s="25">
        <v>4</v>
      </c>
      <c r="K463" s="27" t="s">
        <v>288</v>
      </c>
      <c r="L463" s="27" t="s">
        <v>2085</v>
      </c>
      <c r="M463" s="27" t="s">
        <v>2084</v>
      </c>
      <c r="N463" s="28">
        <v>128410444</v>
      </c>
      <c r="O463" s="27"/>
      <c r="P463" s="27"/>
      <c r="Q463" s="26"/>
      <c r="R463" s="43"/>
      <c r="S463" s="27" t="s">
        <v>285</v>
      </c>
      <c r="T463" s="43"/>
      <c r="U463" s="27" t="s">
        <v>295</v>
      </c>
      <c r="V463" s="28" t="s">
        <v>3079</v>
      </c>
    </row>
    <row r="464" spans="1:22" x14ac:dyDescent="0.25">
      <c r="A464" s="24">
        <v>43132</v>
      </c>
      <c r="B464" s="24">
        <v>43131</v>
      </c>
      <c r="C464" s="24">
        <v>43124</v>
      </c>
      <c r="D464" s="27" t="s">
        <v>552</v>
      </c>
      <c r="E464" s="27" t="s">
        <v>360</v>
      </c>
      <c r="F464" s="29">
        <v>86203</v>
      </c>
      <c r="G464" s="27" t="s">
        <v>21</v>
      </c>
      <c r="H464" s="27" t="s">
        <v>508</v>
      </c>
      <c r="I464" s="27" t="s">
        <v>2088</v>
      </c>
      <c r="J464" s="25">
        <v>2</v>
      </c>
      <c r="K464" s="27" t="s">
        <v>288</v>
      </c>
      <c r="L464" s="27" t="s">
        <v>2087</v>
      </c>
      <c r="M464" s="27" t="s">
        <v>2086</v>
      </c>
      <c r="N464" s="28">
        <v>128410619</v>
      </c>
      <c r="O464" s="27">
        <v>2</v>
      </c>
      <c r="P464" s="27" t="s">
        <v>2200</v>
      </c>
      <c r="Q464" s="26">
        <v>253.42</v>
      </c>
      <c r="R464" s="43">
        <v>43133</v>
      </c>
      <c r="S464" s="27" t="s">
        <v>285</v>
      </c>
      <c r="T464" s="43" t="s">
        <v>567</v>
      </c>
      <c r="U464" s="27" t="s">
        <v>292</v>
      </c>
      <c r="V464" s="28"/>
    </row>
    <row r="465" spans="1:22" x14ac:dyDescent="0.25">
      <c r="A465" s="24">
        <v>43132</v>
      </c>
      <c r="B465" s="24">
        <v>43131</v>
      </c>
      <c r="C465" s="24">
        <v>43124</v>
      </c>
      <c r="D465" s="27" t="s">
        <v>552</v>
      </c>
      <c r="E465" s="27" t="s">
        <v>362</v>
      </c>
      <c r="F465" s="29">
        <v>91994</v>
      </c>
      <c r="G465" s="27" t="s">
        <v>273</v>
      </c>
      <c r="H465" s="27" t="s">
        <v>127</v>
      </c>
      <c r="I465" s="27" t="s">
        <v>2090</v>
      </c>
      <c r="J465" s="25">
        <v>1</v>
      </c>
      <c r="K465" s="27" t="s">
        <v>288</v>
      </c>
      <c r="L465" s="27" t="s">
        <v>2089</v>
      </c>
      <c r="M465" s="27" t="s">
        <v>2140</v>
      </c>
      <c r="N465" s="28">
        <v>128410924</v>
      </c>
      <c r="O465" s="27">
        <v>1</v>
      </c>
      <c r="P465" s="27">
        <v>128319820</v>
      </c>
      <c r="Q465" s="26">
        <v>114.25</v>
      </c>
      <c r="R465" s="43">
        <v>43125</v>
      </c>
      <c r="S465" s="27" t="s">
        <v>285</v>
      </c>
      <c r="T465" s="43">
        <v>43136</v>
      </c>
      <c r="U465" s="27" t="s">
        <v>292</v>
      </c>
      <c r="V465" s="28"/>
    </row>
    <row r="466" spans="1:22" x14ac:dyDescent="0.25">
      <c r="A466" s="24">
        <v>43132</v>
      </c>
      <c r="B466" s="24">
        <v>43132</v>
      </c>
      <c r="C466" s="24">
        <v>43124</v>
      </c>
      <c r="D466" s="27" t="s">
        <v>552</v>
      </c>
      <c r="E466" s="27" t="s">
        <v>375</v>
      </c>
      <c r="F466" s="29">
        <v>8280</v>
      </c>
      <c r="G466" s="27" t="s">
        <v>105</v>
      </c>
      <c r="H466" s="27" t="s">
        <v>228</v>
      </c>
      <c r="I466" s="27" t="s">
        <v>106</v>
      </c>
      <c r="J466" s="25">
        <v>2</v>
      </c>
      <c r="K466" s="27" t="s">
        <v>288</v>
      </c>
      <c r="L466" s="27" t="s">
        <v>2096</v>
      </c>
      <c r="M466" s="27" t="s">
        <v>2095</v>
      </c>
      <c r="N466" s="28">
        <v>128410992</v>
      </c>
      <c r="O466" s="27">
        <v>2</v>
      </c>
      <c r="P466" s="27" t="s">
        <v>2201</v>
      </c>
      <c r="Q466" s="26">
        <v>218.14</v>
      </c>
      <c r="R466" s="43">
        <v>43133</v>
      </c>
      <c r="S466" s="27" t="s">
        <v>285</v>
      </c>
      <c r="T466" s="43" t="s">
        <v>567</v>
      </c>
      <c r="U466" s="27" t="s">
        <v>292</v>
      </c>
      <c r="V466" s="28"/>
    </row>
    <row r="467" spans="1:22" x14ac:dyDescent="0.25">
      <c r="A467" s="24">
        <v>43132</v>
      </c>
      <c r="B467" s="24">
        <v>43132</v>
      </c>
      <c r="C467" s="24">
        <v>43124</v>
      </c>
      <c r="D467" s="27" t="s">
        <v>552</v>
      </c>
      <c r="E467" s="27" t="s">
        <v>407</v>
      </c>
      <c r="F467" s="29">
        <v>15474600000</v>
      </c>
      <c r="G467" s="27" t="s">
        <v>48</v>
      </c>
      <c r="H467" s="27" t="s">
        <v>63</v>
      </c>
      <c r="I467" s="27" t="s">
        <v>270</v>
      </c>
      <c r="J467" s="25">
        <v>1</v>
      </c>
      <c r="K467" s="27" t="s">
        <v>288</v>
      </c>
      <c r="L467" s="27" t="s">
        <v>2105</v>
      </c>
      <c r="M467" s="27" t="s">
        <v>2104</v>
      </c>
      <c r="N467" s="28">
        <v>128411602</v>
      </c>
      <c r="O467" s="27">
        <v>1</v>
      </c>
      <c r="P467" s="27" t="s">
        <v>2295</v>
      </c>
      <c r="Q467" s="26">
        <v>109.03</v>
      </c>
      <c r="R467" s="43">
        <v>43133</v>
      </c>
      <c r="S467" s="27" t="s">
        <v>285</v>
      </c>
      <c r="T467" s="43" t="s">
        <v>567</v>
      </c>
      <c r="U467" s="27" t="s">
        <v>292</v>
      </c>
      <c r="V467" s="28"/>
    </row>
    <row r="468" spans="1:22" ht="38.25" x14ac:dyDescent="0.25">
      <c r="A468" s="24">
        <v>43132</v>
      </c>
      <c r="B468" s="24">
        <v>43132</v>
      </c>
      <c r="C468" s="24">
        <v>43124</v>
      </c>
      <c r="D468" s="27" t="s">
        <v>552</v>
      </c>
      <c r="E468" s="27" t="s">
        <v>407</v>
      </c>
      <c r="F468" s="29">
        <v>201280</v>
      </c>
      <c r="G468" s="27" t="s">
        <v>25</v>
      </c>
      <c r="H468" s="27" t="s">
        <v>2109</v>
      </c>
      <c r="I468" s="27" t="s">
        <v>2108</v>
      </c>
      <c r="J468" s="25">
        <v>1</v>
      </c>
      <c r="K468" s="27" t="s">
        <v>288</v>
      </c>
      <c r="L468" s="27" t="s">
        <v>2107</v>
      </c>
      <c r="M468" s="27" t="s">
        <v>2106</v>
      </c>
      <c r="N468" s="28">
        <v>128470644</v>
      </c>
      <c r="O468" s="27"/>
      <c r="P468" s="27"/>
      <c r="Q468" s="26"/>
      <c r="R468" s="43"/>
      <c r="S468" s="27" t="s">
        <v>285</v>
      </c>
      <c r="T468" s="43"/>
      <c r="U468" s="27" t="s">
        <v>295</v>
      </c>
      <c r="V468" s="28" t="s">
        <v>2417</v>
      </c>
    </row>
    <row r="469" spans="1:22" x14ac:dyDescent="0.25">
      <c r="A469" s="24">
        <v>43132</v>
      </c>
      <c r="B469" s="24">
        <v>43132</v>
      </c>
      <c r="C469" s="24">
        <v>43124</v>
      </c>
      <c r="D469" s="27" t="s">
        <v>552</v>
      </c>
      <c r="E469" s="27" t="s">
        <v>534</v>
      </c>
      <c r="F469" s="29">
        <v>1011011</v>
      </c>
      <c r="G469" s="27" t="s">
        <v>36</v>
      </c>
      <c r="H469" s="27" t="s">
        <v>206</v>
      </c>
      <c r="I469" s="27" t="s">
        <v>99</v>
      </c>
      <c r="J469" s="25">
        <v>4</v>
      </c>
      <c r="K469" s="27" t="s">
        <v>288</v>
      </c>
      <c r="L469" s="27" t="s">
        <v>2111</v>
      </c>
      <c r="M469" s="27" t="s">
        <v>2110</v>
      </c>
      <c r="N469" s="28">
        <v>128411754</v>
      </c>
      <c r="O469" s="27">
        <v>4</v>
      </c>
      <c r="P469" s="27" t="s">
        <v>2296</v>
      </c>
      <c r="Q469" s="26">
        <v>249.52</v>
      </c>
      <c r="R469" s="43">
        <v>43133</v>
      </c>
      <c r="S469" s="27" t="s">
        <v>285</v>
      </c>
      <c r="T469" s="43">
        <v>43138</v>
      </c>
      <c r="U469" s="27" t="s">
        <v>292</v>
      </c>
      <c r="V469" s="28"/>
    </row>
    <row r="470" spans="1:22" x14ac:dyDescent="0.25">
      <c r="A470" s="24">
        <v>43132</v>
      </c>
      <c r="B470" s="24">
        <v>43131</v>
      </c>
      <c r="C470" s="24">
        <v>43125</v>
      </c>
      <c r="D470" s="27" t="s">
        <v>549</v>
      </c>
      <c r="E470" s="27" t="s">
        <v>328</v>
      </c>
      <c r="F470" s="29">
        <v>1015269</v>
      </c>
      <c r="G470" s="27" t="s">
        <v>36</v>
      </c>
      <c r="H470" s="27" t="s">
        <v>248</v>
      </c>
      <c r="I470" s="27" t="s">
        <v>2065</v>
      </c>
      <c r="J470" s="25">
        <v>4</v>
      </c>
      <c r="K470" s="27" t="s">
        <v>357</v>
      </c>
      <c r="L470" s="27" t="s">
        <v>2064</v>
      </c>
      <c r="M470" s="27" t="s">
        <v>2063</v>
      </c>
      <c r="N470" s="28" t="s">
        <v>2348</v>
      </c>
      <c r="O470" s="27">
        <v>4</v>
      </c>
      <c r="P470" s="27" t="s">
        <v>2407</v>
      </c>
      <c r="Q470" s="26">
        <v>544.44000000000005</v>
      </c>
      <c r="R470" s="43">
        <v>43138</v>
      </c>
      <c r="S470" s="27" t="s">
        <v>285</v>
      </c>
      <c r="T470" s="43" t="s">
        <v>567</v>
      </c>
      <c r="U470" s="27" t="s">
        <v>292</v>
      </c>
      <c r="V470" s="28"/>
    </row>
    <row r="471" spans="1:22" x14ac:dyDescent="0.25">
      <c r="A471" s="24">
        <v>43132</v>
      </c>
      <c r="B471" s="24">
        <v>43131</v>
      </c>
      <c r="C471" s="24">
        <v>43125</v>
      </c>
      <c r="D471" s="27" t="s">
        <v>549</v>
      </c>
      <c r="E471" s="27" t="s">
        <v>364</v>
      </c>
      <c r="F471" s="29">
        <v>254350</v>
      </c>
      <c r="G471" s="27" t="s">
        <v>25</v>
      </c>
      <c r="H471" s="27" t="s">
        <v>90</v>
      </c>
      <c r="I471" s="27" t="s">
        <v>2068</v>
      </c>
      <c r="J471" s="25">
        <v>1</v>
      </c>
      <c r="K471" s="27" t="s">
        <v>357</v>
      </c>
      <c r="L471" s="27" t="s">
        <v>2067</v>
      </c>
      <c r="M471" s="27" t="s">
        <v>2066</v>
      </c>
      <c r="N471" s="28" t="s">
        <v>2349</v>
      </c>
      <c r="O471" s="27">
        <v>1</v>
      </c>
      <c r="P471" s="27" t="s">
        <v>2354</v>
      </c>
      <c r="Q471" s="26">
        <v>166.06</v>
      </c>
      <c r="R471" s="43">
        <v>43137</v>
      </c>
      <c r="S471" s="27" t="s">
        <v>285</v>
      </c>
      <c r="T471" s="43">
        <v>43138</v>
      </c>
      <c r="U471" s="27" t="s">
        <v>292</v>
      </c>
      <c r="V471" s="28"/>
    </row>
    <row r="472" spans="1:22" x14ac:dyDescent="0.25">
      <c r="A472" s="24">
        <v>43132</v>
      </c>
      <c r="B472" s="24">
        <v>43131</v>
      </c>
      <c r="C472" s="24">
        <v>43125</v>
      </c>
      <c r="D472" s="27" t="s">
        <v>549</v>
      </c>
      <c r="E472" s="27" t="s">
        <v>391</v>
      </c>
      <c r="F472" s="41" t="s">
        <v>2073</v>
      </c>
      <c r="G472" s="27" t="s">
        <v>34</v>
      </c>
      <c r="H472" s="27" t="s">
        <v>194</v>
      </c>
      <c r="I472" s="27" t="s">
        <v>185</v>
      </c>
      <c r="J472" s="25">
        <v>1</v>
      </c>
      <c r="K472" s="27" t="s">
        <v>357</v>
      </c>
      <c r="L472" s="27" t="s">
        <v>2074</v>
      </c>
      <c r="M472" s="27" t="s">
        <v>2072</v>
      </c>
      <c r="N472" s="28" t="s">
        <v>2421</v>
      </c>
      <c r="O472" s="27">
        <v>1</v>
      </c>
      <c r="P472" s="27" t="s">
        <v>2421</v>
      </c>
      <c r="Q472" s="26">
        <v>55.74</v>
      </c>
      <c r="R472" s="43">
        <v>43139</v>
      </c>
      <c r="S472" s="27" t="s">
        <v>285</v>
      </c>
      <c r="T472" s="43">
        <v>43139</v>
      </c>
      <c r="U472" s="27" t="s">
        <v>292</v>
      </c>
      <c r="V472" s="28"/>
    </row>
    <row r="473" spans="1:22" x14ac:dyDescent="0.25">
      <c r="A473" s="24">
        <v>43132</v>
      </c>
      <c r="B473" s="24">
        <v>43132</v>
      </c>
      <c r="C473" s="24">
        <v>43126</v>
      </c>
      <c r="D473" s="27" t="s">
        <v>549</v>
      </c>
      <c r="E473" s="27" t="s">
        <v>354</v>
      </c>
      <c r="F473" s="29">
        <v>2959</v>
      </c>
      <c r="G473" s="27" t="s">
        <v>92</v>
      </c>
      <c r="H473" s="27" t="s">
        <v>1413</v>
      </c>
      <c r="I473" s="27" t="s">
        <v>2114</v>
      </c>
      <c r="J473" s="25">
        <v>1</v>
      </c>
      <c r="K473" s="27" t="s">
        <v>357</v>
      </c>
      <c r="L473" s="27" t="s">
        <v>2113</v>
      </c>
      <c r="M473" s="27" t="s">
        <v>2112</v>
      </c>
      <c r="N473" s="28" t="s">
        <v>2141</v>
      </c>
      <c r="O473" s="27">
        <v>1</v>
      </c>
      <c r="P473" s="27" t="s">
        <v>2213</v>
      </c>
      <c r="Q473" s="26">
        <v>109.4</v>
      </c>
      <c r="R473" s="43">
        <v>43134</v>
      </c>
      <c r="S473" s="27" t="s">
        <v>285</v>
      </c>
      <c r="T473" s="43">
        <v>43137</v>
      </c>
      <c r="U473" s="27" t="s">
        <v>292</v>
      </c>
      <c r="V473" s="28"/>
    </row>
    <row r="474" spans="1:22" x14ac:dyDescent="0.25">
      <c r="A474" s="24">
        <v>43132</v>
      </c>
      <c r="B474" s="24">
        <v>43132</v>
      </c>
      <c r="C474" s="24">
        <v>43126</v>
      </c>
      <c r="D474" s="27" t="s">
        <v>549</v>
      </c>
      <c r="E474" s="27" t="s">
        <v>354</v>
      </c>
      <c r="F474" s="29" t="s">
        <v>2118</v>
      </c>
      <c r="G474" s="27" t="s">
        <v>220</v>
      </c>
      <c r="H474" s="27" t="s">
        <v>26</v>
      </c>
      <c r="I474" s="27" t="s">
        <v>2117</v>
      </c>
      <c r="J474" s="25">
        <v>1</v>
      </c>
      <c r="K474" s="27" t="s">
        <v>357</v>
      </c>
      <c r="L474" s="27" t="s">
        <v>2116</v>
      </c>
      <c r="M474" s="27" t="s">
        <v>2115</v>
      </c>
      <c r="N474" s="28" t="s">
        <v>2141</v>
      </c>
      <c r="O474" s="27">
        <v>1</v>
      </c>
      <c r="P474" s="27" t="s">
        <v>2213</v>
      </c>
      <c r="Q474" s="26">
        <v>115.59</v>
      </c>
      <c r="R474" s="43">
        <v>43134</v>
      </c>
      <c r="S474" s="27" t="s">
        <v>285</v>
      </c>
      <c r="T474" s="43">
        <v>43137</v>
      </c>
      <c r="U474" s="27" t="s">
        <v>292</v>
      </c>
      <c r="V474" s="28"/>
    </row>
    <row r="475" spans="1:22" x14ac:dyDescent="0.25">
      <c r="A475" s="24">
        <v>43132</v>
      </c>
      <c r="B475" s="24">
        <v>43132</v>
      </c>
      <c r="C475" s="24">
        <v>43126</v>
      </c>
      <c r="D475" s="27" t="s">
        <v>549</v>
      </c>
      <c r="E475" s="27" t="s">
        <v>370</v>
      </c>
      <c r="F475" s="29">
        <v>1200018389</v>
      </c>
      <c r="G475" s="27" t="s">
        <v>27</v>
      </c>
      <c r="H475" s="27" t="s">
        <v>117</v>
      </c>
      <c r="I475" s="27" t="s">
        <v>163</v>
      </c>
      <c r="J475" s="25">
        <v>2</v>
      </c>
      <c r="K475" s="27" t="s">
        <v>357</v>
      </c>
      <c r="L475" s="27" t="s">
        <v>2120</v>
      </c>
      <c r="M475" s="27" t="s">
        <v>2119</v>
      </c>
      <c r="N475" s="28" t="s">
        <v>2142</v>
      </c>
      <c r="O475" s="27">
        <v>2</v>
      </c>
      <c r="P475" s="27" t="s">
        <v>2216</v>
      </c>
      <c r="Q475" s="26">
        <v>170.74</v>
      </c>
      <c r="R475" s="43">
        <v>43133</v>
      </c>
      <c r="S475" s="27" t="s">
        <v>285</v>
      </c>
      <c r="T475" s="43" t="s">
        <v>567</v>
      </c>
      <c r="U475" s="27" t="s">
        <v>292</v>
      </c>
      <c r="V475" s="28"/>
    </row>
    <row r="476" spans="1:22" ht="38.25" x14ac:dyDescent="0.25">
      <c r="A476" s="24">
        <v>43132</v>
      </c>
      <c r="B476" s="24">
        <v>43132</v>
      </c>
      <c r="C476" s="24">
        <v>43126</v>
      </c>
      <c r="D476" s="27" t="s">
        <v>549</v>
      </c>
      <c r="E476" s="27" t="s">
        <v>382</v>
      </c>
      <c r="F476" s="29">
        <v>28030114</v>
      </c>
      <c r="G476" s="27" t="s">
        <v>56</v>
      </c>
      <c r="H476" s="27" t="s">
        <v>121</v>
      </c>
      <c r="I476" s="27" t="s">
        <v>668</v>
      </c>
      <c r="J476" s="25">
        <v>2</v>
      </c>
      <c r="K476" s="27" t="s">
        <v>357</v>
      </c>
      <c r="L476" s="27" t="s">
        <v>2136</v>
      </c>
      <c r="M476" s="27" t="s">
        <v>2135</v>
      </c>
      <c r="N476" s="28" t="s">
        <v>2184</v>
      </c>
      <c r="O476" s="27"/>
      <c r="P476" s="27"/>
      <c r="Q476" s="26"/>
      <c r="R476" s="43"/>
      <c r="S476" s="27" t="s">
        <v>285</v>
      </c>
      <c r="T476" s="43"/>
      <c r="U476" s="27" t="s">
        <v>295</v>
      </c>
      <c r="V476" s="28" t="s">
        <v>3074</v>
      </c>
    </row>
    <row r="477" spans="1:22" ht="25.5" x14ac:dyDescent="0.25">
      <c r="A477" s="24">
        <v>43132</v>
      </c>
      <c r="B477" s="24">
        <v>43132</v>
      </c>
      <c r="C477" s="24">
        <v>43126</v>
      </c>
      <c r="D477" s="27" t="s">
        <v>549</v>
      </c>
      <c r="E477" s="27" t="s">
        <v>428</v>
      </c>
      <c r="F477" s="29">
        <v>1011698</v>
      </c>
      <c r="G477" s="27" t="s">
        <v>36</v>
      </c>
      <c r="H477" s="27" t="s">
        <v>57</v>
      </c>
      <c r="I477" s="27" t="s">
        <v>45</v>
      </c>
      <c r="J477" s="25">
        <v>2</v>
      </c>
      <c r="K477" s="27" t="s">
        <v>357</v>
      </c>
      <c r="L477" s="27" t="s">
        <v>2122</v>
      </c>
      <c r="M477" s="27" t="s">
        <v>2121</v>
      </c>
      <c r="N477" s="28" t="s">
        <v>2185</v>
      </c>
      <c r="O477" s="27"/>
      <c r="P477" s="27"/>
      <c r="Q477" s="26"/>
      <c r="R477" s="43"/>
      <c r="S477" s="27" t="s">
        <v>285</v>
      </c>
      <c r="T477" s="43"/>
      <c r="U477" s="27" t="s">
        <v>295</v>
      </c>
      <c r="V477" s="28" t="s">
        <v>2414</v>
      </c>
    </row>
    <row r="478" spans="1:22" x14ac:dyDescent="0.25">
      <c r="A478" s="24">
        <v>43132</v>
      </c>
      <c r="B478" s="24">
        <v>43132</v>
      </c>
      <c r="C478" s="24">
        <v>43129</v>
      </c>
      <c r="D478" s="27" t="s">
        <v>553</v>
      </c>
      <c r="E478" s="27" t="s">
        <v>390</v>
      </c>
      <c r="F478" s="29">
        <v>1957400</v>
      </c>
      <c r="G478" s="27" t="s">
        <v>32</v>
      </c>
      <c r="H478" s="27" t="s">
        <v>123</v>
      </c>
      <c r="I478" s="27" t="s">
        <v>1531</v>
      </c>
      <c r="J478" s="25">
        <v>2</v>
      </c>
      <c r="K478" s="27" t="s">
        <v>288</v>
      </c>
      <c r="L478" s="27" t="s">
        <v>2124</v>
      </c>
      <c r="M478" s="27" t="s">
        <v>2123</v>
      </c>
      <c r="N478" s="28">
        <v>128411886</v>
      </c>
      <c r="O478" s="27">
        <v>2</v>
      </c>
      <c r="P478" s="27" t="s">
        <v>2409</v>
      </c>
      <c r="Q478" s="26">
        <v>356.08</v>
      </c>
      <c r="R478" s="43">
        <v>43138</v>
      </c>
      <c r="S478" s="27" t="s">
        <v>285</v>
      </c>
      <c r="T478" s="43">
        <v>43151</v>
      </c>
      <c r="U478" s="27" t="s">
        <v>292</v>
      </c>
      <c r="V478" s="28"/>
    </row>
    <row r="479" spans="1:22" x14ac:dyDescent="0.25">
      <c r="A479" s="24">
        <v>43132</v>
      </c>
      <c r="B479" s="24">
        <v>43131</v>
      </c>
      <c r="C479" s="24">
        <v>43124</v>
      </c>
      <c r="D479" s="27" t="s">
        <v>665</v>
      </c>
      <c r="E479" s="27" t="s">
        <v>417</v>
      </c>
      <c r="F479" s="29">
        <v>40321</v>
      </c>
      <c r="G479" s="27" t="s">
        <v>19</v>
      </c>
      <c r="H479" s="27" t="s">
        <v>2075</v>
      </c>
      <c r="I479" s="27" t="s">
        <v>2076</v>
      </c>
      <c r="J479" s="25">
        <v>2</v>
      </c>
      <c r="K479" s="27" t="s">
        <v>343</v>
      </c>
      <c r="L479" s="27">
        <v>8920257797</v>
      </c>
      <c r="M479" s="27">
        <v>8920257797</v>
      </c>
      <c r="N479" s="28"/>
      <c r="O479" s="27"/>
      <c r="P479" s="27"/>
      <c r="Q479" s="26"/>
      <c r="R479" s="43"/>
      <c r="S479" s="27" t="s">
        <v>285</v>
      </c>
      <c r="T479" s="43"/>
      <c r="U479" s="27" t="s">
        <v>315</v>
      </c>
      <c r="V479" s="28" t="s">
        <v>542</v>
      </c>
    </row>
    <row r="480" spans="1:22" x14ac:dyDescent="0.25">
      <c r="A480" s="24">
        <v>43132</v>
      </c>
      <c r="B480" s="24">
        <v>43131</v>
      </c>
      <c r="C480" s="24">
        <v>43125</v>
      </c>
      <c r="D480" s="27" t="s">
        <v>665</v>
      </c>
      <c r="E480" s="27" t="s">
        <v>366</v>
      </c>
      <c r="F480" s="29">
        <v>8300</v>
      </c>
      <c r="G480" s="27" t="s">
        <v>19</v>
      </c>
      <c r="H480" s="27" t="s">
        <v>543</v>
      </c>
      <c r="I480" s="27" t="s">
        <v>1768</v>
      </c>
      <c r="J480" s="25">
        <v>4</v>
      </c>
      <c r="K480" s="27" t="s">
        <v>343</v>
      </c>
      <c r="L480" s="27">
        <v>8630345702</v>
      </c>
      <c r="M480" s="27">
        <v>8630345702</v>
      </c>
      <c r="N480" s="28"/>
      <c r="O480" s="27"/>
      <c r="P480" s="27"/>
      <c r="Q480" s="26"/>
      <c r="R480" s="43"/>
      <c r="S480" s="27" t="s">
        <v>285</v>
      </c>
      <c r="T480" s="43"/>
      <c r="U480" s="27" t="s">
        <v>315</v>
      </c>
      <c r="V480" s="28" t="s">
        <v>542</v>
      </c>
    </row>
    <row r="481" spans="1:22" x14ac:dyDescent="0.25">
      <c r="A481" s="24">
        <v>43132</v>
      </c>
      <c r="B481" s="24">
        <v>43131</v>
      </c>
      <c r="C481" s="24">
        <v>43124</v>
      </c>
      <c r="D481" s="27" t="s">
        <v>665</v>
      </c>
      <c r="E481" s="27" t="s">
        <v>378</v>
      </c>
      <c r="F481" s="29">
        <v>6472</v>
      </c>
      <c r="G481" s="27" t="s">
        <v>19</v>
      </c>
      <c r="H481" s="27" t="s">
        <v>137</v>
      </c>
      <c r="I481" s="27" t="s">
        <v>1158</v>
      </c>
      <c r="J481" s="25">
        <v>4</v>
      </c>
      <c r="K481" s="27" t="s">
        <v>343</v>
      </c>
      <c r="L481" s="27">
        <v>8780472644</v>
      </c>
      <c r="M481" s="27">
        <v>8780472644</v>
      </c>
      <c r="N481" s="28"/>
      <c r="O481" s="27"/>
      <c r="P481" s="27"/>
      <c r="Q481" s="26"/>
      <c r="R481" s="43"/>
      <c r="S481" s="27" t="s">
        <v>285</v>
      </c>
      <c r="T481" s="43"/>
      <c r="U481" s="27" t="s">
        <v>315</v>
      </c>
      <c r="V481" s="28" t="s">
        <v>542</v>
      </c>
    </row>
    <row r="482" spans="1:22" x14ac:dyDescent="0.25">
      <c r="A482" s="24">
        <v>43132</v>
      </c>
      <c r="B482" s="24">
        <v>43132</v>
      </c>
      <c r="C482" s="24">
        <v>43123</v>
      </c>
      <c r="D482" s="27" t="s">
        <v>665</v>
      </c>
      <c r="E482" s="27" t="s">
        <v>322</v>
      </c>
      <c r="F482" s="29">
        <v>66582</v>
      </c>
      <c r="G482" s="27" t="s">
        <v>39</v>
      </c>
      <c r="H482" s="27" t="s">
        <v>59</v>
      </c>
      <c r="I482" s="27" t="s">
        <v>2101</v>
      </c>
      <c r="J482" s="25">
        <v>4</v>
      </c>
      <c r="K482" s="27" t="s">
        <v>343</v>
      </c>
      <c r="L482" s="27">
        <v>8630340968</v>
      </c>
      <c r="M482" s="27">
        <v>8630340968</v>
      </c>
      <c r="N482" s="28"/>
      <c r="O482" s="27"/>
      <c r="P482" s="27"/>
      <c r="Q482" s="26"/>
      <c r="R482" s="43"/>
      <c r="S482" s="27" t="s">
        <v>285</v>
      </c>
      <c r="T482" s="43"/>
      <c r="U482" s="27" t="s">
        <v>315</v>
      </c>
      <c r="V482" s="28" t="s">
        <v>542</v>
      </c>
    </row>
    <row r="483" spans="1:22" x14ac:dyDescent="0.25">
      <c r="A483" s="24">
        <v>43132</v>
      </c>
      <c r="B483" s="24">
        <v>43132</v>
      </c>
      <c r="C483" s="24">
        <v>43441</v>
      </c>
      <c r="D483" s="27" t="s">
        <v>665</v>
      </c>
      <c r="E483" s="27" t="s">
        <v>401</v>
      </c>
      <c r="F483" s="29">
        <v>3364</v>
      </c>
      <c r="G483" s="27" t="s">
        <v>19</v>
      </c>
      <c r="H483" s="27" t="s">
        <v>70</v>
      </c>
      <c r="I483" s="27" t="s">
        <v>594</v>
      </c>
      <c r="J483" s="25">
        <v>1</v>
      </c>
      <c r="K483" s="27" t="s">
        <v>343</v>
      </c>
      <c r="L483" s="27">
        <v>8640707650</v>
      </c>
      <c r="M483" s="27">
        <v>8640707650</v>
      </c>
      <c r="N483" s="28"/>
      <c r="O483" s="27"/>
      <c r="P483" s="27"/>
      <c r="Q483" s="26"/>
      <c r="R483" s="43"/>
      <c r="S483" s="27" t="s">
        <v>285</v>
      </c>
      <c r="T483" s="43"/>
      <c r="U483" s="27" t="s">
        <v>315</v>
      </c>
      <c r="V483" s="28" t="s">
        <v>542</v>
      </c>
    </row>
    <row r="484" spans="1:22" x14ac:dyDescent="0.25">
      <c r="A484" s="24">
        <v>43132</v>
      </c>
      <c r="B484" s="24">
        <v>43132</v>
      </c>
      <c r="C484" s="24">
        <v>43447</v>
      </c>
      <c r="D484" s="27" t="s">
        <v>665</v>
      </c>
      <c r="E484" s="27" t="s">
        <v>401</v>
      </c>
      <c r="F484" s="29">
        <v>41120</v>
      </c>
      <c r="G484" s="27" t="s">
        <v>19</v>
      </c>
      <c r="H484" s="27" t="s">
        <v>572</v>
      </c>
      <c r="I484" s="27" t="s">
        <v>65</v>
      </c>
      <c r="J484" s="25">
        <v>4</v>
      </c>
      <c r="K484" s="27" t="s">
        <v>343</v>
      </c>
      <c r="L484" s="27">
        <v>8640709067</v>
      </c>
      <c r="M484" s="27">
        <v>8640709067</v>
      </c>
      <c r="N484" s="28"/>
      <c r="O484" s="27"/>
      <c r="P484" s="27"/>
      <c r="Q484" s="26"/>
      <c r="R484" s="43"/>
      <c r="S484" s="27" t="s">
        <v>285</v>
      </c>
      <c r="T484" s="43"/>
      <c r="U484" s="27" t="s">
        <v>315</v>
      </c>
      <c r="V484" s="28" t="s">
        <v>542</v>
      </c>
    </row>
    <row r="485" spans="1:22" x14ac:dyDescent="0.25">
      <c r="A485" s="24">
        <v>43132</v>
      </c>
      <c r="B485" s="24">
        <v>43132</v>
      </c>
      <c r="C485" s="24">
        <v>43460</v>
      </c>
      <c r="D485" s="27" t="s">
        <v>665</v>
      </c>
      <c r="E485" s="27" t="s">
        <v>338</v>
      </c>
      <c r="F485" s="29">
        <v>59625</v>
      </c>
      <c r="G485" s="27" t="s">
        <v>19</v>
      </c>
      <c r="H485" s="27" t="s">
        <v>2130</v>
      </c>
      <c r="I485" s="27" t="s">
        <v>2129</v>
      </c>
      <c r="J485" s="25">
        <v>2</v>
      </c>
      <c r="K485" s="27" t="s">
        <v>343</v>
      </c>
      <c r="L485" s="27">
        <v>8640712033</v>
      </c>
      <c r="M485" s="27">
        <v>8640712033</v>
      </c>
      <c r="N485" s="28"/>
      <c r="O485" s="27"/>
      <c r="P485" s="27"/>
      <c r="Q485" s="26"/>
      <c r="R485" s="43"/>
      <c r="S485" s="27" t="s">
        <v>285</v>
      </c>
      <c r="T485" s="43"/>
      <c r="U485" s="27" t="s">
        <v>315</v>
      </c>
      <c r="V485" s="28" t="s">
        <v>542</v>
      </c>
    </row>
    <row r="486" spans="1:22" x14ac:dyDescent="0.25">
      <c r="A486" s="24">
        <v>43132</v>
      </c>
      <c r="B486" s="24">
        <v>43132</v>
      </c>
      <c r="C486" s="24">
        <v>43460</v>
      </c>
      <c r="D486" s="27" t="s">
        <v>665</v>
      </c>
      <c r="E486" s="27" t="s">
        <v>346</v>
      </c>
      <c r="F486" s="29">
        <v>43030</v>
      </c>
      <c r="G486" s="27" t="s">
        <v>19</v>
      </c>
      <c r="H486" s="27" t="s">
        <v>167</v>
      </c>
      <c r="I486" s="27" t="s">
        <v>594</v>
      </c>
      <c r="J486" s="25">
        <v>4</v>
      </c>
      <c r="K486" s="27" t="s">
        <v>343</v>
      </c>
      <c r="L486" s="27">
        <v>8780467004</v>
      </c>
      <c r="M486" s="27">
        <v>8780467004</v>
      </c>
      <c r="N486" s="28"/>
      <c r="O486" s="27"/>
      <c r="P486" s="27"/>
      <c r="Q486" s="26"/>
      <c r="R486" s="43"/>
      <c r="S486" s="27" t="s">
        <v>285</v>
      </c>
      <c r="T486" s="43"/>
      <c r="U486" s="27" t="s">
        <v>315</v>
      </c>
      <c r="V486" s="28" t="s">
        <v>542</v>
      </c>
    </row>
    <row r="487" spans="1:22" x14ac:dyDescent="0.25">
      <c r="A487" s="24">
        <v>43132</v>
      </c>
      <c r="B487" s="24">
        <v>43132</v>
      </c>
      <c r="C487" s="24">
        <v>43463</v>
      </c>
      <c r="D487" s="27" t="s">
        <v>665</v>
      </c>
      <c r="E487" s="27" t="s">
        <v>336</v>
      </c>
      <c r="F487" s="29">
        <v>20209</v>
      </c>
      <c r="G487" s="27" t="s">
        <v>19</v>
      </c>
      <c r="H487" s="27" t="s">
        <v>66</v>
      </c>
      <c r="I487" s="27" t="s">
        <v>2131</v>
      </c>
      <c r="J487" s="25">
        <v>2</v>
      </c>
      <c r="K487" s="27" t="s">
        <v>343</v>
      </c>
      <c r="L487" s="27">
        <v>8640713124</v>
      </c>
      <c r="M487" s="27">
        <v>8640713124</v>
      </c>
      <c r="N487" s="28"/>
      <c r="O487" s="27"/>
      <c r="P487" s="27"/>
      <c r="Q487" s="26"/>
      <c r="R487" s="43"/>
      <c r="S487" s="27" t="s">
        <v>285</v>
      </c>
      <c r="T487" s="43"/>
      <c r="U487" s="27" t="s">
        <v>315</v>
      </c>
      <c r="V487" s="28" t="s">
        <v>542</v>
      </c>
    </row>
    <row r="488" spans="1:22" x14ac:dyDescent="0.25">
      <c r="A488" s="24">
        <v>43132</v>
      </c>
      <c r="B488" s="24">
        <v>43132</v>
      </c>
      <c r="C488" s="24">
        <v>43129</v>
      </c>
      <c r="D488" s="27" t="s">
        <v>539</v>
      </c>
      <c r="E488" s="27" t="s">
        <v>416</v>
      </c>
      <c r="F488" s="29">
        <v>8739</v>
      </c>
      <c r="G488" s="27" t="s">
        <v>105</v>
      </c>
      <c r="H488" s="27" t="s">
        <v>119</v>
      </c>
      <c r="I488" s="27" t="s">
        <v>801</v>
      </c>
      <c r="J488" s="25">
        <v>2</v>
      </c>
      <c r="K488" s="27" t="s">
        <v>288</v>
      </c>
      <c r="L488" s="27" t="s">
        <v>2126</v>
      </c>
      <c r="M488" s="27" t="s">
        <v>2125</v>
      </c>
      <c r="N488" s="28">
        <v>128411896</v>
      </c>
      <c r="O488" s="27">
        <v>2</v>
      </c>
      <c r="P488" s="27" t="s">
        <v>2410</v>
      </c>
      <c r="Q488" s="26">
        <v>131.6</v>
      </c>
      <c r="R488" s="43">
        <v>43138</v>
      </c>
      <c r="S488" s="27" t="s">
        <v>285</v>
      </c>
      <c r="T488" s="43">
        <v>43143</v>
      </c>
      <c r="U488" s="27" t="s">
        <v>292</v>
      </c>
      <c r="V488" s="28"/>
    </row>
    <row r="489" spans="1:22" x14ac:dyDescent="0.25">
      <c r="A489" s="24">
        <v>43132</v>
      </c>
      <c r="B489" s="24">
        <v>43132</v>
      </c>
      <c r="C489" s="24">
        <v>43129</v>
      </c>
      <c r="D489" s="27" t="s">
        <v>539</v>
      </c>
      <c r="E489" s="27" t="s">
        <v>423</v>
      </c>
      <c r="F489" s="29" t="s">
        <v>2127</v>
      </c>
      <c r="G489" s="27" t="s">
        <v>38</v>
      </c>
      <c r="H489" s="27" t="s">
        <v>120</v>
      </c>
      <c r="I489" s="27" t="s">
        <v>2128</v>
      </c>
      <c r="J489" s="25">
        <v>2</v>
      </c>
      <c r="K489" s="27" t="s">
        <v>367</v>
      </c>
      <c r="L489" s="27">
        <v>203501</v>
      </c>
      <c r="M489" s="27">
        <v>326177748</v>
      </c>
      <c r="N489" s="28"/>
      <c r="O489" s="27"/>
      <c r="P489" s="27"/>
      <c r="Q489" s="26"/>
      <c r="R489" s="43"/>
      <c r="S489" s="27" t="s">
        <v>285</v>
      </c>
      <c r="T489" s="43"/>
      <c r="U489" s="27" t="s">
        <v>289</v>
      </c>
      <c r="V489" s="28" t="s">
        <v>542</v>
      </c>
    </row>
    <row r="490" spans="1:22" x14ac:dyDescent="0.25">
      <c r="A490" s="24">
        <v>43133</v>
      </c>
      <c r="B490" s="24">
        <v>43132</v>
      </c>
      <c r="C490" s="24">
        <v>43131</v>
      </c>
      <c r="D490" s="27" t="s">
        <v>18</v>
      </c>
      <c r="E490" s="27" t="s">
        <v>352</v>
      </c>
      <c r="F490" s="29">
        <v>1014536</v>
      </c>
      <c r="G490" s="27" t="s">
        <v>36</v>
      </c>
      <c r="H490" s="27" t="s">
        <v>125</v>
      </c>
      <c r="I490" s="27" t="s">
        <v>107</v>
      </c>
      <c r="J490" s="25">
        <v>4</v>
      </c>
      <c r="K490" s="27" t="s">
        <v>288</v>
      </c>
      <c r="L490" s="27" t="s">
        <v>2144</v>
      </c>
      <c r="M490" s="27" t="s">
        <v>2143</v>
      </c>
      <c r="N490" s="28">
        <v>128469441</v>
      </c>
      <c r="O490" s="27">
        <v>4</v>
      </c>
      <c r="P490" s="27" t="s">
        <v>2207</v>
      </c>
      <c r="Q490" s="26">
        <v>470.92</v>
      </c>
      <c r="R490" s="43">
        <v>43134</v>
      </c>
      <c r="S490" s="27" t="s">
        <v>285</v>
      </c>
      <c r="T490" s="43" t="s">
        <v>567</v>
      </c>
      <c r="U490" s="27" t="s">
        <v>292</v>
      </c>
      <c r="V490" s="28"/>
    </row>
    <row r="491" spans="1:22" x14ac:dyDescent="0.25">
      <c r="A491" s="24">
        <v>43133</v>
      </c>
      <c r="B491" s="24">
        <v>43133</v>
      </c>
      <c r="C491" s="24">
        <v>43126</v>
      </c>
      <c r="D491" s="27" t="s">
        <v>18</v>
      </c>
      <c r="E491" s="27" t="s">
        <v>313</v>
      </c>
      <c r="F491" s="29">
        <v>2182543</v>
      </c>
      <c r="G491" s="27" t="s">
        <v>30</v>
      </c>
      <c r="H491" s="27" t="s">
        <v>171</v>
      </c>
      <c r="I491" s="27" t="s">
        <v>603</v>
      </c>
      <c r="J491" s="25">
        <v>2</v>
      </c>
      <c r="K491" s="27" t="s">
        <v>288</v>
      </c>
      <c r="L491" s="27" t="s">
        <v>2176</v>
      </c>
      <c r="M491" s="27" t="s">
        <v>2173</v>
      </c>
      <c r="N491" s="28">
        <v>128469639</v>
      </c>
      <c r="O491" s="27">
        <v>2</v>
      </c>
      <c r="P491" s="27" t="s">
        <v>2227</v>
      </c>
      <c r="Q491" s="26">
        <v>90.02</v>
      </c>
      <c r="R491" s="43">
        <v>43135</v>
      </c>
      <c r="S491" s="27" t="s">
        <v>285</v>
      </c>
      <c r="T491" s="43" t="s">
        <v>567</v>
      </c>
      <c r="U491" s="27" t="s">
        <v>292</v>
      </c>
      <c r="V491" s="28"/>
    </row>
    <row r="492" spans="1:22" x14ac:dyDescent="0.25">
      <c r="A492" s="24">
        <v>43133</v>
      </c>
      <c r="B492" s="24">
        <v>43133</v>
      </c>
      <c r="C492" s="24">
        <v>43119</v>
      </c>
      <c r="D492" s="27" t="s">
        <v>18</v>
      </c>
      <c r="E492" s="27" t="s">
        <v>380</v>
      </c>
      <c r="F492" s="29">
        <v>90000008299</v>
      </c>
      <c r="G492" s="27" t="s">
        <v>77</v>
      </c>
      <c r="H492" s="27" t="s">
        <v>132</v>
      </c>
      <c r="I492" s="27" t="s">
        <v>2174</v>
      </c>
      <c r="J492" s="25">
        <v>2</v>
      </c>
      <c r="K492" s="27" t="s">
        <v>288</v>
      </c>
      <c r="L492" s="27" t="s">
        <v>2175</v>
      </c>
      <c r="M492" s="27" t="s">
        <v>2177</v>
      </c>
      <c r="N492" s="28">
        <v>128469738</v>
      </c>
      <c r="O492" s="27">
        <v>2</v>
      </c>
      <c r="P492" s="27" t="s">
        <v>2208</v>
      </c>
      <c r="Q492" s="26">
        <v>282.72000000000003</v>
      </c>
      <c r="R492" s="43">
        <v>43135</v>
      </c>
      <c r="S492" s="27" t="s">
        <v>285</v>
      </c>
      <c r="T492" s="43" t="s">
        <v>567</v>
      </c>
      <c r="U492" s="27" t="s">
        <v>292</v>
      </c>
      <c r="V492" s="28"/>
    </row>
    <row r="493" spans="1:22" x14ac:dyDescent="0.25">
      <c r="A493" s="24">
        <v>43133</v>
      </c>
      <c r="B493" s="24">
        <v>43132</v>
      </c>
      <c r="C493" s="24">
        <v>43131</v>
      </c>
      <c r="D493" s="27" t="s">
        <v>552</v>
      </c>
      <c r="E493" s="27" t="s">
        <v>287</v>
      </c>
      <c r="F493" s="29">
        <v>312008027</v>
      </c>
      <c r="G493" s="27" t="s">
        <v>23</v>
      </c>
      <c r="H493" s="27" t="s">
        <v>54</v>
      </c>
      <c r="I493" s="27" t="s">
        <v>804</v>
      </c>
      <c r="J493" s="25">
        <v>1</v>
      </c>
      <c r="K493" s="27" t="s">
        <v>288</v>
      </c>
      <c r="L493" s="27" t="s">
        <v>2178</v>
      </c>
      <c r="M493" s="27" t="s">
        <v>2179</v>
      </c>
      <c r="N493" s="28"/>
      <c r="O493" s="27"/>
      <c r="P493" s="27"/>
      <c r="Q493" s="26"/>
      <c r="R493" s="43"/>
      <c r="S493" s="27" t="s">
        <v>285</v>
      </c>
      <c r="T493" s="43"/>
      <c r="U493" s="27" t="s">
        <v>315</v>
      </c>
      <c r="V493" s="28" t="s">
        <v>542</v>
      </c>
    </row>
    <row r="494" spans="1:22" x14ac:dyDescent="0.25">
      <c r="A494" s="24">
        <v>43133</v>
      </c>
      <c r="B494" s="24">
        <v>43132</v>
      </c>
      <c r="C494" s="24">
        <v>43125</v>
      </c>
      <c r="D494" s="27" t="s">
        <v>552</v>
      </c>
      <c r="E494" s="27" t="s">
        <v>338</v>
      </c>
      <c r="F494" s="29">
        <v>1015285</v>
      </c>
      <c r="G494" s="27" t="s">
        <v>36</v>
      </c>
      <c r="H494" s="27" t="s">
        <v>265</v>
      </c>
      <c r="I494" s="27" t="s">
        <v>276</v>
      </c>
      <c r="J494" s="25">
        <v>4</v>
      </c>
      <c r="K494" s="27" t="s">
        <v>288</v>
      </c>
      <c r="L494" s="27" t="s">
        <v>2146</v>
      </c>
      <c r="M494" s="27" t="s">
        <v>2145</v>
      </c>
      <c r="N494" s="28">
        <v>128469747</v>
      </c>
      <c r="O494" s="27">
        <v>4</v>
      </c>
      <c r="P494" s="27" t="s">
        <v>2209</v>
      </c>
      <c r="Q494" s="26">
        <v>507.52</v>
      </c>
      <c r="R494" s="43">
        <v>43135</v>
      </c>
      <c r="S494" s="27" t="s">
        <v>285</v>
      </c>
      <c r="T494" s="43">
        <v>43138</v>
      </c>
      <c r="U494" s="27" t="s">
        <v>292</v>
      </c>
      <c r="V494" s="28"/>
    </row>
    <row r="495" spans="1:22" ht="25.5" x14ac:dyDescent="0.25">
      <c r="A495" s="24">
        <v>43133</v>
      </c>
      <c r="B495" s="24">
        <v>43132</v>
      </c>
      <c r="C495" s="24">
        <v>43125</v>
      </c>
      <c r="D495" s="27" t="s">
        <v>552</v>
      </c>
      <c r="E495" s="27" t="s">
        <v>338</v>
      </c>
      <c r="F495" s="29">
        <v>91612</v>
      </c>
      <c r="G495" s="27" t="s">
        <v>21</v>
      </c>
      <c r="H495" s="27" t="s">
        <v>234</v>
      </c>
      <c r="I495" s="27" t="s">
        <v>868</v>
      </c>
      <c r="J495" s="25">
        <v>6</v>
      </c>
      <c r="K495" s="27" t="s">
        <v>288</v>
      </c>
      <c r="L495" s="27" t="s">
        <v>2148</v>
      </c>
      <c r="M495" s="27" t="s">
        <v>2147</v>
      </c>
      <c r="N495" s="28">
        <v>128469756</v>
      </c>
      <c r="O495" s="27"/>
      <c r="P495" s="27"/>
      <c r="Q495" s="26"/>
      <c r="R495" s="43"/>
      <c r="S495" s="27" t="s">
        <v>285</v>
      </c>
      <c r="T495" s="43"/>
      <c r="U495" s="27" t="s">
        <v>295</v>
      </c>
      <c r="V495" s="28" t="s">
        <v>2622</v>
      </c>
    </row>
    <row r="496" spans="1:22" x14ac:dyDescent="0.25">
      <c r="A496" s="24">
        <v>43133</v>
      </c>
      <c r="B496" s="24">
        <v>43132</v>
      </c>
      <c r="C496" s="24">
        <v>43125</v>
      </c>
      <c r="D496" s="27" t="s">
        <v>552</v>
      </c>
      <c r="E496" s="27" t="s">
        <v>344</v>
      </c>
      <c r="F496" s="29">
        <v>98559</v>
      </c>
      <c r="G496" s="27" t="s">
        <v>39</v>
      </c>
      <c r="H496" s="27" t="s">
        <v>151</v>
      </c>
      <c r="I496" s="27" t="s">
        <v>182</v>
      </c>
      <c r="J496" s="25">
        <v>2</v>
      </c>
      <c r="K496" s="27" t="s">
        <v>288</v>
      </c>
      <c r="L496" s="27" t="s">
        <v>2150</v>
      </c>
      <c r="M496" s="27" t="s">
        <v>2149</v>
      </c>
      <c r="N496" s="28">
        <v>128469944</v>
      </c>
      <c r="O496" s="27">
        <v>2</v>
      </c>
      <c r="P496" s="27" t="s">
        <v>2298</v>
      </c>
      <c r="Q496" s="26">
        <v>133.16</v>
      </c>
      <c r="R496" s="43">
        <v>43136</v>
      </c>
      <c r="S496" s="27" t="s">
        <v>285</v>
      </c>
      <c r="T496" s="43">
        <v>43137</v>
      </c>
      <c r="U496" s="27" t="s">
        <v>292</v>
      </c>
      <c r="V496" s="28"/>
    </row>
    <row r="497" spans="1:22" x14ac:dyDescent="0.25">
      <c r="A497" s="24">
        <v>43133</v>
      </c>
      <c r="B497" s="24">
        <v>43132</v>
      </c>
      <c r="C497" s="24">
        <v>43125</v>
      </c>
      <c r="D497" s="27" t="s">
        <v>552</v>
      </c>
      <c r="E497" s="27" t="s">
        <v>375</v>
      </c>
      <c r="F497" s="29">
        <v>104388357</v>
      </c>
      <c r="G497" s="27" t="s">
        <v>23</v>
      </c>
      <c r="H497" s="27" t="s">
        <v>145</v>
      </c>
      <c r="I497" s="27" t="s">
        <v>773</v>
      </c>
      <c r="J497" s="25">
        <v>4</v>
      </c>
      <c r="K497" s="27" t="s">
        <v>288</v>
      </c>
      <c r="L497" s="27" t="s">
        <v>2152</v>
      </c>
      <c r="M497" s="27" t="s">
        <v>2151</v>
      </c>
      <c r="N497" s="28"/>
      <c r="O497" s="27"/>
      <c r="P497" s="27"/>
      <c r="Q497" s="26"/>
      <c r="R497" s="43"/>
      <c r="S497" s="27" t="s">
        <v>285</v>
      </c>
      <c r="T497" s="43"/>
      <c r="U497" s="27" t="s">
        <v>315</v>
      </c>
      <c r="V497" s="28" t="s">
        <v>542</v>
      </c>
    </row>
    <row r="498" spans="1:22" x14ac:dyDescent="0.25">
      <c r="A498" s="24">
        <v>43133</v>
      </c>
      <c r="B498" s="24">
        <v>43132</v>
      </c>
      <c r="C498" s="24">
        <v>43125</v>
      </c>
      <c r="D498" s="27" t="s">
        <v>552</v>
      </c>
      <c r="E498" s="27" t="s">
        <v>395</v>
      </c>
      <c r="F498" s="29">
        <v>217130</v>
      </c>
      <c r="G498" s="27" t="s">
        <v>41</v>
      </c>
      <c r="H498" s="27" t="s">
        <v>226</v>
      </c>
      <c r="I498" s="27" t="s">
        <v>1023</v>
      </c>
      <c r="J498" s="25">
        <v>1</v>
      </c>
      <c r="K498" s="27" t="s">
        <v>288</v>
      </c>
      <c r="L498" s="27" t="s">
        <v>2158</v>
      </c>
      <c r="M498" s="27" t="s">
        <v>2157</v>
      </c>
      <c r="N498" s="28">
        <v>128470134</v>
      </c>
      <c r="O498" s="27">
        <v>1</v>
      </c>
      <c r="P498" s="27" t="s">
        <v>2300</v>
      </c>
      <c r="Q498" s="26">
        <v>273.39999999999998</v>
      </c>
      <c r="R498" s="43">
        <v>43136</v>
      </c>
      <c r="S498" s="27" t="s">
        <v>285</v>
      </c>
      <c r="T498" s="43">
        <v>43138</v>
      </c>
      <c r="U498" s="27" t="s">
        <v>292</v>
      </c>
      <c r="V498" s="28"/>
    </row>
    <row r="499" spans="1:22" x14ac:dyDescent="0.25">
      <c r="A499" s="24">
        <v>43133</v>
      </c>
      <c r="B499" s="24">
        <v>43132</v>
      </c>
      <c r="C499" s="24">
        <v>43125</v>
      </c>
      <c r="D499" s="27" t="s">
        <v>552</v>
      </c>
      <c r="E499" s="27" t="s">
        <v>395</v>
      </c>
      <c r="F499" s="29">
        <v>217130</v>
      </c>
      <c r="G499" s="27" t="s">
        <v>41</v>
      </c>
      <c r="H499" s="27" t="s">
        <v>226</v>
      </c>
      <c r="I499" s="27" t="s">
        <v>1023</v>
      </c>
      <c r="J499" s="25">
        <v>3</v>
      </c>
      <c r="K499" s="27" t="s">
        <v>288</v>
      </c>
      <c r="L499" s="27" t="s">
        <v>2158</v>
      </c>
      <c r="M499" s="27" t="s">
        <v>2157</v>
      </c>
      <c r="N499" s="28">
        <v>128470135</v>
      </c>
      <c r="O499" s="27">
        <v>3</v>
      </c>
      <c r="P499" s="27" t="s">
        <v>2299</v>
      </c>
      <c r="Q499" s="26">
        <v>820.2</v>
      </c>
      <c r="R499" s="43">
        <v>43136</v>
      </c>
      <c r="S499" s="27" t="s">
        <v>285</v>
      </c>
      <c r="T499" s="43">
        <v>43138</v>
      </c>
      <c r="U499" s="27" t="s">
        <v>292</v>
      </c>
      <c r="V499" s="28"/>
    </row>
    <row r="500" spans="1:22" x14ac:dyDescent="0.25">
      <c r="A500" s="24">
        <v>43133</v>
      </c>
      <c r="B500" s="24">
        <v>43132</v>
      </c>
      <c r="C500" s="24">
        <v>43125</v>
      </c>
      <c r="D500" s="27" t="s">
        <v>552</v>
      </c>
      <c r="E500" s="27" t="s">
        <v>402</v>
      </c>
      <c r="F500" s="29">
        <v>92586</v>
      </c>
      <c r="G500" s="27" t="s">
        <v>21</v>
      </c>
      <c r="H500" s="27" t="s">
        <v>184</v>
      </c>
      <c r="I500" s="27" t="s">
        <v>22</v>
      </c>
      <c r="J500" s="25">
        <v>2</v>
      </c>
      <c r="K500" s="27" t="s">
        <v>288</v>
      </c>
      <c r="L500" s="27" t="s">
        <v>2163</v>
      </c>
      <c r="M500" s="27" t="s">
        <v>2180</v>
      </c>
      <c r="N500" s="28">
        <v>128470232</v>
      </c>
      <c r="O500" s="27">
        <v>2</v>
      </c>
      <c r="P500" s="27" t="s">
        <v>2301</v>
      </c>
      <c r="Q500" s="26">
        <v>63.1</v>
      </c>
      <c r="R500" s="43">
        <v>43136</v>
      </c>
      <c r="S500" s="27" t="s">
        <v>285</v>
      </c>
      <c r="T500" s="43" t="s">
        <v>567</v>
      </c>
      <c r="U500" s="27" t="s">
        <v>292</v>
      </c>
      <c r="V500" s="28"/>
    </row>
    <row r="501" spans="1:22" x14ac:dyDescent="0.25">
      <c r="A501" s="24">
        <v>43133</v>
      </c>
      <c r="B501" s="24">
        <v>43132</v>
      </c>
      <c r="C501" s="24">
        <v>43125</v>
      </c>
      <c r="D501" s="27" t="s">
        <v>552</v>
      </c>
      <c r="E501" s="27" t="s">
        <v>423</v>
      </c>
      <c r="F501" s="29">
        <v>211070</v>
      </c>
      <c r="G501" s="27" t="s">
        <v>41</v>
      </c>
      <c r="H501" s="27" t="s">
        <v>88</v>
      </c>
      <c r="I501" s="27" t="s">
        <v>255</v>
      </c>
      <c r="J501" s="25">
        <v>2</v>
      </c>
      <c r="K501" s="27" t="s">
        <v>288</v>
      </c>
      <c r="L501" s="27" t="s">
        <v>2165</v>
      </c>
      <c r="M501" s="27" t="s">
        <v>2164</v>
      </c>
      <c r="N501" s="28">
        <v>128470340</v>
      </c>
      <c r="O501" s="27">
        <v>2</v>
      </c>
      <c r="P501" s="27" t="s">
        <v>2302</v>
      </c>
      <c r="Q501" s="26">
        <v>274.27999999999997</v>
      </c>
      <c r="R501" s="43">
        <v>43135</v>
      </c>
      <c r="S501" s="27" t="s">
        <v>285</v>
      </c>
      <c r="T501" s="43" t="s">
        <v>567</v>
      </c>
      <c r="U501" s="27" t="s">
        <v>292</v>
      </c>
      <c r="V501" s="28"/>
    </row>
    <row r="502" spans="1:22" x14ac:dyDescent="0.25">
      <c r="A502" s="24">
        <v>43133</v>
      </c>
      <c r="B502" s="24">
        <v>43132</v>
      </c>
      <c r="C502" s="24">
        <v>43125</v>
      </c>
      <c r="D502" s="27" t="s">
        <v>552</v>
      </c>
      <c r="E502" s="27" t="s">
        <v>534</v>
      </c>
      <c r="F502" s="29">
        <v>1011003</v>
      </c>
      <c r="G502" s="27" t="s">
        <v>36</v>
      </c>
      <c r="H502" s="27" t="s">
        <v>47</v>
      </c>
      <c r="I502" s="27" t="s">
        <v>99</v>
      </c>
      <c r="J502" s="25">
        <v>4</v>
      </c>
      <c r="K502" s="27" t="s">
        <v>288</v>
      </c>
      <c r="L502" s="27" t="s">
        <v>2166</v>
      </c>
      <c r="M502" s="27" t="s">
        <v>2181</v>
      </c>
      <c r="N502" s="28">
        <v>128470253</v>
      </c>
      <c r="O502" s="27">
        <v>4</v>
      </c>
      <c r="P502" s="27">
        <v>128470253</v>
      </c>
      <c r="Q502" s="26">
        <v>240.92</v>
      </c>
      <c r="R502" s="43">
        <v>43136</v>
      </c>
      <c r="S502" s="27" t="s">
        <v>285</v>
      </c>
      <c r="T502" s="43">
        <v>43136</v>
      </c>
      <c r="U502" s="27" t="s">
        <v>292</v>
      </c>
      <c r="V502" s="28"/>
    </row>
    <row r="503" spans="1:22" x14ac:dyDescent="0.25">
      <c r="A503" s="24">
        <v>43133</v>
      </c>
      <c r="B503" s="24">
        <v>43133</v>
      </c>
      <c r="C503" s="24">
        <v>43126</v>
      </c>
      <c r="D503" s="27" t="s">
        <v>552</v>
      </c>
      <c r="E503" s="27" t="s">
        <v>322</v>
      </c>
      <c r="F503" s="29">
        <v>413403329</v>
      </c>
      <c r="G503" s="27" t="s">
        <v>23</v>
      </c>
      <c r="H503" s="27" t="s">
        <v>104</v>
      </c>
      <c r="I503" s="27" t="s">
        <v>138</v>
      </c>
      <c r="J503" s="25">
        <v>4</v>
      </c>
      <c r="K503" s="27" t="s">
        <v>288</v>
      </c>
      <c r="L503" s="27" t="s">
        <v>2168</v>
      </c>
      <c r="M503" s="27" t="s">
        <v>2167</v>
      </c>
      <c r="N503" s="28"/>
      <c r="O503" s="27"/>
      <c r="P503" s="27"/>
      <c r="Q503" s="26"/>
      <c r="R503" s="43"/>
      <c r="S503" s="27" t="s">
        <v>285</v>
      </c>
      <c r="T503" s="43"/>
      <c r="U503" s="27" t="s">
        <v>315</v>
      </c>
      <c r="V503" s="28" t="s">
        <v>542</v>
      </c>
    </row>
    <row r="504" spans="1:22" x14ac:dyDescent="0.25">
      <c r="A504" s="24">
        <v>43133</v>
      </c>
      <c r="B504" s="24">
        <v>43133</v>
      </c>
      <c r="C504" s="24">
        <v>43126</v>
      </c>
      <c r="D504" s="27" t="s">
        <v>552</v>
      </c>
      <c r="E504" s="27" t="s">
        <v>354</v>
      </c>
      <c r="F504" s="29">
        <v>92604</v>
      </c>
      <c r="G504" s="27" t="s">
        <v>21</v>
      </c>
      <c r="H504" s="27" t="s">
        <v>47</v>
      </c>
      <c r="I504" s="27" t="s">
        <v>22</v>
      </c>
      <c r="J504" s="25">
        <v>4</v>
      </c>
      <c r="K504" s="27" t="s">
        <v>288</v>
      </c>
      <c r="L504" s="27" t="s">
        <v>2170</v>
      </c>
      <c r="M504" s="27" t="s">
        <v>2169</v>
      </c>
      <c r="N504" s="28">
        <v>128470487</v>
      </c>
      <c r="O504" s="27">
        <v>4</v>
      </c>
      <c r="P504" s="27" t="s">
        <v>2303</v>
      </c>
      <c r="Q504" s="26">
        <v>176.4</v>
      </c>
      <c r="R504" s="43">
        <v>43136</v>
      </c>
      <c r="S504" s="27" t="s">
        <v>285</v>
      </c>
      <c r="T504" s="43">
        <v>43137</v>
      </c>
      <c r="U504" s="27" t="s">
        <v>292</v>
      </c>
      <c r="V504" s="28"/>
    </row>
    <row r="505" spans="1:22" x14ac:dyDescent="0.25">
      <c r="A505" s="24">
        <v>43133</v>
      </c>
      <c r="B505" s="24">
        <v>43133</v>
      </c>
      <c r="C505" s="24">
        <v>43126</v>
      </c>
      <c r="D505" s="27" t="s">
        <v>552</v>
      </c>
      <c r="E505" s="27" t="s">
        <v>354</v>
      </c>
      <c r="F505" s="29" t="s">
        <v>6653</v>
      </c>
      <c r="G505" s="27" t="s">
        <v>92</v>
      </c>
      <c r="H505" s="27" t="s">
        <v>1186</v>
      </c>
      <c r="I505" s="27" t="s">
        <v>1227</v>
      </c>
      <c r="J505" s="25">
        <v>1</v>
      </c>
      <c r="K505" s="27" t="s">
        <v>288</v>
      </c>
      <c r="L505" s="27" t="s">
        <v>2172</v>
      </c>
      <c r="M505" s="27" t="s">
        <v>2171</v>
      </c>
      <c r="N505" s="28">
        <v>128470487</v>
      </c>
      <c r="O505" s="27">
        <v>1</v>
      </c>
      <c r="P505" s="27" t="s">
        <v>2913</v>
      </c>
      <c r="Q505" s="26">
        <v>185.76</v>
      </c>
      <c r="R505" s="43">
        <v>43136</v>
      </c>
      <c r="S505" s="27" t="s">
        <v>285</v>
      </c>
      <c r="T505" s="43" t="s">
        <v>567</v>
      </c>
      <c r="U505" s="27" t="s">
        <v>292</v>
      </c>
      <c r="V505" s="28"/>
    </row>
    <row r="506" spans="1:22" x14ac:dyDescent="0.25">
      <c r="A506" s="24">
        <v>43133</v>
      </c>
      <c r="B506" s="24">
        <v>43132</v>
      </c>
      <c r="C506" s="24">
        <v>43127</v>
      </c>
      <c r="D506" s="27" t="s">
        <v>549</v>
      </c>
      <c r="E506" s="27" t="s">
        <v>360</v>
      </c>
      <c r="F506" s="29">
        <v>1014525</v>
      </c>
      <c r="G506" s="27" t="s">
        <v>36</v>
      </c>
      <c r="H506" s="27" t="s">
        <v>2161</v>
      </c>
      <c r="I506" s="27" t="s">
        <v>2160</v>
      </c>
      <c r="J506" s="25">
        <v>2</v>
      </c>
      <c r="K506" s="27" t="s">
        <v>357</v>
      </c>
      <c r="L506" s="27" t="s">
        <v>2162</v>
      </c>
      <c r="M506" s="27" t="s">
        <v>2159</v>
      </c>
      <c r="N506" s="28" t="s">
        <v>2507</v>
      </c>
      <c r="O506" s="27">
        <v>2</v>
      </c>
      <c r="P506" s="27" t="s">
        <v>2528</v>
      </c>
      <c r="Q506" s="26">
        <v>296.27999999999997</v>
      </c>
      <c r="R506" s="43">
        <v>43140</v>
      </c>
      <c r="S506" s="27" t="s">
        <v>285</v>
      </c>
      <c r="T506" s="43" t="s">
        <v>567</v>
      </c>
      <c r="U506" s="27" t="s">
        <v>292</v>
      </c>
      <c r="V506" s="28"/>
    </row>
    <row r="507" spans="1:22" x14ac:dyDescent="0.25">
      <c r="A507" s="24">
        <v>43136</v>
      </c>
      <c r="B507" s="24">
        <v>43133</v>
      </c>
      <c r="C507" s="24">
        <v>43130</v>
      </c>
      <c r="D507" s="27" t="s">
        <v>18</v>
      </c>
      <c r="E507" s="27" t="s">
        <v>372</v>
      </c>
      <c r="F507" s="29">
        <v>23460</v>
      </c>
      <c r="G507" s="27" t="s">
        <v>19</v>
      </c>
      <c r="H507" s="27" t="s">
        <v>141</v>
      </c>
      <c r="I507" s="27" t="s">
        <v>2228</v>
      </c>
      <c r="J507" s="25">
        <v>2</v>
      </c>
      <c r="K507" s="27" t="s">
        <v>343</v>
      </c>
      <c r="L507" s="27">
        <v>8630346350</v>
      </c>
      <c r="M507" s="27">
        <v>8630346350</v>
      </c>
      <c r="N507" s="28"/>
      <c r="O507" s="27"/>
      <c r="P507" s="27"/>
      <c r="Q507" s="26"/>
      <c r="R507" s="43"/>
      <c r="S507" s="27" t="s">
        <v>285</v>
      </c>
      <c r="T507" s="43"/>
      <c r="U507" s="27" t="s">
        <v>315</v>
      </c>
      <c r="V507" s="28" t="s">
        <v>542</v>
      </c>
    </row>
    <row r="508" spans="1:22" x14ac:dyDescent="0.25">
      <c r="A508" s="24">
        <v>43136</v>
      </c>
      <c r="B508" s="24">
        <v>43133</v>
      </c>
      <c r="C508" s="24">
        <v>43125</v>
      </c>
      <c r="D508" s="27" t="s">
        <v>18</v>
      </c>
      <c r="E508" s="27" t="s">
        <v>393</v>
      </c>
      <c r="F508" s="29">
        <v>6419</v>
      </c>
      <c r="G508" s="27" t="s">
        <v>105</v>
      </c>
      <c r="H508" s="27" t="s">
        <v>26</v>
      </c>
      <c r="I508" s="27" t="s">
        <v>2229</v>
      </c>
      <c r="J508" s="25">
        <v>2</v>
      </c>
      <c r="K508" s="27" t="s">
        <v>288</v>
      </c>
      <c r="L508" s="27" t="s">
        <v>2230</v>
      </c>
      <c r="M508" s="27" t="s">
        <v>2231</v>
      </c>
      <c r="N508" s="28">
        <v>128567269</v>
      </c>
      <c r="O508" s="27">
        <v>2</v>
      </c>
      <c r="P508" s="27" t="s">
        <v>2357</v>
      </c>
      <c r="Q508" s="26">
        <v>197.32</v>
      </c>
      <c r="R508" s="43">
        <v>43137</v>
      </c>
      <c r="S508" s="27" t="s">
        <v>285</v>
      </c>
      <c r="T508" s="43">
        <v>43138</v>
      </c>
      <c r="U508" s="27" t="s">
        <v>292</v>
      </c>
      <c r="V508" s="28"/>
    </row>
    <row r="509" spans="1:22" x14ac:dyDescent="0.25">
      <c r="A509" s="24">
        <v>43136</v>
      </c>
      <c r="B509" s="24">
        <v>43133</v>
      </c>
      <c r="C509" s="24">
        <v>43131</v>
      </c>
      <c r="D509" s="27" t="s">
        <v>18</v>
      </c>
      <c r="E509" s="27" t="s">
        <v>352</v>
      </c>
      <c r="F509" s="29">
        <v>362080</v>
      </c>
      <c r="G509" s="27" t="s">
        <v>25</v>
      </c>
      <c r="H509" s="27" t="s">
        <v>131</v>
      </c>
      <c r="I509" s="27" t="s">
        <v>2233</v>
      </c>
      <c r="J509" s="25">
        <v>4</v>
      </c>
      <c r="K509" s="27" t="s">
        <v>367</v>
      </c>
      <c r="L509" s="27">
        <v>204484</v>
      </c>
      <c r="M509" s="27">
        <v>326178646</v>
      </c>
      <c r="N509" s="28"/>
      <c r="O509" s="27"/>
      <c r="P509" s="27"/>
      <c r="Q509" s="26"/>
      <c r="R509" s="43"/>
      <c r="S509" s="27" t="s">
        <v>285</v>
      </c>
      <c r="T509" s="43"/>
      <c r="U509" s="27" t="s">
        <v>289</v>
      </c>
      <c r="V509" s="28" t="s">
        <v>542</v>
      </c>
    </row>
    <row r="510" spans="1:22" x14ac:dyDescent="0.25">
      <c r="A510" s="24">
        <v>43136</v>
      </c>
      <c r="B510" s="24">
        <v>43134</v>
      </c>
      <c r="C510" s="24">
        <v>43133</v>
      </c>
      <c r="D510" s="27" t="s">
        <v>18</v>
      </c>
      <c r="E510" s="27" t="s">
        <v>564</v>
      </c>
      <c r="F510" s="29">
        <v>2205453</v>
      </c>
      <c r="G510" s="27" t="s">
        <v>30</v>
      </c>
      <c r="H510" s="27" t="s">
        <v>78</v>
      </c>
      <c r="I510" s="27" t="s">
        <v>2234</v>
      </c>
      <c r="J510" s="25">
        <v>4</v>
      </c>
      <c r="K510" s="27" t="s">
        <v>357</v>
      </c>
      <c r="L510" s="27" t="s">
        <v>2235</v>
      </c>
      <c r="M510" s="27" t="s">
        <v>2236</v>
      </c>
      <c r="N510" s="28" t="s">
        <v>2237</v>
      </c>
      <c r="O510" s="27">
        <v>4</v>
      </c>
      <c r="P510" s="27" t="s">
        <v>2526</v>
      </c>
      <c r="Q510" s="26">
        <v>504.72</v>
      </c>
      <c r="R510" s="43">
        <v>43140</v>
      </c>
      <c r="S510" s="27" t="s">
        <v>285</v>
      </c>
      <c r="T510" s="43" t="s">
        <v>567</v>
      </c>
      <c r="U510" s="27" t="s">
        <v>292</v>
      </c>
      <c r="V510" s="28"/>
    </row>
    <row r="511" spans="1:22" x14ac:dyDescent="0.25">
      <c r="A511" s="24">
        <v>43136</v>
      </c>
      <c r="B511" s="24">
        <v>43134</v>
      </c>
      <c r="C511" s="24">
        <v>43134</v>
      </c>
      <c r="D511" s="27" t="s">
        <v>18</v>
      </c>
      <c r="E511" s="27" t="s">
        <v>296</v>
      </c>
      <c r="F511" s="29">
        <v>247600</v>
      </c>
      <c r="G511" s="27" t="s">
        <v>25</v>
      </c>
      <c r="H511" s="27" t="s">
        <v>249</v>
      </c>
      <c r="I511" s="27" t="s">
        <v>2239</v>
      </c>
      <c r="J511" s="25">
        <v>2</v>
      </c>
      <c r="K511" s="27" t="s">
        <v>357</v>
      </c>
      <c r="L511" s="27" t="s">
        <v>2240</v>
      </c>
      <c r="M511" s="27" t="s">
        <v>2241</v>
      </c>
      <c r="N511" s="28" t="s">
        <v>2352</v>
      </c>
      <c r="O511" s="27">
        <v>2</v>
      </c>
      <c r="P511" s="27" t="s">
        <v>2406</v>
      </c>
      <c r="Q511" s="26">
        <v>290.2</v>
      </c>
      <c r="R511" s="43">
        <v>43138</v>
      </c>
      <c r="S511" s="27" t="s">
        <v>285</v>
      </c>
      <c r="T511" s="43" t="s">
        <v>567</v>
      </c>
      <c r="U511" s="27" t="s">
        <v>292</v>
      </c>
      <c r="V511" s="28"/>
    </row>
    <row r="512" spans="1:22" x14ac:dyDescent="0.25">
      <c r="A512" s="24">
        <v>43136</v>
      </c>
      <c r="B512" s="24">
        <v>43134</v>
      </c>
      <c r="C512" s="24">
        <v>43134</v>
      </c>
      <c r="D512" s="27" t="s">
        <v>18</v>
      </c>
      <c r="E512" s="27" t="s">
        <v>296</v>
      </c>
      <c r="F512" s="29">
        <v>247250</v>
      </c>
      <c r="G512" s="27" t="s">
        <v>25</v>
      </c>
      <c r="H512" s="27" t="s">
        <v>487</v>
      </c>
      <c r="I512" s="27" t="s">
        <v>2239</v>
      </c>
      <c r="J512" s="25">
        <v>2</v>
      </c>
      <c r="K512" s="27" t="s">
        <v>357</v>
      </c>
      <c r="L512" s="27" t="s">
        <v>2240</v>
      </c>
      <c r="M512" s="27" t="s">
        <v>2241</v>
      </c>
      <c r="N512" s="28" t="s">
        <v>2352</v>
      </c>
      <c r="O512" s="27">
        <v>2</v>
      </c>
      <c r="P512" s="27" t="s">
        <v>2406</v>
      </c>
      <c r="Q512" s="26">
        <v>314.2</v>
      </c>
      <c r="R512" s="43">
        <v>43138</v>
      </c>
      <c r="S512" s="27" t="s">
        <v>285</v>
      </c>
      <c r="T512" s="43" t="s">
        <v>567</v>
      </c>
      <c r="U512" s="27" t="s">
        <v>292</v>
      </c>
      <c r="V512" s="28"/>
    </row>
    <row r="513" spans="1:22" ht="25.5" x14ac:dyDescent="0.25">
      <c r="A513" s="24">
        <v>43136</v>
      </c>
      <c r="B513" s="24">
        <v>43134</v>
      </c>
      <c r="C513" s="24">
        <v>43131</v>
      </c>
      <c r="D513" s="27" t="s">
        <v>2245</v>
      </c>
      <c r="E513" s="27" t="s">
        <v>354</v>
      </c>
      <c r="F513" s="29">
        <v>1010983</v>
      </c>
      <c r="G513" s="27" t="s">
        <v>36</v>
      </c>
      <c r="H513" s="27" t="s">
        <v>2246</v>
      </c>
      <c r="I513" s="27" t="s">
        <v>99</v>
      </c>
      <c r="J513" s="25">
        <v>2</v>
      </c>
      <c r="K513" s="27" t="s">
        <v>288</v>
      </c>
      <c r="L513" s="27" t="s">
        <v>2247</v>
      </c>
      <c r="M513" s="27" t="s">
        <v>2248</v>
      </c>
      <c r="N513" s="28">
        <v>128567328</v>
      </c>
      <c r="O513" s="27"/>
      <c r="P513" s="27"/>
      <c r="Q513" s="26"/>
      <c r="R513" s="43"/>
      <c r="S513" s="27" t="s">
        <v>285</v>
      </c>
      <c r="T513" s="43"/>
      <c r="U513" s="27" t="s">
        <v>295</v>
      </c>
      <c r="V513" s="28" t="s">
        <v>2633</v>
      </c>
    </row>
    <row r="514" spans="1:22" x14ac:dyDescent="0.25">
      <c r="A514" s="24">
        <v>43136</v>
      </c>
      <c r="B514" s="24">
        <v>43134</v>
      </c>
      <c r="C514" s="24">
        <v>43131</v>
      </c>
      <c r="D514" s="27" t="s">
        <v>2245</v>
      </c>
      <c r="E514" s="27" t="s">
        <v>354</v>
      </c>
      <c r="F514" s="29">
        <v>1010983</v>
      </c>
      <c r="G514" s="27" t="s">
        <v>36</v>
      </c>
      <c r="H514" s="27" t="s">
        <v>2246</v>
      </c>
      <c r="I514" s="27" t="s">
        <v>99</v>
      </c>
      <c r="J514" s="25">
        <v>2</v>
      </c>
      <c r="K514" s="27" t="s">
        <v>288</v>
      </c>
      <c r="L514" s="27" t="s">
        <v>2247</v>
      </c>
      <c r="M514" s="27" t="s">
        <v>2248</v>
      </c>
      <c r="N514" s="28">
        <v>128567328</v>
      </c>
      <c r="O514" s="27">
        <v>2</v>
      </c>
      <c r="P514" s="27">
        <v>128567328</v>
      </c>
      <c r="Q514" s="26">
        <v>82.7</v>
      </c>
      <c r="R514" s="43">
        <v>43138</v>
      </c>
      <c r="S514" s="27" t="s">
        <v>285</v>
      </c>
      <c r="T514" s="43">
        <v>43145</v>
      </c>
      <c r="U514" s="27" t="s">
        <v>292</v>
      </c>
      <c r="V514" s="28"/>
    </row>
    <row r="515" spans="1:22" x14ac:dyDescent="0.25">
      <c r="A515" s="24">
        <v>43136</v>
      </c>
      <c r="B515" s="24">
        <v>43134</v>
      </c>
      <c r="C515" s="24">
        <v>43126</v>
      </c>
      <c r="D515" s="27" t="s">
        <v>552</v>
      </c>
      <c r="E515" s="27" t="s">
        <v>378</v>
      </c>
      <c r="F515" s="29">
        <v>91190</v>
      </c>
      <c r="G515" s="27" t="s">
        <v>21</v>
      </c>
      <c r="H515" s="27" t="s">
        <v>69</v>
      </c>
      <c r="I515" s="27" t="s">
        <v>179</v>
      </c>
      <c r="J515" s="25">
        <v>4</v>
      </c>
      <c r="K515" s="27" t="s">
        <v>288</v>
      </c>
      <c r="L515" s="27" t="s">
        <v>2249</v>
      </c>
      <c r="M515" s="27" t="s">
        <v>2250</v>
      </c>
      <c r="N515" s="28">
        <v>128567236</v>
      </c>
      <c r="O515" s="27">
        <v>4</v>
      </c>
      <c r="P515" s="27" t="s">
        <v>2356</v>
      </c>
      <c r="Q515" s="26">
        <v>241.44</v>
      </c>
      <c r="R515" s="43">
        <v>43137</v>
      </c>
      <c r="S515" s="27" t="s">
        <v>285</v>
      </c>
      <c r="T515" s="43" t="s">
        <v>567</v>
      </c>
      <c r="U515" s="27" t="s">
        <v>292</v>
      </c>
      <c r="V515" s="28"/>
    </row>
    <row r="516" spans="1:22" ht="25.5" x14ac:dyDescent="0.25">
      <c r="A516" s="24">
        <v>43136</v>
      </c>
      <c r="B516" s="24">
        <v>43134</v>
      </c>
      <c r="C516" s="24">
        <v>43126</v>
      </c>
      <c r="D516" s="27" t="s">
        <v>552</v>
      </c>
      <c r="E516" s="27" t="s">
        <v>428</v>
      </c>
      <c r="F516" s="29">
        <v>1011698</v>
      </c>
      <c r="G516" s="27" t="s">
        <v>36</v>
      </c>
      <c r="H516" s="27" t="s">
        <v>57</v>
      </c>
      <c r="I516" s="27" t="s">
        <v>45</v>
      </c>
      <c r="J516" s="25">
        <v>2</v>
      </c>
      <c r="K516" s="27" t="s">
        <v>288</v>
      </c>
      <c r="L516" s="27" t="s">
        <v>2251</v>
      </c>
      <c r="M516" s="27" t="s">
        <v>2252</v>
      </c>
      <c r="N516" s="28">
        <v>128567312</v>
      </c>
      <c r="O516" s="27"/>
      <c r="P516" s="27"/>
      <c r="Q516" s="26"/>
      <c r="R516" s="43"/>
      <c r="S516" s="27" t="s">
        <v>285</v>
      </c>
      <c r="T516" s="43"/>
      <c r="U516" s="27" t="s">
        <v>295</v>
      </c>
      <c r="V516" s="28" t="s">
        <v>2414</v>
      </c>
    </row>
    <row r="517" spans="1:22" x14ac:dyDescent="0.25">
      <c r="A517" s="24">
        <v>43136</v>
      </c>
      <c r="B517" s="24">
        <v>43134</v>
      </c>
      <c r="C517" s="24">
        <v>43129</v>
      </c>
      <c r="D517" s="27" t="s">
        <v>552</v>
      </c>
      <c r="E517" s="27" t="s">
        <v>319</v>
      </c>
      <c r="F517" s="29">
        <v>706536492</v>
      </c>
      <c r="G517" s="27" t="s">
        <v>23</v>
      </c>
      <c r="H517" s="27" t="s">
        <v>167</v>
      </c>
      <c r="I517" s="27" t="s">
        <v>2253</v>
      </c>
      <c r="J517" s="25">
        <v>1</v>
      </c>
      <c r="K517" s="27" t="s">
        <v>288</v>
      </c>
      <c r="L517" s="27" t="s">
        <v>2254</v>
      </c>
      <c r="M517" s="27" t="s">
        <v>2255</v>
      </c>
      <c r="N517" s="28"/>
      <c r="O517" s="27"/>
      <c r="P517" s="27" t="s">
        <v>1061</v>
      </c>
      <c r="Q517" s="26"/>
      <c r="R517" s="43"/>
      <c r="S517" s="27" t="s">
        <v>285</v>
      </c>
      <c r="T517" s="43"/>
      <c r="U517" s="27" t="s">
        <v>315</v>
      </c>
      <c r="V517" s="28" t="s">
        <v>542</v>
      </c>
    </row>
    <row r="518" spans="1:22" x14ac:dyDescent="0.25">
      <c r="A518" s="24">
        <v>43136</v>
      </c>
      <c r="B518" s="24">
        <v>43134</v>
      </c>
      <c r="C518" s="24">
        <v>43129</v>
      </c>
      <c r="D518" s="27" t="s">
        <v>552</v>
      </c>
      <c r="E518" s="27" t="s">
        <v>319</v>
      </c>
      <c r="F518" s="29" t="s">
        <v>284</v>
      </c>
      <c r="G518" s="27" t="s">
        <v>74</v>
      </c>
      <c r="H518" s="27" t="s">
        <v>88</v>
      </c>
      <c r="I518" s="27" t="s">
        <v>76</v>
      </c>
      <c r="J518" s="25">
        <v>4</v>
      </c>
      <c r="K518" s="27" t="s">
        <v>288</v>
      </c>
      <c r="L518" s="27" t="s">
        <v>2256</v>
      </c>
      <c r="M518" s="27" t="s">
        <v>2257</v>
      </c>
      <c r="N518" s="28">
        <v>128567316</v>
      </c>
      <c r="O518" s="27">
        <v>4</v>
      </c>
      <c r="P518" s="27" t="s">
        <v>2411</v>
      </c>
      <c r="Q518" s="26">
        <v>467.44</v>
      </c>
      <c r="R518" s="43">
        <v>43138</v>
      </c>
      <c r="S518" s="27" t="s">
        <v>285</v>
      </c>
      <c r="T518" s="43">
        <v>43145</v>
      </c>
      <c r="U518" s="27" t="s">
        <v>292</v>
      </c>
      <c r="V518" s="28"/>
    </row>
    <row r="519" spans="1:22" x14ac:dyDescent="0.25">
      <c r="A519" s="24">
        <v>43136</v>
      </c>
      <c r="B519" s="24">
        <v>43134</v>
      </c>
      <c r="C519" s="24">
        <v>43129</v>
      </c>
      <c r="D519" s="27" t="s">
        <v>552</v>
      </c>
      <c r="E519" s="27" t="s">
        <v>328</v>
      </c>
      <c r="F519" s="29">
        <v>1011007</v>
      </c>
      <c r="G519" s="27" t="s">
        <v>36</v>
      </c>
      <c r="H519" s="27" t="s">
        <v>124</v>
      </c>
      <c r="I519" s="27" t="s">
        <v>99</v>
      </c>
      <c r="J519" s="25">
        <v>2</v>
      </c>
      <c r="K519" s="27" t="s">
        <v>288</v>
      </c>
      <c r="L519" s="27" t="s">
        <v>2258</v>
      </c>
      <c r="M519" s="27" t="s">
        <v>2259</v>
      </c>
      <c r="N519" s="28">
        <v>128567678</v>
      </c>
      <c r="O519" s="27">
        <v>2</v>
      </c>
      <c r="P519" s="27" t="s">
        <v>2358</v>
      </c>
      <c r="Q519" s="26">
        <v>120.58</v>
      </c>
      <c r="R519" s="43">
        <v>43137</v>
      </c>
      <c r="S519" s="27" t="s">
        <v>285</v>
      </c>
      <c r="T519" s="43">
        <v>43138</v>
      </c>
      <c r="U519" s="27" t="s">
        <v>292</v>
      </c>
      <c r="V519" s="28"/>
    </row>
    <row r="520" spans="1:22" x14ac:dyDescent="0.25">
      <c r="A520" s="24">
        <v>43136</v>
      </c>
      <c r="B520" s="24">
        <v>43134</v>
      </c>
      <c r="C520" s="24">
        <v>43129</v>
      </c>
      <c r="D520" s="27" t="s">
        <v>552</v>
      </c>
      <c r="E520" s="27" t="s">
        <v>328</v>
      </c>
      <c r="F520" s="41">
        <v>1011007</v>
      </c>
      <c r="G520" s="27" t="s">
        <v>36</v>
      </c>
      <c r="H520" s="27" t="s">
        <v>124</v>
      </c>
      <c r="I520" s="27" t="s">
        <v>99</v>
      </c>
      <c r="J520" s="25">
        <v>2</v>
      </c>
      <c r="K520" s="27" t="s">
        <v>288</v>
      </c>
      <c r="L520" s="27" t="s">
        <v>2258</v>
      </c>
      <c r="M520" s="27" t="s">
        <v>2260</v>
      </c>
      <c r="N520" s="28">
        <v>128567624</v>
      </c>
      <c r="O520" s="27">
        <v>2</v>
      </c>
      <c r="P520" s="27" t="s">
        <v>2358</v>
      </c>
      <c r="Q520" s="26">
        <v>120.58</v>
      </c>
      <c r="R520" s="43">
        <v>43137</v>
      </c>
      <c r="S520" s="27" t="s">
        <v>285</v>
      </c>
      <c r="T520" s="43" t="s">
        <v>567</v>
      </c>
      <c r="U520" s="27" t="s">
        <v>292</v>
      </c>
      <c r="V520" s="28"/>
    </row>
    <row r="521" spans="1:22" x14ac:dyDescent="0.25">
      <c r="A521" s="24">
        <v>43136</v>
      </c>
      <c r="B521" s="24">
        <v>43134</v>
      </c>
      <c r="C521" s="24">
        <v>43129</v>
      </c>
      <c r="D521" s="27" t="s">
        <v>552</v>
      </c>
      <c r="E521" s="27" t="s">
        <v>346</v>
      </c>
      <c r="F521" s="29" t="s">
        <v>2261</v>
      </c>
      <c r="G521" s="27" t="s">
        <v>74</v>
      </c>
      <c r="H521" s="27" t="s">
        <v>150</v>
      </c>
      <c r="I521" s="27" t="s">
        <v>193</v>
      </c>
      <c r="J521" s="25">
        <v>2</v>
      </c>
      <c r="K521" s="27" t="s">
        <v>288</v>
      </c>
      <c r="L521" s="27" t="s">
        <v>2262</v>
      </c>
      <c r="M521" s="27" t="s">
        <v>2263</v>
      </c>
      <c r="N521" s="28">
        <v>128567736</v>
      </c>
      <c r="O521" s="27">
        <v>2</v>
      </c>
      <c r="P521" s="27" t="s">
        <v>2412</v>
      </c>
      <c r="Q521" s="26">
        <v>220.28</v>
      </c>
      <c r="R521" s="43">
        <v>43138</v>
      </c>
      <c r="S521" s="27" t="s">
        <v>285</v>
      </c>
      <c r="T521" s="43" t="s">
        <v>567</v>
      </c>
      <c r="U521" s="27" t="s">
        <v>292</v>
      </c>
      <c r="V521" s="28"/>
    </row>
    <row r="522" spans="1:22" x14ac:dyDescent="0.25">
      <c r="A522" s="24">
        <v>43136</v>
      </c>
      <c r="B522" s="24">
        <v>43134</v>
      </c>
      <c r="C522" s="24">
        <v>43129</v>
      </c>
      <c r="D522" s="27" t="s">
        <v>552</v>
      </c>
      <c r="E522" s="27" t="s">
        <v>399</v>
      </c>
      <c r="F522" s="29">
        <v>1013983</v>
      </c>
      <c r="G522" s="27" t="s">
        <v>36</v>
      </c>
      <c r="H522" s="27" t="s">
        <v>47</v>
      </c>
      <c r="I522" s="27" t="s">
        <v>189</v>
      </c>
      <c r="J522" s="25">
        <v>4</v>
      </c>
      <c r="K522" s="27" t="s">
        <v>288</v>
      </c>
      <c r="L522" s="27" t="s">
        <v>2264</v>
      </c>
      <c r="M522" s="27" t="s">
        <v>2265</v>
      </c>
      <c r="N522" s="28">
        <v>128567838</v>
      </c>
      <c r="O522" s="27">
        <v>4</v>
      </c>
      <c r="P522" s="27">
        <v>128567838</v>
      </c>
      <c r="Q522" s="26">
        <v>263.88</v>
      </c>
      <c r="R522" s="43">
        <v>43138</v>
      </c>
      <c r="S522" s="27" t="s">
        <v>285</v>
      </c>
      <c r="T522" s="43">
        <v>43138</v>
      </c>
      <c r="U522" s="27" t="s">
        <v>292</v>
      </c>
      <c r="V522" s="28"/>
    </row>
    <row r="523" spans="1:22" x14ac:dyDescent="0.25">
      <c r="A523" s="24">
        <v>43136</v>
      </c>
      <c r="B523" s="24">
        <v>43134</v>
      </c>
      <c r="C523" s="24">
        <v>43129</v>
      </c>
      <c r="D523" s="27" t="s">
        <v>549</v>
      </c>
      <c r="E523" s="27" t="s">
        <v>391</v>
      </c>
      <c r="F523" s="29" t="s">
        <v>2268</v>
      </c>
      <c r="G523" s="27" t="s">
        <v>2269</v>
      </c>
      <c r="H523" s="27" t="s">
        <v>261</v>
      </c>
      <c r="I523" s="27" t="s">
        <v>2270</v>
      </c>
      <c r="J523" s="25">
        <v>4</v>
      </c>
      <c r="K523" s="27" t="s">
        <v>357</v>
      </c>
      <c r="L523" s="27" t="s">
        <v>2271</v>
      </c>
      <c r="M523" s="27" t="s">
        <v>2272</v>
      </c>
      <c r="N523" s="28" t="s">
        <v>2421</v>
      </c>
      <c r="O523" s="27">
        <v>4</v>
      </c>
      <c r="P523" s="27" t="s">
        <v>2421</v>
      </c>
      <c r="Q523" s="26">
        <v>431.88</v>
      </c>
      <c r="R523" s="43">
        <v>43139</v>
      </c>
      <c r="S523" s="27" t="s">
        <v>285</v>
      </c>
      <c r="T523" s="43">
        <v>43139</v>
      </c>
      <c r="U523" s="27" t="s">
        <v>292</v>
      </c>
      <c r="V523" s="28"/>
    </row>
    <row r="524" spans="1:22" ht="25.5" x14ac:dyDescent="0.25">
      <c r="A524" s="24">
        <v>43136</v>
      </c>
      <c r="B524" s="24">
        <v>43134</v>
      </c>
      <c r="C524" s="24">
        <v>43116</v>
      </c>
      <c r="D524" s="27" t="s">
        <v>549</v>
      </c>
      <c r="E524" s="27" t="s">
        <v>325</v>
      </c>
      <c r="F524" s="29" t="s">
        <v>2273</v>
      </c>
      <c r="G524" s="27" t="s">
        <v>220</v>
      </c>
      <c r="H524" s="27" t="s">
        <v>234</v>
      </c>
      <c r="I524" s="27" t="s">
        <v>2274</v>
      </c>
      <c r="J524" s="25">
        <v>5</v>
      </c>
      <c r="K524" s="27" t="s">
        <v>357</v>
      </c>
      <c r="L524" s="27" t="s">
        <v>2275</v>
      </c>
      <c r="M524" s="27" t="s">
        <v>2276</v>
      </c>
      <c r="N524" s="28" t="s">
        <v>2277</v>
      </c>
      <c r="O524" s="27">
        <v>5</v>
      </c>
      <c r="P524" s="28" t="s">
        <v>2524</v>
      </c>
      <c r="Q524" s="26">
        <v>395</v>
      </c>
      <c r="R524" s="43">
        <v>43140</v>
      </c>
      <c r="S524" s="27" t="s">
        <v>285</v>
      </c>
      <c r="T524" s="43" t="s">
        <v>567</v>
      </c>
      <c r="U524" s="27" t="s">
        <v>292</v>
      </c>
      <c r="V524" s="28"/>
    </row>
    <row r="525" spans="1:22" x14ac:dyDescent="0.25">
      <c r="A525" s="24">
        <v>43136</v>
      </c>
      <c r="B525" s="24">
        <v>43134</v>
      </c>
      <c r="C525" s="24">
        <v>43116</v>
      </c>
      <c r="D525" s="27" t="s">
        <v>549</v>
      </c>
      <c r="E525" s="27" t="s">
        <v>325</v>
      </c>
      <c r="F525" s="29" t="s">
        <v>2273</v>
      </c>
      <c r="G525" s="27" t="s">
        <v>220</v>
      </c>
      <c r="H525" s="27" t="s">
        <v>234</v>
      </c>
      <c r="I525" s="27" t="s">
        <v>2274</v>
      </c>
      <c r="J525" s="25">
        <v>1</v>
      </c>
      <c r="K525" s="27" t="s">
        <v>357</v>
      </c>
      <c r="L525" s="27" t="s">
        <v>2275</v>
      </c>
      <c r="M525" s="27" t="s">
        <v>2276</v>
      </c>
      <c r="N525" s="28" t="s">
        <v>2277</v>
      </c>
      <c r="O525" s="27">
        <v>1</v>
      </c>
      <c r="P525" s="27" t="s">
        <v>2524</v>
      </c>
      <c r="Q525" s="26">
        <v>79</v>
      </c>
      <c r="R525" s="43">
        <v>43140</v>
      </c>
      <c r="S525" s="27" t="s">
        <v>285</v>
      </c>
      <c r="T525" s="43" t="s">
        <v>567</v>
      </c>
      <c r="U525" s="27" t="s">
        <v>292</v>
      </c>
      <c r="V525" s="28"/>
    </row>
    <row r="526" spans="1:22" x14ac:dyDescent="0.25">
      <c r="A526" s="24">
        <v>43136</v>
      </c>
      <c r="B526" s="24">
        <v>43134</v>
      </c>
      <c r="C526" s="24">
        <v>43127</v>
      </c>
      <c r="D526" s="27" t="s">
        <v>539</v>
      </c>
      <c r="E526" s="27" t="s">
        <v>313</v>
      </c>
      <c r="F526" s="29">
        <v>2048900</v>
      </c>
      <c r="G526" s="27" t="s">
        <v>32</v>
      </c>
      <c r="H526" s="27" t="s">
        <v>141</v>
      </c>
      <c r="I526" s="27" t="s">
        <v>215</v>
      </c>
      <c r="J526" s="25">
        <v>1</v>
      </c>
      <c r="K526" s="27" t="s">
        <v>288</v>
      </c>
      <c r="L526" s="27" t="s">
        <v>2278</v>
      </c>
      <c r="M526" s="27" t="s">
        <v>2279</v>
      </c>
      <c r="N526" s="28">
        <v>128567980</v>
      </c>
      <c r="O526" s="27">
        <v>1</v>
      </c>
      <c r="P526" s="27" t="s">
        <v>2359</v>
      </c>
      <c r="Q526" s="26">
        <v>142.65</v>
      </c>
      <c r="R526" s="43">
        <v>43137</v>
      </c>
      <c r="S526" s="27" t="s">
        <v>285</v>
      </c>
      <c r="T526" s="43" t="s">
        <v>567</v>
      </c>
      <c r="U526" s="27" t="s">
        <v>292</v>
      </c>
      <c r="V526" s="28"/>
    </row>
    <row r="527" spans="1:22" x14ac:dyDescent="0.25">
      <c r="A527" s="24">
        <v>43136</v>
      </c>
      <c r="B527" s="24">
        <v>43134</v>
      </c>
      <c r="C527" s="24">
        <v>43126</v>
      </c>
      <c r="D527" s="27" t="s">
        <v>539</v>
      </c>
      <c r="E527" s="27" t="s">
        <v>319</v>
      </c>
      <c r="F527" s="29">
        <v>748108572</v>
      </c>
      <c r="G527" s="27" t="s">
        <v>23</v>
      </c>
      <c r="H527" s="27" t="s">
        <v>149</v>
      </c>
      <c r="I527" s="27" t="s">
        <v>147</v>
      </c>
      <c r="J527" s="25">
        <v>1</v>
      </c>
      <c r="K527" s="27" t="s">
        <v>288</v>
      </c>
      <c r="L527" s="27" t="s">
        <v>2280</v>
      </c>
      <c r="M527" s="27" t="s">
        <v>2281</v>
      </c>
      <c r="N527" s="28"/>
      <c r="O527" s="27"/>
      <c r="P527" s="27"/>
      <c r="Q527" s="26"/>
      <c r="R527" s="43"/>
      <c r="S527" s="27" t="s">
        <v>285</v>
      </c>
      <c r="T527" s="43"/>
      <c r="U527" s="27" t="s">
        <v>315</v>
      </c>
      <c r="V527" s="28" t="s">
        <v>542</v>
      </c>
    </row>
    <row r="528" spans="1:22" x14ac:dyDescent="0.25">
      <c r="A528" s="24">
        <v>43136</v>
      </c>
      <c r="B528" s="24">
        <v>43134</v>
      </c>
      <c r="C528" s="24">
        <v>43127</v>
      </c>
      <c r="D528" s="27" t="s">
        <v>539</v>
      </c>
      <c r="E528" s="27" t="s">
        <v>423</v>
      </c>
      <c r="F528" s="29">
        <v>15481220000</v>
      </c>
      <c r="G528" s="27" t="s">
        <v>53</v>
      </c>
      <c r="H528" s="27" t="s">
        <v>70</v>
      </c>
      <c r="I528" s="27" t="s">
        <v>468</v>
      </c>
      <c r="J528" s="25">
        <v>2</v>
      </c>
      <c r="K528" s="27" t="s">
        <v>288</v>
      </c>
      <c r="L528" s="27" t="s">
        <v>2287</v>
      </c>
      <c r="M528" s="27" t="s">
        <v>2288</v>
      </c>
      <c r="N528" s="28">
        <v>128568116</v>
      </c>
      <c r="O528" s="27">
        <v>2</v>
      </c>
      <c r="P528" s="27" t="s">
        <v>2360</v>
      </c>
      <c r="Q528" s="26">
        <v>162.4</v>
      </c>
      <c r="R528" s="43">
        <v>43137</v>
      </c>
      <c r="S528" s="27" t="s">
        <v>285</v>
      </c>
      <c r="T528" s="43" t="s">
        <v>567</v>
      </c>
      <c r="U528" s="27" t="s">
        <v>292</v>
      </c>
      <c r="V528" s="28"/>
    </row>
    <row r="529" spans="1:22" ht="25.5" x14ac:dyDescent="0.25">
      <c r="A529" s="24">
        <v>43136</v>
      </c>
      <c r="B529" s="24">
        <v>43134</v>
      </c>
      <c r="C529" s="24">
        <v>43130</v>
      </c>
      <c r="D529" s="27" t="s">
        <v>553</v>
      </c>
      <c r="E529" s="27" t="s">
        <v>400</v>
      </c>
      <c r="F529" s="29">
        <v>215400</v>
      </c>
      <c r="G529" s="27" t="s">
        <v>41</v>
      </c>
      <c r="H529" s="27" t="s">
        <v>2289</v>
      </c>
      <c r="I529" s="27" t="s">
        <v>2290</v>
      </c>
      <c r="J529" s="25">
        <v>4</v>
      </c>
      <c r="K529" s="27" t="s">
        <v>335</v>
      </c>
      <c r="L529" s="27">
        <v>9021283507</v>
      </c>
      <c r="M529" s="27">
        <v>9021283507</v>
      </c>
      <c r="N529" s="28">
        <v>5360</v>
      </c>
      <c r="O529" s="27"/>
      <c r="P529" s="27"/>
      <c r="Q529" s="26"/>
      <c r="R529" s="43"/>
      <c r="S529" s="27" t="s">
        <v>285</v>
      </c>
      <c r="T529" s="43"/>
      <c r="U529" s="27" t="s">
        <v>295</v>
      </c>
      <c r="V529" s="28" t="s">
        <v>2808</v>
      </c>
    </row>
    <row r="530" spans="1:22" ht="25.5" x14ac:dyDescent="0.25">
      <c r="A530" s="24">
        <v>43137</v>
      </c>
      <c r="B530" s="24">
        <v>43136</v>
      </c>
      <c r="C530" s="24">
        <v>43131</v>
      </c>
      <c r="D530" s="27" t="s">
        <v>18</v>
      </c>
      <c r="E530" s="27" t="s">
        <v>334</v>
      </c>
      <c r="F530" s="29">
        <v>3640</v>
      </c>
      <c r="G530" s="27" t="s">
        <v>19</v>
      </c>
      <c r="H530" s="27" t="s">
        <v>198</v>
      </c>
      <c r="I530" s="27" t="s">
        <v>271</v>
      </c>
      <c r="J530" s="25">
        <v>4</v>
      </c>
      <c r="K530" s="27" t="s">
        <v>288</v>
      </c>
      <c r="L530" s="27" t="s">
        <v>2305</v>
      </c>
      <c r="M530" s="27" t="s">
        <v>2306</v>
      </c>
      <c r="N530" s="28">
        <v>128666836</v>
      </c>
      <c r="O530" s="27"/>
      <c r="P530" s="27"/>
      <c r="Q530" s="26"/>
      <c r="R530" s="43"/>
      <c r="S530" s="27" t="s">
        <v>285</v>
      </c>
      <c r="T530" s="43"/>
      <c r="U530" s="27" t="s">
        <v>295</v>
      </c>
      <c r="V530" s="28" t="s">
        <v>2619</v>
      </c>
    </row>
    <row r="531" spans="1:22" x14ac:dyDescent="0.25">
      <c r="A531" s="24">
        <v>43137</v>
      </c>
      <c r="B531" s="24">
        <v>43136</v>
      </c>
      <c r="C531" s="24">
        <v>43133</v>
      </c>
      <c r="D531" s="27" t="s">
        <v>18</v>
      </c>
      <c r="E531" s="27" t="s">
        <v>405</v>
      </c>
      <c r="F531" s="29" t="s">
        <v>6405</v>
      </c>
      <c r="G531" s="27" t="s">
        <v>41</v>
      </c>
      <c r="H531" s="27" t="s">
        <v>2307</v>
      </c>
      <c r="I531" s="27" t="s">
        <v>255</v>
      </c>
      <c r="J531" s="25">
        <v>1</v>
      </c>
      <c r="K531" s="27" t="s">
        <v>288</v>
      </c>
      <c r="L531" s="27" t="s">
        <v>2308</v>
      </c>
      <c r="M531" s="27" t="s">
        <v>2310</v>
      </c>
      <c r="N531" s="28">
        <v>128667067</v>
      </c>
      <c r="O531" s="27">
        <v>1</v>
      </c>
      <c r="P531" s="27" t="s">
        <v>2530</v>
      </c>
      <c r="Q531" s="26">
        <v>132.41</v>
      </c>
      <c r="R531" s="43">
        <v>43142</v>
      </c>
      <c r="S531" s="27" t="s">
        <v>285</v>
      </c>
      <c r="T531" s="43" t="s">
        <v>497</v>
      </c>
      <c r="U531" s="27" t="s">
        <v>292</v>
      </c>
      <c r="V531" s="28"/>
    </row>
    <row r="532" spans="1:22" x14ac:dyDescent="0.25">
      <c r="A532" s="24">
        <v>43137</v>
      </c>
      <c r="B532" s="24">
        <v>43137</v>
      </c>
      <c r="C532" s="24">
        <v>43133</v>
      </c>
      <c r="D532" s="27" t="s">
        <v>18</v>
      </c>
      <c r="E532" s="27" t="s">
        <v>405</v>
      </c>
      <c r="F532" s="29">
        <v>211130</v>
      </c>
      <c r="G532" s="27" t="s">
        <v>41</v>
      </c>
      <c r="H532" s="27" t="s">
        <v>24</v>
      </c>
      <c r="I532" s="27" t="s">
        <v>255</v>
      </c>
      <c r="J532" s="25">
        <v>1</v>
      </c>
      <c r="K532" s="27" t="s">
        <v>288</v>
      </c>
      <c r="L532" s="27" t="s">
        <v>2308</v>
      </c>
      <c r="M532" s="27" t="s">
        <v>2310</v>
      </c>
      <c r="N532" s="28">
        <v>128667804</v>
      </c>
      <c r="O532" s="27">
        <v>1</v>
      </c>
      <c r="P532" s="27" t="s">
        <v>2531</v>
      </c>
      <c r="Q532" s="26">
        <v>132.41</v>
      </c>
      <c r="R532" s="43">
        <v>43142</v>
      </c>
      <c r="S532" s="27" t="s">
        <v>285</v>
      </c>
      <c r="T532" s="43" t="s">
        <v>567</v>
      </c>
      <c r="U532" s="27" t="s">
        <v>292</v>
      </c>
      <c r="V532" s="28"/>
    </row>
    <row r="533" spans="1:22" ht="38.25" x14ac:dyDescent="0.25">
      <c r="A533" s="24">
        <v>43137</v>
      </c>
      <c r="B533" s="24">
        <v>43137</v>
      </c>
      <c r="C533" s="24">
        <v>43136</v>
      </c>
      <c r="D533" s="27" t="s">
        <v>18</v>
      </c>
      <c r="E533" s="27" t="s">
        <v>397</v>
      </c>
      <c r="F533" s="29">
        <v>2175593</v>
      </c>
      <c r="G533" s="27" t="s">
        <v>30</v>
      </c>
      <c r="H533" s="27" t="s">
        <v>128</v>
      </c>
      <c r="I533" s="27" t="s">
        <v>254</v>
      </c>
      <c r="J533" s="25">
        <v>4</v>
      </c>
      <c r="K533" s="27" t="s">
        <v>288</v>
      </c>
      <c r="L533" s="27" t="s">
        <v>2311</v>
      </c>
      <c r="M533" s="27" t="s">
        <v>2312</v>
      </c>
      <c r="N533" s="28">
        <v>128667847</v>
      </c>
      <c r="O533" s="27"/>
      <c r="P533" s="27"/>
      <c r="Q533" s="26"/>
      <c r="R533" s="43"/>
      <c r="S533" s="27" t="s">
        <v>285</v>
      </c>
      <c r="T533" s="43"/>
      <c r="U533" s="27" t="s">
        <v>295</v>
      </c>
      <c r="V533" s="28" t="s">
        <v>6271</v>
      </c>
    </row>
    <row r="534" spans="1:22" x14ac:dyDescent="0.25">
      <c r="A534" s="24">
        <v>43137</v>
      </c>
      <c r="B534" s="24">
        <v>43137</v>
      </c>
      <c r="C534" s="24">
        <v>43130</v>
      </c>
      <c r="D534" s="27" t="s">
        <v>552</v>
      </c>
      <c r="E534" s="27" t="s">
        <v>293</v>
      </c>
      <c r="F534" s="29">
        <v>109056366</v>
      </c>
      <c r="G534" s="27" t="s">
        <v>23</v>
      </c>
      <c r="H534" s="27" t="s">
        <v>24</v>
      </c>
      <c r="I534" s="27" t="s">
        <v>89</v>
      </c>
      <c r="J534" s="25">
        <v>1</v>
      </c>
      <c r="K534" s="27" t="s">
        <v>288</v>
      </c>
      <c r="L534" s="27" t="s">
        <v>2313</v>
      </c>
      <c r="M534" s="27" t="s">
        <v>2314</v>
      </c>
      <c r="N534" s="28"/>
      <c r="O534" s="27"/>
      <c r="P534" s="27"/>
      <c r="Q534" s="26"/>
      <c r="R534" s="43"/>
      <c r="S534" s="27" t="s">
        <v>285</v>
      </c>
      <c r="T534" s="43"/>
      <c r="U534" s="27" t="s">
        <v>315</v>
      </c>
      <c r="V534" s="28" t="s">
        <v>542</v>
      </c>
    </row>
    <row r="535" spans="1:22" x14ac:dyDescent="0.25">
      <c r="A535" s="24">
        <v>43137</v>
      </c>
      <c r="B535" s="24">
        <v>43137</v>
      </c>
      <c r="C535" s="24">
        <v>43130</v>
      </c>
      <c r="D535" s="27" t="s">
        <v>552</v>
      </c>
      <c r="E535" s="27" t="s">
        <v>344</v>
      </c>
      <c r="F535" s="29" t="s">
        <v>2315</v>
      </c>
      <c r="G535" s="27" t="s">
        <v>74</v>
      </c>
      <c r="H535" s="27" t="s">
        <v>194</v>
      </c>
      <c r="I535" s="27" t="s">
        <v>259</v>
      </c>
      <c r="J535" s="25">
        <v>1</v>
      </c>
      <c r="K535" s="27" t="s">
        <v>288</v>
      </c>
      <c r="L535" s="27" t="s">
        <v>2316</v>
      </c>
      <c r="M535" s="27" t="s">
        <v>2317</v>
      </c>
      <c r="N535" s="28">
        <v>128668208</v>
      </c>
      <c r="O535" s="27">
        <v>1</v>
      </c>
      <c r="P535" s="27" t="s">
        <v>2533</v>
      </c>
      <c r="Q535" s="26">
        <v>94.12</v>
      </c>
      <c r="R535" s="43">
        <v>43140</v>
      </c>
      <c r="S535" s="27" t="s">
        <v>285</v>
      </c>
      <c r="T535" s="43" t="s">
        <v>567</v>
      </c>
      <c r="U535" s="27" t="s">
        <v>292</v>
      </c>
      <c r="V535" s="16"/>
    </row>
    <row r="536" spans="1:22" x14ac:dyDescent="0.25">
      <c r="A536" s="24">
        <v>43137</v>
      </c>
      <c r="B536" s="24">
        <v>43136</v>
      </c>
      <c r="C536" s="24">
        <v>43130</v>
      </c>
      <c r="D536" s="27" t="s">
        <v>552</v>
      </c>
      <c r="E536" s="27" t="s">
        <v>344</v>
      </c>
      <c r="F536" s="29" t="s">
        <v>2318</v>
      </c>
      <c r="G536" s="27" t="s">
        <v>74</v>
      </c>
      <c r="H536" s="27" t="s">
        <v>188</v>
      </c>
      <c r="I536" s="27" t="s">
        <v>259</v>
      </c>
      <c r="J536" s="25">
        <v>1</v>
      </c>
      <c r="K536" s="27" t="s">
        <v>288</v>
      </c>
      <c r="L536" s="27" t="s">
        <v>2316</v>
      </c>
      <c r="M536" s="27" t="s">
        <v>2317</v>
      </c>
      <c r="N536" s="28">
        <v>128668207</v>
      </c>
      <c r="O536" s="27">
        <v>1</v>
      </c>
      <c r="P536" s="27" t="s">
        <v>2532</v>
      </c>
      <c r="Q536" s="26">
        <v>149.97999999999999</v>
      </c>
      <c r="R536" s="43">
        <v>43140</v>
      </c>
      <c r="S536" s="27" t="s">
        <v>285</v>
      </c>
      <c r="T536" s="43" t="s">
        <v>567</v>
      </c>
      <c r="U536" s="27" t="s">
        <v>292</v>
      </c>
      <c r="V536" s="28"/>
    </row>
    <row r="537" spans="1:22" x14ac:dyDescent="0.25">
      <c r="A537" s="24">
        <v>43137</v>
      </c>
      <c r="B537" s="24">
        <v>43136</v>
      </c>
      <c r="C537" s="24">
        <v>43130</v>
      </c>
      <c r="D537" s="27" t="s">
        <v>552</v>
      </c>
      <c r="E537" s="27" t="s">
        <v>360</v>
      </c>
      <c r="F537" s="29">
        <v>211110</v>
      </c>
      <c r="G537" s="27" t="s">
        <v>41</v>
      </c>
      <c r="H537" s="27" t="s">
        <v>461</v>
      </c>
      <c r="I537" s="27" t="s">
        <v>255</v>
      </c>
      <c r="J537" s="25">
        <v>4</v>
      </c>
      <c r="K537" s="27" t="s">
        <v>288</v>
      </c>
      <c r="L537" s="27" t="s">
        <v>2319</v>
      </c>
      <c r="M537" s="27" t="s">
        <v>2320</v>
      </c>
      <c r="N537" s="28">
        <v>128668275</v>
      </c>
      <c r="O537" s="27">
        <v>4</v>
      </c>
      <c r="P537" s="27" t="s">
        <v>2469</v>
      </c>
      <c r="Q537" s="26">
        <v>670.04</v>
      </c>
      <c r="R537" s="43">
        <v>43139</v>
      </c>
      <c r="S537" s="27" t="s">
        <v>285</v>
      </c>
      <c r="T537" s="43" t="s">
        <v>567</v>
      </c>
      <c r="U537" s="27" t="s">
        <v>292</v>
      </c>
      <c r="V537" s="28"/>
    </row>
    <row r="538" spans="1:22" x14ac:dyDescent="0.25">
      <c r="A538" s="24">
        <v>43137</v>
      </c>
      <c r="B538" s="24">
        <v>43136</v>
      </c>
      <c r="C538" s="24">
        <v>43130</v>
      </c>
      <c r="D538" s="27" t="s">
        <v>552</v>
      </c>
      <c r="E538" s="27" t="s">
        <v>368</v>
      </c>
      <c r="F538" s="29">
        <v>732401500</v>
      </c>
      <c r="G538" s="27" t="s">
        <v>23</v>
      </c>
      <c r="H538" s="27" t="s">
        <v>59</v>
      </c>
      <c r="I538" s="27" t="s">
        <v>453</v>
      </c>
      <c r="J538" s="25">
        <v>4</v>
      </c>
      <c r="K538" s="27" t="s">
        <v>288</v>
      </c>
      <c r="L538" s="27" t="s">
        <v>2321</v>
      </c>
      <c r="M538" s="27" t="s">
        <v>2322</v>
      </c>
      <c r="N538" s="28"/>
      <c r="O538" s="27"/>
      <c r="P538" s="27"/>
      <c r="Q538" s="26"/>
      <c r="R538" s="43"/>
      <c r="S538" s="27" t="s">
        <v>285</v>
      </c>
      <c r="T538" s="43"/>
      <c r="U538" s="27" t="s">
        <v>315</v>
      </c>
      <c r="V538" s="28" t="s">
        <v>542</v>
      </c>
    </row>
    <row r="539" spans="1:22" x14ac:dyDescent="0.25">
      <c r="A539" s="24">
        <v>43137</v>
      </c>
      <c r="B539" s="24">
        <v>43137</v>
      </c>
      <c r="C539" s="24">
        <v>43130</v>
      </c>
      <c r="D539" s="27" t="s">
        <v>552</v>
      </c>
      <c r="E539" s="27" t="s">
        <v>411</v>
      </c>
      <c r="F539" s="29">
        <v>2183163</v>
      </c>
      <c r="G539" s="27" t="s">
        <v>30</v>
      </c>
      <c r="H539" s="27" t="s">
        <v>100</v>
      </c>
      <c r="I539" s="27" t="s">
        <v>73</v>
      </c>
      <c r="J539" s="25">
        <v>2</v>
      </c>
      <c r="K539" s="27" t="s">
        <v>288</v>
      </c>
      <c r="L539" s="27" t="s">
        <v>2331</v>
      </c>
      <c r="M539" s="27" t="s">
        <v>2332</v>
      </c>
      <c r="N539" s="28">
        <v>128669304</v>
      </c>
      <c r="O539" s="27">
        <v>2</v>
      </c>
      <c r="P539" s="27" t="s">
        <v>2534</v>
      </c>
      <c r="Q539" s="26">
        <v>132.63999999999999</v>
      </c>
      <c r="R539" s="43">
        <v>43141</v>
      </c>
      <c r="S539" s="27" t="s">
        <v>285</v>
      </c>
      <c r="T539" s="43">
        <v>43143</v>
      </c>
      <c r="U539" s="27" t="s">
        <v>292</v>
      </c>
      <c r="V539" s="28"/>
    </row>
    <row r="540" spans="1:22" x14ac:dyDescent="0.25">
      <c r="A540" s="24">
        <v>43137</v>
      </c>
      <c r="B540" s="24">
        <v>43137</v>
      </c>
      <c r="C540" s="24">
        <v>43130</v>
      </c>
      <c r="D540" s="27" t="s">
        <v>552</v>
      </c>
      <c r="E540" s="27" t="s">
        <v>413</v>
      </c>
      <c r="F540" s="29" t="s">
        <v>463</v>
      </c>
      <c r="G540" s="27" t="s">
        <v>74</v>
      </c>
      <c r="H540" s="27" t="s">
        <v>155</v>
      </c>
      <c r="I540" s="27" t="s">
        <v>464</v>
      </c>
      <c r="J540" s="25">
        <v>2</v>
      </c>
      <c r="K540" s="27" t="s">
        <v>288</v>
      </c>
      <c r="L540" s="27" t="s">
        <v>2333</v>
      </c>
      <c r="M540" s="27" t="s">
        <v>2334</v>
      </c>
      <c r="N540" s="28">
        <v>128669441</v>
      </c>
      <c r="O540" s="27">
        <v>2</v>
      </c>
      <c r="P540" s="27">
        <v>128669441</v>
      </c>
      <c r="Q540" s="26">
        <v>316.83999999999997</v>
      </c>
      <c r="R540" s="43">
        <v>43139</v>
      </c>
      <c r="S540" s="27" t="s">
        <v>285</v>
      </c>
      <c r="T540" s="43">
        <v>43139</v>
      </c>
      <c r="U540" s="27" t="s">
        <v>292</v>
      </c>
      <c r="V540" s="28"/>
    </row>
    <row r="541" spans="1:22" x14ac:dyDescent="0.25">
      <c r="A541" s="24">
        <v>43137</v>
      </c>
      <c r="B541" s="24">
        <v>43137</v>
      </c>
      <c r="C541" s="24">
        <v>43130</v>
      </c>
      <c r="D541" s="27" t="s">
        <v>552</v>
      </c>
      <c r="E541" s="27" t="s">
        <v>425</v>
      </c>
      <c r="F541" s="29">
        <v>2648100</v>
      </c>
      <c r="G541" s="27" t="s">
        <v>32</v>
      </c>
      <c r="H541" s="27" t="s">
        <v>123</v>
      </c>
      <c r="I541" s="27" t="s">
        <v>86</v>
      </c>
      <c r="J541" s="25">
        <v>2</v>
      </c>
      <c r="K541" s="27" t="s">
        <v>288</v>
      </c>
      <c r="L541" s="27" t="s">
        <v>2335</v>
      </c>
      <c r="M541" s="27" t="s">
        <v>2336</v>
      </c>
      <c r="N541" s="28">
        <v>128669452</v>
      </c>
      <c r="O541" s="27">
        <v>2</v>
      </c>
      <c r="P541" s="27" t="s">
        <v>2535</v>
      </c>
      <c r="Q541" s="26">
        <v>289.06</v>
      </c>
      <c r="R541" s="43">
        <v>43140</v>
      </c>
      <c r="S541" s="27" t="s">
        <v>285</v>
      </c>
      <c r="T541" s="43">
        <v>43143</v>
      </c>
      <c r="U541" s="27" t="s">
        <v>292</v>
      </c>
      <c r="V541" s="28"/>
    </row>
    <row r="542" spans="1:22" ht="25.5" x14ac:dyDescent="0.25">
      <c r="A542" s="24">
        <v>43137</v>
      </c>
      <c r="B542" s="24">
        <v>43137</v>
      </c>
      <c r="C542" s="24">
        <v>43130</v>
      </c>
      <c r="D542" s="27" t="s">
        <v>552</v>
      </c>
      <c r="E542" s="27" t="s">
        <v>425</v>
      </c>
      <c r="F542" s="29">
        <v>2648000</v>
      </c>
      <c r="G542" s="27" t="s">
        <v>32</v>
      </c>
      <c r="H542" s="27" t="s">
        <v>75</v>
      </c>
      <c r="I542" s="27" t="s">
        <v>86</v>
      </c>
      <c r="J542" s="25">
        <v>2</v>
      </c>
      <c r="K542" s="27" t="s">
        <v>288</v>
      </c>
      <c r="L542" s="27" t="s">
        <v>2335</v>
      </c>
      <c r="M542" s="27" t="s">
        <v>2336</v>
      </c>
      <c r="N542" s="28">
        <v>128669453</v>
      </c>
      <c r="O542" s="27"/>
      <c r="P542" s="27"/>
      <c r="Q542" s="26"/>
      <c r="R542" s="43"/>
      <c r="S542" s="27" t="s">
        <v>285</v>
      </c>
      <c r="T542" s="43"/>
      <c r="U542" s="27" t="s">
        <v>295</v>
      </c>
      <c r="V542" s="28" t="s">
        <v>2415</v>
      </c>
    </row>
    <row r="543" spans="1:22" x14ac:dyDescent="0.25">
      <c r="A543" s="24">
        <v>43137</v>
      </c>
      <c r="B543" s="24">
        <v>43137</v>
      </c>
      <c r="C543" s="24">
        <v>43130</v>
      </c>
      <c r="D543" s="27" t="s">
        <v>552</v>
      </c>
      <c r="E543" s="27" t="s">
        <v>429</v>
      </c>
      <c r="F543" s="29" t="s">
        <v>6631</v>
      </c>
      <c r="G543" s="27" t="s">
        <v>56</v>
      </c>
      <c r="H543" s="27" t="s">
        <v>101</v>
      </c>
      <c r="I543" s="27" t="s">
        <v>190</v>
      </c>
      <c r="J543" s="25">
        <v>2</v>
      </c>
      <c r="K543" s="27" t="s">
        <v>288</v>
      </c>
      <c r="L543" s="27" t="s">
        <v>2337</v>
      </c>
      <c r="M543" s="27" t="s">
        <v>2338</v>
      </c>
      <c r="N543" s="28">
        <v>128669613</v>
      </c>
      <c r="O543" s="27">
        <v>2</v>
      </c>
      <c r="P543" s="27" t="s">
        <v>2536</v>
      </c>
      <c r="Q543" s="26">
        <v>144.26</v>
      </c>
      <c r="R543" s="43">
        <v>43140</v>
      </c>
      <c r="S543" s="27" t="s">
        <v>285</v>
      </c>
      <c r="T543" s="43">
        <v>43159</v>
      </c>
      <c r="U543" s="27" t="s">
        <v>292</v>
      </c>
      <c r="V543" s="28"/>
    </row>
    <row r="544" spans="1:22" x14ac:dyDescent="0.25">
      <c r="A544" s="24">
        <v>43137</v>
      </c>
      <c r="B544" s="24">
        <v>43137</v>
      </c>
      <c r="C544" s="24">
        <v>43116</v>
      </c>
      <c r="D544" s="27" t="s">
        <v>552</v>
      </c>
      <c r="E544" s="27" t="s">
        <v>311</v>
      </c>
      <c r="F544" s="29">
        <v>15474590000</v>
      </c>
      <c r="G544" s="27" t="s">
        <v>48</v>
      </c>
      <c r="H544" s="27" t="s">
        <v>170</v>
      </c>
      <c r="I544" s="27" t="s">
        <v>270</v>
      </c>
      <c r="J544" s="25">
        <v>1</v>
      </c>
      <c r="K544" s="27" t="s">
        <v>288</v>
      </c>
      <c r="L544" s="27" t="s">
        <v>2339</v>
      </c>
      <c r="M544" s="27" t="s">
        <v>2340</v>
      </c>
      <c r="N544" s="28"/>
      <c r="O544" s="27"/>
      <c r="P544" s="27"/>
      <c r="Q544" s="26"/>
      <c r="R544" s="43"/>
      <c r="S544" s="27" t="s">
        <v>285</v>
      </c>
      <c r="T544" s="43"/>
      <c r="U544" s="27" t="s">
        <v>307</v>
      </c>
      <c r="V544" s="28" t="s">
        <v>542</v>
      </c>
    </row>
    <row r="545" spans="1:22" x14ac:dyDescent="0.25">
      <c r="A545" s="24">
        <v>43137</v>
      </c>
      <c r="B545" s="24">
        <v>43137</v>
      </c>
      <c r="C545" s="24">
        <v>43129</v>
      </c>
      <c r="D545" s="27" t="s">
        <v>552</v>
      </c>
      <c r="E545" s="27" t="s">
        <v>356</v>
      </c>
      <c r="F545" s="29">
        <v>15500320000</v>
      </c>
      <c r="G545" s="27" t="s">
        <v>53</v>
      </c>
      <c r="H545" s="27" t="s">
        <v>2341</v>
      </c>
      <c r="I545" s="27" t="s">
        <v>227</v>
      </c>
      <c r="J545" s="25">
        <v>2</v>
      </c>
      <c r="K545" s="27" t="s">
        <v>288</v>
      </c>
      <c r="L545" s="27" t="s">
        <v>2342</v>
      </c>
      <c r="M545" s="27" t="s">
        <v>2343</v>
      </c>
      <c r="N545" s="28">
        <v>128670026</v>
      </c>
      <c r="O545" s="27">
        <v>2</v>
      </c>
      <c r="P545" s="27" t="s">
        <v>2470</v>
      </c>
      <c r="Q545" s="26">
        <v>531.52</v>
      </c>
      <c r="R545" s="43">
        <v>43139</v>
      </c>
      <c r="S545" s="27" t="s">
        <v>285</v>
      </c>
      <c r="T545" s="43" t="s">
        <v>567</v>
      </c>
      <c r="U545" s="27" t="s">
        <v>292</v>
      </c>
      <c r="V545" s="26"/>
    </row>
    <row r="546" spans="1:22" x14ac:dyDescent="0.25">
      <c r="A546" s="24">
        <v>43137</v>
      </c>
      <c r="B546" s="24">
        <v>43137</v>
      </c>
      <c r="C546" s="24">
        <v>43130</v>
      </c>
      <c r="D546" s="27" t="s">
        <v>549</v>
      </c>
      <c r="E546" s="27" t="s">
        <v>391</v>
      </c>
      <c r="F546" s="29">
        <v>1010997</v>
      </c>
      <c r="G546" s="27" t="s">
        <v>36</v>
      </c>
      <c r="H546" s="27" t="s">
        <v>28</v>
      </c>
      <c r="I546" s="27" t="s">
        <v>45</v>
      </c>
      <c r="J546" s="25">
        <v>4</v>
      </c>
      <c r="K546" s="27" t="s">
        <v>357</v>
      </c>
      <c r="L546" s="27" t="s">
        <v>2344</v>
      </c>
      <c r="M546" s="27" t="s">
        <v>2345</v>
      </c>
      <c r="N546" s="28" t="s">
        <v>2421</v>
      </c>
      <c r="O546" s="27">
        <v>4</v>
      </c>
      <c r="P546" s="27" t="s">
        <v>2421</v>
      </c>
      <c r="Q546" s="26">
        <v>212.64</v>
      </c>
      <c r="R546" s="43">
        <v>43139</v>
      </c>
      <c r="S546" s="27" t="s">
        <v>285</v>
      </c>
      <c r="T546" s="43">
        <v>43139</v>
      </c>
      <c r="U546" s="27" t="s">
        <v>292</v>
      </c>
      <c r="V546" s="28"/>
    </row>
    <row r="547" spans="1:22" ht="25.5" x14ac:dyDescent="0.25">
      <c r="A547" s="24">
        <v>43138</v>
      </c>
      <c r="B547" s="24">
        <v>43138</v>
      </c>
      <c r="C547" s="24">
        <v>43137</v>
      </c>
      <c r="D547" s="27" t="s">
        <v>18</v>
      </c>
      <c r="E547" s="27" t="s">
        <v>290</v>
      </c>
      <c r="F547" s="29">
        <v>11674</v>
      </c>
      <c r="G547" s="27" t="s">
        <v>19</v>
      </c>
      <c r="H547" s="27" t="s">
        <v>119</v>
      </c>
      <c r="I547" s="27" t="s">
        <v>593</v>
      </c>
      <c r="J547" s="25">
        <v>1</v>
      </c>
      <c r="K547" s="27" t="s">
        <v>288</v>
      </c>
      <c r="L547" s="27" t="s">
        <v>2361</v>
      </c>
      <c r="M547" s="27" t="s">
        <v>2362</v>
      </c>
      <c r="N547" s="28">
        <v>128923924</v>
      </c>
      <c r="O547" s="27"/>
      <c r="P547" s="27"/>
      <c r="Q547" s="26"/>
      <c r="R547" s="43"/>
      <c r="S547" s="27" t="s">
        <v>285</v>
      </c>
      <c r="T547" s="43"/>
      <c r="U547" s="27" t="s">
        <v>295</v>
      </c>
      <c r="V547" s="28" t="s">
        <v>6244</v>
      </c>
    </row>
    <row r="548" spans="1:22" x14ac:dyDescent="0.25">
      <c r="A548" s="24">
        <v>43138</v>
      </c>
      <c r="B548" s="24">
        <v>43138</v>
      </c>
      <c r="C548" s="24">
        <v>43131</v>
      </c>
      <c r="D548" s="27" t="s">
        <v>18</v>
      </c>
      <c r="E548" s="27" t="s">
        <v>417</v>
      </c>
      <c r="F548" s="29">
        <v>1007623</v>
      </c>
      <c r="G548" s="27" t="s">
        <v>36</v>
      </c>
      <c r="H548" s="27" t="s">
        <v>128</v>
      </c>
      <c r="I548" s="27" t="s">
        <v>279</v>
      </c>
      <c r="J548" s="25">
        <v>2</v>
      </c>
      <c r="K548" s="27" t="s">
        <v>367</v>
      </c>
      <c r="L548" s="27">
        <v>204342</v>
      </c>
      <c r="M548" s="27">
        <v>326178513</v>
      </c>
      <c r="N548" s="28"/>
      <c r="O548" s="27"/>
      <c r="P548" s="27"/>
      <c r="Q548" s="26"/>
      <c r="R548" s="43"/>
      <c r="S548" s="27" t="s">
        <v>285</v>
      </c>
      <c r="T548" s="43"/>
      <c r="U548" s="27" t="s">
        <v>289</v>
      </c>
      <c r="V548" s="26" t="s">
        <v>542</v>
      </c>
    </row>
    <row r="549" spans="1:22" x14ac:dyDescent="0.25">
      <c r="A549" s="24">
        <v>43138</v>
      </c>
      <c r="B549" s="24">
        <v>43138</v>
      </c>
      <c r="C549" s="24">
        <v>43133</v>
      </c>
      <c r="D549" s="27" t="s">
        <v>18</v>
      </c>
      <c r="E549" s="27" t="s">
        <v>380</v>
      </c>
      <c r="F549" s="29">
        <v>109064366</v>
      </c>
      <c r="G549" s="27" t="s">
        <v>23</v>
      </c>
      <c r="H549" s="27" t="s">
        <v>153</v>
      </c>
      <c r="I549" s="27" t="s">
        <v>2363</v>
      </c>
      <c r="J549" s="25">
        <v>4</v>
      </c>
      <c r="K549" s="27" t="s">
        <v>288</v>
      </c>
      <c r="L549" s="27" t="s">
        <v>2364</v>
      </c>
      <c r="M549" s="27" t="s">
        <v>2365</v>
      </c>
      <c r="N549" s="28"/>
      <c r="O549" s="27"/>
      <c r="P549" s="27"/>
      <c r="Q549" s="26"/>
      <c r="R549" s="43"/>
      <c r="S549" s="27" t="s">
        <v>285</v>
      </c>
      <c r="T549" s="43"/>
      <c r="U549" s="27" t="s">
        <v>315</v>
      </c>
      <c r="V549" s="28" t="s">
        <v>542</v>
      </c>
    </row>
    <row r="550" spans="1:22" x14ac:dyDescent="0.25">
      <c r="A550" s="24">
        <v>43138</v>
      </c>
      <c r="B550" s="24">
        <v>43138</v>
      </c>
      <c r="C550" s="24">
        <v>43137</v>
      </c>
      <c r="D550" s="27" t="s">
        <v>18</v>
      </c>
      <c r="E550" s="27" t="s">
        <v>380</v>
      </c>
      <c r="F550" s="29">
        <v>254090</v>
      </c>
      <c r="G550" s="27" t="s">
        <v>25</v>
      </c>
      <c r="H550" s="27" t="s">
        <v>37</v>
      </c>
      <c r="I550" s="27" t="s">
        <v>2366</v>
      </c>
      <c r="J550" s="25">
        <v>4</v>
      </c>
      <c r="K550" s="27" t="s">
        <v>357</v>
      </c>
      <c r="L550" s="27" t="s">
        <v>2367</v>
      </c>
      <c r="M550" s="27" t="s">
        <v>2368</v>
      </c>
      <c r="N550" s="28" t="s">
        <v>2509</v>
      </c>
      <c r="O550" s="27">
        <v>4</v>
      </c>
      <c r="P550" s="27" t="s">
        <v>6263</v>
      </c>
      <c r="Q550" s="26">
        <v>372.76</v>
      </c>
      <c r="R550" s="43">
        <v>43146</v>
      </c>
      <c r="S550" s="27" t="s">
        <v>285</v>
      </c>
      <c r="T550" s="43" t="s">
        <v>567</v>
      </c>
      <c r="U550" s="27" t="s">
        <v>292</v>
      </c>
      <c r="V550" s="28"/>
    </row>
    <row r="551" spans="1:22" x14ac:dyDescent="0.25">
      <c r="A551" s="24">
        <v>43138</v>
      </c>
      <c r="B551" s="24">
        <v>43138</v>
      </c>
      <c r="C551" s="24">
        <v>43130</v>
      </c>
      <c r="D551" s="27" t="s">
        <v>665</v>
      </c>
      <c r="E551" s="27" t="s">
        <v>366</v>
      </c>
      <c r="F551" s="29">
        <v>13835</v>
      </c>
      <c r="G551" s="27" t="s">
        <v>19</v>
      </c>
      <c r="H551" s="27" t="s">
        <v>152</v>
      </c>
      <c r="I551" s="27" t="s">
        <v>2369</v>
      </c>
      <c r="J551" s="25">
        <v>2</v>
      </c>
      <c r="K551" s="27" t="s">
        <v>343</v>
      </c>
      <c r="L551" s="27">
        <v>8630346455</v>
      </c>
      <c r="M551" s="27">
        <v>8630346455</v>
      </c>
      <c r="N551" s="28"/>
      <c r="O551" s="27"/>
      <c r="P551" s="27"/>
      <c r="Q551" s="26"/>
      <c r="R551" s="43"/>
      <c r="S551" s="27" t="s">
        <v>285</v>
      </c>
      <c r="T551" s="43"/>
      <c r="U551" s="27" t="s">
        <v>315</v>
      </c>
      <c r="V551" s="28" t="s">
        <v>542</v>
      </c>
    </row>
    <row r="552" spans="1:22" x14ac:dyDescent="0.25">
      <c r="A552" s="24">
        <v>43138</v>
      </c>
      <c r="B552" s="24">
        <v>43138</v>
      </c>
      <c r="C552" s="24">
        <v>43130</v>
      </c>
      <c r="D552" s="27" t="s">
        <v>665</v>
      </c>
      <c r="E552" s="27" t="s">
        <v>370</v>
      </c>
      <c r="F552" s="29">
        <v>66582</v>
      </c>
      <c r="G552" s="27" t="s">
        <v>39</v>
      </c>
      <c r="H552" s="27" t="s">
        <v>59</v>
      </c>
      <c r="I552" s="27" t="s">
        <v>2101</v>
      </c>
      <c r="J552" s="25">
        <v>2</v>
      </c>
      <c r="K552" s="27" t="s">
        <v>343</v>
      </c>
      <c r="L552" s="27">
        <v>8920258793</v>
      </c>
      <c r="M552" s="27">
        <v>8920258793</v>
      </c>
      <c r="N552" s="28"/>
      <c r="O552" s="27"/>
      <c r="P552" s="27"/>
      <c r="Q552" s="26"/>
      <c r="R552" s="43"/>
      <c r="S552" s="27" t="s">
        <v>285</v>
      </c>
      <c r="T552" s="43"/>
      <c r="U552" s="27" t="s">
        <v>315</v>
      </c>
      <c r="V552" s="28" t="s">
        <v>542</v>
      </c>
    </row>
    <row r="553" spans="1:22" x14ac:dyDescent="0.25">
      <c r="A553" s="24">
        <v>43138</v>
      </c>
      <c r="B553" s="24">
        <v>43138</v>
      </c>
      <c r="C553" s="24">
        <v>43113</v>
      </c>
      <c r="D553" s="27" t="s">
        <v>552</v>
      </c>
      <c r="E553" s="27" t="s">
        <v>392</v>
      </c>
      <c r="F553" s="29" t="s">
        <v>6641</v>
      </c>
      <c r="G553" s="27" t="s">
        <v>19</v>
      </c>
      <c r="H553" s="27" t="s">
        <v>167</v>
      </c>
      <c r="I553" s="27" t="s">
        <v>594</v>
      </c>
      <c r="J553" s="25">
        <v>1</v>
      </c>
      <c r="K553" s="27" t="s">
        <v>288</v>
      </c>
      <c r="L553" s="27" t="s">
        <v>1581</v>
      </c>
      <c r="M553" s="27" t="s">
        <v>1582</v>
      </c>
      <c r="N553" s="28">
        <v>127502327</v>
      </c>
      <c r="O553" s="27">
        <v>1</v>
      </c>
      <c r="P553" s="27" t="s">
        <v>2909</v>
      </c>
      <c r="Q553" s="26">
        <v>114.95</v>
      </c>
      <c r="R553" s="43">
        <v>43116</v>
      </c>
      <c r="S553" s="27" t="s">
        <v>285</v>
      </c>
      <c r="T553" s="43" t="s">
        <v>497</v>
      </c>
      <c r="U553" s="27" t="s">
        <v>292</v>
      </c>
      <c r="V553" s="26"/>
    </row>
    <row r="554" spans="1:22" ht="25.5" x14ac:dyDescent="0.25">
      <c r="A554" s="24">
        <v>43138</v>
      </c>
      <c r="B554" s="24">
        <v>43138</v>
      </c>
      <c r="C554" s="24">
        <v>43131</v>
      </c>
      <c r="D554" s="27" t="s">
        <v>552</v>
      </c>
      <c r="E554" s="27" t="s">
        <v>322</v>
      </c>
      <c r="F554" s="29">
        <v>4504710000</v>
      </c>
      <c r="G554" s="27" t="s">
        <v>48</v>
      </c>
      <c r="H554" s="27" t="s">
        <v>78</v>
      </c>
      <c r="I554" s="27" t="s">
        <v>578</v>
      </c>
      <c r="J554" s="25">
        <v>2</v>
      </c>
      <c r="K554" s="27" t="s">
        <v>288</v>
      </c>
      <c r="L554" s="27" t="s">
        <v>2370</v>
      </c>
      <c r="M554" s="27" t="s">
        <v>2371</v>
      </c>
      <c r="N554" s="28">
        <v>128884121</v>
      </c>
      <c r="O554" s="27"/>
      <c r="P554" s="27"/>
      <c r="Q554" s="26"/>
      <c r="R554" s="43"/>
      <c r="S554" s="27" t="s">
        <v>285</v>
      </c>
      <c r="T554" s="43"/>
      <c r="U554" s="27" t="s">
        <v>295</v>
      </c>
      <c r="V554" s="28" t="s">
        <v>2618</v>
      </c>
    </row>
    <row r="555" spans="1:22" ht="25.5" x14ac:dyDescent="0.25">
      <c r="A555" s="24">
        <v>43138</v>
      </c>
      <c r="B555" s="24">
        <v>43138</v>
      </c>
      <c r="C555" s="24">
        <v>43131</v>
      </c>
      <c r="D555" s="27" t="s">
        <v>552</v>
      </c>
      <c r="E555" s="27" t="s">
        <v>338</v>
      </c>
      <c r="F555" s="29">
        <v>5012</v>
      </c>
      <c r="G555" s="27" t="s">
        <v>39</v>
      </c>
      <c r="H555" s="27" t="s">
        <v>47</v>
      </c>
      <c r="I555" s="27" t="s">
        <v>182</v>
      </c>
      <c r="J555" s="25">
        <v>2</v>
      </c>
      <c r="K555" s="27" t="s">
        <v>288</v>
      </c>
      <c r="L555" s="27" t="s">
        <v>2372</v>
      </c>
      <c r="M555" s="27" t="s">
        <v>2373</v>
      </c>
      <c r="N555" s="28">
        <v>128884201</v>
      </c>
      <c r="O555" s="27"/>
      <c r="P555" s="27"/>
      <c r="Q555" s="26"/>
      <c r="R555" s="43"/>
      <c r="S555" s="27" t="s">
        <v>285</v>
      </c>
      <c r="T555" s="43"/>
      <c r="U555" s="27" t="s">
        <v>295</v>
      </c>
      <c r="V555" s="28" t="s">
        <v>2621</v>
      </c>
    </row>
    <row r="556" spans="1:22" x14ac:dyDescent="0.25">
      <c r="A556" s="24">
        <v>43138</v>
      </c>
      <c r="B556" s="24">
        <v>43138</v>
      </c>
      <c r="C556" s="24">
        <v>43131</v>
      </c>
      <c r="D556" s="27" t="s">
        <v>552</v>
      </c>
      <c r="E556" s="27" t="s">
        <v>360</v>
      </c>
      <c r="F556" s="29" t="s">
        <v>6650</v>
      </c>
      <c r="G556" s="27" t="s">
        <v>56</v>
      </c>
      <c r="H556" s="27" t="s">
        <v>26</v>
      </c>
      <c r="I556" s="27" t="s">
        <v>2374</v>
      </c>
      <c r="J556" s="25">
        <v>4</v>
      </c>
      <c r="K556" s="27" t="s">
        <v>288</v>
      </c>
      <c r="L556" s="27" t="s">
        <v>2375</v>
      </c>
      <c r="M556" s="27" t="s">
        <v>2376</v>
      </c>
      <c r="N556" s="28">
        <v>128884355</v>
      </c>
      <c r="O556" s="27">
        <v>4</v>
      </c>
      <c r="P556" s="27" t="s">
        <v>2910</v>
      </c>
      <c r="Q556" s="26">
        <v>504.48</v>
      </c>
      <c r="R556" s="43">
        <v>43145</v>
      </c>
      <c r="S556" s="27" t="s">
        <v>285</v>
      </c>
      <c r="T556" s="43" t="s">
        <v>567</v>
      </c>
      <c r="U556" s="27" t="s">
        <v>292</v>
      </c>
      <c r="V556" s="28"/>
    </row>
    <row r="557" spans="1:22" ht="25.5" x14ac:dyDescent="0.25">
      <c r="A557" s="24">
        <v>43138</v>
      </c>
      <c r="B557" s="24">
        <v>43138</v>
      </c>
      <c r="C557" s="24">
        <v>43131</v>
      </c>
      <c r="D557" s="27" t="s">
        <v>552</v>
      </c>
      <c r="E557" s="27" t="s">
        <v>388</v>
      </c>
      <c r="F557" s="29">
        <v>15498060000</v>
      </c>
      <c r="G557" s="27" t="s">
        <v>48</v>
      </c>
      <c r="H557" s="27" t="s">
        <v>28</v>
      </c>
      <c r="I557" s="27" t="s">
        <v>250</v>
      </c>
      <c r="J557" s="25">
        <v>4</v>
      </c>
      <c r="K557" s="27" t="s">
        <v>288</v>
      </c>
      <c r="L557" s="27" t="s">
        <v>2377</v>
      </c>
      <c r="M557" s="27" t="s">
        <v>2378</v>
      </c>
      <c r="N557" s="28">
        <v>128884462</v>
      </c>
      <c r="O557" s="27"/>
      <c r="P557" s="27"/>
      <c r="Q557" s="26"/>
      <c r="R557" s="43"/>
      <c r="S557" s="27" t="s">
        <v>285</v>
      </c>
      <c r="T557" s="43"/>
      <c r="U557" s="27" t="s">
        <v>295</v>
      </c>
      <c r="V557" s="28" t="s">
        <v>2812</v>
      </c>
    </row>
    <row r="558" spans="1:22" x14ac:dyDescent="0.25">
      <c r="A558" s="24">
        <v>43138</v>
      </c>
      <c r="B558" s="24">
        <v>43138</v>
      </c>
      <c r="C558" s="24">
        <v>43131</v>
      </c>
      <c r="D558" s="27" t="s">
        <v>552</v>
      </c>
      <c r="E558" s="27" t="s">
        <v>408</v>
      </c>
      <c r="F558" s="29">
        <v>1014503</v>
      </c>
      <c r="G558" s="27" t="s">
        <v>36</v>
      </c>
      <c r="H558" s="27" t="s">
        <v>128</v>
      </c>
      <c r="I558" s="27" t="s">
        <v>107</v>
      </c>
      <c r="J558" s="25">
        <v>4</v>
      </c>
      <c r="K558" s="27" t="s">
        <v>288</v>
      </c>
      <c r="L558" s="27" t="s">
        <v>2379</v>
      </c>
      <c r="M558" s="27" t="s">
        <v>2380</v>
      </c>
      <c r="N558" s="28">
        <v>128884573</v>
      </c>
      <c r="O558" s="27">
        <v>4</v>
      </c>
      <c r="P558" s="27" t="s">
        <v>2615</v>
      </c>
      <c r="Q558" s="26">
        <v>317.36</v>
      </c>
      <c r="R558" s="43">
        <v>43143</v>
      </c>
      <c r="S558" s="27" t="s">
        <v>285</v>
      </c>
      <c r="T558" s="43" t="s">
        <v>567</v>
      </c>
      <c r="U558" s="27" t="s">
        <v>292</v>
      </c>
      <c r="V558" s="26"/>
    </row>
    <row r="559" spans="1:22" x14ac:dyDescent="0.25">
      <c r="A559" s="24">
        <v>43138</v>
      </c>
      <c r="B559" s="24">
        <v>43138</v>
      </c>
      <c r="C559" s="24">
        <v>43134</v>
      </c>
      <c r="D559" s="27" t="s">
        <v>2245</v>
      </c>
      <c r="E559" s="27" t="s">
        <v>564</v>
      </c>
      <c r="F559" s="41">
        <v>1011006</v>
      </c>
      <c r="G559" s="27" t="s">
        <v>36</v>
      </c>
      <c r="H559" s="27" t="s">
        <v>104</v>
      </c>
      <c r="I559" s="27" t="s">
        <v>99</v>
      </c>
      <c r="J559" s="25">
        <v>2</v>
      </c>
      <c r="K559" s="27" t="s">
        <v>288</v>
      </c>
      <c r="L559" s="27" t="s">
        <v>2381</v>
      </c>
      <c r="M559" s="27" t="s">
        <v>2382</v>
      </c>
      <c r="N559" s="28">
        <v>128884625</v>
      </c>
      <c r="O559" s="27">
        <v>2</v>
      </c>
      <c r="P559" s="27" t="s">
        <v>2681</v>
      </c>
      <c r="Q559" s="26">
        <v>107.1</v>
      </c>
      <c r="R559" s="43">
        <v>43145</v>
      </c>
      <c r="S559" s="27" t="s">
        <v>285</v>
      </c>
      <c r="T559" s="43" t="s">
        <v>567</v>
      </c>
      <c r="U559" s="27" t="s">
        <v>292</v>
      </c>
      <c r="V559" s="28"/>
    </row>
    <row r="560" spans="1:22" x14ac:dyDescent="0.25">
      <c r="A560" s="24">
        <v>43138</v>
      </c>
      <c r="B560" s="24">
        <v>43138</v>
      </c>
      <c r="C560" s="24">
        <v>43131</v>
      </c>
      <c r="D560" s="27" t="s">
        <v>549</v>
      </c>
      <c r="E560" s="27" t="s">
        <v>384</v>
      </c>
      <c r="F560" s="29">
        <v>2169393</v>
      </c>
      <c r="G560" s="27" t="s">
        <v>30</v>
      </c>
      <c r="H560" s="27" t="s">
        <v>46</v>
      </c>
      <c r="I560" s="27" t="s">
        <v>2234</v>
      </c>
      <c r="J560" s="25">
        <v>4</v>
      </c>
      <c r="K560" s="27" t="s">
        <v>357</v>
      </c>
      <c r="L560" s="27" t="s">
        <v>2383</v>
      </c>
      <c r="M560" s="27" t="s">
        <v>2384</v>
      </c>
      <c r="N560" s="28" t="s">
        <v>2385</v>
      </c>
      <c r="O560" s="27">
        <v>4</v>
      </c>
      <c r="P560" s="27" t="s">
        <v>2466</v>
      </c>
      <c r="Q560" s="26">
        <v>392.84</v>
      </c>
      <c r="R560" s="43">
        <v>43139</v>
      </c>
      <c r="S560" s="27" t="s">
        <v>285</v>
      </c>
      <c r="T560" s="43" t="s">
        <v>567</v>
      </c>
      <c r="U560" s="27" t="s">
        <v>292</v>
      </c>
      <c r="V560" s="28"/>
    </row>
    <row r="561" spans="1:22" x14ac:dyDescent="0.25">
      <c r="A561" s="24">
        <v>43138</v>
      </c>
      <c r="B561" s="24">
        <v>43138</v>
      </c>
      <c r="C561" s="24">
        <v>43132</v>
      </c>
      <c r="D561" s="27" t="s">
        <v>549</v>
      </c>
      <c r="E561" s="27" t="s">
        <v>308</v>
      </c>
      <c r="F561" s="41" t="s">
        <v>2387</v>
      </c>
      <c r="G561" s="27" t="s">
        <v>143</v>
      </c>
      <c r="H561" s="27" t="s">
        <v>2388</v>
      </c>
      <c r="I561" s="27" t="s">
        <v>2389</v>
      </c>
      <c r="J561" s="25">
        <v>4</v>
      </c>
      <c r="K561" s="27" t="s">
        <v>357</v>
      </c>
      <c r="L561" s="27" t="s">
        <v>2390</v>
      </c>
      <c r="M561" s="27" t="s">
        <v>2391</v>
      </c>
      <c r="N561" s="28" t="s">
        <v>2392</v>
      </c>
      <c r="O561" s="27">
        <v>4</v>
      </c>
      <c r="P561" s="27" t="s">
        <v>2467</v>
      </c>
      <c r="Q561" s="26">
        <v>176.16</v>
      </c>
      <c r="R561" s="43">
        <v>43139</v>
      </c>
      <c r="S561" s="27" t="s">
        <v>285</v>
      </c>
      <c r="T561" s="43">
        <v>43140</v>
      </c>
      <c r="U561" s="27" t="s">
        <v>292</v>
      </c>
      <c r="V561" s="26"/>
    </row>
    <row r="562" spans="1:22" x14ac:dyDescent="0.25">
      <c r="A562" s="24">
        <v>43138</v>
      </c>
      <c r="B562" s="24">
        <v>43138</v>
      </c>
      <c r="C562" s="24">
        <v>43132</v>
      </c>
      <c r="D562" s="27" t="s">
        <v>549</v>
      </c>
      <c r="E562" s="27" t="s">
        <v>348</v>
      </c>
      <c r="F562" s="29" t="s">
        <v>2393</v>
      </c>
      <c r="G562" s="27" t="s">
        <v>74</v>
      </c>
      <c r="H562" s="27" t="s">
        <v>46</v>
      </c>
      <c r="I562" s="27" t="s">
        <v>2394</v>
      </c>
      <c r="J562" s="25">
        <v>4</v>
      </c>
      <c r="K562" s="27" t="s">
        <v>357</v>
      </c>
      <c r="L562" s="27" t="s">
        <v>2395</v>
      </c>
      <c r="M562" s="27" t="s">
        <v>2396</v>
      </c>
      <c r="N562" s="28" t="s">
        <v>2511</v>
      </c>
      <c r="O562" s="27">
        <v>4</v>
      </c>
      <c r="P562" s="27" t="s">
        <v>2521</v>
      </c>
      <c r="Q562" s="26">
        <v>405.52</v>
      </c>
      <c r="R562" s="43">
        <v>43141</v>
      </c>
      <c r="S562" s="27" t="s">
        <v>285</v>
      </c>
      <c r="T562" s="43" t="s">
        <v>567</v>
      </c>
      <c r="U562" s="27" t="s">
        <v>292</v>
      </c>
      <c r="V562" s="26"/>
    </row>
    <row r="563" spans="1:22" x14ac:dyDescent="0.25">
      <c r="A563" s="24">
        <v>43138</v>
      </c>
      <c r="B563" s="24">
        <v>43138</v>
      </c>
      <c r="C563" s="24">
        <v>43132</v>
      </c>
      <c r="D563" s="27" t="s">
        <v>549</v>
      </c>
      <c r="E563" s="27" t="s">
        <v>388</v>
      </c>
      <c r="F563" s="29">
        <v>1200000075</v>
      </c>
      <c r="G563" s="27" t="s">
        <v>27</v>
      </c>
      <c r="H563" s="27" t="s">
        <v>81</v>
      </c>
      <c r="I563" s="27" t="s">
        <v>163</v>
      </c>
      <c r="J563" s="25">
        <v>2</v>
      </c>
      <c r="K563" s="27" t="s">
        <v>357</v>
      </c>
      <c r="L563" s="27" t="s">
        <v>2397</v>
      </c>
      <c r="M563" s="27" t="s">
        <v>2398</v>
      </c>
      <c r="N563" s="28" t="s">
        <v>2399</v>
      </c>
      <c r="O563" s="27"/>
      <c r="P563" s="27"/>
      <c r="Q563" s="26"/>
      <c r="R563" s="43"/>
      <c r="S563" s="27" t="s">
        <v>285</v>
      </c>
      <c r="T563" s="43"/>
      <c r="U563" s="27" t="s">
        <v>295</v>
      </c>
      <c r="V563" s="26" t="s">
        <v>6268</v>
      </c>
    </row>
    <row r="564" spans="1:22" x14ac:dyDescent="0.25">
      <c r="A564" s="24">
        <v>43138</v>
      </c>
      <c r="B564" s="24">
        <v>43138</v>
      </c>
      <c r="C564" s="24">
        <v>43132</v>
      </c>
      <c r="D564" s="27" t="s">
        <v>549</v>
      </c>
      <c r="E564" s="27" t="s">
        <v>388</v>
      </c>
      <c r="F564" s="41" t="s">
        <v>2634</v>
      </c>
      <c r="G564" s="27" t="s">
        <v>34</v>
      </c>
      <c r="H564" s="27" t="s">
        <v>117</v>
      </c>
      <c r="I564" s="27" t="s">
        <v>444</v>
      </c>
      <c r="J564" s="25">
        <v>2</v>
      </c>
      <c r="K564" s="27" t="s">
        <v>357</v>
      </c>
      <c r="L564" s="27" t="s">
        <v>2400</v>
      </c>
      <c r="M564" s="27" t="s">
        <v>2401</v>
      </c>
      <c r="N564" s="28" t="s">
        <v>2399</v>
      </c>
      <c r="O564" s="27">
        <v>2</v>
      </c>
      <c r="P564" s="27" t="s">
        <v>2628</v>
      </c>
      <c r="Q564" s="26">
        <v>174.14</v>
      </c>
      <c r="R564" s="43">
        <v>43144</v>
      </c>
      <c r="S564" s="27" t="s">
        <v>285</v>
      </c>
      <c r="T564" s="43">
        <v>43151</v>
      </c>
      <c r="U564" s="27" t="s">
        <v>292</v>
      </c>
      <c r="V564" s="28"/>
    </row>
    <row r="565" spans="1:22" x14ac:dyDescent="0.25">
      <c r="A565" s="24">
        <v>43138</v>
      </c>
      <c r="B565" s="24">
        <v>43138</v>
      </c>
      <c r="C565" s="24">
        <v>43132</v>
      </c>
      <c r="D565" s="27" t="s">
        <v>549</v>
      </c>
      <c r="E565" s="27" t="s">
        <v>391</v>
      </c>
      <c r="F565" s="29">
        <v>28294805</v>
      </c>
      <c r="G565" s="27" t="s">
        <v>56</v>
      </c>
      <c r="H565" s="27" t="s">
        <v>144</v>
      </c>
      <c r="I565" s="27" t="s">
        <v>58</v>
      </c>
      <c r="J565" s="25">
        <v>1</v>
      </c>
      <c r="K565" s="27" t="s">
        <v>357</v>
      </c>
      <c r="L565" s="27" t="s">
        <v>2402</v>
      </c>
      <c r="M565" s="27" t="s">
        <v>2403</v>
      </c>
      <c r="N565" s="28" t="s">
        <v>2404</v>
      </c>
      <c r="O565" s="27">
        <v>1</v>
      </c>
      <c r="P565" s="27" t="s">
        <v>2404</v>
      </c>
      <c r="Q565" s="26">
        <v>107.53</v>
      </c>
      <c r="R565" s="43">
        <v>43138</v>
      </c>
      <c r="S565" s="27" t="s">
        <v>285</v>
      </c>
      <c r="T565" s="43">
        <v>43139</v>
      </c>
      <c r="U565" s="27" t="s">
        <v>292</v>
      </c>
      <c r="V565" s="28"/>
    </row>
    <row r="566" spans="1:22" x14ac:dyDescent="0.25">
      <c r="A566" s="24">
        <v>43139</v>
      </c>
      <c r="B566" s="24">
        <v>43138</v>
      </c>
      <c r="C566" s="24">
        <v>43138</v>
      </c>
      <c r="D566" s="27" t="s">
        <v>18</v>
      </c>
      <c r="E566" s="27" t="s">
        <v>380</v>
      </c>
      <c r="F566" s="29">
        <v>15499750000</v>
      </c>
      <c r="G566" s="27" t="s">
        <v>53</v>
      </c>
      <c r="H566" s="27" t="s">
        <v>81</v>
      </c>
      <c r="I566" s="27" t="s">
        <v>2427</v>
      </c>
      <c r="J566" s="25">
        <v>4</v>
      </c>
      <c r="K566" s="27" t="s">
        <v>357</v>
      </c>
      <c r="L566" s="27" t="s">
        <v>2428</v>
      </c>
      <c r="M566" s="27" t="s">
        <v>2429</v>
      </c>
      <c r="N566" s="28" t="s">
        <v>2512</v>
      </c>
      <c r="O566" s="27">
        <v>4</v>
      </c>
      <c r="P566" s="27" t="s">
        <v>6264</v>
      </c>
      <c r="Q566" s="26">
        <v>519.96</v>
      </c>
      <c r="R566" s="43">
        <v>43146</v>
      </c>
      <c r="S566" s="27" t="s">
        <v>285</v>
      </c>
      <c r="T566" s="43" t="s">
        <v>567</v>
      </c>
      <c r="U566" s="27" t="s">
        <v>292</v>
      </c>
      <c r="V566" s="26"/>
    </row>
    <row r="567" spans="1:22" x14ac:dyDescent="0.25">
      <c r="A567" s="24">
        <v>43139</v>
      </c>
      <c r="B567" s="24">
        <v>43138</v>
      </c>
      <c r="C567" s="24">
        <v>43134</v>
      </c>
      <c r="D567" s="27" t="s">
        <v>18</v>
      </c>
      <c r="E567" s="27" t="s">
        <v>290</v>
      </c>
      <c r="F567" s="29">
        <v>90000029097</v>
      </c>
      <c r="G567" s="27" t="s">
        <v>77</v>
      </c>
      <c r="H567" s="27" t="s">
        <v>131</v>
      </c>
      <c r="I567" s="27" t="s">
        <v>514</v>
      </c>
      <c r="J567" s="25">
        <v>4</v>
      </c>
      <c r="K567" s="27" t="s">
        <v>288</v>
      </c>
      <c r="L567" s="27" t="s">
        <v>2430</v>
      </c>
      <c r="M567" s="27" t="s">
        <v>2431</v>
      </c>
      <c r="N567" s="28">
        <v>128789171</v>
      </c>
      <c r="O567" s="27"/>
      <c r="P567" s="27"/>
      <c r="Q567" s="26"/>
      <c r="R567" s="43"/>
      <c r="S567" s="27" t="s">
        <v>285</v>
      </c>
      <c r="T567" s="43"/>
      <c r="U567" s="27" t="s">
        <v>295</v>
      </c>
      <c r="V567" s="26" t="s">
        <v>6245</v>
      </c>
    </row>
    <row r="568" spans="1:22" x14ac:dyDescent="0.25">
      <c r="A568" s="24">
        <v>43139</v>
      </c>
      <c r="B568" s="24">
        <v>43139</v>
      </c>
      <c r="C568" s="24">
        <v>43136</v>
      </c>
      <c r="D568" s="27" t="s">
        <v>18</v>
      </c>
      <c r="E568" s="27" t="s">
        <v>287</v>
      </c>
      <c r="F568" s="29">
        <v>15497370000</v>
      </c>
      <c r="G568" s="27" t="s">
        <v>53</v>
      </c>
      <c r="H568" s="27" t="s">
        <v>69</v>
      </c>
      <c r="I568" s="27" t="s">
        <v>2432</v>
      </c>
      <c r="J568" s="25">
        <v>2</v>
      </c>
      <c r="K568" s="27" t="s">
        <v>357</v>
      </c>
      <c r="L568" s="27" t="s">
        <v>2433</v>
      </c>
      <c r="M568" s="27" t="s">
        <v>2434</v>
      </c>
      <c r="N568" s="28" t="s">
        <v>2513</v>
      </c>
      <c r="O568" s="27">
        <v>2</v>
      </c>
      <c r="P568" s="27" t="s">
        <v>2523</v>
      </c>
      <c r="Q568" s="26">
        <v>207.9</v>
      </c>
      <c r="R568" s="43">
        <v>43140</v>
      </c>
      <c r="S568" s="27" t="s">
        <v>285</v>
      </c>
      <c r="T568" s="43" t="s">
        <v>567</v>
      </c>
      <c r="U568" s="27" t="s">
        <v>292</v>
      </c>
      <c r="V568" s="28"/>
    </row>
    <row r="569" spans="1:22" x14ac:dyDescent="0.25">
      <c r="A569" s="24">
        <v>43139</v>
      </c>
      <c r="B569" s="24">
        <v>43138</v>
      </c>
      <c r="C569" s="24">
        <v>43132</v>
      </c>
      <c r="D569" s="27" t="s">
        <v>541</v>
      </c>
      <c r="E569" s="27" t="s">
        <v>2435</v>
      </c>
      <c r="F569" s="29">
        <v>46616</v>
      </c>
      <c r="G569" s="27" t="s">
        <v>19</v>
      </c>
      <c r="H569" s="27" t="s">
        <v>173</v>
      </c>
      <c r="I569" s="27" t="s">
        <v>1158</v>
      </c>
      <c r="J569" s="25">
        <v>4</v>
      </c>
      <c r="K569" s="27" t="s">
        <v>343</v>
      </c>
      <c r="L569" s="27">
        <v>8780474081</v>
      </c>
      <c r="M569" s="27">
        <v>8780474081</v>
      </c>
      <c r="N569" s="28"/>
      <c r="O569" s="27"/>
      <c r="P569" s="27"/>
      <c r="Q569" s="26"/>
      <c r="R569" s="43"/>
      <c r="S569" s="27" t="s">
        <v>285</v>
      </c>
      <c r="T569" s="43"/>
      <c r="U569" s="27" t="s">
        <v>315</v>
      </c>
      <c r="V569" s="28" t="s">
        <v>542</v>
      </c>
    </row>
    <row r="570" spans="1:22" x14ac:dyDescent="0.25">
      <c r="A570" s="24">
        <v>43139</v>
      </c>
      <c r="B570" s="24">
        <v>43138</v>
      </c>
      <c r="C570" s="24">
        <v>43136</v>
      </c>
      <c r="D570" s="27" t="s">
        <v>553</v>
      </c>
      <c r="E570" s="27" t="s">
        <v>346</v>
      </c>
      <c r="F570" s="29">
        <v>1015293</v>
      </c>
      <c r="G570" s="27" t="s">
        <v>36</v>
      </c>
      <c r="H570" s="27" t="s">
        <v>275</v>
      </c>
      <c r="I570" s="27" t="s">
        <v>276</v>
      </c>
      <c r="J570" s="25">
        <v>2</v>
      </c>
      <c r="K570" s="27" t="s">
        <v>288</v>
      </c>
      <c r="L570" s="27" t="s">
        <v>2436</v>
      </c>
      <c r="M570" s="27" t="s">
        <v>2437</v>
      </c>
      <c r="N570" s="28">
        <v>128789339</v>
      </c>
      <c r="O570" s="27">
        <v>2</v>
      </c>
      <c r="P570" s="27" t="s">
        <v>2541</v>
      </c>
      <c r="Q570" s="26">
        <v>302.27999999999997</v>
      </c>
      <c r="R570" s="43">
        <v>43141</v>
      </c>
      <c r="S570" s="27" t="s">
        <v>285</v>
      </c>
      <c r="T570" s="43">
        <v>43144</v>
      </c>
      <c r="U570" s="27" t="s">
        <v>292</v>
      </c>
      <c r="V570" s="28"/>
    </row>
    <row r="571" spans="1:22" x14ac:dyDescent="0.25">
      <c r="A571" s="24">
        <v>43139</v>
      </c>
      <c r="B571" s="24">
        <v>43138</v>
      </c>
      <c r="C571" s="24">
        <v>43136</v>
      </c>
      <c r="D571" s="27" t="s">
        <v>553</v>
      </c>
      <c r="E571" s="27" t="s">
        <v>336</v>
      </c>
      <c r="F571" s="29">
        <v>151093203</v>
      </c>
      <c r="G571" s="27" t="s">
        <v>23</v>
      </c>
      <c r="H571" s="27" t="s">
        <v>849</v>
      </c>
      <c r="I571" s="27" t="s">
        <v>1723</v>
      </c>
      <c r="J571" s="25">
        <v>4</v>
      </c>
      <c r="K571" s="27" t="s">
        <v>288</v>
      </c>
      <c r="L571" s="27" t="s">
        <v>2439</v>
      </c>
      <c r="M571" s="27" t="s">
        <v>2440</v>
      </c>
      <c r="N571" s="28"/>
      <c r="O571" s="27"/>
      <c r="P571" s="27"/>
      <c r="Q571" s="26"/>
      <c r="R571" s="43"/>
      <c r="S571" s="27" t="s">
        <v>285</v>
      </c>
      <c r="T571" s="43"/>
      <c r="U571" s="27" t="s">
        <v>315</v>
      </c>
      <c r="V571" s="28" t="s">
        <v>542</v>
      </c>
    </row>
    <row r="572" spans="1:22" x14ac:dyDescent="0.25">
      <c r="A572" s="24">
        <v>43139</v>
      </c>
      <c r="B572" s="24">
        <v>43138</v>
      </c>
      <c r="C572" s="24">
        <v>43133</v>
      </c>
      <c r="D572" s="27" t="s">
        <v>549</v>
      </c>
      <c r="E572" s="27" t="s">
        <v>338</v>
      </c>
      <c r="F572" s="29" t="s">
        <v>6442</v>
      </c>
      <c r="G572" s="27" t="s">
        <v>56</v>
      </c>
      <c r="H572" s="27" t="s">
        <v>149</v>
      </c>
      <c r="I572" s="27" t="s">
        <v>639</v>
      </c>
      <c r="J572" s="25">
        <v>4</v>
      </c>
      <c r="K572" s="27" t="s">
        <v>357</v>
      </c>
      <c r="L572" s="27" t="s">
        <v>2441</v>
      </c>
      <c r="M572" s="27" t="s">
        <v>2442</v>
      </c>
      <c r="N572" s="28" t="s">
        <v>2514</v>
      </c>
      <c r="O572" s="27">
        <v>4</v>
      </c>
      <c r="P572" s="27" t="s">
        <v>3047</v>
      </c>
      <c r="Q572" s="26">
        <v>609.28</v>
      </c>
      <c r="R572" s="43">
        <v>43152</v>
      </c>
      <c r="S572" s="27" t="s">
        <v>285</v>
      </c>
      <c r="T572" s="43" t="s">
        <v>497</v>
      </c>
      <c r="U572" s="27" t="s">
        <v>292</v>
      </c>
      <c r="V572" s="28"/>
    </row>
    <row r="573" spans="1:22" x14ac:dyDescent="0.25">
      <c r="A573" s="24">
        <v>43139</v>
      </c>
      <c r="B573" s="24">
        <v>43138</v>
      </c>
      <c r="C573" s="24">
        <v>43133</v>
      </c>
      <c r="D573" s="27" t="s">
        <v>549</v>
      </c>
      <c r="E573" s="27" t="s">
        <v>336</v>
      </c>
      <c r="F573" s="29">
        <v>15490600000</v>
      </c>
      <c r="G573" s="27" t="s">
        <v>53</v>
      </c>
      <c r="H573" s="27" t="s">
        <v>151</v>
      </c>
      <c r="I573" s="27" t="s">
        <v>2443</v>
      </c>
      <c r="J573" s="25">
        <v>1</v>
      </c>
      <c r="K573" s="27" t="s">
        <v>357</v>
      </c>
      <c r="L573" s="27" t="s">
        <v>2444</v>
      </c>
      <c r="M573" s="27" t="s">
        <v>2445</v>
      </c>
      <c r="N573" s="28" t="s">
        <v>2515</v>
      </c>
      <c r="O573" s="27">
        <v>1</v>
      </c>
      <c r="P573" s="27" t="s">
        <v>2680</v>
      </c>
      <c r="Q573" s="26">
        <v>75.72</v>
      </c>
      <c r="R573" s="43">
        <v>43145</v>
      </c>
      <c r="S573" s="27" t="s">
        <v>285</v>
      </c>
      <c r="T573" s="43">
        <v>43151</v>
      </c>
      <c r="U573" s="27" t="s">
        <v>292</v>
      </c>
      <c r="V573" s="28"/>
    </row>
    <row r="574" spans="1:22" x14ac:dyDescent="0.25">
      <c r="A574" s="24">
        <v>43139</v>
      </c>
      <c r="B574" s="24">
        <v>43138</v>
      </c>
      <c r="C574" s="24">
        <v>43133</v>
      </c>
      <c r="D574" s="27" t="s">
        <v>549</v>
      </c>
      <c r="E574" s="27" t="s">
        <v>413</v>
      </c>
      <c r="F574" s="41" t="s">
        <v>2465</v>
      </c>
      <c r="G574" s="27" t="s">
        <v>34</v>
      </c>
      <c r="H574" s="27" t="s">
        <v>1752</v>
      </c>
      <c r="I574" s="27" t="s">
        <v>185</v>
      </c>
      <c r="J574" s="25">
        <v>1</v>
      </c>
      <c r="K574" s="27" t="s">
        <v>357</v>
      </c>
      <c r="L574" s="27" t="s">
        <v>2448</v>
      </c>
      <c r="M574" s="27" t="s">
        <v>2449</v>
      </c>
      <c r="N574" s="28" t="s">
        <v>2516</v>
      </c>
      <c r="O574" s="27">
        <v>1</v>
      </c>
      <c r="P574" s="27" t="s">
        <v>2527</v>
      </c>
      <c r="Q574" s="26">
        <v>65.55</v>
      </c>
      <c r="R574" s="43">
        <v>43140</v>
      </c>
      <c r="S574" s="27" t="s">
        <v>285</v>
      </c>
      <c r="T574" s="43" t="s">
        <v>567</v>
      </c>
      <c r="U574" s="27" t="s">
        <v>292</v>
      </c>
      <c r="V574" s="28"/>
    </row>
    <row r="575" spans="1:22" x14ac:dyDescent="0.25">
      <c r="A575" s="24">
        <v>43139</v>
      </c>
      <c r="B575" s="24">
        <v>43138</v>
      </c>
      <c r="C575" s="24">
        <v>43133</v>
      </c>
      <c r="D575" s="27" t="s">
        <v>549</v>
      </c>
      <c r="E575" s="27" t="s">
        <v>519</v>
      </c>
      <c r="F575" s="29">
        <v>1475</v>
      </c>
      <c r="G575" s="27" t="s">
        <v>92</v>
      </c>
      <c r="H575" s="27" t="s">
        <v>524</v>
      </c>
      <c r="I575" s="27" t="s">
        <v>2450</v>
      </c>
      <c r="J575" s="25">
        <v>2</v>
      </c>
      <c r="K575" s="27" t="s">
        <v>357</v>
      </c>
      <c r="L575" s="27" t="s">
        <v>2451</v>
      </c>
      <c r="M575" s="27" t="s">
        <v>2452</v>
      </c>
      <c r="N575" s="28" t="s">
        <v>2517</v>
      </c>
      <c r="O575" s="27">
        <v>2</v>
      </c>
      <c r="P575" s="27" t="s">
        <v>2525</v>
      </c>
      <c r="Q575" s="26">
        <v>236.14</v>
      </c>
      <c r="R575" s="43">
        <v>43140</v>
      </c>
      <c r="S575" s="27" t="s">
        <v>285</v>
      </c>
      <c r="T575" s="43">
        <v>43145</v>
      </c>
      <c r="U575" s="27" t="s">
        <v>292</v>
      </c>
      <c r="V575" s="28"/>
    </row>
    <row r="576" spans="1:22" ht="25.5" x14ac:dyDescent="0.25">
      <c r="A576" s="24">
        <v>43139</v>
      </c>
      <c r="B576" s="24">
        <v>43139</v>
      </c>
      <c r="C576" s="24">
        <v>43133</v>
      </c>
      <c r="D576" s="27" t="s">
        <v>552</v>
      </c>
      <c r="E576" s="27" t="s">
        <v>380</v>
      </c>
      <c r="F576" s="29">
        <v>1006837</v>
      </c>
      <c r="G576" s="27" t="s">
        <v>36</v>
      </c>
      <c r="H576" s="27" t="s">
        <v>201</v>
      </c>
      <c r="I576" s="27" t="s">
        <v>2026</v>
      </c>
      <c r="J576" s="25">
        <v>2</v>
      </c>
      <c r="K576" s="27" t="s">
        <v>288</v>
      </c>
      <c r="L576" s="27" t="s">
        <v>2455</v>
      </c>
      <c r="M576" s="27" t="s">
        <v>2456</v>
      </c>
      <c r="N576" s="28">
        <v>128789577</v>
      </c>
      <c r="O576" s="27"/>
      <c r="P576" s="27"/>
      <c r="Q576" s="26"/>
      <c r="R576" s="43"/>
      <c r="S576" s="27" t="s">
        <v>285</v>
      </c>
      <c r="T576" s="43"/>
      <c r="U576" s="27" t="s">
        <v>295</v>
      </c>
      <c r="V576" s="28" t="s">
        <v>3076</v>
      </c>
    </row>
    <row r="577" spans="1:22" x14ac:dyDescent="0.25">
      <c r="A577" s="24">
        <v>43139</v>
      </c>
      <c r="B577" s="24">
        <v>43138</v>
      </c>
      <c r="C577" s="24">
        <v>43136</v>
      </c>
      <c r="D577" s="27" t="s">
        <v>2245</v>
      </c>
      <c r="E577" s="27" t="s">
        <v>346</v>
      </c>
      <c r="F577" s="29">
        <v>10971</v>
      </c>
      <c r="G577" s="27" t="s">
        <v>39</v>
      </c>
      <c r="H577" s="27" t="s">
        <v>142</v>
      </c>
      <c r="I577" s="27" t="s">
        <v>655</v>
      </c>
      <c r="J577" s="25">
        <v>2</v>
      </c>
      <c r="K577" s="27" t="s">
        <v>288</v>
      </c>
      <c r="L577" s="27" t="s">
        <v>2457</v>
      </c>
      <c r="M577" s="27" t="s">
        <v>2458</v>
      </c>
      <c r="N577" s="28">
        <v>128789614</v>
      </c>
      <c r="O577" s="27">
        <v>2</v>
      </c>
      <c r="P577" s="27" t="s">
        <v>2542</v>
      </c>
      <c r="Q577" s="26">
        <v>267.22000000000003</v>
      </c>
      <c r="R577" s="43">
        <v>43141</v>
      </c>
      <c r="S577" s="27" t="s">
        <v>285</v>
      </c>
      <c r="T577" s="43">
        <v>43144</v>
      </c>
      <c r="U577" s="27" t="s">
        <v>292</v>
      </c>
      <c r="V577" s="28"/>
    </row>
    <row r="578" spans="1:22" x14ac:dyDescent="0.25">
      <c r="A578" s="24">
        <v>43139</v>
      </c>
      <c r="B578" s="24">
        <v>43138</v>
      </c>
      <c r="C578" s="24">
        <v>43136</v>
      </c>
      <c r="D578" s="27" t="s">
        <v>2245</v>
      </c>
      <c r="E578" s="27" t="s">
        <v>346</v>
      </c>
      <c r="F578" s="29">
        <v>29893</v>
      </c>
      <c r="G578" s="27" t="s">
        <v>39</v>
      </c>
      <c r="H578" s="27" t="s">
        <v>243</v>
      </c>
      <c r="I578" s="27" t="s">
        <v>655</v>
      </c>
      <c r="J578" s="25">
        <v>2</v>
      </c>
      <c r="K578" s="27" t="s">
        <v>288</v>
      </c>
      <c r="L578" s="27" t="s">
        <v>2457</v>
      </c>
      <c r="M578" s="27" t="s">
        <v>2458</v>
      </c>
      <c r="N578" s="28">
        <v>128789615</v>
      </c>
      <c r="O578" s="27">
        <v>2</v>
      </c>
      <c r="P578" s="27" t="s">
        <v>2543</v>
      </c>
      <c r="Q578" s="26">
        <v>293.18</v>
      </c>
      <c r="R578" s="43">
        <v>43141</v>
      </c>
      <c r="S578" s="27" t="s">
        <v>285</v>
      </c>
      <c r="T578" s="43">
        <v>43144</v>
      </c>
      <c r="U578" s="27" t="s">
        <v>292</v>
      </c>
      <c r="V578" s="28"/>
    </row>
    <row r="579" spans="1:22" x14ac:dyDescent="0.25">
      <c r="A579" s="24">
        <v>43139</v>
      </c>
      <c r="B579" s="24">
        <v>43138</v>
      </c>
      <c r="C579" s="24">
        <v>43136</v>
      </c>
      <c r="D579" s="27" t="s">
        <v>2245</v>
      </c>
      <c r="E579" s="27" t="s">
        <v>376</v>
      </c>
      <c r="F579" s="29">
        <v>8977</v>
      </c>
      <c r="G579" s="27" t="s">
        <v>105</v>
      </c>
      <c r="H579" s="27" t="s">
        <v>69</v>
      </c>
      <c r="I579" s="27" t="s">
        <v>801</v>
      </c>
      <c r="J579" s="25">
        <v>4</v>
      </c>
      <c r="K579" s="27" t="s">
        <v>288</v>
      </c>
      <c r="L579" s="27" t="s">
        <v>2459</v>
      </c>
      <c r="M579" s="27" t="s">
        <v>2460</v>
      </c>
      <c r="N579" s="28">
        <v>128789821</v>
      </c>
      <c r="O579" s="27">
        <v>4</v>
      </c>
      <c r="P579" s="27" t="s">
        <v>2613</v>
      </c>
      <c r="Q579" s="26">
        <v>285.44</v>
      </c>
      <c r="R579" s="43">
        <v>43143</v>
      </c>
      <c r="S579" s="27" t="s">
        <v>285</v>
      </c>
      <c r="T579" s="43" t="s">
        <v>567</v>
      </c>
      <c r="U579" s="27" t="s">
        <v>292</v>
      </c>
      <c r="V579" s="28"/>
    </row>
    <row r="580" spans="1:22" x14ac:dyDescent="0.25">
      <c r="A580" s="24">
        <v>43139</v>
      </c>
      <c r="B580" s="24">
        <v>43138</v>
      </c>
      <c r="C580" s="24">
        <v>43136</v>
      </c>
      <c r="D580" s="27" t="s">
        <v>2245</v>
      </c>
      <c r="E580" s="27" t="s">
        <v>376</v>
      </c>
      <c r="F580" s="29">
        <v>37254</v>
      </c>
      <c r="G580" s="27" t="s">
        <v>39</v>
      </c>
      <c r="H580" s="27" t="s">
        <v>69</v>
      </c>
      <c r="I580" s="27" t="s">
        <v>2461</v>
      </c>
      <c r="J580" s="25">
        <v>4</v>
      </c>
      <c r="K580" s="27" t="s">
        <v>343</v>
      </c>
      <c r="L580" s="27">
        <v>8920259334</v>
      </c>
      <c r="M580" s="27">
        <v>8920259334</v>
      </c>
      <c r="N580" s="28"/>
      <c r="O580" s="27"/>
      <c r="P580" s="27"/>
      <c r="Q580" s="26"/>
      <c r="R580" s="43"/>
      <c r="S580" s="27" t="s">
        <v>285</v>
      </c>
      <c r="T580" s="43"/>
      <c r="U580" s="27" t="s">
        <v>315</v>
      </c>
      <c r="V580" s="28" t="s">
        <v>542</v>
      </c>
    </row>
    <row r="581" spans="1:22" x14ac:dyDescent="0.25">
      <c r="A581" s="24">
        <v>43139</v>
      </c>
      <c r="B581" s="24">
        <v>43139</v>
      </c>
      <c r="C581" s="24">
        <v>43136</v>
      </c>
      <c r="D581" s="27" t="s">
        <v>2245</v>
      </c>
      <c r="E581" s="27" t="s">
        <v>402</v>
      </c>
      <c r="F581" s="29">
        <v>38110</v>
      </c>
      <c r="G581" s="27" t="s">
        <v>39</v>
      </c>
      <c r="H581" s="27" t="s">
        <v>97</v>
      </c>
      <c r="I581" s="27" t="s">
        <v>884</v>
      </c>
      <c r="J581" s="25">
        <v>4</v>
      </c>
      <c r="K581" s="27" t="s">
        <v>288</v>
      </c>
      <c r="L581" s="27" t="s">
        <v>2462</v>
      </c>
      <c r="M581" s="27" t="s">
        <v>2463</v>
      </c>
      <c r="N581" s="28">
        <v>128789834</v>
      </c>
      <c r="O581" s="27">
        <v>4</v>
      </c>
      <c r="P581" s="27" t="s">
        <v>2544</v>
      </c>
      <c r="Q581" s="26">
        <v>670.48</v>
      </c>
      <c r="R581" s="43">
        <v>43142</v>
      </c>
      <c r="S581" s="27" t="s">
        <v>285</v>
      </c>
      <c r="T581" s="43" t="s">
        <v>567</v>
      </c>
      <c r="U581" s="27" t="s">
        <v>292</v>
      </c>
      <c r="V581" s="28"/>
    </row>
    <row r="582" spans="1:22" x14ac:dyDescent="0.25">
      <c r="A582" s="24">
        <v>43139</v>
      </c>
      <c r="B582" s="24">
        <v>43139</v>
      </c>
      <c r="C582" s="24">
        <v>43136</v>
      </c>
      <c r="D582" s="27" t="s">
        <v>2245</v>
      </c>
      <c r="E582" s="27" t="s">
        <v>407</v>
      </c>
      <c r="F582" s="29">
        <v>2185143</v>
      </c>
      <c r="G582" s="27" t="s">
        <v>30</v>
      </c>
      <c r="H582" s="27" t="s">
        <v>120</v>
      </c>
      <c r="I582" s="27" t="s">
        <v>2016</v>
      </c>
      <c r="J582" s="25">
        <v>1</v>
      </c>
      <c r="K582" s="27" t="s">
        <v>357</v>
      </c>
      <c r="L582" s="27" t="s">
        <v>2464</v>
      </c>
      <c r="M582" s="27" t="s">
        <v>2617</v>
      </c>
      <c r="N582" s="28" t="s">
        <v>2518</v>
      </c>
      <c r="O582" s="27">
        <v>1</v>
      </c>
      <c r="P582" s="27" t="s">
        <v>2518</v>
      </c>
      <c r="Q582" s="26">
        <v>67.739999999999995</v>
      </c>
      <c r="R582" s="43">
        <v>43139</v>
      </c>
      <c r="S582" s="27" t="s">
        <v>285</v>
      </c>
      <c r="T582" s="43">
        <v>43144</v>
      </c>
      <c r="U582" s="27" t="s">
        <v>292</v>
      </c>
      <c r="V582" s="28"/>
    </row>
    <row r="583" spans="1:22" x14ac:dyDescent="0.25">
      <c r="A583" s="24">
        <v>43140</v>
      </c>
      <c r="B583" s="24">
        <v>43140</v>
      </c>
      <c r="C583" s="24">
        <v>43131</v>
      </c>
      <c r="D583" s="27" t="s">
        <v>18</v>
      </c>
      <c r="E583" s="27" t="s">
        <v>378</v>
      </c>
      <c r="F583" s="29" t="s">
        <v>6642</v>
      </c>
      <c r="G583" s="27" t="s">
        <v>30</v>
      </c>
      <c r="H583" s="27" t="s">
        <v>64</v>
      </c>
      <c r="I583" s="27" t="s">
        <v>1050</v>
      </c>
      <c r="J583" s="25">
        <v>4</v>
      </c>
      <c r="K583" s="27" t="s">
        <v>357</v>
      </c>
      <c r="L583" s="27" t="s">
        <v>2482</v>
      </c>
      <c r="M583" s="27" t="s">
        <v>2483</v>
      </c>
      <c r="N583" s="28" t="s">
        <v>2574</v>
      </c>
      <c r="O583" s="27">
        <v>4</v>
      </c>
      <c r="P583" s="27" t="s">
        <v>2611</v>
      </c>
      <c r="Q583" s="26">
        <v>304.44</v>
      </c>
      <c r="R583" s="43">
        <v>43143</v>
      </c>
      <c r="S583" s="27" t="s">
        <v>285</v>
      </c>
      <c r="T583" s="43" t="s">
        <v>567</v>
      </c>
      <c r="U583" s="27" t="s">
        <v>292</v>
      </c>
      <c r="V583" s="28"/>
    </row>
    <row r="584" spans="1:22" x14ac:dyDescent="0.25">
      <c r="A584" s="24">
        <v>43140</v>
      </c>
      <c r="B584" s="24">
        <v>43140</v>
      </c>
      <c r="C584" s="24">
        <v>43138</v>
      </c>
      <c r="D584" s="27" t="s">
        <v>18</v>
      </c>
      <c r="E584" s="27" t="s">
        <v>380</v>
      </c>
      <c r="F584" s="29" t="s">
        <v>6376</v>
      </c>
      <c r="G584" s="27" t="s">
        <v>56</v>
      </c>
      <c r="H584" s="27" t="s">
        <v>66</v>
      </c>
      <c r="I584" s="27" t="s">
        <v>2484</v>
      </c>
      <c r="J584" s="25">
        <v>2</v>
      </c>
      <c r="K584" s="27" t="s">
        <v>355</v>
      </c>
      <c r="L584" s="27">
        <v>2589150</v>
      </c>
      <c r="M584" s="27"/>
      <c r="N584" s="28">
        <v>49646</v>
      </c>
      <c r="O584" s="27">
        <v>2</v>
      </c>
      <c r="P584" s="27">
        <v>4113234</v>
      </c>
      <c r="Q584" s="26">
        <v>149.06</v>
      </c>
      <c r="R584" s="43">
        <v>43143</v>
      </c>
      <c r="S584" s="27" t="s">
        <v>285</v>
      </c>
      <c r="T584" s="43" t="s">
        <v>567</v>
      </c>
      <c r="U584" s="27" t="s">
        <v>292</v>
      </c>
      <c r="V584" s="28" t="s">
        <v>6426</v>
      </c>
    </row>
    <row r="585" spans="1:22" x14ac:dyDescent="0.25">
      <c r="A585" s="24">
        <v>43140</v>
      </c>
      <c r="B585" s="24">
        <v>43140</v>
      </c>
      <c r="C585" s="24">
        <v>43138</v>
      </c>
      <c r="D585" s="27" t="s">
        <v>18</v>
      </c>
      <c r="E585" s="27" t="s">
        <v>380</v>
      </c>
      <c r="F585" s="29" t="s">
        <v>6661</v>
      </c>
      <c r="G585" s="27" t="s">
        <v>56</v>
      </c>
      <c r="H585" s="27" t="s">
        <v>136</v>
      </c>
      <c r="I585" s="27" t="s">
        <v>2484</v>
      </c>
      <c r="J585" s="25">
        <v>2</v>
      </c>
      <c r="K585" s="27" t="s">
        <v>355</v>
      </c>
      <c r="L585" s="27">
        <v>2589150</v>
      </c>
      <c r="M585" s="27"/>
      <c r="N585" s="28">
        <v>49646</v>
      </c>
      <c r="O585" s="27">
        <v>2</v>
      </c>
      <c r="P585" s="27">
        <v>4113234</v>
      </c>
      <c r="Q585" s="26">
        <v>180.66</v>
      </c>
      <c r="R585" s="43">
        <v>43143</v>
      </c>
      <c r="S585" s="27" t="s">
        <v>285</v>
      </c>
      <c r="T585" s="43" t="s">
        <v>567</v>
      </c>
      <c r="U585" s="27" t="s">
        <v>292</v>
      </c>
      <c r="V585" s="28" t="s">
        <v>6426</v>
      </c>
    </row>
    <row r="586" spans="1:22" x14ac:dyDescent="0.25">
      <c r="A586" s="24">
        <v>43140</v>
      </c>
      <c r="B586" s="24">
        <v>43140</v>
      </c>
      <c r="C586" s="24">
        <v>43133</v>
      </c>
      <c r="D586" s="27" t="s">
        <v>18</v>
      </c>
      <c r="E586" s="27" t="s">
        <v>352</v>
      </c>
      <c r="F586" s="29">
        <v>53967</v>
      </c>
      <c r="G586" s="27" t="s">
        <v>92</v>
      </c>
      <c r="H586" s="27" t="s">
        <v>109</v>
      </c>
      <c r="I586" s="27" t="s">
        <v>2485</v>
      </c>
      <c r="J586" s="25">
        <v>4</v>
      </c>
      <c r="K586" s="27" t="s">
        <v>288</v>
      </c>
      <c r="L586" s="27" t="s">
        <v>2486</v>
      </c>
      <c r="M586" s="27" t="s">
        <v>2487</v>
      </c>
      <c r="N586" s="28">
        <v>128882083</v>
      </c>
      <c r="O586" s="27">
        <v>4</v>
      </c>
      <c r="P586" s="27" t="s">
        <v>2614</v>
      </c>
      <c r="Q586" s="26">
        <v>511.24</v>
      </c>
      <c r="R586" s="43">
        <v>43143</v>
      </c>
      <c r="S586" s="27" t="s">
        <v>285</v>
      </c>
      <c r="T586" s="43" t="s">
        <v>567</v>
      </c>
      <c r="U586" s="27" t="s">
        <v>292</v>
      </c>
      <c r="V586" s="28"/>
    </row>
    <row r="587" spans="1:22" x14ac:dyDescent="0.25">
      <c r="A587" s="24">
        <v>43140</v>
      </c>
      <c r="B587" s="24">
        <v>43140</v>
      </c>
      <c r="C587" s="24">
        <v>43134</v>
      </c>
      <c r="D587" s="27" t="s">
        <v>552</v>
      </c>
      <c r="E587" s="27" t="s">
        <v>418</v>
      </c>
      <c r="F587" s="29">
        <v>4044</v>
      </c>
      <c r="G587" s="27" t="s">
        <v>118</v>
      </c>
      <c r="H587" s="27" t="s">
        <v>113</v>
      </c>
      <c r="I587" s="27" t="s">
        <v>548</v>
      </c>
      <c r="J587" s="25">
        <v>4</v>
      </c>
      <c r="K587" s="27" t="s">
        <v>288</v>
      </c>
      <c r="L587" s="27" t="s">
        <v>2488</v>
      </c>
      <c r="M587" s="27" t="s">
        <v>2489</v>
      </c>
      <c r="N587" s="28">
        <v>128882325</v>
      </c>
      <c r="O587" s="27">
        <v>4</v>
      </c>
      <c r="P587" s="27" t="s">
        <v>2629</v>
      </c>
      <c r="Q587" s="26">
        <v>236.64</v>
      </c>
      <c r="R587" s="43">
        <v>43145</v>
      </c>
      <c r="S587" s="27" t="s">
        <v>285</v>
      </c>
      <c r="T587" s="43" t="s">
        <v>567</v>
      </c>
      <c r="U587" s="27" t="s">
        <v>292</v>
      </c>
      <c r="V587" s="28"/>
    </row>
    <row r="588" spans="1:22" ht="25.5" x14ac:dyDescent="0.25">
      <c r="A588" s="24">
        <v>43140</v>
      </c>
      <c r="B588" s="24">
        <v>43140</v>
      </c>
      <c r="C588" s="24">
        <v>43134</v>
      </c>
      <c r="D588" s="27" t="s">
        <v>552</v>
      </c>
      <c r="E588" s="27" t="s">
        <v>399</v>
      </c>
      <c r="F588" s="29">
        <v>1010988</v>
      </c>
      <c r="G588" s="27" t="s">
        <v>36</v>
      </c>
      <c r="H588" s="27" t="s">
        <v>54</v>
      </c>
      <c r="I588" s="27" t="s">
        <v>99</v>
      </c>
      <c r="J588" s="25">
        <v>4</v>
      </c>
      <c r="K588" s="27" t="s">
        <v>288</v>
      </c>
      <c r="L588" s="27" t="s">
        <v>2490</v>
      </c>
      <c r="M588" s="27" t="s">
        <v>2491</v>
      </c>
      <c r="N588" s="28">
        <v>128882552</v>
      </c>
      <c r="O588" s="27"/>
      <c r="P588" s="27"/>
      <c r="Q588" s="26"/>
      <c r="R588" s="43"/>
      <c r="S588" s="27" t="s">
        <v>285</v>
      </c>
      <c r="T588" s="43"/>
      <c r="U588" s="27" t="s">
        <v>295</v>
      </c>
      <c r="V588" s="28" t="s">
        <v>2809</v>
      </c>
    </row>
    <row r="589" spans="1:22" x14ac:dyDescent="0.25">
      <c r="A589" s="24">
        <v>43140</v>
      </c>
      <c r="B589" s="24">
        <v>43140</v>
      </c>
      <c r="C589" s="24">
        <v>43133</v>
      </c>
      <c r="D589" s="27" t="s">
        <v>552</v>
      </c>
      <c r="E589" s="27" t="s">
        <v>483</v>
      </c>
      <c r="F589" s="29">
        <v>28294717</v>
      </c>
      <c r="G589" s="27" t="s">
        <v>56</v>
      </c>
      <c r="H589" s="27" t="s">
        <v>173</v>
      </c>
      <c r="I589" s="27" t="s">
        <v>190</v>
      </c>
      <c r="J589" s="25">
        <v>2</v>
      </c>
      <c r="K589" s="27" t="s">
        <v>288</v>
      </c>
      <c r="L589" s="27" t="s">
        <v>2492</v>
      </c>
      <c r="M589" s="27" t="s">
        <v>2493</v>
      </c>
      <c r="N589" s="28">
        <v>128882640</v>
      </c>
      <c r="O589" s="27">
        <v>2</v>
      </c>
      <c r="P589" s="27" t="s">
        <v>2807</v>
      </c>
      <c r="Q589" s="26">
        <v>185.44</v>
      </c>
      <c r="R589" s="43">
        <v>43145</v>
      </c>
      <c r="S589" s="27" t="s">
        <v>285</v>
      </c>
      <c r="T589" s="43" t="s">
        <v>567</v>
      </c>
      <c r="U589" s="27" t="s">
        <v>292</v>
      </c>
      <c r="V589" s="28"/>
    </row>
    <row r="590" spans="1:22" x14ac:dyDescent="0.25">
      <c r="A590" s="24">
        <v>43140</v>
      </c>
      <c r="B590" s="24">
        <v>43140</v>
      </c>
      <c r="C590" s="24">
        <v>43133</v>
      </c>
      <c r="D590" s="27" t="s">
        <v>552</v>
      </c>
      <c r="E590" s="27" t="s">
        <v>411</v>
      </c>
      <c r="F590" s="29" t="s">
        <v>6339</v>
      </c>
      <c r="G590" s="27" t="s">
        <v>36</v>
      </c>
      <c r="H590" s="27" t="s">
        <v>35</v>
      </c>
      <c r="I590" s="27" t="s">
        <v>99</v>
      </c>
      <c r="J590" s="25">
        <v>4</v>
      </c>
      <c r="K590" s="27" t="s">
        <v>288</v>
      </c>
      <c r="L590" s="27" t="s">
        <v>2494</v>
      </c>
      <c r="M590" s="27" t="s">
        <v>2495</v>
      </c>
      <c r="N590" s="28">
        <v>128882714</v>
      </c>
      <c r="O590" s="27">
        <v>4</v>
      </c>
      <c r="P590" s="27" t="s">
        <v>2907</v>
      </c>
      <c r="Q590" s="26">
        <v>182.64</v>
      </c>
      <c r="R590" s="43">
        <v>43146</v>
      </c>
      <c r="S590" s="27" t="s">
        <v>285</v>
      </c>
      <c r="T590" s="43">
        <v>43159</v>
      </c>
      <c r="U590" s="27" t="s">
        <v>292</v>
      </c>
      <c r="V590" s="28"/>
    </row>
    <row r="591" spans="1:22" x14ac:dyDescent="0.25">
      <c r="A591" s="24">
        <v>43140</v>
      </c>
      <c r="B591" s="24">
        <v>43140</v>
      </c>
      <c r="C591" s="24">
        <v>43133</v>
      </c>
      <c r="D591" s="27" t="s">
        <v>552</v>
      </c>
      <c r="E591" s="27" t="s">
        <v>414</v>
      </c>
      <c r="F591" s="29" t="s">
        <v>6637</v>
      </c>
      <c r="G591" s="27" t="s">
        <v>53</v>
      </c>
      <c r="H591" s="27" t="s">
        <v>70</v>
      </c>
      <c r="I591" s="27" t="s">
        <v>956</v>
      </c>
      <c r="J591" s="25">
        <v>1</v>
      </c>
      <c r="K591" s="27" t="s">
        <v>288</v>
      </c>
      <c r="L591" s="27" t="s">
        <v>2496</v>
      </c>
      <c r="M591" s="27" t="s">
        <v>2497</v>
      </c>
      <c r="N591" s="28">
        <v>128882818</v>
      </c>
      <c r="O591" s="27">
        <v>1</v>
      </c>
      <c r="P591" s="27" t="s">
        <v>2906</v>
      </c>
      <c r="Q591" s="26">
        <v>89.73</v>
      </c>
      <c r="R591" s="43">
        <v>43146</v>
      </c>
      <c r="S591" s="27" t="s">
        <v>285</v>
      </c>
      <c r="T591" s="43">
        <v>43159</v>
      </c>
      <c r="U591" s="27" t="s">
        <v>292</v>
      </c>
      <c r="V591" s="28"/>
    </row>
    <row r="592" spans="1:22" ht="127.5" x14ac:dyDescent="0.25">
      <c r="A592" s="24">
        <v>43140</v>
      </c>
      <c r="B592" s="24">
        <v>43140</v>
      </c>
      <c r="C592" s="24">
        <v>43133</v>
      </c>
      <c r="D592" s="27" t="s">
        <v>552</v>
      </c>
      <c r="E592" s="27" t="s">
        <v>430</v>
      </c>
      <c r="F592" s="29">
        <v>2171893</v>
      </c>
      <c r="G592" s="27" t="s">
        <v>30</v>
      </c>
      <c r="H592" s="27" t="s">
        <v>57</v>
      </c>
      <c r="I592" s="27" t="s">
        <v>254</v>
      </c>
      <c r="J592" s="25">
        <v>1</v>
      </c>
      <c r="K592" s="27" t="s">
        <v>288</v>
      </c>
      <c r="L592" s="27" t="s">
        <v>2498</v>
      </c>
      <c r="M592" s="27" t="s">
        <v>2499</v>
      </c>
      <c r="N592" s="28"/>
      <c r="O592" s="27"/>
      <c r="P592" s="27"/>
      <c r="Q592" s="26"/>
      <c r="R592" s="43"/>
      <c r="S592" s="27" t="s">
        <v>285</v>
      </c>
      <c r="T592" s="43"/>
      <c r="U592" s="27" t="s">
        <v>295</v>
      </c>
      <c r="V592" s="28" t="s">
        <v>2500</v>
      </c>
    </row>
    <row r="593" spans="1:22" x14ac:dyDescent="0.25">
      <c r="A593" s="24">
        <v>43140</v>
      </c>
      <c r="B593" s="24">
        <v>43140</v>
      </c>
      <c r="C593" s="24">
        <v>43133</v>
      </c>
      <c r="D593" s="27" t="s">
        <v>552</v>
      </c>
      <c r="E593" s="27" t="s">
        <v>430</v>
      </c>
      <c r="F593" s="29">
        <v>94262</v>
      </c>
      <c r="G593" s="27" t="s">
        <v>19</v>
      </c>
      <c r="H593" s="27" t="s">
        <v>46</v>
      </c>
      <c r="I593" s="27" t="s">
        <v>450</v>
      </c>
      <c r="J593" s="25">
        <v>2</v>
      </c>
      <c r="K593" s="27" t="s">
        <v>288</v>
      </c>
      <c r="L593" s="27" t="s">
        <v>2501</v>
      </c>
      <c r="M593" s="27" t="s">
        <v>2502</v>
      </c>
      <c r="N593" s="28">
        <v>128882946</v>
      </c>
      <c r="O593" s="27">
        <v>2</v>
      </c>
      <c r="P593" s="27" t="s">
        <v>2630</v>
      </c>
      <c r="Q593" s="26">
        <v>307.02</v>
      </c>
      <c r="R593" s="43">
        <v>43144</v>
      </c>
      <c r="S593" s="27" t="s">
        <v>285</v>
      </c>
      <c r="T593" s="43" t="s">
        <v>567</v>
      </c>
      <c r="U593" s="27" t="s">
        <v>292</v>
      </c>
      <c r="V593" s="28"/>
    </row>
    <row r="594" spans="1:22" x14ac:dyDescent="0.25">
      <c r="A594" s="24">
        <v>43140</v>
      </c>
      <c r="B594" s="24">
        <v>43140</v>
      </c>
      <c r="C594" s="24">
        <v>43134</v>
      </c>
      <c r="D594" s="27" t="s">
        <v>552</v>
      </c>
      <c r="E594" s="27" t="s">
        <v>287</v>
      </c>
      <c r="F594" s="29">
        <v>151284203</v>
      </c>
      <c r="G594" s="27" t="s">
        <v>23</v>
      </c>
      <c r="H594" s="27" t="s">
        <v>242</v>
      </c>
      <c r="I594" s="27" t="s">
        <v>1723</v>
      </c>
      <c r="J594" s="25">
        <v>2</v>
      </c>
      <c r="K594" s="27" t="s">
        <v>288</v>
      </c>
      <c r="L594" s="27" t="s">
        <v>2503</v>
      </c>
      <c r="M594" s="27" t="s">
        <v>2504</v>
      </c>
      <c r="N594" s="28"/>
      <c r="O594" s="27"/>
      <c r="P594" s="27"/>
      <c r="Q594" s="26"/>
      <c r="R594" s="43"/>
      <c r="S594" s="27" t="s">
        <v>285</v>
      </c>
      <c r="T594" s="43"/>
      <c r="U594" s="27" t="s">
        <v>315</v>
      </c>
      <c r="V594" s="28" t="s">
        <v>542</v>
      </c>
    </row>
    <row r="595" spans="1:22" x14ac:dyDescent="0.25">
      <c r="A595" s="24">
        <v>43143</v>
      </c>
      <c r="B595" s="24">
        <v>43141</v>
      </c>
      <c r="C595" s="24">
        <v>43139</v>
      </c>
      <c r="D595" s="27" t="s">
        <v>18</v>
      </c>
      <c r="E595" s="27" t="s">
        <v>377</v>
      </c>
      <c r="F595" s="29" t="s">
        <v>6645</v>
      </c>
      <c r="G595" s="27" t="s">
        <v>53</v>
      </c>
      <c r="H595" s="27" t="s">
        <v>145</v>
      </c>
      <c r="I595" s="27" t="s">
        <v>468</v>
      </c>
      <c r="J595" s="25">
        <v>1</v>
      </c>
      <c r="K595" s="27" t="s">
        <v>288</v>
      </c>
      <c r="L595" s="27" t="s">
        <v>2545</v>
      </c>
      <c r="M595" s="27" t="s">
        <v>2546</v>
      </c>
      <c r="N595" s="28">
        <v>128922407</v>
      </c>
      <c r="O595" s="27">
        <v>1</v>
      </c>
      <c r="P595" s="27" t="s">
        <v>3052</v>
      </c>
      <c r="Q595" s="26">
        <v>236.72</v>
      </c>
      <c r="R595" s="43">
        <v>43151</v>
      </c>
      <c r="S595" s="27" t="s">
        <v>285</v>
      </c>
      <c r="T595" s="43" t="s">
        <v>567</v>
      </c>
      <c r="U595" s="27" t="s">
        <v>292</v>
      </c>
      <c r="V595" s="28"/>
    </row>
    <row r="596" spans="1:22" x14ac:dyDescent="0.25">
      <c r="A596" s="24">
        <v>43143</v>
      </c>
      <c r="B596" s="24">
        <v>43141</v>
      </c>
      <c r="C596" s="24">
        <v>43134</v>
      </c>
      <c r="D596" s="27" t="s">
        <v>18</v>
      </c>
      <c r="E596" s="27" t="s">
        <v>397</v>
      </c>
      <c r="F596" s="29">
        <v>1015169</v>
      </c>
      <c r="G596" s="27" t="s">
        <v>36</v>
      </c>
      <c r="H596" s="27" t="s">
        <v>228</v>
      </c>
      <c r="I596" s="27" t="s">
        <v>516</v>
      </c>
      <c r="J596" s="25">
        <v>4</v>
      </c>
      <c r="K596" s="27" t="s">
        <v>288</v>
      </c>
      <c r="L596" s="27" t="s">
        <v>2548</v>
      </c>
      <c r="M596" s="27" t="s">
        <v>2549</v>
      </c>
      <c r="N596" s="28">
        <v>128922461</v>
      </c>
      <c r="O596" s="27">
        <v>4</v>
      </c>
      <c r="P596" s="27" t="s">
        <v>2682</v>
      </c>
      <c r="Q596" s="26">
        <v>492.64</v>
      </c>
      <c r="R596" s="43">
        <v>43145</v>
      </c>
      <c r="S596" s="27" t="s">
        <v>285</v>
      </c>
      <c r="T596" s="43">
        <v>43151</v>
      </c>
      <c r="U596" s="27" t="s">
        <v>292</v>
      </c>
      <c r="V596" s="28"/>
    </row>
    <row r="597" spans="1:22" x14ac:dyDescent="0.25">
      <c r="A597" s="24">
        <v>43143</v>
      </c>
      <c r="B597" s="24">
        <v>43141</v>
      </c>
      <c r="C597" s="24">
        <v>43137</v>
      </c>
      <c r="D597" s="27" t="s">
        <v>18</v>
      </c>
      <c r="E597" s="27" t="s">
        <v>397</v>
      </c>
      <c r="F597" s="29">
        <v>92602</v>
      </c>
      <c r="G597" s="27" t="s">
        <v>21</v>
      </c>
      <c r="H597" s="27" t="s">
        <v>70</v>
      </c>
      <c r="I597" s="27" t="s">
        <v>2550</v>
      </c>
      <c r="J597" s="25">
        <v>2</v>
      </c>
      <c r="K597" s="27" t="s">
        <v>288</v>
      </c>
      <c r="L597" s="27" t="s">
        <v>2551</v>
      </c>
      <c r="M597" s="27" t="s">
        <v>2552</v>
      </c>
      <c r="N597" s="28">
        <v>128922528</v>
      </c>
      <c r="O597" s="27">
        <v>2</v>
      </c>
      <c r="P597" s="27" t="s">
        <v>2683</v>
      </c>
      <c r="Q597" s="26">
        <v>87.14</v>
      </c>
      <c r="R597" s="43">
        <v>43145</v>
      </c>
      <c r="S597" s="27" t="s">
        <v>285</v>
      </c>
      <c r="T597" s="43" t="s">
        <v>567</v>
      </c>
      <c r="U597" s="27" t="s">
        <v>292</v>
      </c>
      <c r="V597" s="28"/>
    </row>
    <row r="598" spans="1:22" ht="25.5" x14ac:dyDescent="0.25">
      <c r="A598" s="24">
        <v>43143</v>
      </c>
      <c r="B598" s="24">
        <v>43141</v>
      </c>
      <c r="C598" s="24">
        <v>43137</v>
      </c>
      <c r="D598" s="27" t="s">
        <v>18</v>
      </c>
      <c r="E598" s="27" t="s">
        <v>397</v>
      </c>
      <c r="F598" s="29">
        <v>92602</v>
      </c>
      <c r="G598" s="27" t="s">
        <v>21</v>
      </c>
      <c r="H598" s="27" t="s">
        <v>70</v>
      </c>
      <c r="I598" s="27" t="s">
        <v>2550</v>
      </c>
      <c r="J598" s="25">
        <v>2</v>
      </c>
      <c r="K598" s="27" t="s">
        <v>288</v>
      </c>
      <c r="L598" s="27" t="s">
        <v>2551</v>
      </c>
      <c r="M598" s="27" t="s">
        <v>2552</v>
      </c>
      <c r="N598" s="28">
        <v>128922528</v>
      </c>
      <c r="O598" s="27"/>
      <c r="P598" s="27"/>
      <c r="Q598" s="26"/>
      <c r="R598" s="43"/>
      <c r="S598" s="27" t="s">
        <v>285</v>
      </c>
      <c r="T598" s="43"/>
      <c r="U598" s="27" t="s">
        <v>295</v>
      </c>
      <c r="V598" s="28" t="s">
        <v>2810</v>
      </c>
    </row>
    <row r="599" spans="1:22" x14ac:dyDescent="0.25">
      <c r="A599" s="24">
        <v>43143</v>
      </c>
      <c r="B599" s="24">
        <v>43141</v>
      </c>
      <c r="C599" s="24">
        <v>43140</v>
      </c>
      <c r="D599" s="27" t="s">
        <v>18</v>
      </c>
      <c r="E599" s="27" t="s">
        <v>290</v>
      </c>
      <c r="F599" s="29" t="s">
        <v>2553</v>
      </c>
      <c r="G599" s="27" t="s">
        <v>72</v>
      </c>
      <c r="H599" s="27" t="s">
        <v>134</v>
      </c>
      <c r="I599" s="27" t="s">
        <v>2554</v>
      </c>
      <c r="J599" s="25">
        <v>5</v>
      </c>
      <c r="K599" s="27" t="s">
        <v>367</v>
      </c>
      <c r="L599" s="27">
        <v>206938</v>
      </c>
      <c r="M599" s="27">
        <v>326180889</v>
      </c>
      <c r="N599" s="28"/>
      <c r="O599" s="27"/>
      <c r="P599" s="27"/>
      <c r="Q599" s="26"/>
      <c r="R599" s="43"/>
      <c r="S599" s="27" t="s">
        <v>285</v>
      </c>
      <c r="T599" s="43"/>
      <c r="U599" s="27" t="s">
        <v>289</v>
      </c>
      <c r="V599" s="28" t="s">
        <v>542</v>
      </c>
    </row>
    <row r="600" spans="1:22" x14ac:dyDescent="0.25">
      <c r="A600" s="24">
        <v>43143</v>
      </c>
      <c r="B600" s="24">
        <v>43132</v>
      </c>
      <c r="C600" s="24">
        <v>43122</v>
      </c>
      <c r="D600" s="27" t="s">
        <v>1419</v>
      </c>
      <c r="E600" s="27" t="s">
        <v>308</v>
      </c>
      <c r="F600" s="29">
        <v>2182543</v>
      </c>
      <c r="G600" s="27" t="s">
        <v>30</v>
      </c>
      <c r="H600" s="27" t="s">
        <v>2558</v>
      </c>
      <c r="I600" s="27" t="s">
        <v>73</v>
      </c>
      <c r="J600" s="25">
        <v>1</v>
      </c>
      <c r="K600" s="27" t="s">
        <v>367</v>
      </c>
      <c r="L600" s="27">
        <v>201971</v>
      </c>
      <c r="M600" s="27">
        <v>326176359</v>
      </c>
      <c r="N600" s="28"/>
      <c r="O600" s="27"/>
      <c r="P600" s="27"/>
      <c r="Q600" s="26"/>
      <c r="R600" s="43"/>
      <c r="S600" s="27" t="s">
        <v>285</v>
      </c>
      <c r="T600" s="43"/>
      <c r="U600" s="27" t="s">
        <v>295</v>
      </c>
      <c r="V600" s="28" t="s">
        <v>2559</v>
      </c>
    </row>
    <row r="601" spans="1:22" x14ac:dyDescent="0.25">
      <c r="A601" s="24">
        <v>43143</v>
      </c>
      <c r="B601" s="24">
        <v>43141</v>
      </c>
      <c r="C601" s="24">
        <v>43138</v>
      </c>
      <c r="D601" s="27" t="s">
        <v>2245</v>
      </c>
      <c r="E601" s="27" t="s">
        <v>534</v>
      </c>
      <c r="F601" s="29">
        <v>15358</v>
      </c>
      <c r="G601" s="27" t="s">
        <v>19</v>
      </c>
      <c r="H601" s="27" t="s">
        <v>149</v>
      </c>
      <c r="I601" s="27" t="s">
        <v>450</v>
      </c>
      <c r="J601" s="25">
        <v>4</v>
      </c>
      <c r="K601" s="27" t="s">
        <v>288</v>
      </c>
      <c r="L601" s="27" t="s">
        <v>2560</v>
      </c>
      <c r="M601" s="27" t="s">
        <v>2561</v>
      </c>
      <c r="N601" s="28">
        <v>128922574</v>
      </c>
      <c r="O601" s="27">
        <v>4</v>
      </c>
      <c r="P601" s="28">
        <v>128922574</v>
      </c>
      <c r="Q601" s="26">
        <v>880.96</v>
      </c>
      <c r="R601" s="43">
        <v>43150</v>
      </c>
      <c r="S601" s="27" t="s">
        <v>285</v>
      </c>
      <c r="T601" s="43">
        <v>43151</v>
      </c>
      <c r="U601" s="27" t="s">
        <v>292</v>
      </c>
      <c r="V601" s="28"/>
    </row>
    <row r="602" spans="1:22" x14ac:dyDescent="0.25">
      <c r="A602" s="24">
        <v>43143</v>
      </c>
      <c r="B602" s="24">
        <v>43141</v>
      </c>
      <c r="C602" s="24">
        <v>43138</v>
      </c>
      <c r="D602" s="27" t="s">
        <v>2245</v>
      </c>
      <c r="E602" s="27" t="s">
        <v>340</v>
      </c>
      <c r="F602" s="29">
        <v>1932237783</v>
      </c>
      <c r="G602" s="27" t="s">
        <v>91</v>
      </c>
      <c r="H602" s="27" t="s">
        <v>40</v>
      </c>
      <c r="I602" s="27" t="s">
        <v>2562</v>
      </c>
      <c r="J602" s="25">
        <v>1</v>
      </c>
      <c r="K602" s="27" t="s">
        <v>367</v>
      </c>
      <c r="L602" s="27">
        <v>206123</v>
      </c>
      <c r="M602" s="27">
        <v>326180143</v>
      </c>
      <c r="N602" s="28"/>
      <c r="O602" s="27"/>
      <c r="P602" s="27"/>
      <c r="Q602" s="26"/>
      <c r="R602" s="43"/>
      <c r="S602" s="27" t="s">
        <v>285</v>
      </c>
      <c r="T602" s="43"/>
      <c r="U602" s="27" t="s">
        <v>289</v>
      </c>
      <c r="V602" s="28" t="s">
        <v>542</v>
      </c>
    </row>
    <row r="603" spans="1:22" x14ac:dyDescent="0.25">
      <c r="A603" s="24">
        <v>43143</v>
      </c>
      <c r="B603" s="24">
        <v>43141</v>
      </c>
      <c r="C603" s="24">
        <v>43136</v>
      </c>
      <c r="D603" s="27" t="s">
        <v>552</v>
      </c>
      <c r="E603" s="27" t="s">
        <v>316</v>
      </c>
      <c r="F603" s="29">
        <v>140327</v>
      </c>
      <c r="G603" s="27" t="s">
        <v>118</v>
      </c>
      <c r="H603" s="27" t="s">
        <v>100</v>
      </c>
      <c r="I603" s="27" t="s">
        <v>282</v>
      </c>
      <c r="J603" s="25">
        <v>4</v>
      </c>
      <c r="K603" s="27" t="s">
        <v>288</v>
      </c>
      <c r="L603" s="27" t="s">
        <v>2563</v>
      </c>
      <c r="M603" s="27" t="s">
        <v>2564</v>
      </c>
      <c r="N603" s="28">
        <v>128922628</v>
      </c>
      <c r="O603" s="27">
        <v>4</v>
      </c>
      <c r="P603" s="27" t="s">
        <v>2616</v>
      </c>
      <c r="Q603" s="26">
        <v>332.2</v>
      </c>
      <c r="R603" s="43">
        <v>43144</v>
      </c>
      <c r="S603" s="27" t="s">
        <v>285</v>
      </c>
      <c r="T603" s="43" t="s">
        <v>567</v>
      </c>
      <c r="U603" s="27" t="s">
        <v>292</v>
      </c>
      <c r="V603" s="28"/>
    </row>
    <row r="604" spans="1:22" x14ac:dyDescent="0.25">
      <c r="A604" s="24">
        <v>43143</v>
      </c>
      <c r="B604" s="24">
        <v>43141</v>
      </c>
      <c r="C604" s="24">
        <v>43136</v>
      </c>
      <c r="D604" s="27" t="s">
        <v>552</v>
      </c>
      <c r="E604" s="27" t="s">
        <v>338</v>
      </c>
      <c r="F604" s="29">
        <v>147510</v>
      </c>
      <c r="G604" s="27" t="s">
        <v>25</v>
      </c>
      <c r="H604" s="27" t="s">
        <v>28</v>
      </c>
      <c r="I604" s="27" t="s">
        <v>183</v>
      </c>
      <c r="J604" s="25">
        <v>4</v>
      </c>
      <c r="K604" s="27" t="s">
        <v>288</v>
      </c>
      <c r="L604" s="27" t="s">
        <v>2565</v>
      </c>
      <c r="M604" s="27" t="s">
        <v>2566</v>
      </c>
      <c r="N604" s="28">
        <v>128922586</v>
      </c>
      <c r="O604" s="27">
        <v>4</v>
      </c>
      <c r="P604" s="27" t="s">
        <v>2631</v>
      </c>
      <c r="Q604" s="26">
        <v>221.48</v>
      </c>
      <c r="R604" s="43">
        <v>43144</v>
      </c>
      <c r="S604" s="27" t="s">
        <v>285</v>
      </c>
      <c r="T604" s="43">
        <v>43151</v>
      </c>
      <c r="U604" s="27" t="s">
        <v>292</v>
      </c>
      <c r="V604" s="28"/>
    </row>
    <row r="605" spans="1:22" x14ac:dyDescent="0.25">
      <c r="A605" s="24">
        <v>43143</v>
      </c>
      <c r="B605" s="24">
        <v>43141</v>
      </c>
      <c r="C605" s="24">
        <v>43136</v>
      </c>
      <c r="D605" s="27" t="s">
        <v>552</v>
      </c>
      <c r="E605" s="27" t="s">
        <v>400</v>
      </c>
      <c r="F605" s="29" t="s">
        <v>6639</v>
      </c>
      <c r="G605" s="27" t="s">
        <v>19</v>
      </c>
      <c r="H605" s="27" t="s">
        <v>740</v>
      </c>
      <c r="I605" s="27" t="s">
        <v>1007</v>
      </c>
      <c r="J605" s="25">
        <v>2</v>
      </c>
      <c r="K605" s="27" t="s">
        <v>288</v>
      </c>
      <c r="L605" s="27" t="s">
        <v>2567</v>
      </c>
      <c r="M605" s="27" t="s">
        <v>2568</v>
      </c>
      <c r="N605" s="28">
        <v>128922732</v>
      </c>
      <c r="O605" s="27">
        <v>2</v>
      </c>
      <c r="P605" s="27" t="s">
        <v>2908</v>
      </c>
      <c r="Q605" s="26">
        <v>695.34</v>
      </c>
      <c r="R605" s="43">
        <v>43146</v>
      </c>
      <c r="S605" s="27" t="s">
        <v>285</v>
      </c>
      <c r="T605" s="43" t="s">
        <v>497</v>
      </c>
      <c r="U605" s="27" t="s">
        <v>292</v>
      </c>
      <c r="V605" s="28"/>
    </row>
    <row r="606" spans="1:22" x14ac:dyDescent="0.25">
      <c r="A606" s="24">
        <v>43143</v>
      </c>
      <c r="B606" s="24">
        <v>43141</v>
      </c>
      <c r="C606" s="24">
        <v>43133</v>
      </c>
      <c r="D606" s="27" t="s">
        <v>552</v>
      </c>
      <c r="E606" s="27" t="s">
        <v>420</v>
      </c>
      <c r="F606" s="29">
        <v>34213</v>
      </c>
      <c r="G606" s="27" t="s">
        <v>39</v>
      </c>
      <c r="H606" s="27" t="s">
        <v>169</v>
      </c>
      <c r="I606" s="27" t="s">
        <v>2569</v>
      </c>
      <c r="J606" s="25">
        <v>4</v>
      </c>
      <c r="K606" s="27" t="s">
        <v>288</v>
      </c>
      <c r="L606" s="27" t="s">
        <v>2570</v>
      </c>
      <c r="M606" s="27" t="s">
        <v>2571</v>
      </c>
      <c r="N606" s="28">
        <v>128922765</v>
      </c>
      <c r="O606" s="27">
        <v>4</v>
      </c>
      <c r="P606" s="27" t="s">
        <v>2632</v>
      </c>
      <c r="Q606" s="26">
        <v>597.84</v>
      </c>
      <c r="R606" s="43">
        <v>43144</v>
      </c>
      <c r="S606" s="27" t="s">
        <v>285</v>
      </c>
      <c r="T606" s="43">
        <v>43151</v>
      </c>
      <c r="U606" s="27" t="s">
        <v>292</v>
      </c>
      <c r="V606" s="28"/>
    </row>
    <row r="607" spans="1:22" x14ac:dyDescent="0.25">
      <c r="A607" s="24">
        <v>43143</v>
      </c>
      <c r="B607" s="24">
        <v>43141</v>
      </c>
      <c r="C607" s="24">
        <v>43130</v>
      </c>
      <c r="D607" s="27" t="s">
        <v>552</v>
      </c>
      <c r="E607" s="27" t="s">
        <v>394</v>
      </c>
      <c r="F607" s="29">
        <v>1015295</v>
      </c>
      <c r="G607" s="27" t="s">
        <v>36</v>
      </c>
      <c r="H607" s="27" t="s">
        <v>152</v>
      </c>
      <c r="I607" s="27" t="s">
        <v>276</v>
      </c>
      <c r="J607" s="25">
        <v>2</v>
      </c>
      <c r="K607" s="27" t="s">
        <v>288</v>
      </c>
      <c r="L607" s="27" t="s">
        <v>2572</v>
      </c>
      <c r="M607" s="27" t="s">
        <v>2573</v>
      </c>
      <c r="N607" s="28">
        <v>128922822</v>
      </c>
      <c r="O607" s="27">
        <v>2</v>
      </c>
      <c r="P607" s="27" t="s">
        <v>2684</v>
      </c>
      <c r="Q607" s="26">
        <v>319.16000000000003</v>
      </c>
      <c r="R607" s="43">
        <v>43145</v>
      </c>
      <c r="S607" s="27" t="s">
        <v>285</v>
      </c>
      <c r="T607" s="43" t="s">
        <v>567</v>
      </c>
      <c r="U607" s="27" t="s">
        <v>292</v>
      </c>
      <c r="V607" s="28"/>
    </row>
    <row r="608" spans="1:22" x14ac:dyDescent="0.25">
      <c r="A608" s="24">
        <v>43144</v>
      </c>
      <c r="B608" s="24">
        <v>43143</v>
      </c>
      <c r="C608" s="24">
        <v>43138</v>
      </c>
      <c r="D608" s="27" t="s">
        <v>18</v>
      </c>
      <c r="E608" s="27" t="s">
        <v>424</v>
      </c>
      <c r="F608" s="29">
        <v>15508170000</v>
      </c>
      <c r="G608" s="27" t="s">
        <v>53</v>
      </c>
      <c r="H608" s="27" t="s">
        <v>115</v>
      </c>
      <c r="I608" s="27" t="s">
        <v>2577</v>
      </c>
      <c r="J608" s="25">
        <v>1</v>
      </c>
      <c r="K608" s="27" t="s">
        <v>300</v>
      </c>
      <c r="L608" s="27">
        <v>5000305009</v>
      </c>
      <c r="M608" s="27">
        <v>5000305009</v>
      </c>
      <c r="N608" s="28"/>
      <c r="O608" s="27"/>
      <c r="P608" s="27"/>
      <c r="Q608" s="26"/>
      <c r="R608" s="43"/>
      <c r="S608" s="27" t="s">
        <v>285</v>
      </c>
      <c r="T608" s="43"/>
      <c r="U608" s="27" t="s">
        <v>315</v>
      </c>
      <c r="V608" s="28" t="s">
        <v>542</v>
      </c>
    </row>
    <row r="609" spans="1:22" x14ac:dyDescent="0.25">
      <c r="A609" s="24">
        <v>43144</v>
      </c>
      <c r="B609" s="24">
        <v>43143</v>
      </c>
      <c r="C609" s="24">
        <v>43139</v>
      </c>
      <c r="D609" s="27" t="s">
        <v>18</v>
      </c>
      <c r="E609" s="27" t="s">
        <v>424</v>
      </c>
      <c r="F609" s="41">
        <v>2373300</v>
      </c>
      <c r="G609" s="27" t="s">
        <v>32</v>
      </c>
      <c r="H609" s="27" t="s">
        <v>31</v>
      </c>
      <c r="I609" s="27" t="s">
        <v>2578</v>
      </c>
      <c r="J609" s="25">
        <v>2</v>
      </c>
      <c r="K609" s="27" t="s">
        <v>288</v>
      </c>
      <c r="L609" s="27" t="s">
        <v>2580</v>
      </c>
      <c r="M609" s="27" t="s">
        <v>2579</v>
      </c>
      <c r="N609" s="28">
        <v>128988984</v>
      </c>
      <c r="O609" s="27">
        <v>2</v>
      </c>
      <c r="P609" s="27" t="s">
        <v>2685</v>
      </c>
      <c r="Q609" s="26">
        <v>451.05</v>
      </c>
      <c r="R609" s="43">
        <v>43145</v>
      </c>
      <c r="S609" s="27" t="s">
        <v>285</v>
      </c>
      <c r="T609" s="43">
        <v>43151</v>
      </c>
      <c r="U609" s="27" t="s">
        <v>292</v>
      </c>
      <c r="V609" s="28"/>
    </row>
    <row r="610" spans="1:22" x14ac:dyDescent="0.25">
      <c r="A610" s="24">
        <v>43144</v>
      </c>
      <c r="B610" s="24">
        <v>43143</v>
      </c>
      <c r="C610" s="24">
        <v>43139</v>
      </c>
      <c r="D610" s="27" t="s">
        <v>18</v>
      </c>
      <c r="E610" s="27" t="s">
        <v>424</v>
      </c>
      <c r="F610" s="29" t="s">
        <v>6635</v>
      </c>
      <c r="G610" s="27" t="s">
        <v>32</v>
      </c>
      <c r="H610" s="27" t="s">
        <v>31</v>
      </c>
      <c r="I610" s="27" t="s">
        <v>2578</v>
      </c>
      <c r="J610" s="25">
        <v>2</v>
      </c>
      <c r="K610" s="27" t="s">
        <v>288</v>
      </c>
      <c r="L610" s="27" t="s">
        <v>2580</v>
      </c>
      <c r="M610" s="27" t="s">
        <v>2579</v>
      </c>
      <c r="N610" s="28">
        <v>128988985</v>
      </c>
      <c r="O610" s="27">
        <v>2</v>
      </c>
      <c r="P610" s="27" t="s">
        <v>2685</v>
      </c>
      <c r="Q610" s="26">
        <v>300.7</v>
      </c>
      <c r="R610" s="43">
        <v>43145</v>
      </c>
      <c r="S610" s="27" t="s">
        <v>285</v>
      </c>
      <c r="T610" s="43" t="s">
        <v>497</v>
      </c>
      <c r="U610" s="27" t="s">
        <v>292</v>
      </c>
      <c r="V610" s="28"/>
    </row>
    <row r="611" spans="1:22" x14ac:dyDescent="0.25">
      <c r="A611" s="24">
        <v>43144</v>
      </c>
      <c r="B611" s="24">
        <v>43143</v>
      </c>
      <c r="C611" s="24">
        <v>43140</v>
      </c>
      <c r="D611" s="27" t="s">
        <v>18</v>
      </c>
      <c r="E611" s="27" t="s">
        <v>424</v>
      </c>
      <c r="F611" s="29">
        <v>109062366</v>
      </c>
      <c r="G611" s="27" t="s">
        <v>23</v>
      </c>
      <c r="H611" s="27" t="s">
        <v>90</v>
      </c>
      <c r="I611" s="27" t="s">
        <v>2582</v>
      </c>
      <c r="J611" s="25">
        <v>4</v>
      </c>
      <c r="K611" s="27" t="s">
        <v>288</v>
      </c>
      <c r="L611" s="27" t="s">
        <v>2583</v>
      </c>
      <c r="M611" s="27" t="s">
        <v>2581</v>
      </c>
      <c r="N611" s="28"/>
      <c r="O611" s="27"/>
      <c r="P611" s="27"/>
      <c r="Q611" s="26"/>
      <c r="R611" s="43"/>
      <c r="S611" s="27" t="s">
        <v>285</v>
      </c>
      <c r="T611" s="43"/>
      <c r="U611" s="27" t="s">
        <v>315</v>
      </c>
      <c r="V611" s="28" t="s">
        <v>542</v>
      </c>
    </row>
    <row r="612" spans="1:22" x14ac:dyDescent="0.25">
      <c r="A612" s="24">
        <v>43144</v>
      </c>
      <c r="B612" s="24">
        <v>43143</v>
      </c>
      <c r="C612" s="24">
        <v>43138</v>
      </c>
      <c r="D612" s="27" t="s">
        <v>18</v>
      </c>
      <c r="E612" s="27" t="s">
        <v>290</v>
      </c>
      <c r="F612" s="29">
        <v>92604</v>
      </c>
      <c r="G612" s="27" t="s">
        <v>21</v>
      </c>
      <c r="H612" s="27" t="s">
        <v>47</v>
      </c>
      <c r="I612" s="27" t="s">
        <v>22</v>
      </c>
      <c r="J612" s="25">
        <v>1</v>
      </c>
      <c r="K612" s="27" t="s">
        <v>288</v>
      </c>
      <c r="L612" s="27" t="s">
        <v>2584</v>
      </c>
      <c r="M612" s="27" t="s">
        <v>2623</v>
      </c>
      <c r="N612" s="28">
        <v>128989102</v>
      </c>
      <c r="O612" s="27">
        <v>1</v>
      </c>
      <c r="P612" s="27" t="s">
        <v>2686</v>
      </c>
      <c r="Q612" s="26">
        <v>44.1</v>
      </c>
      <c r="R612" s="43">
        <v>43145</v>
      </c>
      <c r="S612" s="27" t="s">
        <v>285</v>
      </c>
      <c r="T612" s="43" t="s">
        <v>567</v>
      </c>
      <c r="U612" s="27" t="s">
        <v>292</v>
      </c>
      <c r="V612" s="28"/>
    </row>
    <row r="613" spans="1:22" x14ac:dyDescent="0.25">
      <c r="A613" s="24">
        <v>43144</v>
      </c>
      <c r="B613" s="24">
        <v>43143</v>
      </c>
      <c r="C613" s="24">
        <v>43138</v>
      </c>
      <c r="D613" s="27" t="s">
        <v>18</v>
      </c>
      <c r="E613" s="27" t="s">
        <v>290</v>
      </c>
      <c r="F613" s="29">
        <v>92604</v>
      </c>
      <c r="G613" s="27" t="s">
        <v>21</v>
      </c>
      <c r="H613" s="27" t="s">
        <v>47</v>
      </c>
      <c r="I613" s="27" t="s">
        <v>22</v>
      </c>
      <c r="J613" s="25">
        <v>1</v>
      </c>
      <c r="K613" s="27" t="s">
        <v>288</v>
      </c>
      <c r="L613" s="27" t="s">
        <v>2584</v>
      </c>
      <c r="M613" s="27" t="s">
        <v>2623</v>
      </c>
      <c r="N613" s="28">
        <v>128989102</v>
      </c>
      <c r="O613" s="27">
        <v>1</v>
      </c>
      <c r="P613" s="27" t="s">
        <v>2686</v>
      </c>
      <c r="Q613" s="26">
        <v>44.1</v>
      </c>
      <c r="R613" s="43">
        <v>43145</v>
      </c>
      <c r="S613" s="27" t="s">
        <v>285</v>
      </c>
      <c r="T613" s="43" t="s">
        <v>567</v>
      </c>
      <c r="U613" s="27" t="s">
        <v>292</v>
      </c>
      <c r="V613" s="28"/>
    </row>
    <row r="614" spans="1:22" x14ac:dyDescent="0.25">
      <c r="A614" s="24">
        <v>43144</v>
      </c>
      <c r="B614" s="24">
        <v>43143</v>
      </c>
      <c r="C614" s="24">
        <v>43138</v>
      </c>
      <c r="D614" s="27" t="s">
        <v>18</v>
      </c>
      <c r="E614" s="27" t="s">
        <v>290</v>
      </c>
      <c r="F614" s="29">
        <v>92604</v>
      </c>
      <c r="G614" s="27" t="s">
        <v>21</v>
      </c>
      <c r="H614" s="27" t="s">
        <v>47</v>
      </c>
      <c r="I614" s="27" t="s">
        <v>22</v>
      </c>
      <c r="J614" s="25">
        <v>2</v>
      </c>
      <c r="K614" s="27" t="s">
        <v>288</v>
      </c>
      <c r="L614" s="27" t="s">
        <v>2584</v>
      </c>
      <c r="M614" s="27" t="s">
        <v>2623</v>
      </c>
      <c r="N614" s="28">
        <v>128989102</v>
      </c>
      <c r="O614" s="27">
        <v>1</v>
      </c>
      <c r="P614" s="27" t="s">
        <v>2686</v>
      </c>
      <c r="Q614" s="26">
        <v>44.1</v>
      </c>
      <c r="R614" s="43">
        <v>43145</v>
      </c>
      <c r="S614" s="27" t="s">
        <v>285</v>
      </c>
      <c r="T614" s="43" t="s">
        <v>567</v>
      </c>
      <c r="U614" s="27" t="s">
        <v>292</v>
      </c>
      <c r="V614" s="28"/>
    </row>
    <row r="615" spans="1:22" x14ac:dyDescent="0.25">
      <c r="A615" s="24">
        <v>43144</v>
      </c>
      <c r="B615" s="24">
        <v>43144</v>
      </c>
      <c r="C615" s="24">
        <v>43138</v>
      </c>
      <c r="D615" s="27" t="s">
        <v>18</v>
      </c>
      <c r="E615" s="27" t="s">
        <v>331</v>
      </c>
      <c r="F615" s="29">
        <v>1000935</v>
      </c>
      <c r="G615" s="27" t="s">
        <v>36</v>
      </c>
      <c r="H615" s="27" t="s">
        <v>580</v>
      </c>
      <c r="I615" s="27" t="s">
        <v>581</v>
      </c>
      <c r="J615" s="25">
        <v>1</v>
      </c>
      <c r="K615" s="27" t="s">
        <v>288</v>
      </c>
      <c r="L615" s="27" t="s">
        <v>2603</v>
      </c>
      <c r="M615" s="27" t="s">
        <v>2624</v>
      </c>
      <c r="N615" s="28">
        <v>128989152</v>
      </c>
      <c r="O615" s="27">
        <v>1</v>
      </c>
      <c r="P615" s="27" t="s">
        <v>2687</v>
      </c>
      <c r="Q615" s="26">
        <v>109.72</v>
      </c>
      <c r="R615" s="43">
        <v>43145</v>
      </c>
      <c r="S615" s="27" t="s">
        <v>285</v>
      </c>
      <c r="T615" s="43">
        <v>43151</v>
      </c>
      <c r="U615" s="27" t="s">
        <v>292</v>
      </c>
      <c r="V615" s="28"/>
    </row>
    <row r="616" spans="1:22" x14ac:dyDescent="0.25">
      <c r="A616" s="24">
        <v>43144</v>
      </c>
      <c r="B616" s="24">
        <v>43144</v>
      </c>
      <c r="C616" s="24">
        <v>43133</v>
      </c>
      <c r="D616" s="27" t="s">
        <v>18</v>
      </c>
      <c r="E616" s="27" t="s">
        <v>290</v>
      </c>
      <c r="F616" s="29">
        <v>2033</v>
      </c>
      <c r="G616" s="27" t="s">
        <v>19</v>
      </c>
      <c r="H616" s="27" t="s">
        <v>228</v>
      </c>
      <c r="I616" s="27" t="s">
        <v>450</v>
      </c>
      <c r="J616" s="25">
        <v>4</v>
      </c>
      <c r="K616" s="27" t="s">
        <v>288</v>
      </c>
      <c r="L616" s="27" t="s">
        <v>2607</v>
      </c>
      <c r="M616" s="27" t="s">
        <v>2625</v>
      </c>
      <c r="N616" s="28">
        <v>128989201</v>
      </c>
      <c r="O616" s="27">
        <v>4</v>
      </c>
      <c r="P616" s="27" t="s">
        <v>2688</v>
      </c>
      <c r="Q616" s="26">
        <v>734</v>
      </c>
      <c r="R616" s="43">
        <v>43145</v>
      </c>
      <c r="S616" s="27" t="s">
        <v>285</v>
      </c>
      <c r="T616" s="43" t="s">
        <v>497</v>
      </c>
      <c r="U616" s="27" t="s">
        <v>295</v>
      </c>
      <c r="V616" s="28"/>
    </row>
    <row r="617" spans="1:22" ht="25.5" x14ac:dyDescent="0.25">
      <c r="A617" s="24">
        <v>43144</v>
      </c>
      <c r="B617" s="24">
        <v>43144</v>
      </c>
      <c r="C617" s="24">
        <v>43140</v>
      </c>
      <c r="D617" s="27" t="s">
        <v>18</v>
      </c>
      <c r="E617" s="27" t="s">
        <v>393</v>
      </c>
      <c r="F617" s="29">
        <v>93015</v>
      </c>
      <c r="G617" s="27" t="s">
        <v>21</v>
      </c>
      <c r="H617" s="27" t="s">
        <v>128</v>
      </c>
      <c r="I617" s="27" t="s">
        <v>79</v>
      </c>
      <c r="J617" s="25">
        <v>1</v>
      </c>
      <c r="K617" s="27" t="s">
        <v>288</v>
      </c>
      <c r="L617" s="27" t="s">
        <v>2608</v>
      </c>
      <c r="M617" s="27" t="s">
        <v>2626</v>
      </c>
      <c r="N617" s="28">
        <v>128989259</v>
      </c>
      <c r="O617" s="27" t="s">
        <v>285</v>
      </c>
      <c r="P617" s="27"/>
      <c r="Q617" s="26"/>
      <c r="R617" s="43"/>
      <c r="S617" s="27" t="s">
        <v>285</v>
      </c>
      <c r="T617" s="43"/>
      <c r="U617" s="27" t="s">
        <v>295</v>
      </c>
      <c r="V617" s="28" t="s">
        <v>3066</v>
      </c>
    </row>
    <row r="618" spans="1:22" x14ac:dyDescent="0.25">
      <c r="A618" s="24">
        <v>43144</v>
      </c>
      <c r="B618" s="24">
        <v>43144</v>
      </c>
      <c r="C618" s="24">
        <v>43139</v>
      </c>
      <c r="D618" s="27" t="s">
        <v>18</v>
      </c>
      <c r="E618" s="27" t="s">
        <v>360</v>
      </c>
      <c r="F618" s="29">
        <v>28804809</v>
      </c>
      <c r="G618" s="27" t="s">
        <v>56</v>
      </c>
      <c r="H618" s="27" t="s">
        <v>244</v>
      </c>
      <c r="I618" s="27" t="s">
        <v>2609</v>
      </c>
      <c r="J618" s="25">
        <v>1</v>
      </c>
      <c r="K618" s="27" t="s">
        <v>357</v>
      </c>
      <c r="L618" s="27" t="s">
        <v>2610</v>
      </c>
      <c r="M618" s="27" t="s">
        <v>2627</v>
      </c>
      <c r="N618" s="28" t="s">
        <v>2675</v>
      </c>
      <c r="O618" s="27">
        <v>1</v>
      </c>
      <c r="P618" s="27" t="s">
        <v>2800</v>
      </c>
      <c r="Q618" s="26">
        <v>132.66</v>
      </c>
      <c r="R618" s="43">
        <v>43148</v>
      </c>
      <c r="S618" s="27" t="s">
        <v>285</v>
      </c>
      <c r="T618" s="43">
        <v>43151</v>
      </c>
      <c r="U618" s="27" t="s">
        <v>292</v>
      </c>
      <c r="V618" s="28"/>
    </row>
    <row r="619" spans="1:22" x14ac:dyDescent="0.25">
      <c r="A619" s="24">
        <v>43144</v>
      </c>
      <c r="B619" s="24">
        <v>43143</v>
      </c>
      <c r="C619" s="24">
        <v>43137</v>
      </c>
      <c r="D619" s="27" t="s">
        <v>549</v>
      </c>
      <c r="E619" s="27" t="s">
        <v>380</v>
      </c>
      <c r="F619" s="29" t="s">
        <v>2585</v>
      </c>
      <c r="G619" s="27" t="s">
        <v>74</v>
      </c>
      <c r="H619" s="27" t="s">
        <v>128</v>
      </c>
      <c r="I619" s="27" t="s">
        <v>2588</v>
      </c>
      <c r="J619" s="25">
        <v>1</v>
      </c>
      <c r="K619" s="27" t="s">
        <v>357</v>
      </c>
      <c r="L619" s="27" t="s">
        <v>2587</v>
      </c>
      <c r="M619" s="27" t="s">
        <v>2586</v>
      </c>
      <c r="N619" s="28" t="s">
        <v>2676</v>
      </c>
      <c r="O619" s="27">
        <v>1</v>
      </c>
      <c r="P619" s="27" t="s">
        <v>2813</v>
      </c>
      <c r="Q619" s="26">
        <v>72.3</v>
      </c>
      <c r="R619" s="43">
        <v>43146</v>
      </c>
      <c r="S619" s="27" t="s">
        <v>285</v>
      </c>
      <c r="T619" s="43" t="s">
        <v>567</v>
      </c>
      <c r="U619" s="27" t="s">
        <v>292</v>
      </c>
      <c r="V619" s="28"/>
    </row>
    <row r="620" spans="1:22" x14ac:dyDescent="0.25">
      <c r="A620" s="24">
        <v>43144</v>
      </c>
      <c r="B620" s="24">
        <v>43143</v>
      </c>
      <c r="C620" s="24">
        <v>43137</v>
      </c>
      <c r="D620" s="27" t="s">
        <v>549</v>
      </c>
      <c r="E620" s="27" t="s">
        <v>388</v>
      </c>
      <c r="F620" s="29">
        <v>93258</v>
      </c>
      <c r="G620" s="27" t="s">
        <v>60</v>
      </c>
      <c r="H620" s="27" t="s">
        <v>2596</v>
      </c>
      <c r="I620" s="27" t="s">
        <v>2595</v>
      </c>
      <c r="J620" s="25">
        <v>1</v>
      </c>
      <c r="K620" s="27" t="s">
        <v>357</v>
      </c>
      <c r="L620" s="27" t="s">
        <v>2594</v>
      </c>
      <c r="M620" s="27" t="s">
        <v>2593</v>
      </c>
      <c r="N620" s="28" t="s">
        <v>2677</v>
      </c>
      <c r="O620" s="27">
        <v>1</v>
      </c>
      <c r="P620" s="27" t="s">
        <v>2679</v>
      </c>
      <c r="Q620" s="26">
        <v>214.92</v>
      </c>
      <c r="R620" s="43">
        <v>43145</v>
      </c>
      <c r="S620" s="27" t="s">
        <v>285</v>
      </c>
      <c r="T620" s="43">
        <v>43151</v>
      </c>
      <c r="U620" s="27" t="s">
        <v>292</v>
      </c>
      <c r="V620" s="28"/>
    </row>
    <row r="621" spans="1:22" x14ac:dyDescent="0.25">
      <c r="A621" s="24">
        <v>43144</v>
      </c>
      <c r="B621" s="24">
        <v>43143</v>
      </c>
      <c r="C621" s="24">
        <v>43137</v>
      </c>
      <c r="D621" s="27" t="s">
        <v>552</v>
      </c>
      <c r="E621" s="27" t="s">
        <v>346</v>
      </c>
      <c r="F621" s="29">
        <v>183934470</v>
      </c>
      <c r="G621" s="27" t="s">
        <v>23</v>
      </c>
      <c r="H621" s="27" t="s">
        <v>221</v>
      </c>
      <c r="I621" s="27" t="s">
        <v>133</v>
      </c>
      <c r="J621" s="25">
        <v>1</v>
      </c>
      <c r="K621" s="27" t="s">
        <v>288</v>
      </c>
      <c r="L621" s="27" t="s">
        <v>2590</v>
      </c>
      <c r="M621" s="27" t="s">
        <v>2589</v>
      </c>
      <c r="N621" s="28"/>
      <c r="O621" s="27"/>
      <c r="P621" s="27"/>
      <c r="Q621" s="26"/>
      <c r="R621" s="43"/>
      <c r="S621" s="27" t="s">
        <v>285</v>
      </c>
      <c r="T621" s="43"/>
      <c r="U621" s="27" t="s">
        <v>315</v>
      </c>
      <c r="V621" s="28" t="s">
        <v>542</v>
      </c>
    </row>
    <row r="622" spans="1:22" x14ac:dyDescent="0.25">
      <c r="A622" s="24">
        <v>43144</v>
      </c>
      <c r="B622" s="24">
        <v>43143</v>
      </c>
      <c r="C622" s="24">
        <v>43137</v>
      </c>
      <c r="D622" s="27" t="s">
        <v>552</v>
      </c>
      <c r="E622" s="27" t="s">
        <v>368</v>
      </c>
      <c r="F622" s="29">
        <v>1617000</v>
      </c>
      <c r="G622" s="27" t="s">
        <v>32</v>
      </c>
      <c r="H622" s="27" t="s">
        <v>26</v>
      </c>
      <c r="I622" s="27" t="s">
        <v>462</v>
      </c>
      <c r="J622" s="25">
        <v>2</v>
      </c>
      <c r="K622" s="27" t="s">
        <v>288</v>
      </c>
      <c r="L622" s="27" t="s">
        <v>2592</v>
      </c>
      <c r="M622" s="27" t="s">
        <v>2591</v>
      </c>
      <c r="N622" s="28">
        <v>128989313</v>
      </c>
      <c r="O622" s="27">
        <v>2</v>
      </c>
      <c r="P622" s="27">
        <v>128989313</v>
      </c>
      <c r="Q622" s="26">
        <v>293.68</v>
      </c>
      <c r="R622" s="43">
        <v>43145</v>
      </c>
      <c r="S622" s="27" t="s">
        <v>285</v>
      </c>
      <c r="T622" s="43">
        <v>43145</v>
      </c>
      <c r="U622" s="27" t="s">
        <v>292</v>
      </c>
      <c r="V622" s="28"/>
    </row>
    <row r="623" spans="1:22" x14ac:dyDescent="0.25">
      <c r="A623" s="24">
        <v>43144</v>
      </c>
      <c r="B623" s="24">
        <v>43144</v>
      </c>
      <c r="C623" s="24">
        <v>43140</v>
      </c>
      <c r="D623" s="27" t="s">
        <v>2245</v>
      </c>
      <c r="E623" s="27" t="s">
        <v>430</v>
      </c>
      <c r="F623" s="29">
        <v>147510</v>
      </c>
      <c r="G623" s="27" t="s">
        <v>25</v>
      </c>
      <c r="H623" s="27" t="s">
        <v>28</v>
      </c>
      <c r="I623" s="27" t="s">
        <v>183</v>
      </c>
      <c r="J623" s="25">
        <v>4</v>
      </c>
      <c r="K623" s="27" t="s">
        <v>367</v>
      </c>
      <c r="L623" s="27">
        <v>206764</v>
      </c>
      <c r="M623" s="27">
        <v>326180735</v>
      </c>
      <c r="N623" s="28"/>
      <c r="O623" s="27"/>
      <c r="P623" s="27"/>
      <c r="Q623" s="26"/>
      <c r="R623" s="43"/>
      <c r="S623" s="27" t="s">
        <v>285</v>
      </c>
      <c r="T623" s="43"/>
      <c r="U623" s="27" t="s">
        <v>289</v>
      </c>
      <c r="V623" s="28" t="s">
        <v>542</v>
      </c>
    </row>
    <row r="624" spans="1:22" x14ac:dyDescent="0.25">
      <c r="A624" s="24">
        <v>43144</v>
      </c>
      <c r="B624" s="24">
        <v>43143</v>
      </c>
      <c r="C624" s="24">
        <v>43140</v>
      </c>
      <c r="D624" s="27" t="s">
        <v>2245</v>
      </c>
      <c r="E624" s="27" t="s">
        <v>348</v>
      </c>
      <c r="F624" s="41">
        <v>90000005874</v>
      </c>
      <c r="G624" s="27" t="s">
        <v>210</v>
      </c>
      <c r="H624" s="27" t="s">
        <v>119</v>
      </c>
      <c r="I624" s="27" t="s">
        <v>2599</v>
      </c>
      <c r="J624" s="25">
        <v>4</v>
      </c>
      <c r="K624" s="27" t="s">
        <v>288</v>
      </c>
      <c r="L624" s="27" t="s">
        <v>2598</v>
      </c>
      <c r="M624" s="27" t="s">
        <v>2597</v>
      </c>
      <c r="N624" s="28">
        <v>128989368</v>
      </c>
      <c r="O624" s="27">
        <v>4</v>
      </c>
      <c r="P624" s="27" t="s">
        <v>2905</v>
      </c>
      <c r="Q624" s="26">
        <v>216.32</v>
      </c>
      <c r="R624" s="43">
        <v>43150</v>
      </c>
      <c r="S624" s="27" t="s">
        <v>285</v>
      </c>
      <c r="T624" s="43" t="s">
        <v>567</v>
      </c>
      <c r="U624" s="27" t="s">
        <v>292</v>
      </c>
      <c r="V624" s="28"/>
    </row>
    <row r="625" spans="1:22" x14ac:dyDescent="0.25">
      <c r="A625" s="24">
        <v>43144</v>
      </c>
      <c r="B625" s="24">
        <v>43144</v>
      </c>
      <c r="C625" s="24">
        <v>43137</v>
      </c>
      <c r="D625" s="27" t="s">
        <v>1741</v>
      </c>
      <c r="E625" s="27" t="s">
        <v>400</v>
      </c>
      <c r="F625" s="29">
        <v>51138</v>
      </c>
      <c r="G625" s="27" t="s">
        <v>19</v>
      </c>
      <c r="H625" s="27" t="s">
        <v>2601</v>
      </c>
      <c r="I625" s="27" t="s">
        <v>2600</v>
      </c>
      <c r="J625" s="25">
        <v>2</v>
      </c>
      <c r="K625" s="27" t="s">
        <v>343</v>
      </c>
      <c r="L625" s="27">
        <v>8640724540</v>
      </c>
      <c r="M625" s="27">
        <v>8640724540</v>
      </c>
      <c r="N625" s="28"/>
      <c r="O625" s="27"/>
      <c r="P625" s="27"/>
      <c r="Q625" s="26"/>
      <c r="R625" s="43"/>
      <c r="S625" s="27" t="s">
        <v>285</v>
      </c>
      <c r="T625" s="43"/>
      <c r="U625" s="27" t="s">
        <v>315</v>
      </c>
      <c r="V625" s="28" t="s">
        <v>542</v>
      </c>
    </row>
    <row r="626" spans="1:22" x14ac:dyDescent="0.25">
      <c r="A626" s="24">
        <v>43137</v>
      </c>
      <c r="B626" s="24">
        <v>43137</v>
      </c>
      <c r="C626" s="24">
        <v>43133</v>
      </c>
      <c r="D626" s="27" t="s">
        <v>18</v>
      </c>
      <c r="E626" s="27" t="s">
        <v>405</v>
      </c>
      <c r="F626" s="29">
        <v>211130</v>
      </c>
      <c r="G626" s="27" t="s">
        <v>41</v>
      </c>
      <c r="H626" s="27" t="s">
        <v>24</v>
      </c>
      <c r="I626" s="27" t="s">
        <v>255</v>
      </c>
      <c r="J626" s="25">
        <v>1</v>
      </c>
      <c r="K626" s="27" t="s">
        <v>288</v>
      </c>
      <c r="L626" s="27" t="s">
        <v>2308</v>
      </c>
      <c r="M626" s="27" t="s">
        <v>2309</v>
      </c>
      <c r="N626" s="28">
        <v>128667067</v>
      </c>
      <c r="O626" s="27">
        <v>1</v>
      </c>
      <c r="P626" s="27" t="s">
        <v>2530</v>
      </c>
      <c r="Q626" s="26">
        <v>132.41</v>
      </c>
      <c r="R626" s="43">
        <v>43142</v>
      </c>
      <c r="S626" s="27" t="s">
        <v>285</v>
      </c>
      <c r="T626" s="43" t="s">
        <v>567</v>
      </c>
      <c r="U626" s="27" t="s">
        <v>292</v>
      </c>
      <c r="V626" s="28"/>
    </row>
    <row r="627" spans="1:22" x14ac:dyDescent="0.25">
      <c r="A627" s="24">
        <v>43145</v>
      </c>
      <c r="B627" s="24">
        <v>43145</v>
      </c>
      <c r="C627" s="24">
        <v>43140</v>
      </c>
      <c r="D627" s="27" t="s">
        <v>18</v>
      </c>
      <c r="E627" s="27" t="s">
        <v>384</v>
      </c>
      <c r="F627" s="29">
        <v>15500230000</v>
      </c>
      <c r="G627" s="27" t="s">
        <v>53</v>
      </c>
      <c r="H627" s="27" t="s">
        <v>461</v>
      </c>
      <c r="I627" s="27" t="s">
        <v>227</v>
      </c>
      <c r="J627" s="25">
        <v>1</v>
      </c>
      <c r="K627" s="27" t="s">
        <v>288</v>
      </c>
      <c r="L627" s="27" t="s">
        <v>2635</v>
      </c>
      <c r="M627" s="27" t="s">
        <v>2636</v>
      </c>
      <c r="N627" s="28">
        <v>129054805</v>
      </c>
      <c r="O627" s="27">
        <v>1</v>
      </c>
      <c r="P627" s="27" t="s">
        <v>2803</v>
      </c>
      <c r="Q627" s="26">
        <v>259.17</v>
      </c>
      <c r="R627" s="43">
        <v>43147</v>
      </c>
      <c r="S627" s="27" t="s">
        <v>285</v>
      </c>
      <c r="T627" s="43" t="s">
        <v>567</v>
      </c>
      <c r="U627" s="27" t="s">
        <v>292</v>
      </c>
      <c r="V627" s="28"/>
    </row>
    <row r="628" spans="1:22" x14ac:dyDescent="0.25">
      <c r="A628" s="24">
        <v>43145</v>
      </c>
      <c r="B628" s="24">
        <v>43145</v>
      </c>
      <c r="C628" s="24">
        <v>43139</v>
      </c>
      <c r="D628" s="27" t="s">
        <v>18</v>
      </c>
      <c r="E628" s="27" t="s">
        <v>384</v>
      </c>
      <c r="F628" s="29">
        <v>28294544</v>
      </c>
      <c r="G628" s="27" t="s">
        <v>56</v>
      </c>
      <c r="H628" s="27" t="s">
        <v>104</v>
      </c>
      <c r="I628" s="27" t="s">
        <v>58</v>
      </c>
      <c r="J628" s="25">
        <v>2</v>
      </c>
      <c r="K628" s="27" t="s">
        <v>357</v>
      </c>
      <c r="L628" s="27" t="s">
        <v>2637</v>
      </c>
      <c r="M628" s="27" t="s">
        <v>2638</v>
      </c>
      <c r="N628" s="28" t="s">
        <v>2751</v>
      </c>
      <c r="O628" s="27">
        <v>2</v>
      </c>
      <c r="P628" s="27" t="s">
        <v>2802</v>
      </c>
      <c r="Q628" s="26">
        <v>121.28</v>
      </c>
      <c r="R628" s="43">
        <v>43147</v>
      </c>
      <c r="S628" s="27" t="s">
        <v>285</v>
      </c>
      <c r="T628" s="43" t="s">
        <v>567</v>
      </c>
      <c r="U628" s="27" t="s">
        <v>292</v>
      </c>
      <c r="V628" s="28"/>
    </row>
    <row r="629" spans="1:22" x14ac:dyDescent="0.25">
      <c r="A629" s="24">
        <v>43145</v>
      </c>
      <c r="B629" s="24">
        <v>43145</v>
      </c>
      <c r="C629" s="24">
        <v>43143</v>
      </c>
      <c r="D629" s="27" t="s">
        <v>18</v>
      </c>
      <c r="E629" s="27" t="s">
        <v>384</v>
      </c>
      <c r="F629" s="29">
        <v>2181673</v>
      </c>
      <c r="G629" s="27" t="s">
        <v>30</v>
      </c>
      <c r="H629" s="27" t="s">
        <v>131</v>
      </c>
      <c r="I629" s="27" t="s">
        <v>197</v>
      </c>
      <c r="J629" s="25">
        <v>4</v>
      </c>
      <c r="K629" s="27" t="s">
        <v>288</v>
      </c>
      <c r="L629" s="27" t="s">
        <v>2645</v>
      </c>
      <c r="M629" s="27" t="s">
        <v>2646</v>
      </c>
      <c r="N629" s="28">
        <v>129054861</v>
      </c>
      <c r="O629" s="27">
        <v>4</v>
      </c>
      <c r="P629" s="27" t="s">
        <v>2805</v>
      </c>
      <c r="Q629" s="26">
        <v>390.88</v>
      </c>
      <c r="R629" s="43">
        <v>43147</v>
      </c>
      <c r="S629" s="27" t="s">
        <v>285</v>
      </c>
      <c r="T629" s="43" t="s">
        <v>567</v>
      </c>
      <c r="U629" s="27" t="s">
        <v>292</v>
      </c>
      <c r="V629" s="28"/>
    </row>
    <row r="630" spans="1:22" x14ac:dyDescent="0.25">
      <c r="A630" s="24">
        <v>43145</v>
      </c>
      <c r="B630" s="24">
        <v>43145</v>
      </c>
      <c r="C630" s="24">
        <v>43130</v>
      </c>
      <c r="D630" s="27" t="s">
        <v>18</v>
      </c>
      <c r="E630" s="27" t="s">
        <v>384</v>
      </c>
      <c r="F630" s="29">
        <v>1010993</v>
      </c>
      <c r="G630" s="27" t="s">
        <v>36</v>
      </c>
      <c r="H630" s="27" t="s">
        <v>59</v>
      </c>
      <c r="I630" s="27" t="s">
        <v>99</v>
      </c>
      <c r="J630" s="25">
        <v>4</v>
      </c>
      <c r="K630" s="27" t="s">
        <v>288</v>
      </c>
      <c r="L630" s="27" t="s">
        <v>2647</v>
      </c>
      <c r="M630" s="27" t="s">
        <v>2648</v>
      </c>
      <c r="N630" s="28">
        <v>129054828</v>
      </c>
      <c r="O630" s="27">
        <v>4</v>
      </c>
      <c r="P630" s="27" t="s">
        <v>2804</v>
      </c>
      <c r="Q630" s="26">
        <v>220.16</v>
      </c>
      <c r="R630" s="43">
        <v>43147</v>
      </c>
      <c r="S630" s="27" t="s">
        <v>285</v>
      </c>
      <c r="T630" s="43" t="s">
        <v>567</v>
      </c>
      <c r="U630" s="27" t="s">
        <v>292</v>
      </c>
      <c r="V630" s="28"/>
    </row>
    <row r="631" spans="1:22" ht="25.5" x14ac:dyDescent="0.25">
      <c r="A631" s="24">
        <v>43145</v>
      </c>
      <c r="B631" s="24">
        <v>43145</v>
      </c>
      <c r="C631" s="24">
        <v>43109</v>
      </c>
      <c r="D631" s="27" t="s">
        <v>18</v>
      </c>
      <c r="E631" s="27" t="s">
        <v>384</v>
      </c>
      <c r="F631" s="29">
        <v>6036</v>
      </c>
      <c r="G631" s="27" t="s">
        <v>92</v>
      </c>
      <c r="H631" s="27" t="s">
        <v>28</v>
      </c>
      <c r="I631" s="27" t="s">
        <v>156</v>
      </c>
      <c r="J631" s="25">
        <v>4</v>
      </c>
      <c r="K631" s="27" t="s">
        <v>288</v>
      </c>
      <c r="L631" s="27" t="s">
        <v>2649</v>
      </c>
      <c r="M631" s="27" t="s">
        <v>2650</v>
      </c>
      <c r="N631" s="28">
        <v>129054951</v>
      </c>
      <c r="O631" s="27"/>
      <c r="P631" s="27"/>
      <c r="Q631" s="26"/>
      <c r="R631" s="43"/>
      <c r="S631" s="27" t="s">
        <v>285</v>
      </c>
      <c r="T631" s="43"/>
      <c r="U631" s="27" t="s">
        <v>295</v>
      </c>
      <c r="V631" s="28" t="s">
        <v>6267</v>
      </c>
    </row>
    <row r="632" spans="1:22" ht="25.5" x14ac:dyDescent="0.25">
      <c r="A632" s="24">
        <v>43145</v>
      </c>
      <c r="B632" s="24">
        <v>43145</v>
      </c>
      <c r="C632" s="24">
        <v>43105</v>
      </c>
      <c r="D632" s="27" t="s">
        <v>18</v>
      </c>
      <c r="E632" s="27" t="s">
        <v>384</v>
      </c>
      <c r="F632" s="29">
        <v>6036</v>
      </c>
      <c r="G632" s="27" t="s">
        <v>92</v>
      </c>
      <c r="H632" s="27" t="s">
        <v>28</v>
      </c>
      <c r="I632" s="27" t="s">
        <v>156</v>
      </c>
      <c r="J632" s="25">
        <v>1</v>
      </c>
      <c r="K632" s="27" t="s">
        <v>288</v>
      </c>
      <c r="L632" s="27" t="s">
        <v>2651</v>
      </c>
      <c r="M632" s="27" t="s">
        <v>2652</v>
      </c>
      <c r="N632" s="28">
        <v>129054904</v>
      </c>
      <c r="O632" s="27"/>
      <c r="P632" s="27"/>
      <c r="Q632" s="26"/>
      <c r="R632" s="43"/>
      <c r="S632" s="27" t="s">
        <v>285</v>
      </c>
      <c r="T632" s="43"/>
      <c r="U632" s="27" t="s">
        <v>295</v>
      </c>
      <c r="V632" s="28" t="s">
        <v>3073</v>
      </c>
    </row>
    <row r="633" spans="1:22" ht="25.5" x14ac:dyDescent="0.25">
      <c r="A633" s="24">
        <v>43145</v>
      </c>
      <c r="B633" s="24">
        <v>43145</v>
      </c>
      <c r="C633" s="24">
        <v>43104</v>
      </c>
      <c r="D633" s="27" t="s">
        <v>18</v>
      </c>
      <c r="E633" s="27" t="s">
        <v>384</v>
      </c>
      <c r="F633" s="29">
        <v>6036</v>
      </c>
      <c r="G633" s="27" t="s">
        <v>92</v>
      </c>
      <c r="H633" s="27" t="s">
        <v>28</v>
      </c>
      <c r="I633" s="27" t="s">
        <v>156</v>
      </c>
      <c r="J633" s="25">
        <v>1</v>
      </c>
      <c r="K633" s="27" t="s">
        <v>288</v>
      </c>
      <c r="L633" s="27" t="s">
        <v>2653</v>
      </c>
      <c r="M633" s="27" t="s">
        <v>2654</v>
      </c>
      <c r="N633" s="28">
        <v>129054908</v>
      </c>
      <c r="O633" s="27"/>
      <c r="P633" s="27"/>
      <c r="Q633" s="26"/>
      <c r="R633" s="43"/>
      <c r="S633" s="27" t="s">
        <v>285</v>
      </c>
      <c r="T633" s="43"/>
      <c r="U633" s="27" t="s">
        <v>295</v>
      </c>
      <c r="V633" s="28" t="s">
        <v>3072</v>
      </c>
    </row>
    <row r="634" spans="1:22" x14ac:dyDescent="0.25">
      <c r="A634" s="24">
        <v>43145</v>
      </c>
      <c r="B634" s="24">
        <v>43145</v>
      </c>
      <c r="C634" s="24">
        <v>43144</v>
      </c>
      <c r="D634" s="27" t="s">
        <v>18</v>
      </c>
      <c r="E634" s="27" t="s">
        <v>377</v>
      </c>
      <c r="F634" s="41" t="s">
        <v>6646</v>
      </c>
      <c r="G634" s="27" t="s">
        <v>36</v>
      </c>
      <c r="H634" s="27" t="s">
        <v>158</v>
      </c>
      <c r="I634" s="27" t="s">
        <v>443</v>
      </c>
      <c r="J634" s="25">
        <v>2</v>
      </c>
      <c r="K634" s="27" t="s">
        <v>357</v>
      </c>
      <c r="L634" s="27" t="s">
        <v>2658</v>
      </c>
      <c r="M634" s="27" t="s">
        <v>2659</v>
      </c>
      <c r="N634" s="28" t="s">
        <v>2753</v>
      </c>
      <c r="O634" s="27">
        <v>2</v>
      </c>
      <c r="P634" s="27" t="s">
        <v>3043</v>
      </c>
      <c r="Q634" s="26">
        <v>247.46</v>
      </c>
      <c r="R634" s="43">
        <v>43153</v>
      </c>
      <c r="S634" s="27" t="s">
        <v>285</v>
      </c>
      <c r="T634" s="43" t="s">
        <v>567</v>
      </c>
      <c r="U634" s="27" t="s">
        <v>292</v>
      </c>
      <c r="V634" s="28"/>
    </row>
    <row r="635" spans="1:22" x14ac:dyDescent="0.25">
      <c r="A635" s="24">
        <v>43145</v>
      </c>
      <c r="B635" s="24">
        <v>43145</v>
      </c>
      <c r="C635" s="24">
        <v>43144</v>
      </c>
      <c r="D635" s="27" t="s">
        <v>18</v>
      </c>
      <c r="E635" s="27" t="s">
        <v>346</v>
      </c>
      <c r="F635" s="41">
        <v>1014129</v>
      </c>
      <c r="G635" s="27" t="s">
        <v>36</v>
      </c>
      <c r="H635" s="27" t="s">
        <v>198</v>
      </c>
      <c r="I635" s="27" t="s">
        <v>2660</v>
      </c>
      <c r="J635" s="25">
        <v>4</v>
      </c>
      <c r="K635" s="27" t="s">
        <v>288</v>
      </c>
      <c r="L635" s="27" t="s">
        <v>2661</v>
      </c>
      <c r="M635" s="27" t="s">
        <v>2662</v>
      </c>
      <c r="N635" s="28">
        <v>129054964</v>
      </c>
      <c r="O635" s="27">
        <v>4</v>
      </c>
      <c r="P635" s="27">
        <v>129054964</v>
      </c>
      <c r="Q635" s="26">
        <v>490.28</v>
      </c>
      <c r="R635" s="43">
        <v>43147</v>
      </c>
      <c r="S635" s="27" t="s">
        <v>285</v>
      </c>
      <c r="T635" s="43">
        <v>43150</v>
      </c>
      <c r="U635" s="27" t="s">
        <v>292</v>
      </c>
      <c r="V635" s="28"/>
    </row>
    <row r="636" spans="1:22" x14ac:dyDescent="0.25">
      <c r="A636" s="24">
        <v>43145</v>
      </c>
      <c r="B636" s="24">
        <v>43145</v>
      </c>
      <c r="C636" s="24">
        <v>43136</v>
      </c>
      <c r="D636" s="27" t="s">
        <v>18</v>
      </c>
      <c r="E636" s="27" t="s">
        <v>424</v>
      </c>
      <c r="F636" s="29" t="s">
        <v>6348</v>
      </c>
      <c r="G636" s="27" t="s">
        <v>39</v>
      </c>
      <c r="H636" s="27" t="s">
        <v>37</v>
      </c>
      <c r="I636" s="27" t="s">
        <v>2666</v>
      </c>
      <c r="J636" s="25">
        <v>4</v>
      </c>
      <c r="K636" s="27" t="s">
        <v>288</v>
      </c>
      <c r="L636" s="27" t="s">
        <v>2667</v>
      </c>
      <c r="M636" s="27" t="s">
        <v>2668</v>
      </c>
      <c r="N636" s="28">
        <v>129055026</v>
      </c>
      <c r="O636" s="27">
        <v>4</v>
      </c>
      <c r="P636" s="27" t="s">
        <v>3053</v>
      </c>
      <c r="Q636" s="26">
        <v>364.88</v>
      </c>
      <c r="R636" s="43">
        <v>43152</v>
      </c>
      <c r="S636" s="27" t="s">
        <v>285</v>
      </c>
      <c r="T636" s="43" t="s">
        <v>497</v>
      </c>
      <c r="U636" s="27" t="s">
        <v>292</v>
      </c>
      <c r="V636" s="28"/>
    </row>
    <row r="637" spans="1:22" x14ac:dyDescent="0.25">
      <c r="A637" s="24">
        <v>43145</v>
      </c>
      <c r="B637" s="24">
        <v>43145</v>
      </c>
      <c r="C637" s="24">
        <v>43144</v>
      </c>
      <c r="D637" s="27" t="s">
        <v>18</v>
      </c>
      <c r="E637" s="27" t="s">
        <v>412</v>
      </c>
      <c r="F637" s="29">
        <v>104423390</v>
      </c>
      <c r="G637" s="27" t="s">
        <v>23</v>
      </c>
      <c r="H637" s="27" t="s">
        <v>85</v>
      </c>
      <c r="I637" s="27" t="s">
        <v>2669</v>
      </c>
      <c r="J637" s="25">
        <v>2</v>
      </c>
      <c r="K637" s="27" t="s">
        <v>288</v>
      </c>
      <c r="L637" s="27" t="s">
        <v>2670</v>
      </c>
      <c r="M637" s="27" t="s">
        <v>2671</v>
      </c>
      <c r="N637" s="28"/>
      <c r="O637" s="27"/>
      <c r="P637" s="27"/>
      <c r="Q637" s="26"/>
      <c r="R637" s="43"/>
      <c r="S637" s="27" t="s">
        <v>285</v>
      </c>
      <c r="T637" s="43"/>
      <c r="U637" s="27" t="s">
        <v>315</v>
      </c>
      <c r="V637" s="28" t="s">
        <v>542</v>
      </c>
    </row>
    <row r="638" spans="1:22" x14ac:dyDescent="0.25">
      <c r="A638" s="24">
        <v>43145</v>
      </c>
      <c r="B638" s="24">
        <v>43145</v>
      </c>
      <c r="C638" s="24">
        <v>43144</v>
      </c>
      <c r="D638" s="27" t="s">
        <v>2245</v>
      </c>
      <c r="E638" s="27" t="s">
        <v>340</v>
      </c>
      <c r="F638" s="29">
        <v>407715374</v>
      </c>
      <c r="G638" s="27" t="s">
        <v>23</v>
      </c>
      <c r="H638" s="27" t="s">
        <v>206</v>
      </c>
      <c r="I638" s="27" t="s">
        <v>82</v>
      </c>
      <c r="J638" s="25">
        <v>3</v>
      </c>
      <c r="K638" s="27" t="s">
        <v>288</v>
      </c>
      <c r="L638" s="27" t="s">
        <v>2672</v>
      </c>
      <c r="M638" s="27" t="s">
        <v>2673</v>
      </c>
      <c r="N638" s="28"/>
      <c r="O638" s="27"/>
      <c r="P638" s="27"/>
      <c r="Q638" s="26"/>
      <c r="R638" s="43"/>
      <c r="S638" s="27" t="s">
        <v>285</v>
      </c>
      <c r="T638" s="43"/>
      <c r="U638" s="27" t="s">
        <v>315</v>
      </c>
      <c r="V638" s="28" t="s">
        <v>542</v>
      </c>
    </row>
    <row r="639" spans="1:22" x14ac:dyDescent="0.25">
      <c r="A639" s="24">
        <v>43146</v>
      </c>
      <c r="B639" s="24">
        <v>43145</v>
      </c>
      <c r="C639" s="24">
        <v>43144</v>
      </c>
      <c r="D639" s="27" t="s">
        <v>18</v>
      </c>
      <c r="E639" s="27" t="s">
        <v>352</v>
      </c>
      <c r="F639" s="29" t="s">
        <v>6362</v>
      </c>
      <c r="G639" s="27" t="s">
        <v>19</v>
      </c>
      <c r="H639" s="27" t="s">
        <v>37</v>
      </c>
      <c r="I639" s="27" t="s">
        <v>174</v>
      </c>
      <c r="J639" s="25">
        <v>2</v>
      </c>
      <c r="K639" s="27" t="s">
        <v>288</v>
      </c>
      <c r="L639" s="27" t="s">
        <v>2689</v>
      </c>
      <c r="M639" s="27" t="s">
        <v>2690</v>
      </c>
      <c r="N639" s="28">
        <v>129241652</v>
      </c>
      <c r="O639" s="27">
        <v>2</v>
      </c>
      <c r="P639" s="27" t="s">
        <v>6363</v>
      </c>
      <c r="Q639" s="26">
        <v>262.7</v>
      </c>
      <c r="R639" s="43">
        <v>43151</v>
      </c>
      <c r="S639" s="27" t="s">
        <v>285</v>
      </c>
      <c r="T639" s="43" t="s">
        <v>567</v>
      </c>
      <c r="U639" s="27" t="s">
        <v>292</v>
      </c>
      <c r="V639" s="28"/>
    </row>
    <row r="640" spans="1:22" x14ac:dyDescent="0.25">
      <c r="A640" s="24">
        <v>43146</v>
      </c>
      <c r="B640" s="24">
        <v>43145</v>
      </c>
      <c r="C640" s="24">
        <v>43144</v>
      </c>
      <c r="D640" s="27" t="s">
        <v>18</v>
      </c>
      <c r="E640" s="27" t="s">
        <v>287</v>
      </c>
      <c r="F640" s="29">
        <v>183051217</v>
      </c>
      <c r="G640" s="27" t="s">
        <v>23</v>
      </c>
      <c r="H640" s="27" t="s">
        <v>238</v>
      </c>
      <c r="I640" s="27" t="s">
        <v>133</v>
      </c>
      <c r="J640" s="25">
        <v>1</v>
      </c>
      <c r="K640" s="27" t="s">
        <v>367</v>
      </c>
      <c r="L640" s="27">
        <v>208020</v>
      </c>
      <c r="M640" s="27">
        <v>326181851</v>
      </c>
      <c r="N640" s="28"/>
      <c r="O640" s="27"/>
      <c r="P640" s="27"/>
      <c r="Q640" s="26"/>
      <c r="R640" s="43"/>
      <c r="S640" s="27" t="s">
        <v>285</v>
      </c>
      <c r="T640" s="43"/>
      <c r="U640" s="27" t="s">
        <v>289</v>
      </c>
      <c r="V640" s="28" t="s">
        <v>2691</v>
      </c>
    </row>
    <row r="641" spans="1:22" ht="89.25" x14ac:dyDescent="0.25">
      <c r="A641" s="24">
        <v>43146</v>
      </c>
      <c r="B641" s="24">
        <v>43145</v>
      </c>
      <c r="C641" s="24">
        <v>43140</v>
      </c>
      <c r="D641" s="27" t="s">
        <v>18</v>
      </c>
      <c r="E641" s="27" t="s">
        <v>380</v>
      </c>
      <c r="F641" s="29">
        <v>2447400</v>
      </c>
      <c r="G641" s="27" t="s">
        <v>32</v>
      </c>
      <c r="H641" s="27" t="s">
        <v>43</v>
      </c>
      <c r="I641" s="27" t="s">
        <v>2692</v>
      </c>
      <c r="J641" s="25">
        <v>4</v>
      </c>
      <c r="K641" s="27" t="s">
        <v>343</v>
      </c>
      <c r="L641" s="27">
        <v>860347816</v>
      </c>
      <c r="M641" s="27">
        <v>860347816</v>
      </c>
      <c r="N641" s="28"/>
      <c r="O641" s="27"/>
      <c r="P641" s="27"/>
      <c r="Q641" s="26"/>
      <c r="R641" s="43"/>
      <c r="S641" s="27" t="s">
        <v>285</v>
      </c>
      <c r="T641" s="43"/>
      <c r="U641" s="27" t="s">
        <v>289</v>
      </c>
      <c r="V641" s="28" t="s">
        <v>6325</v>
      </c>
    </row>
    <row r="642" spans="1:22" x14ac:dyDescent="0.25">
      <c r="A642" s="24">
        <v>43146</v>
      </c>
      <c r="B642" s="24">
        <v>43145</v>
      </c>
      <c r="C642" s="24">
        <v>43144</v>
      </c>
      <c r="D642" s="27" t="s">
        <v>18</v>
      </c>
      <c r="E642" s="27" t="s">
        <v>386</v>
      </c>
      <c r="F642" s="41">
        <v>28294563</v>
      </c>
      <c r="G642" s="27" t="s">
        <v>56</v>
      </c>
      <c r="H642" s="27" t="s">
        <v>102</v>
      </c>
      <c r="I642" s="27" t="s">
        <v>2693</v>
      </c>
      <c r="J642" s="25">
        <v>4</v>
      </c>
      <c r="K642" s="27" t="s">
        <v>355</v>
      </c>
      <c r="L642" s="27">
        <v>2592640</v>
      </c>
      <c r="M642" s="27"/>
      <c r="N642" s="28">
        <v>49708</v>
      </c>
      <c r="O642" s="27">
        <v>4</v>
      </c>
      <c r="P642" s="27">
        <v>4113574</v>
      </c>
      <c r="Q642" s="26">
        <v>231.84</v>
      </c>
      <c r="R642" s="43">
        <v>43152</v>
      </c>
      <c r="S642" s="27" t="s">
        <v>285</v>
      </c>
      <c r="T642" s="43">
        <v>43157</v>
      </c>
      <c r="U642" s="27" t="s">
        <v>292</v>
      </c>
      <c r="V642" s="28"/>
    </row>
    <row r="643" spans="1:22" x14ac:dyDescent="0.25">
      <c r="A643" s="24">
        <v>43146</v>
      </c>
      <c r="B643" s="24">
        <v>43145</v>
      </c>
      <c r="C643" s="24">
        <v>43144</v>
      </c>
      <c r="D643" s="27" t="s">
        <v>18</v>
      </c>
      <c r="E643" s="27" t="s">
        <v>290</v>
      </c>
      <c r="F643" s="29" t="s">
        <v>6432</v>
      </c>
      <c r="G643" s="27" t="s">
        <v>27</v>
      </c>
      <c r="H643" s="27" t="s">
        <v>85</v>
      </c>
      <c r="I643" s="27" t="s">
        <v>2694</v>
      </c>
      <c r="J643" s="25">
        <v>4</v>
      </c>
      <c r="K643" s="27" t="s">
        <v>357</v>
      </c>
      <c r="L643" s="27" t="s">
        <v>2695</v>
      </c>
      <c r="M643" s="27" t="s">
        <v>2696</v>
      </c>
      <c r="N643" s="28" t="s">
        <v>2758</v>
      </c>
      <c r="O643" s="27">
        <v>4</v>
      </c>
      <c r="P643" s="27" t="s">
        <v>6237</v>
      </c>
      <c r="Q643" s="26">
        <v>269.32</v>
      </c>
      <c r="R643" s="43">
        <v>43153</v>
      </c>
      <c r="S643" s="27" t="s">
        <v>285</v>
      </c>
      <c r="T643" s="43">
        <v>43158</v>
      </c>
      <c r="U643" s="27" t="s">
        <v>292</v>
      </c>
      <c r="V643" s="28"/>
    </row>
    <row r="644" spans="1:22" x14ac:dyDescent="0.25">
      <c r="A644" s="24">
        <v>43146</v>
      </c>
      <c r="B644" s="24">
        <v>43146</v>
      </c>
      <c r="C644" s="24">
        <v>43119</v>
      </c>
      <c r="D644" s="27" t="s">
        <v>18</v>
      </c>
      <c r="E644" s="27" t="s">
        <v>290</v>
      </c>
      <c r="F644" s="29" t="s">
        <v>6433</v>
      </c>
      <c r="G644" s="27" t="s">
        <v>36</v>
      </c>
      <c r="H644" s="27" t="s">
        <v>24</v>
      </c>
      <c r="I644" s="27" t="s">
        <v>2697</v>
      </c>
      <c r="J644" s="25">
        <v>2</v>
      </c>
      <c r="K644" s="27" t="s">
        <v>357</v>
      </c>
      <c r="L644" s="27" t="s">
        <v>2698</v>
      </c>
      <c r="M644" s="27" t="s">
        <v>2699</v>
      </c>
      <c r="N644" s="28" t="s">
        <v>2758</v>
      </c>
      <c r="O644" s="27">
        <v>2</v>
      </c>
      <c r="P644" s="27" t="s">
        <v>6237</v>
      </c>
      <c r="Q644" s="26">
        <v>255.54</v>
      </c>
      <c r="R644" s="43">
        <v>43153</v>
      </c>
      <c r="S644" s="27" t="s">
        <v>285</v>
      </c>
      <c r="T644" s="43">
        <v>43158</v>
      </c>
      <c r="U644" s="27" t="s">
        <v>292</v>
      </c>
      <c r="V644" s="28"/>
    </row>
    <row r="645" spans="1:22" x14ac:dyDescent="0.25">
      <c r="A645" s="24">
        <v>43146</v>
      </c>
      <c r="B645" s="24">
        <v>43145</v>
      </c>
      <c r="C645" s="24">
        <v>43138</v>
      </c>
      <c r="D645" s="27" t="s">
        <v>552</v>
      </c>
      <c r="E645" s="27" t="s">
        <v>296</v>
      </c>
      <c r="F645" s="29">
        <v>407285374</v>
      </c>
      <c r="G645" s="27" t="s">
        <v>23</v>
      </c>
      <c r="H645" s="27" t="s">
        <v>69</v>
      </c>
      <c r="I645" s="27" t="s">
        <v>82</v>
      </c>
      <c r="J645" s="25">
        <v>1</v>
      </c>
      <c r="K645" s="27" t="s">
        <v>288</v>
      </c>
      <c r="L645" s="27" t="s">
        <v>2702</v>
      </c>
      <c r="M645" s="27" t="s">
        <v>2703</v>
      </c>
      <c r="N645" s="28"/>
      <c r="O645" s="27"/>
      <c r="P645" s="27"/>
      <c r="Q645" s="26"/>
      <c r="R645" s="43"/>
      <c r="S645" s="27" t="s">
        <v>285</v>
      </c>
      <c r="T645" s="43"/>
      <c r="U645" s="27" t="s">
        <v>315</v>
      </c>
      <c r="V645" s="28" t="s">
        <v>2691</v>
      </c>
    </row>
    <row r="646" spans="1:22" ht="25.5" x14ac:dyDescent="0.25">
      <c r="A646" s="24">
        <v>43146</v>
      </c>
      <c r="B646" s="24">
        <v>43145</v>
      </c>
      <c r="C646" s="24">
        <v>43138</v>
      </c>
      <c r="D646" s="27" t="s">
        <v>552</v>
      </c>
      <c r="E646" s="27" t="s">
        <v>346</v>
      </c>
      <c r="F646" s="29" t="s">
        <v>6349</v>
      </c>
      <c r="G646" s="27" t="s">
        <v>21</v>
      </c>
      <c r="H646" s="27" t="s">
        <v>2707</v>
      </c>
      <c r="I646" s="27" t="s">
        <v>179</v>
      </c>
      <c r="J646" s="25">
        <v>4</v>
      </c>
      <c r="K646" s="27" t="s">
        <v>288</v>
      </c>
      <c r="L646" s="27" t="s">
        <v>2708</v>
      </c>
      <c r="M646" s="27" t="s">
        <v>2709</v>
      </c>
      <c r="N646" s="28">
        <v>129242207</v>
      </c>
      <c r="O646" s="27"/>
      <c r="P646" s="27"/>
      <c r="Q646" s="26"/>
      <c r="R646" s="43"/>
      <c r="S646" s="27" t="s">
        <v>285</v>
      </c>
      <c r="T646" s="43"/>
      <c r="U646" s="27" t="s">
        <v>295</v>
      </c>
      <c r="V646" s="28" t="s">
        <v>6350</v>
      </c>
    </row>
    <row r="647" spans="1:22" x14ac:dyDescent="0.25">
      <c r="A647" s="24">
        <v>43146</v>
      </c>
      <c r="B647" s="24">
        <v>43145</v>
      </c>
      <c r="C647" s="24">
        <v>43138</v>
      </c>
      <c r="D647" s="27" t="s">
        <v>552</v>
      </c>
      <c r="E647" s="27" t="s">
        <v>360</v>
      </c>
      <c r="F647" s="29">
        <v>265038565</v>
      </c>
      <c r="G647" s="27" t="s">
        <v>50</v>
      </c>
      <c r="H647" s="27" t="s">
        <v>28</v>
      </c>
      <c r="I647" s="27" t="s">
        <v>1337</v>
      </c>
      <c r="J647" s="25">
        <v>4</v>
      </c>
      <c r="K647" s="27" t="s">
        <v>288</v>
      </c>
      <c r="L647" s="27" t="s">
        <v>2710</v>
      </c>
      <c r="M647" s="27" t="s">
        <v>2711</v>
      </c>
      <c r="N647" s="28"/>
      <c r="O647" s="27"/>
      <c r="P647" s="27"/>
      <c r="Q647" s="26"/>
      <c r="R647" s="43"/>
      <c r="S647" s="27" t="s">
        <v>285</v>
      </c>
      <c r="T647" s="43"/>
      <c r="U647" s="27" t="s">
        <v>315</v>
      </c>
      <c r="V647" s="28" t="s">
        <v>2691</v>
      </c>
    </row>
    <row r="648" spans="1:22" x14ac:dyDescent="0.25">
      <c r="A648" s="24">
        <v>43146</v>
      </c>
      <c r="B648" s="24">
        <v>43145</v>
      </c>
      <c r="C648" s="24">
        <v>43138</v>
      </c>
      <c r="D648" s="27" t="s">
        <v>552</v>
      </c>
      <c r="E648" s="27" t="s">
        <v>375</v>
      </c>
      <c r="F648" s="29">
        <v>183934470</v>
      </c>
      <c r="G648" s="27" t="s">
        <v>23</v>
      </c>
      <c r="H648" s="27" t="s">
        <v>221</v>
      </c>
      <c r="I648" s="27" t="s">
        <v>133</v>
      </c>
      <c r="J648" s="25">
        <v>4</v>
      </c>
      <c r="K648" s="27" t="s">
        <v>288</v>
      </c>
      <c r="L648" s="27" t="s">
        <v>2712</v>
      </c>
      <c r="M648" s="27" t="s">
        <v>2713</v>
      </c>
      <c r="N648" s="28"/>
      <c r="O648" s="27"/>
      <c r="P648" s="27"/>
      <c r="Q648" s="26"/>
      <c r="R648" s="43"/>
      <c r="S648" s="27" t="s">
        <v>285</v>
      </c>
      <c r="T648" s="43"/>
      <c r="U648" s="27" t="s">
        <v>315</v>
      </c>
      <c r="V648" s="28" t="s">
        <v>2691</v>
      </c>
    </row>
    <row r="649" spans="1:22" x14ac:dyDescent="0.25">
      <c r="A649" s="24">
        <v>43146</v>
      </c>
      <c r="B649" s="24">
        <v>43145</v>
      </c>
      <c r="C649" s="24">
        <v>43138</v>
      </c>
      <c r="D649" s="27" t="s">
        <v>552</v>
      </c>
      <c r="E649" s="27" t="s">
        <v>375</v>
      </c>
      <c r="F649" s="29">
        <v>183934470</v>
      </c>
      <c r="G649" s="27" t="s">
        <v>23</v>
      </c>
      <c r="H649" s="27" t="s">
        <v>221</v>
      </c>
      <c r="I649" s="27" t="s">
        <v>133</v>
      </c>
      <c r="J649" s="25">
        <v>4</v>
      </c>
      <c r="K649" s="27" t="s">
        <v>288</v>
      </c>
      <c r="L649" s="27" t="s">
        <v>2714</v>
      </c>
      <c r="M649" s="27" t="s">
        <v>2715</v>
      </c>
      <c r="N649" s="28"/>
      <c r="O649" s="27"/>
      <c r="P649" s="27"/>
      <c r="Q649" s="26"/>
      <c r="R649" s="43"/>
      <c r="S649" s="27" t="s">
        <v>285</v>
      </c>
      <c r="T649" s="43"/>
      <c r="U649" s="27" t="s">
        <v>315</v>
      </c>
      <c r="V649" s="28" t="s">
        <v>2691</v>
      </c>
    </row>
    <row r="650" spans="1:22" ht="25.5" x14ac:dyDescent="0.25">
      <c r="A650" s="24">
        <v>43145</v>
      </c>
      <c r="B650" s="24">
        <v>43145</v>
      </c>
      <c r="C650" s="24">
        <v>43138</v>
      </c>
      <c r="D650" s="27" t="s">
        <v>552</v>
      </c>
      <c r="E650" s="27" t="s">
        <v>388</v>
      </c>
      <c r="F650" s="29" t="s">
        <v>6386</v>
      </c>
      <c r="G650" s="27" t="s">
        <v>21</v>
      </c>
      <c r="H650" s="27" t="s">
        <v>201</v>
      </c>
      <c r="I650" s="27" t="s">
        <v>22</v>
      </c>
      <c r="J650" s="25">
        <v>2</v>
      </c>
      <c r="K650" s="27" t="s">
        <v>288</v>
      </c>
      <c r="L650" s="27" t="s">
        <v>2720</v>
      </c>
      <c r="M650" s="27" t="s">
        <v>2721</v>
      </c>
      <c r="N650" s="28">
        <v>129684743</v>
      </c>
      <c r="O650" s="27"/>
      <c r="P650" s="27"/>
      <c r="Q650" s="26"/>
      <c r="R650" s="43"/>
      <c r="S650" s="27" t="s">
        <v>285</v>
      </c>
      <c r="T650" s="43"/>
      <c r="U650" s="27" t="s">
        <v>295</v>
      </c>
      <c r="V650" s="28" t="s">
        <v>6388</v>
      </c>
    </row>
    <row r="651" spans="1:22" ht="25.5" x14ac:dyDescent="0.25">
      <c r="A651" s="24">
        <v>43146</v>
      </c>
      <c r="B651" s="24">
        <v>43145</v>
      </c>
      <c r="C651" s="24">
        <v>43138</v>
      </c>
      <c r="D651" s="27" t="s">
        <v>552</v>
      </c>
      <c r="E651" s="27" t="s">
        <v>388</v>
      </c>
      <c r="F651" s="29">
        <v>92610</v>
      </c>
      <c r="G651" s="27" t="s">
        <v>21</v>
      </c>
      <c r="H651" s="27" t="s">
        <v>201</v>
      </c>
      <c r="I651" s="27" t="s">
        <v>22</v>
      </c>
      <c r="J651" s="25">
        <v>2</v>
      </c>
      <c r="K651" s="27" t="s">
        <v>288</v>
      </c>
      <c r="L651" s="27" t="s">
        <v>2720</v>
      </c>
      <c r="M651" s="27" t="s">
        <v>2721</v>
      </c>
      <c r="N651" s="28">
        <v>129684742</v>
      </c>
      <c r="O651" s="27"/>
      <c r="P651" s="27"/>
      <c r="Q651" s="26"/>
      <c r="R651" s="43"/>
      <c r="S651" s="27" t="s">
        <v>285</v>
      </c>
      <c r="T651" s="43"/>
      <c r="U651" s="27" t="s">
        <v>295</v>
      </c>
      <c r="V651" s="28" t="s">
        <v>6387</v>
      </c>
    </row>
    <row r="652" spans="1:22" x14ac:dyDescent="0.25">
      <c r="A652" s="24">
        <v>43146</v>
      </c>
      <c r="B652" s="24">
        <v>43145</v>
      </c>
      <c r="C652" s="24">
        <v>43138</v>
      </c>
      <c r="D652" s="27" t="s">
        <v>552</v>
      </c>
      <c r="E652" s="27" t="s">
        <v>399</v>
      </c>
      <c r="F652" s="29">
        <v>407562374</v>
      </c>
      <c r="G652" s="27" t="s">
        <v>23</v>
      </c>
      <c r="H652" s="27" t="s">
        <v>47</v>
      </c>
      <c r="I652" s="27" t="s">
        <v>82</v>
      </c>
      <c r="J652" s="25">
        <v>4</v>
      </c>
      <c r="K652" s="27" t="s">
        <v>288</v>
      </c>
      <c r="L652" s="27" t="s">
        <v>2722</v>
      </c>
      <c r="M652" s="27" t="s">
        <v>2723</v>
      </c>
      <c r="N652" s="28"/>
      <c r="O652" s="27"/>
      <c r="P652" s="27"/>
      <c r="Q652" s="26"/>
      <c r="R652" s="43"/>
      <c r="S652" s="27" t="s">
        <v>285</v>
      </c>
      <c r="T652" s="43"/>
      <c r="U652" s="27" t="s">
        <v>315</v>
      </c>
      <c r="V652" s="28" t="s">
        <v>2691</v>
      </c>
    </row>
    <row r="653" spans="1:22" x14ac:dyDescent="0.25">
      <c r="A653" s="24">
        <v>43146</v>
      </c>
      <c r="B653" s="24">
        <v>43145</v>
      </c>
      <c r="C653" s="24">
        <v>43138</v>
      </c>
      <c r="D653" s="27" t="s">
        <v>549</v>
      </c>
      <c r="E653" s="27" t="s">
        <v>360</v>
      </c>
      <c r="F653" s="29">
        <v>1200036493</v>
      </c>
      <c r="G653" s="27" t="s">
        <v>27</v>
      </c>
      <c r="H653" s="27" t="s">
        <v>167</v>
      </c>
      <c r="I653" s="27" t="s">
        <v>203</v>
      </c>
      <c r="J653" s="25">
        <v>1</v>
      </c>
      <c r="K653" s="27" t="s">
        <v>357</v>
      </c>
      <c r="L653" s="27" t="s">
        <v>2724</v>
      </c>
      <c r="M653" s="27" t="s">
        <v>2725</v>
      </c>
      <c r="N653" s="28" t="s">
        <v>2755</v>
      </c>
      <c r="O653" s="27">
        <v>1</v>
      </c>
      <c r="P653" s="27" t="s">
        <v>2799</v>
      </c>
      <c r="Q653" s="26">
        <v>42.47</v>
      </c>
      <c r="R653" s="43">
        <v>43148</v>
      </c>
      <c r="S653" s="27" t="s">
        <v>285</v>
      </c>
      <c r="T653" s="43" t="s">
        <v>567</v>
      </c>
      <c r="U653" s="27" t="s">
        <v>292</v>
      </c>
      <c r="V653" s="28"/>
    </row>
    <row r="654" spans="1:22" x14ac:dyDescent="0.25">
      <c r="A654" s="24">
        <v>43146</v>
      </c>
      <c r="B654" s="24">
        <v>43145</v>
      </c>
      <c r="C654" s="24">
        <v>43138</v>
      </c>
      <c r="D654" s="27" t="s">
        <v>549</v>
      </c>
      <c r="E654" s="27" t="s">
        <v>296</v>
      </c>
      <c r="F654" s="29">
        <v>3509530000</v>
      </c>
      <c r="G654" s="27" t="s">
        <v>53</v>
      </c>
      <c r="H654" s="27" t="s">
        <v>95</v>
      </c>
      <c r="I654" s="27" t="s">
        <v>2726</v>
      </c>
      <c r="J654" s="25">
        <v>1</v>
      </c>
      <c r="K654" s="27" t="s">
        <v>357</v>
      </c>
      <c r="L654" s="27" t="s">
        <v>2727</v>
      </c>
      <c r="M654" s="27" t="s">
        <v>2728</v>
      </c>
      <c r="N654" s="28" t="s">
        <v>2795</v>
      </c>
      <c r="O654" s="27">
        <v>1</v>
      </c>
      <c r="P654" s="27" t="s">
        <v>2904</v>
      </c>
      <c r="Q654" s="26">
        <v>122.72</v>
      </c>
      <c r="R654" s="43">
        <v>43150</v>
      </c>
      <c r="S654" s="27" t="s">
        <v>285</v>
      </c>
      <c r="T654" s="43" t="s">
        <v>567</v>
      </c>
      <c r="U654" s="27" t="s">
        <v>292</v>
      </c>
      <c r="V654" s="28"/>
    </row>
    <row r="655" spans="1:22" ht="25.5" x14ac:dyDescent="0.25">
      <c r="A655" s="24">
        <v>43146</v>
      </c>
      <c r="B655" s="24">
        <v>43145</v>
      </c>
      <c r="C655" s="24">
        <v>43138</v>
      </c>
      <c r="D655" s="27" t="s">
        <v>549</v>
      </c>
      <c r="E655" s="27" t="s">
        <v>308</v>
      </c>
      <c r="F655" s="29">
        <v>1200034375</v>
      </c>
      <c r="G655" s="27" t="s">
        <v>27</v>
      </c>
      <c r="H655" s="27" t="s">
        <v>257</v>
      </c>
      <c r="I655" s="27" t="s">
        <v>2729</v>
      </c>
      <c r="J655" s="25">
        <v>4</v>
      </c>
      <c r="K655" s="27" t="s">
        <v>357</v>
      </c>
      <c r="L655" s="27" t="s">
        <v>2730</v>
      </c>
      <c r="M655" s="27" t="s">
        <v>2731</v>
      </c>
      <c r="N655" s="28" t="s">
        <v>2756</v>
      </c>
      <c r="O655" s="27">
        <v>4</v>
      </c>
      <c r="P655" s="28" t="s">
        <v>2801</v>
      </c>
      <c r="Q655" s="26">
        <v>274.32</v>
      </c>
      <c r="R655" s="43">
        <v>43147</v>
      </c>
      <c r="S655" s="27" t="s">
        <v>285</v>
      </c>
      <c r="T655" s="43" t="s">
        <v>567</v>
      </c>
      <c r="U655" s="27" t="s">
        <v>292</v>
      </c>
      <c r="V655" s="28"/>
    </row>
    <row r="656" spans="1:22" x14ac:dyDescent="0.25">
      <c r="A656" s="24">
        <v>43146</v>
      </c>
      <c r="B656" s="24">
        <v>43145</v>
      </c>
      <c r="C656" s="24">
        <v>43138</v>
      </c>
      <c r="D656" s="27" t="s">
        <v>549</v>
      </c>
      <c r="E656" s="27" t="s">
        <v>336</v>
      </c>
      <c r="F656" s="29" t="s">
        <v>2732</v>
      </c>
      <c r="G656" s="27" t="s">
        <v>74</v>
      </c>
      <c r="H656" s="27" t="s">
        <v>63</v>
      </c>
      <c r="I656" s="27" t="s">
        <v>2733</v>
      </c>
      <c r="J656" s="25">
        <v>1</v>
      </c>
      <c r="K656" s="27" t="s">
        <v>357</v>
      </c>
      <c r="L656" s="27" t="s">
        <v>2734</v>
      </c>
      <c r="M656" s="27" t="s">
        <v>2735</v>
      </c>
      <c r="N656" s="28" t="s">
        <v>2757</v>
      </c>
      <c r="O656" s="27">
        <v>1</v>
      </c>
      <c r="P656" s="27" t="s">
        <v>6420</v>
      </c>
      <c r="Q656" s="26">
        <v>61.9</v>
      </c>
      <c r="R656" s="43">
        <v>43157</v>
      </c>
      <c r="S656" s="27" t="s">
        <v>285</v>
      </c>
      <c r="T656" s="43" t="s">
        <v>497</v>
      </c>
      <c r="U656" s="27" t="s">
        <v>292</v>
      </c>
      <c r="V656" s="28"/>
    </row>
    <row r="657" spans="1:22" x14ac:dyDescent="0.25">
      <c r="A657" s="24">
        <v>43146</v>
      </c>
      <c r="B657" s="24">
        <v>43145</v>
      </c>
      <c r="C657" s="24">
        <v>43136</v>
      </c>
      <c r="D657" s="27" t="s">
        <v>541</v>
      </c>
      <c r="E657" s="27" t="s">
        <v>340</v>
      </c>
      <c r="F657" s="41">
        <v>403934174</v>
      </c>
      <c r="G657" s="27" t="s">
        <v>23</v>
      </c>
      <c r="H657" s="27" t="s">
        <v>221</v>
      </c>
      <c r="I657" s="27" t="s">
        <v>2736</v>
      </c>
      <c r="J657" s="25">
        <v>2</v>
      </c>
      <c r="K657" s="27" t="s">
        <v>288</v>
      </c>
      <c r="L657" s="27" t="s">
        <v>2737</v>
      </c>
      <c r="M657" s="27" t="s">
        <v>2738</v>
      </c>
      <c r="N657" s="28"/>
      <c r="O657" s="27"/>
      <c r="P657" s="27"/>
      <c r="Q657" s="26"/>
      <c r="R657" s="43"/>
      <c r="S657" s="27" t="s">
        <v>285</v>
      </c>
      <c r="T657" s="43"/>
      <c r="U657" s="27" t="s">
        <v>315</v>
      </c>
      <c r="V657" s="28" t="s">
        <v>2691</v>
      </c>
    </row>
    <row r="658" spans="1:22" x14ac:dyDescent="0.25">
      <c r="A658" s="24">
        <v>43146</v>
      </c>
      <c r="B658" s="24">
        <v>43145</v>
      </c>
      <c r="C658" s="24">
        <v>43136</v>
      </c>
      <c r="D658" s="27" t="s">
        <v>541</v>
      </c>
      <c r="E658" s="27" t="s">
        <v>389</v>
      </c>
      <c r="F658" s="41">
        <v>732674500</v>
      </c>
      <c r="G658" s="27" t="s">
        <v>23</v>
      </c>
      <c r="H658" s="27" t="s">
        <v>70</v>
      </c>
      <c r="I658" s="27" t="s">
        <v>453</v>
      </c>
      <c r="J658" s="25">
        <v>2</v>
      </c>
      <c r="K658" s="27" t="s">
        <v>288</v>
      </c>
      <c r="L658" s="27" t="s">
        <v>2739</v>
      </c>
      <c r="M658" s="27" t="s">
        <v>2740</v>
      </c>
      <c r="N658" s="28"/>
      <c r="O658" s="27"/>
      <c r="P658" s="27"/>
      <c r="Q658" s="26"/>
      <c r="R658" s="43"/>
      <c r="S658" s="27" t="s">
        <v>285</v>
      </c>
      <c r="T658" s="43"/>
      <c r="U658" s="27" t="s">
        <v>315</v>
      </c>
      <c r="V658" s="28" t="s">
        <v>2691</v>
      </c>
    </row>
    <row r="659" spans="1:22" x14ac:dyDescent="0.25">
      <c r="A659" s="24">
        <v>43146</v>
      </c>
      <c r="B659" s="24">
        <v>43145</v>
      </c>
      <c r="C659" s="24">
        <v>43133</v>
      </c>
      <c r="D659" s="27" t="s">
        <v>541</v>
      </c>
      <c r="E659" s="27" t="s">
        <v>417</v>
      </c>
      <c r="F659" s="41">
        <v>183934470</v>
      </c>
      <c r="G659" s="27" t="s">
        <v>23</v>
      </c>
      <c r="H659" s="27" t="s">
        <v>221</v>
      </c>
      <c r="I659" s="27" t="s">
        <v>133</v>
      </c>
      <c r="J659" s="25">
        <v>2</v>
      </c>
      <c r="K659" s="27" t="s">
        <v>288</v>
      </c>
      <c r="L659" s="27" t="s">
        <v>2741</v>
      </c>
      <c r="M659" s="27" t="s">
        <v>2742</v>
      </c>
      <c r="N659" s="28"/>
      <c r="O659" s="27"/>
      <c r="P659" s="27"/>
      <c r="Q659" s="26"/>
      <c r="R659" s="43"/>
      <c r="S659" s="27" t="s">
        <v>285</v>
      </c>
      <c r="T659" s="43"/>
      <c r="U659" s="27" t="s">
        <v>315</v>
      </c>
      <c r="V659" s="28" t="s">
        <v>2691</v>
      </c>
    </row>
    <row r="660" spans="1:22" x14ac:dyDescent="0.25">
      <c r="A660" s="24">
        <v>43146</v>
      </c>
      <c r="B660" s="24">
        <v>43145</v>
      </c>
      <c r="C660" s="24">
        <v>43136</v>
      </c>
      <c r="D660" s="27" t="s">
        <v>541</v>
      </c>
      <c r="E660" s="27" t="s">
        <v>423</v>
      </c>
      <c r="F660" s="41">
        <v>183678418</v>
      </c>
      <c r="G660" s="27" t="s">
        <v>23</v>
      </c>
      <c r="H660" s="27" t="s">
        <v>186</v>
      </c>
      <c r="I660" s="27" t="s">
        <v>133</v>
      </c>
      <c r="J660" s="25">
        <v>4</v>
      </c>
      <c r="K660" s="27" t="s">
        <v>288</v>
      </c>
      <c r="L660" s="27" t="s">
        <v>2743</v>
      </c>
      <c r="M660" s="27" t="s">
        <v>2744</v>
      </c>
      <c r="N660" s="28"/>
      <c r="O660" s="27"/>
      <c r="P660" s="27"/>
      <c r="Q660" s="26"/>
      <c r="R660" s="43"/>
      <c r="S660" s="27" t="s">
        <v>285</v>
      </c>
      <c r="T660" s="43"/>
      <c r="U660" s="27" t="s">
        <v>315</v>
      </c>
      <c r="V660" s="28" t="s">
        <v>2691</v>
      </c>
    </row>
    <row r="661" spans="1:22" x14ac:dyDescent="0.25">
      <c r="A661" s="24">
        <v>43146</v>
      </c>
      <c r="B661" s="24">
        <v>43146</v>
      </c>
      <c r="C661" s="24">
        <v>43143</v>
      </c>
      <c r="D661" s="27" t="s">
        <v>2245</v>
      </c>
      <c r="E661" s="27" t="s">
        <v>340</v>
      </c>
      <c r="F661" s="41">
        <v>738372571</v>
      </c>
      <c r="G661" s="27" t="s">
        <v>23</v>
      </c>
      <c r="H661" s="27" t="s">
        <v>20</v>
      </c>
      <c r="I661" s="27" t="s">
        <v>222</v>
      </c>
      <c r="J661" s="25">
        <v>4</v>
      </c>
      <c r="K661" s="27" t="s">
        <v>288</v>
      </c>
      <c r="L661" s="27" t="s">
        <v>2745</v>
      </c>
      <c r="M661" s="27" t="s">
        <v>2746</v>
      </c>
      <c r="N661" s="28"/>
      <c r="O661" s="27"/>
      <c r="P661" s="27"/>
      <c r="Q661" s="26"/>
      <c r="R661" s="43"/>
      <c r="S661" s="27" t="s">
        <v>285</v>
      </c>
      <c r="T661" s="43"/>
      <c r="U661" s="27" t="s">
        <v>295</v>
      </c>
      <c r="V661" s="28" t="s">
        <v>2794</v>
      </c>
    </row>
    <row r="662" spans="1:22" x14ac:dyDescent="0.25">
      <c r="A662" s="24">
        <v>43146</v>
      </c>
      <c r="B662" s="24">
        <v>43146</v>
      </c>
      <c r="C662" s="24">
        <v>43143</v>
      </c>
      <c r="D662" s="27" t="s">
        <v>2245</v>
      </c>
      <c r="E662" s="27" t="s">
        <v>346</v>
      </c>
      <c r="F662" s="29" t="s">
        <v>6428</v>
      </c>
      <c r="G662" s="27" t="s">
        <v>25</v>
      </c>
      <c r="H662" s="27" t="s">
        <v>78</v>
      </c>
      <c r="I662" s="27" t="s">
        <v>278</v>
      </c>
      <c r="J662" s="25">
        <v>2</v>
      </c>
      <c r="K662" s="27" t="s">
        <v>288</v>
      </c>
      <c r="L662" s="27" t="s">
        <v>2747</v>
      </c>
      <c r="M662" s="27" t="s">
        <v>2748</v>
      </c>
      <c r="N662" s="28">
        <v>129684655</v>
      </c>
      <c r="O662" s="27">
        <v>2</v>
      </c>
      <c r="P662" s="27" t="s">
        <v>6429</v>
      </c>
      <c r="Q662" s="26">
        <v>231.08</v>
      </c>
      <c r="R662" s="43">
        <v>43150</v>
      </c>
      <c r="S662" s="27" t="s">
        <v>285</v>
      </c>
      <c r="T662" s="43" t="s">
        <v>567</v>
      </c>
      <c r="U662" s="27" t="s">
        <v>292</v>
      </c>
      <c r="V662" s="28"/>
    </row>
    <row r="663" spans="1:22" ht="38.25" x14ac:dyDescent="0.25">
      <c r="A663" s="24">
        <v>43146</v>
      </c>
      <c r="B663" s="24">
        <v>43146</v>
      </c>
      <c r="C663" s="24">
        <v>43143</v>
      </c>
      <c r="D663" s="27" t="s">
        <v>2245</v>
      </c>
      <c r="E663" s="27" t="s">
        <v>346</v>
      </c>
      <c r="F663" s="29" t="s">
        <v>6428</v>
      </c>
      <c r="G663" s="27" t="s">
        <v>25</v>
      </c>
      <c r="H663" s="27" t="s">
        <v>78</v>
      </c>
      <c r="I663" s="27" t="s">
        <v>278</v>
      </c>
      <c r="J663" s="25">
        <v>2</v>
      </c>
      <c r="K663" s="27" t="s">
        <v>288</v>
      </c>
      <c r="L663" s="27" t="s">
        <v>2747</v>
      </c>
      <c r="M663" s="27" t="s">
        <v>2748</v>
      </c>
      <c r="N663" s="28">
        <v>129684655</v>
      </c>
      <c r="O663" s="27"/>
      <c r="P663" s="27"/>
      <c r="Q663" s="26"/>
      <c r="R663" s="43"/>
      <c r="S663" s="27" t="s">
        <v>285</v>
      </c>
      <c r="T663" s="43"/>
      <c r="U663" s="27" t="s">
        <v>295</v>
      </c>
      <c r="V663" s="28" t="s">
        <v>6430</v>
      </c>
    </row>
    <row r="664" spans="1:22" x14ac:dyDescent="0.25">
      <c r="A664" s="24">
        <v>43146</v>
      </c>
      <c r="B664" s="24">
        <v>43146</v>
      </c>
      <c r="C664" s="24">
        <v>43143</v>
      </c>
      <c r="D664" s="27" t="s">
        <v>2245</v>
      </c>
      <c r="E664" s="27" t="s">
        <v>389</v>
      </c>
      <c r="F664" s="41">
        <v>195500</v>
      </c>
      <c r="G664" s="27" t="s">
        <v>25</v>
      </c>
      <c r="H664" s="27" t="s">
        <v>125</v>
      </c>
      <c r="I664" s="27" t="s">
        <v>2749</v>
      </c>
      <c r="J664" s="25">
        <v>1</v>
      </c>
      <c r="K664" s="27" t="s">
        <v>367</v>
      </c>
      <c r="L664" s="27">
        <v>207379</v>
      </c>
      <c r="M664" s="27">
        <v>326181271</v>
      </c>
      <c r="N664" s="28"/>
      <c r="O664" s="27"/>
      <c r="P664" s="27"/>
      <c r="Q664" s="26"/>
      <c r="R664" s="43"/>
      <c r="S664" s="27" t="s">
        <v>285</v>
      </c>
      <c r="T664" s="43"/>
      <c r="U664" s="27" t="s">
        <v>289</v>
      </c>
      <c r="V664" s="28" t="s">
        <v>2691</v>
      </c>
    </row>
    <row r="665" spans="1:22" x14ac:dyDescent="0.25">
      <c r="A665" s="24">
        <v>43147</v>
      </c>
      <c r="B665" s="24">
        <v>43146</v>
      </c>
      <c r="C665" s="24">
        <v>43140</v>
      </c>
      <c r="D665" s="27" t="s">
        <v>18</v>
      </c>
      <c r="E665" s="27" t="s">
        <v>397</v>
      </c>
      <c r="F665" s="29" t="s">
        <v>2791</v>
      </c>
      <c r="G665" s="27" t="s">
        <v>175</v>
      </c>
      <c r="H665" s="27" t="s">
        <v>88</v>
      </c>
      <c r="I665" s="27" t="s">
        <v>2792</v>
      </c>
      <c r="J665" s="25">
        <v>4</v>
      </c>
      <c r="K665" s="27" t="s">
        <v>357</v>
      </c>
      <c r="L665" s="27" t="s">
        <v>2793</v>
      </c>
      <c r="M665" s="27" t="s">
        <v>2796</v>
      </c>
      <c r="N665" s="28" t="s">
        <v>2899</v>
      </c>
      <c r="O665" s="27">
        <v>4</v>
      </c>
      <c r="P665" s="27" t="s">
        <v>2903</v>
      </c>
      <c r="Q665" s="26">
        <v>441.68</v>
      </c>
      <c r="R665" s="43">
        <v>43150</v>
      </c>
      <c r="S665" s="27" t="s">
        <v>285</v>
      </c>
      <c r="T665" s="43">
        <v>43151</v>
      </c>
      <c r="U665" s="27" t="s">
        <v>292</v>
      </c>
      <c r="V665" s="28"/>
    </row>
    <row r="666" spans="1:22" x14ac:dyDescent="0.25">
      <c r="A666" s="24">
        <v>43147</v>
      </c>
      <c r="B666" s="24">
        <v>43146</v>
      </c>
      <c r="C666" s="24">
        <v>43139</v>
      </c>
      <c r="D666" s="27" t="s">
        <v>665</v>
      </c>
      <c r="E666" s="27" t="s">
        <v>331</v>
      </c>
      <c r="F666" s="29">
        <v>16967</v>
      </c>
      <c r="G666" s="27" t="s">
        <v>19</v>
      </c>
      <c r="H666" s="27" t="s">
        <v>61</v>
      </c>
      <c r="I666" s="27" t="s">
        <v>1158</v>
      </c>
      <c r="J666" s="25">
        <v>4</v>
      </c>
      <c r="K666" s="27" t="s">
        <v>343</v>
      </c>
      <c r="L666" s="27">
        <v>8920259687</v>
      </c>
      <c r="M666" s="27">
        <v>8920259687</v>
      </c>
      <c r="N666" s="28"/>
      <c r="O666" s="27"/>
      <c r="P666" s="27"/>
      <c r="Q666" s="26"/>
      <c r="R666" s="43"/>
      <c r="S666" s="27" t="s">
        <v>285</v>
      </c>
      <c r="T666" s="43"/>
      <c r="U666" s="27" t="s">
        <v>315</v>
      </c>
      <c r="V666" s="28" t="s">
        <v>2691</v>
      </c>
    </row>
    <row r="667" spans="1:22" x14ac:dyDescent="0.25">
      <c r="A667" s="24">
        <v>43147</v>
      </c>
      <c r="B667" s="24">
        <v>43146</v>
      </c>
      <c r="C667" s="24">
        <v>43139</v>
      </c>
      <c r="D667" s="27" t="s">
        <v>549</v>
      </c>
      <c r="E667" s="27" t="s">
        <v>316</v>
      </c>
      <c r="F667" s="41" t="s">
        <v>6437</v>
      </c>
      <c r="G667" s="27" t="s">
        <v>36</v>
      </c>
      <c r="H667" s="27" t="s">
        <v>167</v>
      </c>
      <c r="I667" s="27" t="s">
        <v>2760</v>
      </c>
      <c r="J667" s="25">
        <v>4</v>
      </c>
      <c r="K667" s="27" t="s">
        <v>357</v>
      </c>
      <c r="L667" s="27" t="s">
        <v>2761</v>
      </c>
      <c r="M667" s="27" t="s">
        <v>2759</v>
      </c>
      <c r="N667" s="28" t="s">
        <v>2977</v>
      </c>
      <c r="O667" s="27">
        <v>4</v>
      </c>
      <c r="P667" s="27" t="s">
        <v>6234</v>
      </c>
      <c r="Q667" s="26">
        <v>300.92</v>
      </c>
      <c r="R667" s="43">
        <v>43153</v>
      </c>
      <c r="S667" s="27" t="s">
        <v>285</v>
      </c>
      <c r="T667" s="43" t="s">
        <v>567</v>
      </c>
      <c r="U667" s="27" t="s">
        <v>292</v>
      </c>
      <c r="V667" s="28"/>
    </row>
    <row r="668" spans="1:22" x14ac:dyDescent="0.25">
      <c r="A668" s="24">
        <v>43147</v>
      </c>
      <c r="B668" s="24">
        <v>43146</v>
      </c>
      <c r="C668" s="24">
        <v>43139</v>
      </c>
      <c r="D668" s="27" t="s">
        <v>549</v>
      </c>
      <c r="E668" s="27" t="s">
        <v>336</v>
      </c>
      <c r="F668" s="29" t="s">
        <v>6345</v>
      </c>
      <c r="G668" s="27" t="s">
        <v>92</v>
      </c>
      <c r="H668" s="27" t="s">
        <v>235</v>
      </c>
      <c r="I668" s="27" t="s">
        <v>2764</v>
      </c>
      <c r="J668" s="25">
        <v>4</v>
      </c>
      <c r="K668" s="27" t="s">
        <v>357</v>
      </c>
      <c r="L668" s="27" t="s">
        <v>2763</v>
      </c>
      <c r="M668" s="27" t="s">
        <v>2762</v>
      </c>
      <c r="N668" s="28" t="s">
        <v>2900</v>
      </c>
      <c r="O668" s="27">
        <v>4</v>
      </c>
      <c r="P668" s="26" t="s">
        <v>6419</v>
      </c>
      <c r="Q668" s="26">
        <v>585.64</v>
      </c>
      <c r="R668" s="43">
        <v>43157</v>
      </c>
      <c r="S668" s="27" t="s">
        <v>285</v>
      </c>
      <c r="T668" s="43" t="s">
        <v>497</v>
      </c>
      <c r="U668" s="27" t="s">
        <v>292</v>
      </c>
      <c r="V668" s="28"/>
    </row>
    <row r="669" spans="1:22" x14ac:dyDescent="0.25">
      <c r="A669" s="24">
        <v>43147</v>
      </c>
      <c r="B669" s="24">
        <v>43146</v>
      </c>
      <c r="C669" s="24">
        <v>43139</v>
      </c>
      <c r="D669" s="27" t="s">
        <v>549</v>
      </c>
      <c r="E669" s="27" t="s">
        <v>354</v>
      </c>
      <c r="F669" s="29">
        <v>1200034468</v>
      </c>
      <c r="G669" s="27" t="s">
        <v>27</v>
      </c>
      <c r="H669" s="27" t="s">
        <v>520</v>
      </c>
      <c r="I669" s="27" t="s">
        <v>1491</v>
      </c>
      <c r="J669" s="25">
        <v>1</v>
      </c>
      <c r="K669" s="27" t="s">
        <v>357</v>
      </c>
      <c r="L669" s="27" t="s">
        <v>2766</v>
      </c>
      <c r="M669" s="27" t="s">
        <v>2765</v>
      </c>
      <c r="N669" s="28" t="s">
        <v>2901</v>
      </c>
      <c r="O669" s="27">
        <v>1</v>
      </c>
      <c r="P669" s="27" t="s">
        <v>3045</v>
      </c>
      <c r="Q669" s="26">
        <v>39.79</v>
      </c>
      <c r="R669" s="43">
        <v>43152</v>
      </c>
      <c r="S669" s="27" t="s">
        <v>285</v>
      </c>
      <c r="T669" s="43">
        <v>43153</v>
      </c>
      <c r="U669" s="27" t="s">
        <v>292</v>
      </c>
      <c r="V669" s="28"/>
    </row>
    <row r="670" spans="1:22" x14ac:dyDescent="0.25">
      <c r="A670" s="24">
        <v>43147</v>
      </c>
      <c r="B670" s="24">
        <v>43146</v>
      </c>
      <c r="C670" s="24">
        <v>43139</v>
      </c>
      <c r="D670" s="27" t="s">
        <v>549</v>
      </c>
      <c r="E670" s="27" t="s">
        <v>354</v>
      </c>
      <c r="F670" s="41">
        <v>1200037321</v>
      </c>
      <c r="G670" s="27" t="s">
        <v>27</v>
      </c>
      <c r="H670" s="27" t="s">
        <v>2769</v>
      </c>
      <c r="I670" s="27" t="s">
        <v>475</v>
      </c>
      <c r="J670" s="25">
        <v>4</v>
      </c>
      <c r="K670" s="27" t="s">
        <v>357</v>
      </c>
      <c r="L670" s="27" t="s">
        <v>2768</v>
      </c>
      <c r="M670" s="27" t="s">
        <v>2767</v>
      </c>
      <c r="N670" s="28" t="s">
        <v>2901</v>
      </c>
      <c r="O670" s="27">
        <v>4</v>
      </c>
      <c r="P670" s="27" t="s">
        <v>3045</v>
      </c>
      <c r="Q670" s="26">
        <v>306.44</v>
      </c>
      <c r="R670" s="43">
        <v>43152</v>
      </c>
      <c r="S670" s="27" t="s">
        <v>285</v>
      </c>
      <c r="T670" s="43">
        <v>43153</v>
      </c>
      <c r="U670" s="27" t="s">
        <v>292</v>
      </c>
      <c r="V670" s="28"/>
    </row>
    <row r="671" spans="1:22" ht="25.5" x14ac:dyDescent="0.25">
      <c r="A671" s="24">
        <v>43147</v>
      </c>
      <c r="B671" s="24">
        <v>43146</v>
      </c>
      <c r="C671" s="24">
        <v>43139</v>
      </c>
      <c r="D671" s="27" t="s">
        <v>549</v>
      </c>
      <c r="E671" s="27" t="s">
        <v>290</v>
      </c>
      <c r="F671" s="41">
        <v>1200035480</v>
      </c>
      <c r="G671" s="27" t="s">
        <v>27</v>
      </c>
      <c r="H671" s="27" t="s">
        <v>128</v>
      </c>
      <c r="I671" s="27" t="s">
        <v>96</v>
      </c>
      <c r="J671" s="25">
        <v>4</v>
      </c>
      <c r="K671" s="27" t="s">
        <v>357</v>
      </c>
      <c r="L671" s="27" t="s">
        <v>2771</v>
      </c>
      <c r="M671" s="27" t="s">
        <v>2770</v>
      </c>
      <c r="N671" s="28" t="s">
        <v>2902</v>
      </c>
      <c r="O671" s="27"/>
      <c r="P671" s="27"/>
      <c r="Q671" s="26"/>
      <c r="R671" s="43"/>
      <c r="S671" s="27" t="s">
        <v>285</v>
      </c>
      <c r="T671" s="43"/>
      <c r="U671" s="27" t="s">
        <v>295</v>
      </c>
      <c r="V671" s="28" t="s">
        <v>6246</v>
      </c>
    </row>
    <row r="672" spans="1:22" x14ac:dyDescent="0.25">
      <c r="A672" s="24">
        <v>43147</v>
      </c>
      <c r="B672" s="24">
        <v>43146</v>
      </c>
      <c r="C672" s="24">
        <v>43139</v>
      </c>
      <c r="D672" s="27" t="s">
        <v>552</v>
      </c>
      <c r="E672" s="27" t="s">
        <v>331</v>
      </c>
      <c r="F672" s="41" t="s">
        <v>6441</v>
      </c>
      <c r="G672" s="27" t="s">
        <v>36</v>
      </c>
      <c r="H672" s="27" t="s">
        <v>46</v>
      </c>
      <c r="I672" s="27" t="s">
        <v>516</v>
      </c>
      <c r="J672" s="25">
        <v>1</v>
      </c>
      <c r="K672" s="27" t="s">
        <v>288</v>
      </c>
      <c r="L672" s="27" t="s">
        <v>2772</v>
      </c>
      <c r="M672" s="27" t="s">
        <v>2798</v>
      </c>
      <c r="N672" s="28">
        <v>129405945</v>
      </c>
      <c r="O672" s="27">
        <v>1</v>
      </c>
      <c r="P672" s="27" t="s">
        <v>6241</v>
      </c>
      <c r="Q672" s="26">
        <v>95.48</v>
      </c>
      <c r="R672" s="43">
        <v>43153</v>
      </c>
      <c r="S672" s="27" t="s">
        <v>285</v>
      </c>
      <c r="T672" s="43" t="s">
        <v>497</v>
      </c>
      <c r="U672" s="27" t="s">
        <v>292</v>
      </c>
      <c r="V672" s="28"/>
    </row>
    <row r="673" spans="1:22" x14ac:dyDescent="0.25">
      <c r="A673" s="24">
        <v>43147</v>
      </c>
      <c r="B673" s="24">
        <v>43146</v>
      </c>
      <c r="C673" s="24">
        <v>43139</v>
      </c>
      <c r="D673" s="27" t="s">
        <v>552</v>
      </c>
      <c r="E673" s="27" t="s">
        <v>354</v>
      </c>
      <c r="F673" s="41">
        <v>1015286</v>
      </c>
      <c r="G673" s="27" t="s">
        <v>36</v>
      </c>
      <c r="H673" s="27" t="s">
        <v>145</v>
      </c>
      <c r="I673" s="27" t="s">
        <v>276</v>
      </c>
      <c r="J673" s="25">
        <v>2</v>
      </c>
      <c r="K673" s="27" t="s">
        <v>288</v>
      </c>
      <c r="L673" s="27" t="s">
        <v>2774</v>
      </c>
      <c r="M673" s="27" t="s">
        <v>2773</v>
      </c>
      <c r="N673" s="28">
        <v>129405971</v>
      </c>
      <c r="O673" s="27">
        <v>2</v>
      </c>
      <c r="P673" s="27">
        <v>129405971</v>
      </c>
      <c r="Q673" s="26">
        <v>271.68</v>
      </c>
      <c r="R673" s="14">
        <v>43153</v>
      </c>
      <c r="S673" s="27" t="s">
        <v>285</v>
      </c>
      <c r="T673" s="43">
        <v>43157</v>
      </c>
      <c r="U673" s="27" t="s">
        <v>292</v>
      </c>
      <c r="V673" s="28"/>
    </row>
    <row r="674" spans="1:22" x14ac:dyDescent="0.25">
      <c r="A674" s="24">
        <v>43147</v>
      </c>
      <c r="B674" s="24">
        <v>43146</v>
      </c>
      <c r="C674" s="24">
        <v>43139</v>
      </c>
      <c r="D674" s="27" t="s">
        <v>552</v>
      </c>
      <c r="E674" s="27" t="s">
        <v>366</v>
      </c>
      <c r="F674" s="41">
        <v>28943775</v>
      </c>
      <c r="G674" s="27" t="s">
        <v>56</v>
      </c>
      <c r="H674" s="27" t="s">
        <v>69</v>
      </c>
      <c r="I674" s="27" t="s">
        <v>2777</v>
      </c>
      <c r="J674" s="25">
        <v>2</v>
      </c>
      <c r="K674" s="27" t="s">
        <v>288</v>
      </c>
      <c r="L674" s="27" t="s">
        <v>2776</v>
      </c>
      <c r="M674" s="27" t="s">
        <v>2775</v>
      </c>
      <c r="N674" s="28"/>
      <c r="O674" s="27"/>
      <c r="P674" s="27"/>
      <c r="Q674" s="26"/>
      <c r="R674" s="43"/>
      <c r="S674" s="27" t="s">
        <v>285</v>
      </c>
      <c r="T674" s="43"/>
      <c r="U674" s="27" t="s">
        <v>307</v>
      </c>
      <c r="V674" s="28" t="s">
        <v>542</v>
      </c>
    </row>
    <row r="675" spans="1:22" ht="25.5" x14ac:dyDescent="0.25">
      <c r="A675" s="24">
        <v>43147</v>
      </c>
      <c r="B675" s="24">
        <v>43147</v>
      </c>
      <c r="C675" s="24">
        <v>43139</v>
      </c>
      <c r="D675" s="27" t="s">
        <v>552</v>
      </c>
      <c r="E675" s="27" t="s">
        <v>391</v>
      </c>
      <c r="F675" s="41">
        <v>1011700</v>
      </c>
      <c r="G675" s="27" t="s">
        <v>36</v>
      </c>
      <c r="H675" s="27" t="s">
        <v>201</v>
      </c>
      <c r="I675" s="27" t="s">
        <v>2779</v>
      </c>
      <c r="J675" s="25">
        <v>1</v>
      </c>
      <c r="K675" s="27" t="s">
        <v>288</v>
      </c>
      <c r="L675" s="27" t="s">
        <v>2779</v>
      </c>
      <c r="M675" s="27" t="s">
        <v>2778</v>
      </c>
      <c r="N675" s="28">
        <v>129406361</v>
      </c>
      <c r="O675" s="27" t="s">
        <v>285</v>
      </c>
      <c r="P675" s="27"/>
      <c r="Q675" s="26"/>
      <c r="R675" s="43"/>
      <c r="S675" s="27" t="s">
        <v>285</v>
      </c>
      <c r="T675" s="43"/>
      <c r="U675" s="27" t="s">
        <v>295</v>
      </c>
      <c r="V675" s="28" t="s">
        <v>3069</v>
      </c>
    </row>
    <row r="676" spans="1:22" x14ac:dyDescent="0.25">
      <c r="A676" s="24">
        <v>43147</v>
      </c>
      <c r="B676" s="24">
        <v>43147</v>
      </c>
      <c r="C676" s="24">
        <v>43139</v>
      </c>
      <c r="D676" s="27" t="s">
        <v>552</v>
      </c>
      <c r="E676" s="27" t="s">
        <v>391</v>
      </c>
      <c r="F676" s="41" t="s">
        <v>6452</v>
      </c>
      <c r="G676" s="27" t="s">
        <v>36</v>
      </c>
      <c r="H676" s="27" t="s">
        <v>201</v>
      </c>
      <c r="I676" s="27" t="s">
        <v>2779</v>
      </c>
      <c r="J676" s="25">
        <v>1</v>
      </c>
      <c r="K676" s="27" t="s">
        <v>288</v>
      </c>
      <c r="L676" s="27" t="s">
        <v>2779</v>
      </c>
      <c r="M676" s="27" t="s">
        <v>2778</v>
      </c>
      <c r="N676" s="28">
        <v>129406361</v>
      </c>
      <c r="O676" s="27">
        <v>1</v>
      </c>
      <c r="P676" s="27" t="s">
        <v>6240</v>
      </c>
      <c r="Q676" s="26">
        <v>66.16</v>
      </c>
      <c r="R676" s="43">
        <v>43153</v>
      </c>
      <c r="S676" s="27" t="s">
        <v>285</v>
      </c>
      <c r="T676" s="43" t="s">
        <v>497</v>
      </c>
      <c r="U676" s="27" t="s">
        <v>292</v>
      </c>
      <c r="V676" s="28"/>
    </row>
    <row r="677" spans="1:22" ht="38.25" x14ac:dyDescent="0.25">
      <c r="A677" s="24">
        <v>43147</v>
      </c>
      <c r="B677" s="24">
        <v>43147</v>
      </c>
      <c r="C677" s="24">
        <v>43139</v>
      </c>
      <c r="D677" s="27" t="s">
        <v>552</v>
      </c>
      <c r="E677" s="27" t="s">
        <v>393</v>
      </c>
      <c r="F677" s="41">
        <v>706069165</v>
      </c>
      <c r="G677" s="27" t="s">
        <v>23</v>
      </c>
      <c r="H677" s="27" t="s">
        <v>109</v>
      </c>
      <c r="I677" s="27" t="s">
        <v>177</v>
      </c>
      <c r="J677" s="25">
        <v>4</v>
      </c>
      <c r="K677" s="27" t="s">
        <v>288</v>
      </c>
      <c r="L677" s="27" t="s">
        <v>2781</v>
      </c>
      <c r="M677" s="27" t="s">
        <v>2780</v>
      </c>
      <c r="N677" s="28">
        <v>129406775</v>
      </c>
      <c r="O677" s="27"/>
      <c r="P677" s="27"/>
      <c r="Q677" s="26"/>
      <c r="R677" s="43"/>
      <c r="S677" s="27" t="s">
        <v>285</v>
      </c>
      <c r="T677" s="43"/>
      <c r="U677" s="27" t="s">
        <v>295</v>
      </c>
      <c r="V677" s="28" t="s">
        <v>3067</v>
      </c>
    </row>
    <row r="678" spans="1:22" x14ac:dyDescent="0.25">
      <c r="A678" s="24">
        <v>43147</v>
      </c>
      <c r="B678" s="24">
        <v>43147</v>
      </c>
      <c r="C678" s="24">
        <v>43139</v>
      </c>
      <c r="D678" s="27" t="s">
        <v>552</v>
      </c>
      <c r="E678" s="27" t="s">
        <v>402</v>
      </c>
      <c r="F678" s="41">
        <v>93018</v>
      </c>
      <c r="G678" s="27" t="s">
        <v>21</v>
      </c>
      <c r="H678" s="27" t="s">
        <v>33</v>
      </c>
      <c r="I678" s="27" t="s">
        <v>79</v>
      </c>
      <c r="J678" s="25">
        <v>1</v>
      </c>
      <c r="K678" s="27" t="s">
        <v>288</v>
      </c>
      <c r="L678" s="27" t="s">
        <v>2782</v>
      </c>
      <c r="M678" s="27" t="s">
        <v>2797</v>
      </c>
      <c r="N678" s="28">
        <v>129406848</v>
      </c>
      <c r="O678" s="27">
        <v>1</v>
      </c>
      <c r="P678" s="27" t="s">
        <v>6273</v>
      </c>
      <c r="Q678" s="26">
        <v>75.459999999999994</v>
      </c>
      <c r="R678" s="43">
        <v>43153</v>
      </c>
      <c r="S678" s="27" t="s">
        <v>285</v>
      </c>
      <c r="T678" s="43" t="s">
        <v>567</v>
      </c>
      <c r="U678" s="27" t="s">
        <v>292</v>
      </c>
      <c r="V678" s="28"/>
    </row>
    <row r="679" spans="1:22" x14ac:dyDescent="0.25">
      <c r="A679" s="24">
        <v>43147</v>
      </c>
      <c r="B679" s="24">
        <v>43147</v>
      </c>
      <c r="C679" s="24">
        <v>43139</v>
      </c>
      <c r="D679" s="27" t="s">
        <v>552</v>
      </c>
      <c r="E679" s="27" t="s">
        <v>430</v>
      </c>
      <c r="F679" s="41" t="s">
        <v>6416</v>
      </c>
      <c r="G679" s="27" t="s">
        <v>118</v>
      </c>
      <c r="H679" s="27" t="s">
        <v>120</v>
      </c>
      <c r="I679" s="27" t="s">
        <v>2785</v>
      </c>
      <c r="J679" s="25">
        <v>4</v>
      </c>
      <c r="K679" s="27" t="s">
        <v>288</v>
      </c>
      <c r="L679" s="27" t="s">
        <v>2784</v>
      </c>
      <c r="M679" s="27" t="s">
        <v>2783</v>
      </c>
      <c r="N679" s="28">
        <v>129406950</v>
      </c>
      <c r="O679" s="27">
        <v>4</v>
      </c>
      <c r="P679" s="27" t="s">
        <v>6613</v>
      </c>
      <c r="Q679" s="26">
        <v>343</v>
      </c>
      <c r="R679" s="43">
        <v>43158</v>
      </c>
      <c r="S679" s="27" t="s">
        <v>285</v>
      </c>
      <c r="T679" s="43" t="s">
        <v>567</v>
      </c>
      <c r="U679" s="27" t="s">
        <v>292</v>
      </c>
      <c r="V679" s="28" t="s">
        <v>6426</v>
      </c>
    </row>
    <row r="680" spans="1:22" x14ac:dyDescent="0.25">
      <c r="A680" s="24">
        <v>43147</v>
      </c>
      <c r="B680" s="24">
        <v>43147</v>
      </c>
      <c r="C680" s="24">
        <v>43139</v>
      </c>
      <c r="D680" s="27" t="s">
        <v>552</v>
      </c>
      <c r="E680" s="27" t="s">
        <v>430</v>
      </c>
      <c r="F680" s="41" t="s">
        <v>6415</v>
      </c>
      <c r="G680" s="27" t="s">
        <v>19</v>
      </c>
      <c r="H680" s="27" t="s">
        <v>849</v>
      </c>
      <c r="I680" s="27" t="s">
        <v>65</v>
      </c>
      <c r="J680" s="25">
        <v>4</v>
      </c>
      <c r="K680" s="27" t="s">
        <v>288</v>
      </c>
      <c r="L680" s="27" t="s">
        <v>2787</v>
      </c>
      <c r="M680" s="27" t="s">
        <v>2786</v>
      </c>
      <c r="N680" s="28">
        <v>129406951</v>
      </c>
      <c r="O680" s="27">
        <v>4</v>
      </c>
      <c r="P680" s="27" t="s">
        <v>6612</v>
      </c>
      <c r="Q680" s="26">
        <v>808.96</v>
      </c>
      <c r="R680" s="43">
        <v>43158</v>
      </c>
      <c r="S680" s="27" t="s">
        <v>285</v>
      </c>
      <c r="T680" s="43" t="s">
        <v>567</v>
      </c>
      <c r="U680" s="27" t="s">
        <v>292</v>
      </c>
      <c r="V680" s="28" t="s">
        <v>6426</v>
      </c>
    </row>
    <row r="681" spans="1:22" x14ac:dyDescent="0.25">
      <c r="A681" s="24">
        <v>43147</v>
      </c>
      <c r="B681" s="24">
        <v>43147</v>
      </c>
      <c r="C681" s="24">
        <v>43139</v>
      </c>
      <c r="D681" s="27" t="s">
        <v>552</v>
      </c>
      <c r="E681" s="27" t="s">
        <v>430</v>
      </c>
      <c r="F681" s="41" t="s">
        <v>6587</v>
      </c>
      <c r="G681" s="27" t="s">
        <v>53</v>
      </c>
      <c r="H681" s="27" t="s">
        <v>43</v>
      </c>
      <c r="I681" s="27" t="s">
        <v>2790</v>
      </c>
      <c r="J681" s="25">
        <v>2</v>
      </c>
      <c r="K681" s="27" t="s">
        <v>288</v>
      </c>
      <c r="L681" s="27" t="s">
        <v>2789</v>
      </c>
      <c r="M681" s="27" t="s">
        <v>2788</v>
      </c>
      <c r="N681" s="28">
        <v>129406952</v>
      </c>
      <c r="O681" s="27">
        <v>2</v>
      </c>
      <c r="P681" s="27" t="s">
        <v>6611</v>
      </c>
      <c r="Q681" s="26">
        <v>384.44</v>
      </c>
      <c r="R681" s="43">
        <v>43158</v>
      </c>
      <c r="S681" s="27" t="s">
        <v>285</v>
      </c>
      <c r="T681" s="43" t="s">
        <v>567</v>
      </c>
      <c r="U681" s="27" t="s">
        <v>292</v>
      </c>
      <c r="V681" s="28" t="s">
        <v>6426</v>
      </c>
    </row>
    <row r="682" spans="1:22" ht="38.25" x14ac:dyDescent="0.25">
      <c r="A682" s="24">
        <v>43147</v>
      </c>
      <c r="B682" s="24">
        <v>43147</v>
      </c>
      <c r="C682" s="24">
        <v>43144</v>
      </c>
      <c r="D682" s="27" t="s">
        <v>2245</v>
      </c>
      <c r="E682" s="27" t="s">
        <v>430</v>
      </c>
      <c r="F682" s="41">
        <v>16967</v>
      </c>
      <c r="G682" s="27" t="s">
        <v>19</v>
      </c>
      <c r="H682" s="27" t="s">
        <v>61</v>
      </c>
      <c r="I682" s="27" t="s">
        <v>271</v>
      </c>
      <c r="J682" s="25">
        <v>4</v>
      </c>
      <c r="K682" s="27" t="s">
        <v>335</v>
      </c>
      <c r="L682" s="27"/>
      <c r="M682" s="27">
        <v>9021529061</v>
      </c>
      <c r="N682" s="28">
        <v>5890</v>
      </c>
      <c r="O682" s="27"/>
      <c r="P682" s="27"/>
      <c r="Q682" s="26"/>
      <c r="R682" s="43"/>
      <c r="S682" s="27" t="s">
        <v>285</v>
      </c>
      <c r="T682" s="43"/>
      <c r="U682" s="27" t="s">
        <v>295</v>
      </c>
      <c r="V682" s="28" t="s">
        <v>3064</v>
      </c>
    </row>
    <row r="683" spans="1:22" x14ac:dyDescent="0.25">
      <c r="A683" s="24">
        <v>43150</v>
      </c>
      <c r="B683" s="24">
        <v>43147</v>
      </c>
      <c r="C683" s="24">
        <v>43146</v>
      </c>
      <c r="D683" s="27" t="s">
        <v>18</v>
      </c>
      <c r="E683" s="27" t="s">
        <v>360</v>
      </c>
      <c r="F683" s="41" t="s">
        <v>2814</v>
      </c>
      <c r="G683" s="27" t="s">
        <v>143</v>
      </c>
      <c r="H683" s="27" t="s">
        <v>100</v>
      </c>
      <c r="I683" s="27" t="s">
        <v>2389</v>
      </c>
      <c r="J683" s="25">
        <v>1</v>
      </c>
      <c r="K683" s="27" t="s">
        <v>357</v>
      </c>
      <c r="L683" s="27" t="s">
        <v>2815</v>
      </c>
      <c r="M683" s="27" t="s">
        <v>2816</v>
      </c>
      <c r="N683" s="28"/>
      <c r="O683" s="27"/>
      <c r="P683" s="27"/>
      <c r="Q683" s="26"/>
      <c r="R683" s="43"/>
      <c r="S683" s="27" t="s">
        <v>285</v>
      </c>
      <c r="T683" s="43"/>
      <c r="U683" s="27" t="s">
        <v>295</v>
      </c>
      <c r="V683" s="28" t="s">
        <v>2817</v>
      </c>
    </row>
    <row r="684" spans="1:22" x14ac:dyDescent="0.25">
      <c r="A684" s="24">
        <v>43150</v>
      </c>
      <c r="B684" s="24">
        <v>43147</v>
      </c>
      <c r="C684" s="24">
        <v>43139</v>
      </c>
      <c r="D684" s="27" t="s">
        <v>18</v>
      </c>
      <c r="E684" s="27" t="s">
        <v>360</v>
      </c>
      <c r="F684" s="41" t="s">
        <v>2818</v>
      </c>
      <c r="G684" s="27" t="s">
        <v>220</v>
      </c>
      <c r="H684" s="27" t="s">
        <v>526</v>
      </c>
      <c r="I684" s="27" t="s">
        <v>2819</v>
      </c>
      <c r="J684" s="25">
        <v>4</v>
      </c>
      <c r="K684" s="27" t="s">
        <v>357</v>
      </c>
      <c r="L684" s="27" t="s">
        <v>2820</v>
      </c>
      <c r="M684" s="27" t="s">
        <v>2821</v>
      </c>
      <c r="N684" s="28" t="s">
        <v>2987</v>
      </c>
      <c r="O684" s="27">
        <v>4</v>
      </c>
      <c r="P684" s="27" t="s">
        <v>3050</v>
      </c>
      <c r="Q684" s="26">
        <v>180.88</v>
      </c>
      <c r="R684" s="43">
        <v>43151</v>
      </c>
      <c r="S684" s="27" t="s">
        <v>285</v>
      </c>
      <c r="T684" s="43" t="s">
        <v>567</v>
      </c>
      <c r="U684" s="27" t="s">
        <v>292</v>
      </c>
      <c r="V684" s="28"/>
    </row>
    <row r="685" spans="1:22" x14ac:dyDescent="0.25">
      <c r="A685" s="24">
        <v>43150</v>
      </c>
      <c r="B685" s="24">
        <v>43147</v>
      </c>
      <c r="C685" s="24">
        <v>43143</v>
      </c>
      <c r="D685" s="27" t="s">
        <v>18</v>
      </c>
      <c r="E685" s="27" t="s">
        <v>380</v>
      </c>
      <c r="F685" s="41">
        <v>211110</v>
      </c>
      <c r="G685" s="27" t="s">
        <v>41</v>
      </c>
      <c r="H685" s="27" t="s">
        <v>461</v>
      </c>
      <c r="I685" s="27" t="s">
        <v>504</v>
      </c>
      <c r="J685" s="25">
        <v>1</v>
      </c>
      <c r="K685" s="27" t="s">
        <v>367</v>
      </c>
      <c r="L685" s="27">
        <v>207671</v>
      </c>
      <c r="M685" s="27">
        <v>326181583</v>
      </c>
      <c r="N685" s="28"/>
      <c r="O685" s="27"/>
      <c r="P685" s="27"/>
      <c r="Q685" s="26"/>
      <c r="R685" s="43"/>
      <c r="S685" s="27" t="s">
        <v>285</v>
      </c>
      <c r="T685" s="43"/>
      <c r="U685" s="27" t="s">
        <v>289</v>
      </c>
      <c r="V685" s="28" t="s">
        <v>2691</v>
      </c>
    </row>
    <row r="686" spans="1:22" x14ac:dyDescent="0.25">
      <c r="A686" s="24">
        <v>43150</v>
      </c>
      <c r="B686" s="24">
        <v>43150</v>
      </c>
      <c r="C686" s="24">
        <v>43147</v>
      </c>
      <c r="D686" s="27" t="s">
        <v>18</v>
      </c>
      <c r="E686" s="27" t="s">
        <v>397</v>
      </c>
      <c r="F686" s="29">
        <v>1014531</v>
      </c>
      <c r="G686" s="27" t="s">
        <v>36</v>
      </c>
      <c r="H686" s="27" t="s">
        <v>64</v>
      </c>
      <c r="I686" s="27" t="s">
        <v>2824</v>
      </c>
      <c r="J686" s="25">
        <v>4</v>
      </c>
      <c r="K686" s="27" t="s">
        <v>288</v>
      </c>
      <c r="L686" s="27" t="s">
        <v>2825</v>
      </c>
      <c r="M686" s="27" t="s">
        <v>2826</v>
      </c>
      <c r="N686" s="28">
        <v>129705793</v>
      </c>
      <c r="O686" s="27">
        <v>4</v>
      </c>
      <c r="P686" s="27" t="s">
        <v>6599</v>
      </c>
      <c r="Q686" s="26">
        <v>298.2</v>
      </c>
      <c r="R686" s="43">
        <v>43158</v>
      </c>
      <c r="S686" s="27" t="s">
        <v>285</v>
      </c>
      <c r="T686" s="43">
        <v>43159</v>
      </c>
      <c r="U686" s="27" t="s">
        <v>292</v>
      </c>
      <c r="V686" s="28"/>
    </row>
    <row r="687" spans="1:22" x14ac:dyDescent="0.25">
      <c r="A687" s="24">
        <v>43150</v>
      </c>
      <c r="B687" s="24">
        <v>43147</v>
      </c>
      <c r="C687" s="24">
        <v>43140</v>
      </c>
      <c r="D687" s="27" t="s">
        <v>552</v>
      </c>
      <c r="E687" s="27" t="s">
        <v>287</v>
      </c>
      <c r="F687" s="29" t="s">
        <v>6660</v>
      </c>
      <c r="G687" s="27" t="s">
        <v>39</v>
      </c>
      <c r="H687" s="27" t="s">
        <v>128</v>
      </c>
      <c r="I687" s="27" t="s">
        <v>182</v>
      </c>
      <c r="J687" s="25">
        <v>4</v>
      </c>
      <c r="K687" s="27" t="s">
        <v>288</v>
      </c>
      <c r="L687" s="27" t="s">
        <v>2827</v>
      </c>
      <c r="M687" s="27" t="s">
        <v>2828</v>
      </c>
      <c r="N687" s="28">
        <v>129677652</v>
      </c>
      <c r="O687" s="27">
        <v>4</v>
      </c>
      <c r="P687" s="27" t="s">
        <v>6608</v>
      </c>
      <c r="Q687" s="26">
        <v>379</v>
      </c>
      <c r="R687" s="43">
        <v>43158</v>
      </c>
      <c r="S687" s="27" t="s">
        <v>285</v>
      </c>
      <c r="T687" s="43" t="s">
        <v>497</v>
      </c>
      <c r="U687" s="27" t="s">
        <v>292</v>
      </c>
      <c r="V687" s="28"/>
    </row>
    <row r="688" spans="1:22" x14ac:dyDescent="0.25">
      <c r="A688" s="24">
        <v>43150</v>
      </c>
      <c r="B688" s="24">
        <v>43147</v>
      </c>
      <c r="C688" s="24">
        <v>43140</v>
      </c>
      <c r="D688" s="27" t="s">
        <v>552</v>
      </c>
      <c r="E688" s="27" t="s">
        <v>483</v>
      </c>
      <c r="F688" s="29" t="s">
        <v>6584</v>
      </c>
      <c r="G688" s="27" t="s">
        <v>92</v>
      </c>
      <c r="H688" s="27" t="s">
        <v>136</v>
      </c>
      <c r="I688" s="27" t="s">
        <v>93</v>
      </c>
      <c r="J688" s="25">
        <v>2</v>
      </c>
      <c r="K688" s="27" t="s">
        <v>288</v>
      </c>
      <c r="L688" s="27" t="s">
        <v>2839</v>
      </c>
      <c r="M688" s="27" t="s">
        <v>2840</v>
      </c>
      <c r="N688" s="28">
        <v>129706561</v>
      </c>
      <c r="O688" s="27">
        <v>2</v>
      </c>
      <c r="P688" s="27" t="s">
        <v>6600</v>
      </c>
      <c r="Q688" s="26">
        <v>327.18</v>
      </c>
      <c r="R688" s="43">
        <v>43158</v>
      </c>
      <c r="S688" s="27" t="s">
        <v>285</v>
      </c>
      <c r="T688" s="43" t="s">
        <v>497</v>
      </c>
      <c r="U688" s="27" t="s">
        <v>292</v>
      </c>
      <c r="V688" s="28"/>
    </row>
    <row r="689" spans="1:22" x14ac:dyDescent="0.25">
      <c r="A689" s="24">
        <v>43150</v>
      </c>
      <c r="B689" s="24">
        <v>43147</v>
      </c>
      <c r="C689" s="24">
        <v>43140</v>
      </c>
      <c r="D689" s="27" t="s">
        <v>552</v>
      </c>
      <c r="E689" s="27" t="s">
        <v>414</v>
      </c>
      <c r="F689" s="29">
        <v>738704571</v>
      </c>
      <c r="G689" s="27" t="s">
        <v>23</v>
      </c>
      <c r="H689" s="27" t="s">
        <v>47</v>
      </c>
      <c r="I689" s="27" t="s">
        <v>222</v>
      </c>
      <c r="J689" s="25">
        <v>2</v>
      </c>
      <c r="K689" s="27" t="s">
        <v>288</v>
      </c>
      <c r="L689" s="27" t="s">
        <v>2841</v>
      </c>
      <c r="M689" s="27" t="s">
        <v>2842</v>
      </c>
      <c r="N689" s="28"/>
      <c r="O689" s="27"/>
      <c r="P689" s="27"/>
      <c r="Q689" s="26"/>
      <c r="R689" s="43"/>
      <c r="S689" s="27" t="s">
        <v>285</v>
      </c>
      <c r="T689" s="43"/>
      <c r="U689" s="27" t="s">
        <v>315</v>
      </c>
      <c r="V689" s="28" t="s">
        <v>542</v>
      </c>
    </row>
    <row r="690" spans="1:22" x14ac:dyDescent="0.25">
      <c r="A690" s="24">
        <v>43150</v>
      </c>
      <c r="B690" s="24">
        <v>43147</v>
      </c>
      <c r="C690" s="24">
        <v>43140</v>
      </c>
      <c r="D690" s="27" t="s">
        <v>552</v>
      </c>
      <c r="E690" s="27" t="s">
        <v>430</v>
      </c>
      <c r="F690" s="29">
        <v>407781374</v>
      </c>
      <c r="G690" s="27" t="s">
        <v>23</v>
      </c>
      <c r="H690" s="27" t="s">
        <v>70</v>
      </c>
      <c r="I690" s="27" t="s">
        <v>82</v>
      </c>
      <c r="J690" s="25">
        <v>4</v>
      </c>
      <c r="K690" s="27" t="s">
        <v>288</v>
      </c>
      <c r="L690" s="27" t="s">
        <v>2847</v>
      </c>
      <c r="M690" s="27" t="s">
        <v>2848</v>
      </c>
      <c r="N690" s="28"/>
      <c r="O690" s="27"/>
      <c r="P690" s="27"/>
      <c r="Q690" s="26"/>
      <c r="R690" s="43"/>
      <c r="S690" s="27" t="s">
        <v>285</v>
      </c>
      <c r="T690" s="43"/>
      <c r="U690" s="27" t="s">
        <v>315</v>
      </c>
      <c r="V690" s="28" t="s">
        <v>542</v>
      </c>
    </row>
    <row r="691" spans="1:22" x14ac:dyDescent="0.25">
      <c r="A691" s="24">
        <v>43150</v>
      </c>
      <c r="B691" s="24">
        <v>43149</v>
      </c>
      <c r="C691" s="24">
        <v>43145</v>
      </c>
      <c r="D691" s="27" t="s">
        <v>1419</v>
      </c>
      <c r="E691" s="27" t="s">
        <v>358</v>
      </c>
      <c r="F691" s="29">
        <v>1014358</v>
      </c>
      <c r="G691" s="27" t="s">
        <v>36</v>
      </c>
      <c r="H691" s="27" t="s">
        <v>70</v>
      </c>
      <c r="I691" s="27" t="s">
        <v>551</v>
      </c>
      <c r="J691" s="25">
        <v>4</v>
      </c>
      <c r="K691" s="27" t="s">
        <v>367</v>
      </c>
      <c r="L691" s="27">
        <v>208166</v>
      </c>
      <c r="M691" s="27">
        <v>326181980</v>
      </c>
      <c r="N691" s="28"/>
      <c r="O691" s="27"/>
      <c r="P691" s="27"/>
      <c r="Q691" s="26"/>
      <c r="R691" s="43"/>
      <c r="S691" s="27" t="s">
        <v>285</v>
      </c>
      <c r="T691" s="43"/>
      <c r="U691" s="27" t="s">
        <v>289</v>
      </c>
      <c r="V691" s="28" t="s">
        <v>2691</v>
      </c>
    </row>
    <row r="692" spans="1:22" x14ac:dyDescent="0.25">
      <c r="A692" s="24">
        <v>43150</v>
      </c>
      <c r="B692" s="24">
        <v>43147</v>
      </c>
      <c r="C692" s="24">
        <v>43140</v>
      </c>
      <c r="D692" s="27" t="s">
        <v>549</v>
      </c>
      <c r="E692" s="27" t="s">
        <v>287</v>
      </c>
      <c r="F692" s="29" t="s">
        <v>6431</v>
      </c>
      <c r="G692" s="27" t="s">
        <v>118</v>
      </c>
      <c r="H692" s="27" t="s">
        <v>46</v>
      </c>
      <c r="I692" s="27" t="s">
        <v>2864</v>
      </c>
      <c r="J692" s="25">
        <v>1</v>
      </c>
      <c r="K692" s="27" t="s">
        <v>357</v>
      </c>
      <c r="L692" s="27" t="s">
        <v>2865</v>
      </c>
      <c r="M692" s="27" t="s">
        <v>2866</v>
      </c>
      <c r="N692" s="28" t="s">
        <v>2867</v>
      </c>
      <c r="O692" s="27">
        <v>1</v>
      </c>
      <c r="P692" s="27" t="s">
        <v>3049</v>
      </c>
      <c r="Q692" s="26">
        <v>103.95</v>
      </c>
      <c r="R692" s="43">
        <v>43151</v>
      </c>
      <c r="S692" s="27" t="s">
        <v>285</v>
      </c>
      <c r="T692" s="43" t="s">
        <v>567</v>
      </c>
      <c r="U692" s="27" t="s">
        <v>292</v>
      </c>
      <c r="V692" s="28"/>
    </row>
    <row r="693" spans="1:22" x14ac:dyDescent="0.25">
      <c r="A693" s="24">
        <v>43150</v>
      </c>
      <c r="B693" s="24">
        <v>43147</v>
      </c>
      <c r="C693" s="24">
        <v>43140</v>
      </c>
      <c r="D693" s="27" t="s">
        <v>549</v>
      </c>
      <c r="E693" s="27" t="s">
        <v>348</v>
      </c>
      <c r="F693" s="29" t="s">
        <v>6655</v>
      </c>
      <c r="G693" s="27" t="s">
        <v>36</v>
      </c>
      <c r="H693" s="27" t="s">
        <v>2868</v>
      </c>
      <c r="I693" s="27" t="s">
        <v>2869</v>
      </c>
      <c r="J693" s="25">
        <v>4</v>
      </c>
      <c r="K693" s="27" t="s">
        <v>357</v>
      </c>
      <c r="L693" s="27" t="s">
        <v>2870</v>
      </c>
      <c r="M693" s="27" t="s">
        <v>2871</v>
      </c>
      <c r="N693" s="28" t="s">
        <v>2990</v>
      </c>
      <c r="O693" s="27">
        <v>4</v>
      </c>
      <c r="P693" s="27" t="s">
        <v>6219</v>
      </c>
      <c r="Q693" s="26">
        <v>317.60000000000002</v>
      </c>
      <c r="R693" s="43">
        <v>43155</v>
      </c>
      <c r="S693" s="27" t="s">
        <v>285</v>
      </c>
      <c r="T693" s="43" t="s">
        <v>567</v>
      </c>
      <c r="U693" s="27" t="s">
        <v>292</v>
      </c>
      <c r="V693" s="28"/>
    </row>
    <row r="694" spans="1:22" x14ac:dyDescent="0.25">
      <c r="A694" s="24">
        <v>43150</v>
      </c>
      <c r="B694" s="24">
        <v>43149</v>
      </c>
      <c r="C694" s="24">
        <v>43141</v>
      </c>
      <c r="D694" s="27" t="s">
        <v>549</v>
      </c>
      <c r="E694" s="27" t="s">
        <v>293</v>
      </c>
      <c r="F694" s="29" t="s">
        <v>6421</v>
      </c>
      <c r="G694" s="27" t="s">
        <v>48</v>
      </c>
      <c r="H694" s="27" t="s">
        <v>78</v>
      </c>
      <c r="I694" s="27" t="s">
        <v>2872</v>
      </c>
      <c r="J694" s="25">
        <v>4</v>
      </c>
      <c r="K694" s="27" t="s">
        <v>357</v>
      </c>
      <c r="L694" s="27" t="s">
        <v>2873</v>
      </c>
      <c r="M694" s="27" t="s">
        <v>2874</v>
      </c>
      <c r="N694" s="28" t="s">
        <v>2983</v>
      </c>
      <c r="O694" s="27">
        <v>4</v>
      </c>
      <c r="P694" s="27" t="s">
        <v>6422</v>
      </c>
      <c r="Q694" s="26">
        <v>439.72</v>
      </c>
      <c r="R694" s="43">
        <v>43157</v>
      </c>
      <c r="S694" s="27" t="s">
        <v>285</v>
      </c>
      <c r="T694" s="43">
        <v>43158</v>
      </c>
      <c r="U694" s="27" t="s">
        <v>292</v>
      </c>
      <c r="V694" s="28"/>
    </row>
    <row r="695" spans="1:22" ht="25.5" x14ac:dyDescent="0.25">
      <c r="A695" s="24">
        <v>43150</v>
      </c>
      <c r="B695" s="24">
        <v>43149</v>
      </c>
      <c r="C695" s="24">
        <v>43141</v>
      </c>
      <c r="D695" s="27" t="s">
        <v>549</v>
      </c>
      <c r="E695" s="27" t="s">
        <v>388</v>
      </c>
      <c r="F695" s="29">
        <v>2119303</v>
      </c>
      <c r="G695" s="27" t="s">
        <v>30</v>
      </c>
      <c r="H695" s="27" t="s">
        <v>103</v>
      </c>
      <c r="I695" s="27" t="s">
        <v>2877</v>
      </c>
      <c r="J695" s="25">
        <v>1</v>
      </c>
      <c r="K695" s="27" t="s">
        <v>357</v>
      </c>
      <c r="L695" s="27" t="s">
        <v>2878</v>
      </c>
      <c r="M695" s="27" t="s">
        <v>2879</v>
      </c>
      <c r="N695" s="28" t="s">
        <v>2988</v>
      </c>
      <c r="O695" s="27"/>
      <c r="P695" s="27"/>
      <c r="Q695" s="26"/>
      <c r="R695" s="43"/>
      <c r="S695" s="27" t="s">
        <v>285</v>
      </c>
      <c r="T695" s="43"/>
      <c r="U695" s="27" t="s">
        <v>295</v>
      </c>
      <c r="V695" s="28" t="s">
        <v>3071</v>
      </c>
    </row>
    <row r="696" spans="1:22" ht="38.25" x14ac:dyDescent="0.25">
      <c r="A696" s="24">
        <v>43150</v>
      </c>
      <c r="B696" s="24">
        <v>43150</v>
      </c>
      <c r="C696" s="24">
        <v>43143</v>
      </c>
      <c r="D696" s="27" t="s">
        <v>549</v>
      </c>
      <c r="E696" s="27" t="s">
        <v>316</v>
      </c>
      <c r="F696" s="29">
        <v>2167633</v>
      </c>
      <c r="G696" s="27" t="s">
        <v>30</v>
      </c>
      <c r="H696" s="27" t="s">
        <v>248</v>
      </c>
      <c r="I696" s="27" t="s">
        <v>2885</v>
      </c>
      <c r="J696" s="25">
        <v>2</v>
      </c>
      <c r="K696" s="27" t="s">
        <v>357</v>
      </c>
      <c r="L696" s="27" t="s">
        <v>2886</v>
      </c>
      <c r="M696" s="27" t="s">
        <v>2887</v>
      </c>
      <c r="N696" s="28" t="s">
        <v>2979</v>
      </c>
      <c r="O696" s="27"/>
      <c r="P696" s="27"/>
      <c r="Q696" s="26"/>
      <c r="R696" s="43"/>
      <c r="S696" s="27" t="s">
        <v>285</v>
      </c>
      <c r="T696" s="43"/>
      <c r="U696" s="27" t="s">
        <v>295</v>
      </c>
      <c r="V696" s="28" t="s">
        <v>3080</v>
      </c>
    </row>
    <row r="697" spans="1:22" x14ac:dyDescent="0.25">
      <c r="A697" s="24">
        <v>43150</v>
      </c>
      <c r="B697" s="24">
        <v>43147</v>
      </c>
      <c r="C697" s="24">
        <v>43145</v>
      </c>
      <c r="D697" s="27" t="s">
        <v>2894</v>
      </c>
      <c r="E697" s="27" t="s">
        <v>352</v>
      </c>
      <c r="F697" s="29" t="s">
        <v>2895</v>
      </c>
      <c r="G697" s="27" t="s">
        <v>130</v>
      </c>
      <c r="H697" s="27" t="s">
        <v>33</v>
      </c>
      <c r="I697" s="27" t="s">
        <v>2896</v>
      </c>
      <c r="J697" s="25">
        <v>2</v>
      </c>
      <c r="K697" s="27" t="s">
        <v>367</v>
      </c>
      <c r="L697" s="27">
        <v>208180</v>
      </c>
      <c r="M697" s="27">
        <v>326181993</v>
      </c>
      <c r="N697" s="28"/>
      <c r="O697" s="27"/>
      <c r="P697" s="27"/>
      <c r="Q697" s="26"/>
      <c r="R697" s="43"/>
      <c r="S697" s="27" t="s">
        <v>285</v>
      </c>
      <c r="T697" s="43"/>
      <c r="U697" s="27" t="s">
        <v>289</v>
      </c>
      <c r="V697" s="28" t="s">
        <v>2691</v>
      </c>
    </row>
    <row r="698" spans="1:22" x14ac:dyDescent="0.25">
      <c r="A698" s="24">
        <v>43150</v>
      </c>
      <c r="B698" s="24">
        <v>43149</v>
      </c>
      <c r="C698" s="24">
        <v>43147</v>
      </c>
      <c r="D698" s="27" t="s">
        <v>2894</v>
      </c>
      <c r="E698" s="27" t="s">
        <v>358</v>
      </c>
      <c r="F698" s="29">
        <v>407782374</v>
      </c>
      <c r="G698" s="27" t="s">
        <v>23</v>
      </c>
      <c r="H698" s="27" t="s">
        <v>71</v>
      </c>
      <c r="I698" s="27" t="s">
        <v>2897</v>
      </c>
      <c r="J698" s="25">
        <v>2</v>
      </c>
      <c r="K698" s="27" t="s">
        <v>306</v>
      </c>
      <c r="L698" s="27">
        <v>3503248124</v>
      </c>
      <c r="M698" s="27"/>
      <c r="N698" s="28"/>
      <c r="O698" s="27"/>
      <c r="P698" s="27"/>
      <c r="Q698" s="26"/>
      <c r="R698" s="43"/>
      <c r="S698" s="27" t="s">
        <v>285</v>
      </c>
      <c r="T698" s="43"/>
      <c r="U698" s="27" t="s">
        <v>315</v>
      </c>
      <c r="V698" s="28" t="s">
        <v>2691</v>
      </c>
    </row>
    <row r="699" spans="1:22" x14ac:dyDescent="0.25">
      <c r="A699" s="24">
        <v>43151</v>
      </c>
      <c r="B699" s="24">
        <v>43150</v>
      </c>
      <c r="C699" s="24">
        <v>43133</v>
      </c>
      <c r="D699" s="27" t="s">
        <v>18</v>
      </c>
      <c r="E699" s="27" t="s">
        <v>405</v>
      </c>
      <c r="F699" s="29">
        <v>2645200</v>
      </c>
      <c r="G699" s="27" t="s">
        <v>32</v>
      </c>
      <c r="H699" s="27" t="s">
        <v>135</v>
      </c>
      <c r="I699" s="27" t="s">
        <v>2915</v>
      </c>
      <c r="J699" s="25">
        <v>1</v>
      </c>
      <c r="K699" s="27" t="s">
        <v>2916</v>
      </c>
      <c r="L699" s="27">
        <v>7041214973</v>
      </c>
      <c r="M699" s="27"/>
      <c r="N699" s="28"/>
      <c r="O699" s="27"/>
      <c r="P699" s="27"/>
      <c r="Q699" s="26"/>
      <c r="R699" s="43"/>
      <c r="S699" s="27" t="s">
        <v>285</v>
      </c>
      <c r="T699" s="43"/>
      <c r="U699" s="27" t="s">
        <v>315</v>
      </c>
      <c r="V699" s="28" t="s">
        <v>2691</v>
      </c>
    </row>
    <row r="700" spans="1:22" x14ac:dyDescent="0.25">
      <c r="A700" s="24">
        <v>43151</v>
      </c>
      <c r="B700" s="24">
        <v>43136</v>
      </c>
      <c r="C700" s="24">
        <v>43136</v>
      </c>
      <c r="D700" s="27" t="s">
        <v>18</v>
      </c>
      <c r="E700" s="27" t="s">
        <v>308</v>
      </c>
      <c r="F700" s="29" t="s">
        <v>6436</v>
      </c>
      <c r="G700" s="27" t="s">
        <v>53</v>
      </c>
      <c r="H700" s="27" t="s">
        <v>2922</v>
      </c>
      <c r="I700" s="27" t="s">
        <v>2923</v>
      </c>
      <c r="J700" s="25">
        <v>1</v>
      </c>
      <c r="K700" s="27" t="s">
        <v>357</v>
      </c>
      <c r="L700" s="27" t="s">
        <v>2924</v>
      </c>
      <c r="M700" s="27" t="s">
        <v>2925</v>
      </c>
      <c r="N700" s="28" t="s">
        <v>2974</v>
      </c>
      <c r="O700" s="27">
        <v>1</v>
      </c>
      <c r="P700" s="27" t="s">
        <v>3044</v>
      </c>
      <c r="Q700" s="26">
        <v>97.11</v>
      </c>
      <c r="R700" s="43">
        <v>43152</v>
      </c>
      <c r="S700" s="27" t="s">
        <v>285</v>
      </c>
      <c r="T700" s="43" t="s">
        <v>567</v>
      </c>
      <c r="U700" s="27" t="s">
        <v>292</v>
      </c>
      <c r="V700" s="28"/>
    </row>
    <row r="701" spans="1:22" x14ac:dyDescent="0.25">
      <c r="A701" s="24">
        <v>43151</v>
      </c>
      <c r="B701" s="24">
        <v>43151</v>
      </c>
      <c r="C701" s="24">
        <v>43147</v>
      </c>
      <c r="D701" s="27" t="s">
        <v>18</v>
      </c>
      <c r="E701" s="27" t="s">
        <v>405</v>
      </c>
      <c r="F701" s="41">
        <v>7807</v>
      </c>
      <c r="G701" s="27" t="s">
        <v>19</v>
      </c>
      <c r="H701" s="27" t="s">
        <v>33</v>
      </c>
      <c r="I701" s="27" t="s">
        <v>2926</v>
      </c>
      <c r="J701" s="25">
        <v>2</v>
      </c>
      <c r="K701" s="27" t="s">
        <v>343</v>
      </c>
      <c r="L701" s="27">
        <v>8640728340</v>
      </c>
      <c r="M701" s="27">
        <v>8640728340</v>
      </c>
      <c r="N701" s="28"/>
      <c r="O701" s="27"/>
      <c r="P701" s="27"/>
      <c r="Q701" s="26"/>
      <c r="R701" s="43"/>
      <c r="S701" s="27" t="s">
        <v>285</v>
      </c>
      <c r="T701" s="43"/>
      <c r="U701" s="27" t="s">
        <v>315</v>
      </c>
      <c r="V701" s="28" t="s">
        <v>2691</v>
      </c>
    </row>
    <row r="702" spans="1:22" x14ac:dyDescent="0.25">
      <c r="A702" s="24">
        <v>43151</v>
      </c>
      <c r="B702" s="24">
        <v>43151</v>
      </c>
      <c r="C702" s="24">
        <v>43147</v>
      </c>
      <c r="D702" s="27" t="s">
        <v>18</v>
      </c>
      <c r="E702" s="27" t="s">
        <v>405</v>
      </c>
      <c r="F702" s="29">
        <v>31461</v>
      </c>
      <c r="G702" s="27" t="s">
        <v>19</v>
      </c>
      <c r="H702" s="27" t="s">
        <v>81</v>
      </c>
      <c r="I702" s="27" t="s">
        <v>2927</v>
      </c>
      <c r="J702" s="25">
        <v>2</v>
      </c>
      <c r="K702" s="27" t="s">
        <v>343</v>
      </c>
      <c r="L702" s="27">
        <v>8640728340</v>
      </c>
      <c r="M702" s="27">
        <v>8640728340</v>
      </c>
      <c r="N702" s="28"/>
      <c r="O702" s="27"/>
      <c r="P702" s="27"/>
      <c r="Q702" s="26"/>
      <c r="R702" s="43"/>
      <c r="S702" s="27" t="s">
        <v>285</v>
      </c>
      <c r="T702" s="43"/>
      <c r="U702" s="27" t="s">
        <v>315</v>
      </c>
      <c r="V702" s="28" t="s">
        <v>2691</v>
      </c>
    </row>
    <row r="703" spans="1:22" x14ac:dyDescent="0.25">
      <c r="A703" s="24">
        <v>43151</v>
      </c>
      <c r="B703" s="24">
        <v>43145</v>
      </c>
      <c r="C703" s="24">
        <v>43145</v>
      </c>
      <c r="D703" s="27" t="s">
        <v>18</v>
      </c>
      <c r="E703" s="27" t="s">
        <v>483</v>
      </c>
      <c r="F703" s="29">
        <v>83418</v>
      </c>
      <c r="G703" s="27" t="s">
        <v>19</v>
      </c>
      <c r="H703" s="27" t="s">
        <v>52</v>
      </c>
      <c r="I703" s="27" t="s">
        <v>2933</v>
      </c>
      <c r="J703" s="25">
        <v>1</v>
      </c>
      <c r="K703" s="27" t="s">
        <v>343</v>
      </c>
      <c r="L703" s="27">
        <v>864072782</v>
      </c>
      <c r="M703" s="27">
        <v>8640727822</v>
      </c>
      <c r="N703" s="28"/>
      <c r="O703" s="27"/>
      <c r="P703" s="27"/>
      <c r="Q703" s="26"/>
      <c r="R703" s="43"/>
      <c r="S703" s="27" t="s">
        <v>285</v>
      </c>
      <c r="T703" s="43"/>
      <c r="U703" s="27" t="s">
        <v>315</v>
      </c>
      <c r="V703" s="28" t="s">
        <v>2691</v>
      </c>
    </row>
    <row r="704" spans="1:22" x14ac:dyDescent="0.25">
      <c r="A704" s="24">
        <v>43151</v>
      </c>
      <c r="B704" s="24">
        <v>43145</v>
      </c>
      <c r="C704" s="24">
        <v>43145</v>
      </c>
      <c r="D704" s="27" t="s">
        <v>18</v>
      </c>
      <c r="E704" s="27" t="s">
        <v>348</v>
      </c>
      <c r="F704" s="29">
        <v>26136</v>
      </c>
      <c r="G704" s="27" t="s">
        <v>19</v>
      </c>
      <c r="H704" s="27" t="s">
        <v>204</v>
      </c>
      <c r="I704" s="27" t="s">
        <v>1663</v>
      </c>
      <c r="J704" s="25">
        <v>1</v>
      </c>
      <c r="K704" s="27" t="s">
        <v>343</v>
      </c>
      <c r="L704" s="27">
        <v>8690475925</v>
      </c>
      <c r="M704" s="27">
        <v>8690475925</v>
      </c>
      <c r="N704" s="28"/>
      <c r="O704" s="27"/>
      <c r="P704" s="27"/>
      <c r="Q704" s="26"/>
      <c r="R704" s="43"/>
      <c r="S704" s="27" t="s">
        <v>285</v>
      </c>
      <c r="T704" s="43"/>
      <c r="U704" s="27" t="s">
        <v>295</v>
      </c>
      <c r="V704" s="28" t="s">
        <v>2934</v>
      </c>
    </row>
    <row r="705" spans="1:22" x14ac:dyDescent="0.25">
      <c r="A705" s="24">
        <v>43151</v>
      </c>
      <c r="B705" s="24">
        <v>43140</v>
      </c>
      <c r="C705" s="24">
        <v>43139</v>
      </c>
      <c r="D705" s="27" t="s">
        <v>18</v>
      </c>
      <c r="E705" s="27" t="s">
        <v>313</v>
      </c>
      <c r="F705" s="29">
        <v>1200044313</v>
      </c>
      <c r="G705" s="27" t="s">
        <v>27</v>
      </c>
      <c r="H705" s="27" t="s">
        <v>467</v>
      </c>
      <c r="I705" s="27" t="s">
        <v>2729</v>
      </c>
      <c r="J705" s="25">
        <v>4</v>
      </c>
      <c r="K705" s="27" t="s">
        <v>357</v>
      </c>
      <c r="L705" s="27" t="s">
        <v>2935</v>
      </c>
      <c r="M705" s="27" t="s">
        <v>2936</v>
      </c>
      <c r="N705" s="28"/>
      <c r="O705" s="27"/>
      <c r="P705" s="27"/>
      <c r="Q705" s="26"/>
      <c r="R705" s="43"/>
      <c r="S705" s="27" t="s">
        <v>285</v>
      </c>
      <c r="T705" s="43"/>
      <c r="U705" s="27" t="s">
        <v>295</v>
      </c>
      <c r="V705" s="28" t="s">
        <v>2937</v>
      </c>
    </row>
    <row r="706" spans="1:22" x14ac:dyDescent="0.25">
      <c r="A706" s="24">
        <v>43151</v>
      </c>
      <c r="B706" s="24">
        <v>43150</v>
      </c>
      <c r="C706" s="24">
        <v>43143</v>
      </c>
      <c r="D706" s="27" t="s">
        <v>552</v>
      </c>
      <c r="E706" s="27" t="s">
        <v>360</v>
      </c>
      <c r="F706" s="29" t="s">
        <v>6580</v>
      </c>
      <c r="G706" s="27" t="s">
        <v>19</v>
      </c>
      <c r="H706" s="27" t="s">
        <v>201</v>
      </c>
      <c r="I706" s="27" t="s">
        <v>610</v>
      </c>
      <c r="J706" s="25">
        <v>2</v>
      </c>
      <c r="K706" s="27" t="s">
        <v>288</v>
      </c>
      <c r="L706" s="27" t="s">
        <v>2938</v>
      </c>
      <c r="M706" s="27" t="s">
        <v>2939</v>
      </c>
      <c r="N706" s="28">
        <v>129704018</v>
      </c>
      <c r="O706" s="27">
        <v>2</v>
      </c>
      <c r="P706" s="27" t="s">
        <v>6604</v>
      </c>
      <c r="Q706" s="26">
        <v>266.62</v>
      </c>
      <c r="R706" s="43">
        <v>43158</v>
      </c>
      <c r="S706" s="27" t="s">
        <v>285</v>
      </c>
      <c r="T706" s="43">
        <v>43159</v>
      </c>
      <c r="U706" s="27" t="s">
        <v>292</v>
      </c>
      <c r="V706" s="28"/>
    </row>
    <row r="707" spans="1:22" x14ac:dyDescent="0.25">
      <c r="A707" s="24">
        <v>43151</v>
      </c>
      <c r="B707" s="24">
        <v>43150</v>
      </c>
      <c r="C707" s="24">
        <v>43142</v>
      </c>
      <c r="D707" s="27" t="s">
        <v>552</v>
      </c>
      <c r="E707" s="27" t="s">
        <v>398</v>
      </c>
      <c r="F707" s="29" t="s">
        <v>6598</v>
      </c>
      <c r="G707" s="27" t="s">
        <v>273</v>
      </c>
      <c r="H707" s="27" t="s">
        <v>224</v>
      </c>
      <c r="I707" s="27" t="s">
        <v>469</v>
      </c>
      <c r="J707" s="25">
        <v>4</v>
      </c>
      <c r="K707" s="27" t="s">
        <v>288</v>
      </c>
      <c r="L707" s="27" t="s">
        <v>2942</v>
      </c>
      <c r="M707" s="27" t="s">
        <v>2943</v>
      </c>
      <c r="N707" s="28">
        <v>129706161</v>
      </c>
      <c r="O707" s="27">
        <v>4</v>
      </c>
      <c r="P707" s="27" t="s">
        <v>6597</v>
      </c>
      <c r="Q707" s="26">
        <v>190.72</v>
      </c>
      <c r="R707" s="43">
        <v>43158</v>
      </c>
      <c r="S707" s="27" t="s">
        <v>285</v>
      </c>
      <c r="T707" s="43">
        <v>43159</v>
      </c>
      <c r="U707" s="27" t="s">
        <v>292</v>
      </c>
      <c r="V707" s="28"/>
    </row>
    <row r="708" spans="1:22" x14ac:dyDescent="0.25">
      <c r="A708" s="24">
        <v>43151</v>
      </c>
      <c r="B708" s="24">
        <v>43151</v>
      </c>
      <c r="C708" s="24">
        <v>43143</v>
      </c>
      <c r="D708" s="27" t="s">
        <v>552</v>
      </c>
      <c r="E708" s="27" t="s">
        <v>360</v>
      </c>
      <c r="F708" s="29" t="s">
        <v>6649</v>
      </c>
      <c r="G708" s="27" t="s">
        <v>19</v>
      </c>
      <c r="H708" s="27" t="s">
        <v>150</v>
      </c>
      <c r="I708" s="27" t="s">
        <v>450</v>
      </c>
      <c r="J708" s="25">
        <v>4</v>
      </c>
      <c r="K708" s="27" t="s">
        <v>288</v>
      </c>
      <c r="L708" s="27" t="s">
        <v>2946</v>
      </c>
      <c r="M708" s="27" t="s">
        <v>2947</v>
      </c>
      <c r="N708" s="28">
        <v>129704020</v>
      </c>
      <c r="O708" s="27">
        <v>4</v>
      </c>
      <c r="P708" s="27" t="s">
        <v>6603</v>
      </c>
      <c r="Q708" s="26">
        <v>726.72</v>
      </c>
      <c r="R708" s="43">
        <v>43158</v>
      </c>
      <c r="S708" s="27" t="s">
        <v>285</v>
      </c>
      <c r="T708" s="43">
        <v>43159</v>
      </c>
      <c r="U708" s="27" t="s">
        <v>292</v>
      </c>
      <c r="V708" s="28"/>
    </row>
    <row r="709" spans="1:22" x14ac:dyDescent="0.25">
      <c r="A709" s="24">
        <v>43151</v>
      </c>
      <c r="B709" s="24">
        <v>43150</v>
      </c>
      <c r="C709" s="24">
        <v>43143</v>
      </c>
      <c r="D709" s="27" t="s">
        <v>549</v>
      </c>
      <c r="E709" s="27" t="s">
        <v>370</v>
      </c>
      <c r="F709" s="29" t="s">
        <v>2948</v>
      </c>
      <c r="G709" s="27" t="s">
        <v>230</v>
      </c>
      <c r="H709" s="27" t="s">
        <v>2949</v>
      </c>
      <c r="I709" s="27" t="s">
        <v>2950</v>
      </c>
      <c r="J709" s="25">
        <v>2</v>
      </c>
      <c r="K709" s="27" t="s">
        <v>357</v>
      </c>
      <c r="L709" s="27" t="s">
        <v>2951</v>
      </c>
      <c r="M709" s="27" t="s">
        <v>2952</v>
      </c>
      <c r="N709" s="28" t="s">
        <v>2953</v>
      </c>
      <c r="O709" s="27">
        <v>2</v>
      </c>
      <c r="P709" s="27" t="s">
        <v>6617</v>
      </c>
      <c r="Q709" s="26">
        <v>104.58</v>
      </c>
      <c r="R709" s="43">
        <v>43159</v>
      </c>
      <c r="S709" s="27" t="s">
        <v>285</v>
      </c>
      <c r="T709" s="43" t="s">
        <v>567</v>
      </c>
      <c r="U709" s="27" t="s">
        <v>292</v>
      </c>
      <c r="V709" s="28" t="s">
        <v>6426</v>
      </c>
    </row>
    <row r="710" spans="1:22" x14ac:dyDescent="0.25">
      <c r="A710" s="24">
        <v>43151</v>
      </c>
      <c r="B710" s="24">
        <v>43150</v>
      </c>
      <c r="C710" s="24">
        <v>43143</v>
      </c>
      <c r="D710" s="27" t="s">
        <v>549</v>
      </c>
      <c r="E710" s="27" t="s">
        <v>391</v>
      </c>
      <c r="F710" s="29">
        <v>33509</v>
      </c>
      <c r="G710" s="27" t="s">
        <v>60</v>
      </c>
      <c r="H710" s="27" t="s">
        <v>28</v>
      </c>
      <c r="I710" s="27" t="s">
        <v>662</v>
      </c>
      <c r="J710" s="25">
        <v>2</v>
      </c>
      <c r="K710" s="27" t="s">
        <v>357</v>
      </c>
      <c r="L710" s="27" t="s">
        <v>2954</v>
      </c>
      <c r="M710" s="27" t="s">
        <v>2955</v>
      </c>
      <c r="N710" s="28" t="s">
        <v>2976</v>
      </c>
      <c r="O710" s="27">
        <v>2</v>
      </c>
      <c r="P710" s="27" t="s">
        <v>3048</v>
      </c>
      <c r="Q710" s="26">
        <v>200.18</v>
      </c>
      <c r="R710" s="43">
        <v>43152</v>
      </c>
      <c r="S710" s="27" t="s">
        <v>285</v>
      </c>
      <c r="T710" s="43">
        <v>43153</v>
      </c>
      <c r="U710" s="27" t="s">
        <v>292</v>
      </c>
      <c r="V710" s="28"/>
    </row>
    <row r="711" spans="1:22" x14ac:dyDescent="0.25">
      <c r="A711" s="24">
        <v>43151</v>
      </c>
      <c r="B711" s="24">
        <v>43150</v>
      </c>
      <c r="C711" s="24">
        <v>43143</v>
      </c>
      <c r="D711" s="27" t="s">
        <v>549</v>
      </c>
      <c r="E711" s="27" t="s">
        <v>382</v>
      </c>
      <c r="F711" s="29" t="s">
        <v>6403</v>
      </c>
      <c r="G711" s="27" t="s">
        <v>53</v>
      </c>
      <c r="H711" s="27" t="s">
        <v>141</v>
      </c>
      <c r="I711" s="27" t="s">
        <v>277</v>
      </c>
      <c r="J711" s="25">
        <v>2</v>
      </c>
      <c r="K711" s="27" t="s">
        <v>357</v>
      </c>
      <c r="L711" s="27" t="s">
        <v>2956</v>
      </c>
      <c r="M711" s="27" t="s">
        <v>2957</v>
      </c>
      <c r="N711" s="28" t="s">
        <v>2986</v>
      </c>
      <c r="O711" s="27">
        <v>2</v>
      </c>
      <c r="P711" s="27" t="s">
        <v>3046</v>
      </c>
      <c r="Q711" s="26">
        <v>281.52</v>
      </c>
      <c r="R711" s="43">
        <v>43152</v>
      </c>
      <c r="S711" s="27" t="s">
        <v>285</v>
      </c>
      <c r="T711" s="43" t="s">
        <v>497</v>
      </c>
      <c r="U711" s="27" t="s">
        <v>292</v>
      </c>
      <c r="V711" s="28"/>
    </row>
    <row r="712" spans="1:22" x14ac:dyDescent="0.25">
      <c r="A712" s="24">
        <v>43151</v>
      </c>
      <c r="B712" s="24">
        <v>43151</v>
      </c>
      <c r="C712" s="24">
        <v>43144</v>
      </c>
      <c r="D712" s="27" t="s">
        <v>549</v>
      </c>
      <c r="E712" s="27" t="s">
        <v>316</v>
      </c>
      <c r="F712" s="29" t="s">
        <v>6438</v>
      </c>
      <c r="G712" s="27" t="s">
        <v>27</v>
      </c>
      <c r="H712" s="27" t="s">
        <v>257</v>
      </c>
      <c r="I712" s="27" t="s">
        <v>2729</v>
      </c>
      <c r="J712" s="25">
        <v>4</v>
      </c>
      <c r="K712" s="27" t="s">
        <v>357</v>
      </c>
      <c r="L712" s="27" t="s">
        <v>2958</v>
      </c>
      <c r="M712" s="27" t="s">
        <v>2959</v>
      </c>
      <c r="N712" s="28" t="s">
        <v>2978</v>
      </c>
      <c r="O712" s="27">
        <v>4</v>
      </c>
      <c r="P712" s="27" t="s">
        <v>6233</v>
      </c>
      <c r="Q712" s="26">
        <v>274.32</v>
      </c>
      <c r="R712" s="43">
        <v>43153</v>
      </c>
      <c r="S712" s="27" t="s">
        <v>285</v>
      </c>
      <c r="T712" s="43" t="s">
        <v>567</v>
      </c>
      <c r="U712" s="27" t="s">
        <v>292</v>
      </c>
      <c r="V712" s="28"/>
    </row>
    <row r="713" spans="1:22" ht="38.25" x14ac:dyDescent="0.25">
      <c r="A713" s="24">
        <v>43151</v>
      </c>
      <c r="B713" s="24">
        <v>43151</v>
      </c>
      <c r="C713" s="24">
        <v>43144</v>
      </c>
      <c r="D713" s="27" t="s">
        <v>549</v>
      </c>
      <c r="E713" s="27" t="s">
        <v>352</v>
      </c>
      <c r="F713" s="41">
        <v>1011707</v>
      </c>
      <c r="G713" s="27" t="s">
        <v>36</v>
      </c>
      <c r="H713" s="27" t="s">
        <v>151</v>
      </c>
      <c r="I713" s="27" t="s">
        <v>45</v>
      </c>
      <c r="J713" s="25">
        <v>4</v>
      </c>
      <c r="K713" s="27" t="s">
        <v>357</v>
      </c>
      <c r="L713" s="27" t="s">
        <v>2963</v>
      </c>
      <c r="M713" s="27" t="s">
        <v>2964</v>
      </c>
      <c r="N713" s="28" t="s">
        <v>2981</v>
      </c>
      <c r="O713" s="27"/>
      <c r="P713" s="27"/>
      <c r="Q713" s="26"/>
      <c r="R713" s="43"/>
      <c r="S713" s="27" t="s">
        <v>285</v>
      </c>
      <c r="T713" s="43"/>
      <c r="U713" s="27" t="s">
        <v>295</v>
      </c>
      <c r="V713" s="28" t="s">
        <v>6252</v>
      </c>
    </row>
    <row r="714" spans="1:22" x14ac:dyDescent="0.25">
      <c r="A714" s="24">
        <v>43151</v>
      </c>
      <c r="B714" s="24">
        <v>43151</v>
      </c>
      <c r="C714" s="24">
        <v>43144</v>
      </c>
      <c r="D714" s="27" t="s">
        <v>549</v>
      </c>
      <c r="E714" s="27" t="s">
        <v>316</v>
      </c>
      <c r="F714" s="29" t="s">
        <v>6439</v>
      </c>
      <c r="G714" s="27" t="s">
        <v>36</v>
      </c>
      <c r="H714" s="27" t="s">
        <v>20</v>
      </c>
      <c r="I714" s="27" t="s">
        <v>702</v>
      </c>
      <c r="J714" s="25">
        <v>1</v>
      </c>
      <c r="K714" s="27" t="s">
        <v>357</v>
      </c>
      <c r="L714" s="27" t="s">
        <v>2965</v>
      </c>
      <c r="M714" s="27" t="s">
        <v>2966</v>
      </c>
      <c r="N714" s="28" t="s">
        <v>2978</v>
      </c>
      <c r="O714" s="27">
        <v>1</v>
      </c>
      <c r="P714" s="27" t="s">
        <v>6233</v>
      </c>
      <c r="Q714" s="26">
        <v>89.31</v>
      </c>
      <c r="R714" s="43">
        <v>43153</v>
      </c>
      <c r="S714" s="27" t="s">
        <v>285</v>
      </c>
      <c r="T714" s="43" t="s">
        <v>567</v>
      </c>
      <c r="U714" s="27" t="s">
        <v>292</v>
      </c>
      <c r="V714" s="28"/>
    </row>
    <row r="715" spans="1:22" x14ac:dyDescent="0.25">
      <c r="A715" s="24">
        <v>43151</v>
      </c>
      <c r="B715" s="24">
        <v>43150</v>
      </c>
      <c r="C715" s="24">
        <v>43148</v>
      </c>
      <c r="D715" s="27" t="s">
        <v>2245</v>
      </c>
      <c r="E715" s="27" t="s">
        <v>372</v>
      </c>
      <c r="F715" s="29" t="s">
        <v>6647</v>
      </c>
      <c r="G715" s="27" t="s">
        <v>30</v>
      </c>
      <c r="H715" s="27" t="s">
        <v>128</v>
      </c>
      <c r="I715" s="27" t="s">
        <v>1722</v>
      </c>
      <c r="J715" s="25">
        <v>2</v>
      </c>
      <c r="K715" s="27" t="s">
        <v>357</v>
      </c>
      <c r="L715" s="27" t="s">
        <v>2967</v>
      </c>
      <c r="M715" s="27" t="s">
        <v>2968</v>
      </c>
      <c r="N715" s="28" t="s">
        <v>2982</v>
      </c>
      <c r="O715" s="27">
        <v>2</v>
      </c>
      <c r="P715" s="27" t="s">
        <v>3051</v>
      </c>
      <c r="Q715" s="26">
        <v>151</v>
      </c>
      <c r="R715" s="43">
        <v>43150</v>
      </c>
      <c r="S715" s="27" t="s">
        <v>285</v>
      </c>
      <c r="T715" s="43" t="s">
        <v>567</v>
      </c>
      <c r="U715" s="27" t="s">
        <v>292</v>
      </c>
      <c r="V715" s="28"/>
    </row>
    <row r="716" spans="1:22" x14ac:dyDescent="0.25">
      <c r="A716" s="24">
        <v>43151</v>
      </c>
      <c r="B716" s="24">
        <v>43150</v>
      </c>
      <c r="C716" s="24">
        <v>43147</v>
      </c>
      <c r="D716" s="27" t="s">
        <v>2245</v>
      </c>
      <c r="E716" s="27" t="s">
        <v>409</v>
      </c>
      <c r="F716" s="29">
        <v>221006508</v>
      </c>
      <c r="G716" s="27" t="s">
        <v>139</v>
      </c>
      <c r="H716" s="27" t="s">
        <v>128</v>
      </c>
      <c r="I716" s="27" t="s">
        <v>2969</v>
      </c>
      <c r="J716" s="25">
        <v>6</v>
      </c>
      <c r="K716" s="27" t="s">
        <v>367</v>
      </c>
      <c r="L716" s="27">
        <v>209004</v>
      </c>
      <c r="M716" s="27">
        <v>326182748</v>
      </c>
      <c r="N716" s="28"/>
      <c r="O716" s="27"/>
      <c r="P716" s="27"/>
      <c r="Q716" s="26"/>
      <c r="R716" s="43"/>
      <c r="S716" s="27" t="s">
        <v>285</v>
      </c>
      <c r="T716" s="43"/>
      <c r="U716" s="27" t="s">
        <v>289</v>
      </c>
      <c r="V716" s="28" t="s">
        <v>2691</v>
      </c>
    </row>
    <row r="717" spans="1:22" x14ac:dyDescent="0.25">
      <c r="A717" s="24">
        <v>43151</v>
      </c>
      <c r="B717" s="24">
        <v>43150</v>
      </c>
      <c r="C717" s="24">
        <v>43147</v>
      </c>
      <c r="D717" s="27" t="s">
        <v>2245</v>
      </c>
      <c r="E717" s="27" t="s">
        <v>409</v>
      </c>
      <c r="F717" s="29">
        <v>221005386</v>
      </c>
      <c r="G717" s="27" t="s">
        <v>139</v>
      </c>
      <c r="H717" s="27" t="s">
        <v>47</v>
      </c>
      <c r="I717" s="27" t="s">
        <v>2970</v>
      </c>
      <c r="J717" s="25">
        <v>5</v>
      </c>
      <c r="K717" s="27" t="s">
        <v>367</v>
      </c>
      <c r="L717" s="27">
        <v>209004</v>
      </c>
      <c r="M717" s="27">
        <v>326182748</v>
      </c>
      <c r="N717" s="28"/>
      <c r="O717" s="27"/>
      <c r="P717" s="27"/>
      <c r="Q717" s="26"/>
      <c r="R717" s="43"/>
      <c r="S717" s="27" t="s">
        <v>285</v>
      </c>
      <c r="T717" s="43"/>
      <c r="U717" s="27" t="s">
        <v>289</v>
      </c>
      <c r="V717" s="28" t="s">
        <v>2691</v>
      </c>
    </row>
    <row r="718" spans="1:22" ht="25.5" x14ac:dyDescent="0.25">
      <c r="A718" s="24">
        <v>43152</v>
      </c>
      <c r="B718" s="24">
        <v>43150</v>
      </c>
      <c r="C718" s="24">
        <v>43148</v>
      </c>
      <c r="D718" s="27" t="s">
        <v>18</v>
      </c>
      <c r="E718" s="27" t="s">
        <v>401</v>
      </c>
      <c r="F718" s="29">
        <v>15497860000</v>
      </c>
      <c r="G718" s="27" t="s">
        <v>48</v>
      </c>
      <c r="H718" s="27" t="s">
        <v>37</v>
      </c>
      <c r="I718" s="27" t="s">
        <v>250</v>
      </c>
      <c r="J718" s="25">
        <v>4</v>
      </c>
      <c r="K718" s="27" t="s">
        <v>288</v>
      </c>
      <c r="L718" s="27" t="s">
        <v>2991</v>
      </c>
      <c r="M718" s="27" t="s">
        <v>2992</v>
      </c>
      <c r="N718" s="28">
        <v>129558154</v>
      </c>
      <c r="O718" s="27"/>
      <c r="P718" s="27"/>
      <c r="Q718" s="26"/>
      <c r="R718" s="43"/>
      <c r="S718" s="27" t="s">
        <v>285</v>
      </c>
      <c r="T718" s="43"/>
      <c r="U718" s="27" t="s">
        <v>295</v>
      </c>
      <c r="V718" s="28" t="s">
        <v>6272</v>
      </c>
    </row>
    <row r="719" spans="1:22" x14ac:dyDescent="0.25">
      <c r="A719" s="24">
        <v>43152</v>
      </c>
      <c r="B719" s="24">
        <v>43151</v>
      </c>
      <c r="C719" s="24">
        <v>43149</v>
      </c>
      <c r="D719" s="27" t="s">
        <v>18</v>
      </c>
      <c r="E719" s="27" t="s">
        <v>344</v>
      </c>
      <c r="F719" s="29" t="s">
        <v>6348</v>
      </c>
      <c r="G719" s="27" t="s">
        <v>39</v>
      </c>
      <c r="H719" s="27" t="s">
        <v>37</v>
      </c>
      <c r="I719" s="27" t="s">
        <v>2666</v>
      </c>
      <c r="J719" s="25">
        <v>4</v>
      </c>
      <c r="K719" s="27" t="s">
        <v>288</v>
      </c>
      <c r="L719" s="27" t="s">
        <v>2993</v>
      </c>
      <c r="M719" s="27" t="s">
        <v>2994</v>
      </c>
      <c r="N719" s="28">
        <v>129558319</v>
      </c>
      <c r="O719" s="27">
        <v>4</v>
      </c>
      <c r="P719" s="27" t="s">
        <v>6610</v>
      </c>
      <c r="Q719" s="26">
        <v>364.88</v>
      </c>
      <c r="R719" s="43">
        <v>43158</v>
      </c>
      <c r="S719" s="27" t="s">
        <v>285</v>
      </c>
      <c r="T719" s="43" t="s">
        <v>497</v>
      </c>
      <c r="U719" s="27" t="s">
        <v>292</v>
      </c>
      <c r="V719" s="28" t="s">
        <v>6426</v>
      </c>
    </row>
    <row r="720" spans="1:22" x14ac:dyDescent="0.25">
      <c r="A720" s="24">
        <v>43152</v>
      </c>
      <c r="B720" s="24">
        <v>43151</v>
      </c>
      <c r="C720" s="24">
        <v>43146</v>
      </c>
      <c r="D720" s="27" t="s">
        <v>665</v>
      </c>
      <c r="E720" s="27" t="s">
        <v>370</v>
      </c>
      <c r="F720" s="29">
        <v>92638</v>
      </c>
      <c r="G720" s="27" t="s">
        <v>19</v>
      </c>
      <c r="H720" s="27" t="s">
        <v>70</v>
      </c>
      <c r="I720" s="27" t="s">
        <v>1158</v>
      </c>
      <c r="J720" s="25">
        <v>4</v>
      </c>
      <c r="K720" s="27" t="s">
        <v>343</v>
      </c>
      <c r="L720" s="27">
        <v>8920260665</v>
      </c>
      <c r="M720" s="27">
        <v>8920260665</v>
      </c>
      <c r="N720" s="28"/>
      <c r="O720" s="27"/>
      <c r="P720" s="27"/>
      <c r="Q720" s="26"/>
      <c r="R720" s="43"/>
      <c r="S720" s="27" t="s">
        <v>285</v>
      </c>
      <c r="T720" s="43"/>
      <c r="U720" s="27" t="s">
        <v>315</v>
      </c>
      <c r="V720" s="28" t="s">
        <v>542</v>
      </c>
    </row>
    <row r="721" spans="1:22" x14ac:dyDescent="0.25">
      <c r="A721" s="24">
        <v>43152</v>
      </c>
      <c r="B721" s="24">
        <v>43151</v>
      </c>
      <c r="C721" s="24">
        <v>43146</v>
      </c>
      <c r="D721" s="27" t="s">
        <v>541</v>
      </c>
      <c r="E721" s="27" t="s">
        <v>360</v>
      </c>
      <c r="F721" s="29">
        <v>741592681</v>
      </c>
      <c r="G721" s="27" t="s">
        <v>23</v>
      </c>
      <c r="H721" s="27" t="s">
        <v>242</v>
      </c>
      <c r="I721" s="27" t="s">
        <v>2995</v>
      </c>
      <c r="J721" s="25">
        <v>4</v>
      </c>
      <c r="K721" s="27" t="s">
        <v>306</v>
      </c>
      <c r="L721" s="27">
        <v>3503245389</v>
      </c>
      <c r="M721" s="27"/>
      <c r="N721" s="28"/>
      <c r="O721" s="27"/>
      <c r="P721" s="27"/>
      <c r="Q721" s="26"/>
      <c r="R721" s="43"/>
      <c r="S721" s="27" t="s">
        <v>285</v>
      </c>
      <c r="T721" s="43"/>
      <c r="U721" s="27" t="s">
        <v>315</v>
      </c>
      <c r="V721" s="28" t="s">
        <v>542</v>
      </c>
    </row>
    <row r="722" spans="1:22" x14ac:dyDescent="0.25">
      <c r="A722" s="24">
        <v>43152</v>
      </c>
      <c r="B722" s="24">
        <v>43151</v>
      </c>
      <c r="C722" s="24">
        <v>43150</v>
      </c>
      <c r="D722" s="27" t="s">
        <v>2245</v>
      </c>
      <c r="E722" s="27" t="s">
        <v>296</v>
      </c>
      <c r="F722" s="29">
        <v>352220</v>
      </c>
      <c r="G722" s="27" t="s">
        <v>25</v>
      </c>
      <c r="H722" s="27" t="s">
        <v>257</v>
      </c>
      <c r="I722" s="27" t="s">
        <v>2996</v>
      </c>
      <c r="J722" s="25">
        <v>4</v>
      </c>
      <c r="K722" s="27" t="s">
        <v>367</v>
      </c>
      <c r="L722" s="27">
        <v>209405</v>
      </c>
      <c r="M722" s="27">
        <v>326183098</v>
      </c>
      <c r="N722" s="28"/>
      <c r="O722" s="27"/>
      <c r="P722" s="27"/>
      <c r="Q722" s="26"/>
      <c r="R722" s="43"/>
      <c r="S722" s="27" t="s">
        <v>285</v>
      </c>
      <c r="T722" s="43"/>
      <c r="U722" s="27" t="s">
        <v>289</v>
      </c>
      <c r="V722" s="28" t="s">
        <v>542</v>
      </c>
    </row>
    <row r="723" spans="1:22" x14ac:dyDescent="0.25">
      <c r="A723" s="24">
        <v>43152</v>
      </c>
      <c r="B723" s="24">
        <v>43151</v>
      </c>
      <c r="C723" s="24">
        <v>43150</v>
      </c>
      <c r="D723" s="27" t="s">
        <v>2245</v>
      </c>
      <c r="E723" s="27" t="s">
        <v>334</v>
      </c>
      <c r="F723" s="29">
        <v>106087625</v>
      </c>
      <c r="G723" s="27" t="s">
        <v>23</v>
      </c>
      <c r="H723" s="27" t="s">
        <v>281</v>
      </c>
      <c r="I723" s="27" t="s">
        <v>2999</v>
      </c>
      <c r="J723" s="25">
        <v>1</v>
      </c>
      <c r="K723" s="27" t="s">
        <v>306</v>
      </c>
      <c r="L723" s="27">
        <v>3503250641</v>
      </c>
      <c r="M723" s="27">
        <v>815759458</v>
      </c>
      <c r="N723" s="28"/>
      <c r="O723" s="27"/>
      <c r="P723" s="27"/>
      <c r="Q723" s="26"/>
      <c r="R723" s="43"/>
      <c r="S723" s="27" t="s">
        <v>285</v>
      </c>
      <c r="T723" s="43"/>
      <c r="U723" s="27" t="s">
        <v>315</v>
      </c>
      <c r="V723" s="28" t="s">
        <v>542</v>
      </c>
    </row>
    <row r="724" spans="1:22" ht="25.5" x14ac:dyDescent="0.25">
      <c r="A724" s="24">
        <v>43152</v>
      </c>
      <c r="B724" s="24">
        <v>43151</v>
      </c>
      <c r="C724" s="24">
        <v>43150</v>
      </c>
      <c r="D724" s="27" t="s">
        <v>2245</v>
      </c>
      <c r="E724" s="27" t="s">
        <v>418</v>
      </c>
      <c r="F724" s="29">
        <v>90000019335</v>
      </c>
      <c r="G724" s="27" t="s">
        <v>77</v>
      </c>
      <c r="H724" s="27" t="s">
        <v>69</v>
      </c>
      <c r="I724" s="27" t="s">
        <v>491</v>
      </c>
      <c r="J724" s="25">
        <v>4</v>
      </c>
      <c r="K724" s="27" t="s">
        <v>288</v>
      </c>
      <c r="L724" s="27" t="s">
        <v>3014</v>
      </c>
      <c r="M724" s="27" t="s">
        <v>3013</v>
      </c>
      <c r="N724" s="28">
        <v>129558505</v>
      </c>
      <c r="O724" s="27"/>
      <c r="P724" s="27"/>
      <c r="Q724" s="26"/>
      <c r="R724" s="43"/>
      <c r="S724" s="27" t="s">
        <v>285</v>
      </c>
      <c r="T724" s="43"/>
      <c r="U724" s="27" t="s">
        <v>295</v>
      </c>
      <c r="V724" s="28" t="s">
        <v>6277</v>
      </c>
    </row>
    <row r="725" spans="1:22" x14ac:dyDescent="0.25">
      <c r="A725" s="24">
        <v>43152</v>
      </c>
      <c r="B725" s="24">
        <v>43152</v>
      </c>
      <c r="C725" s="24">
        <v>43150</v>
      </c>
      <c r="D725" s="27" t="s">
        <v>2245</v>
      </c>
      <c r="E725" s="27" t="s">
        <v>370</v>
      </c>
      <c r="F725" s="29">
        <v>11204</v>
      </c>
      <c r="G725" s="27" t="s">
        <v>92</v>
      </c>
      <c r="H725" s="27" t="s">
        <v>20</v>
      </c>
      <c r="I725" s="27" t="s">
        <v>3015</v>
      </c>
      <c r="J725" s="25">
        <v>4</v>
      </c>
      <c r="K725" s="27" t="s">
        <v>367</v>
      </c>
      <c r="L725" s="27">
        <v>209286</v>
      </c>
      <c r="M725" s="27">
        <v>326182993</v>
      </c>
      <c r="N725" s="28"/>
      <c r="O725" s="27"/>
      <c r="P725" s="27"/>
      <c r="Q725" s="26"/>
      <c r="R725" s="43"/>
      <c r="S725" s="27" t="s">
        <v>285</v>
      </c>
      <c r="T725" s="43"/>
      <c r="U725" s="27" t="s">
        <v>289</v>
      </c>
      <c r="V725" s="28" t="s">
        <v>542</v>
      </c>
    </row>
    <row r="726" spans="1:22" x14ac:dyDescent="0.25">
      <c r="A726" s="24">
        <v>43152</v>
      </c>
      <c r="B726" s="24">
        <v>43151</v>
      </c>
      <c r="C726" s="24">
        <v>43144</v>
      </c>
      <c r="D726" s="27" t="s">
        <v>549</v>
      </c>
      <c r="E726" s="27" t="s">
        <v>408</v>
      </c>
      <c r="F726" s="29" t="s">
        <v>6638</v>
      </c>
      <c r="G726" s="27" t="s">
        <v>30</v>
      </c>
      <c r="H726" s="27" t="s">
        <v>57</v>
      </c>
      <c r="I726" s="27" t="s">
        <v>459</v>
      </c>
      <c r="J726" s="25">
        <v>4</v>
      </c>
      <c r="K726" s="27" t="s">
        <v>357</v>
      </c>
      <c r="L726" s="27" t="s">
        <v>3003</v>
      </c>
      <c r="M726" s="27" t="s">
        <v>3002</v>
      </c>
      <c r="N726" s="28" t="s">
        <v>3039</v>
      </c>
      <c r="O726" s="27">
        <v>4</v>
      </c>
      <c r="P726" s="27" t="s">
        <v>6231</v>
      </c>
      <c r="Q726" s="26">
        <v>228.48</v>
      </c>
      <c r="R726" s="43">
        <v>43153</v>
      </c>
      <c r="S726" s="27" t="s">
        <v>285</v>
      </c>
      <c r="T726" s="43" t="s">
        <v>497</v>
      </c>
      <c r="U726" s="27" t="s">
        <v>292</v>
      </c>
      <c r="V726" s="28"/>
    </row>
    <row r="727" spans="1:22" x14ac:dyDescent="0.25">
      <c r="A727" s="24">
        <v>43152</v>
      </c>
      <c r="B727" s="24">
        <v>43151</v>
      </c>
      <c r="C727" s="24">
        <v>43144</v>
      </c>
      <c r="D727" s="27" t="s">
        <v>549</v>
      </c>
      <c r="E727" s="27" t="s">
        <v>423</v>
      </c>
      <c r="F727" s="29" t="s">
        <v>6636</v>
      </c>
      <c r="G727" s="27" t="s">
        <v>92</v>
      </c>
      <c r="H727" s="27" t="s">
        <v>128</v>
      </c>
      <c r="I727" s="27" t="s">
        <v>507</v>
      </c>
      <c r="J727" s="25">
        <v>4</v>
      </c>
      <c r="K727" s="27" t="s">
        <v>357</v>
      </c>
      <c r="L727" s="27" t="s">
        <v>3005</v>
      </c>
      <c r="M727" s="27" t="s">
        <v>3004</v>
      </c>
      <c r="N727" s="28" t="s">
        <v>3038</v>
      </c>
      <c r="O727" s="27">
        <v>4</v>
      </c>
      <c r="P727" s="27" t="s">
        <v>6223</v>
      </c>
      <c r="Q727" s="26">
        <v>562</v>
      </c>
      <c r="R727" s="43">
        <v>43154</v>
      </c>
      <c r="S727" s="27" t="s">
        <v>285</v>
      </c>
      <c r="T727" s="43">
        <v>43159</v>
      </c>
      <c r="U727" s="27" t="s">
        <v>292</v>
      </c>
      <c r="V727" s="28"/>
    </row>
    <row r="728" spans="1:22" x14ac:dyDescent="0.25">
      <c r="A728" s="24">
        <v>43152</v>
      </c>
      <c r="B728" s="24">
        <v>43151</v>
      </c>
      <c r="C728" s="24">
        <v>43144</v>
      </c>
      <c r="D728" s="27" t="s">
        <v>549</v>
      </c>
      <c r="E728" s="27" t="s">
        <v>428</v>
      </c>
      <c r="F728" s="29" t="s">
        <v>6632</v>
      </c>
      <c r="G728" s="27" t="s">
        <v>118</v>
      </c>
      <c r="H728" s="27" t="s">
        <v>127</v>
      </c>
      <c r="I728" s="27" t="s">
        <v>3008</v>
      </c>
      <c r="J728" s="25">
        <v>1</v>
      </c>
      <c r="K728" s="27" t="s">
        <v>357</v>
      </c>
      <c r="L728" s="27" t="s">
        <v>3007</v>
      </c>
      <c r="M728" s="27" t="s">
        <v>3006</v>
      </c>
      <c r="N728" s="28" t="s">
        <v>3040</v>
      </c>
      <c r="O728" s="27">
        <v>1</v>
      </c>
      <c r="P728" s="27" t="s">
        <v>6235</v>
      </c>
      <c r="Q728" s="26">
        <v>130.97</v>
      </c>
      <c r="R728" s="43">
        <v>43153</v>
      </c>
      <c r="S728" s="27" t="s">
        <v>285</v>
      </c>
      <c r="T728" s="43">
        <v>43159</v>
      </c>
      <c r="U728" s="27" t="s">
        <v>292</v>
      </c>
      <c r="V728" s="28"/>
    </row>
    <row r="729" spans="1:22" x14ac:dyDescent="0.25">
      <c r="A729" s="24">
        <v>43152</v>
      </c>
      <c r="B729" s="24">
        <v>43151</v>
      </c>
      <c r="C729" s="24">
        <v>43145</v>
      </c>
      <c r="D729" s="27" t="s">
        <v>549</v>
      </c>
      <c r="E729" s="27" t="s">
        <v>354</v>
      </c>
      <c r="F729" s="29">
        <v>1015276</v>
      </c>
      <c r="G729" s="27" t="s">
        <v>36</v>
      </c>
      <c r="H729" s="27" t="s">
        <v>207</v>
      </c>
      <c r="I729" s="27" t="s">
        <v>510</v>
      </c>
      <c r="J729" s="25">
        <v>4</v>
      </c>
      <c r="K729" s="27" t="s">
        <v>357</v>
      </c>
      <c r="L729" s="27" t="s">
        <v>3010</v>
      </c>
      <c r="M729" s="27" t="s">
        <v>3009</v>
      </c>
      <c r="N729" s="28" t="s">
        <v>3037</v>
      </c>
      <c r="O729" s="27">
        <v>4</v>
      </c>
      <c r="P729" s="27" t="s">
        <v>3037</v>
      </c>
      <c r="Q729" s="26">
        <v>584.12</v>
      </c>
      <c r="R729" s="43">
        <v>43152</v>
      </c>
      <c r="S729" s="27" t="s">
        <v>285</v>
      </c>
      <c r="T729" s="43">
        <v>43153</v>
      </c>
      <c r="U729" s="27" t="s">
        <v>292</v>
      </c>
      <c r="V729" s="28"/>
    </row>
    <row r="730" spans="1:22" ht="25.5" x14ac:dyDescent="0.25">
      <c r="A730" s="24">
        <v>43152</v>
      </c>
      <c r="B730" s="24">
        <v>43151</v>
      </c>
      <c r="C730" s="24">
        <v>43145</v>
      </c>
      <c r="D730" s="27" t="s">
        <v>549</v>
      </c>
      <c r="E730" s="27" t="s">
        <v>392</v>
      </c>
      <c r="F730" s="29">
        <v>147250</v>
      </c>
      <c r="G730" s="27" t="s">
        <v>25</v>
      </c>
      <c r="H730" s="27" t="s">
        <v>47</v>
      </c>
      <c r="I730" s="27" t="s">
        <v>187</v>
      </c>
      <c r="J730" s="25">
        <v>2</v>
      </c>
      <c r="K730" s="27" t="s">
        <v>357</v>
      </c>
      <c r="L730" s="27" t="s">
        <v>3012</v>
      </c>
      <c r="M730" s="27" t="s">
        <v>3011</v>
      </c>
      <c r="N730" s="28" t="s">
        <v>3041</v>
      </c>
      <c r="O730" s="27"/>
      <c r="P730" s="27"/>
      <c r="Q730" s="26"/>
      <c r="R730" s="43"/>
      <c r="S730" s="27" t="s">
        <v>285</v>
      </c>
      <c r="T730" s="43"/>
      <c r="U730" s="27" t="s">
        <v>295</v>
      </c>
      <c r="V730" s="28" t="s">
        <v>3068</v>
      </c>
    </row>
    <row r="731" spans="1:22" x14ac:dyDescent="0.25">
      <c r="A731" s="24">
        <v>43152</v>
      </c>
      <c r="B731" s="24">
        <v>43152</v>
      </c>
      <c r="C731" s="24">
        <v>43145</v>
      </c>
      <c r="D731" s="27" t="s">
        <v>549</v>
      </c>
      <c r="E731" s="27" t="s">
        <v>425</v>
      </c>
      <c r="F731" s="29" t="s">
        <v>6634</v>
      </c>
      <c r="G731" s="27" t="s">
        <v>53</v>
      </c>
      <c r="H731" s="27" t="s">
        <v>595</v>
      </c>
      <c r="I731" s="27" t="s">
        <v>277</v>
      </c>
      <c r="J731" s="25">
        <v>1</v>
      </c>
      <c r="K731" s="27" t="s">
        <v>357</v>
      </c>
      <c r="L731" s="27" t="s">
        <v>3021</v>
      </c>
      <c r="M731" s="27" t="s">
        <v>3020</v>
      </c>
      <c r="N731" s="28" t="s">
        <v>3137</v>
      </c>
      <c r="O731" s="27">
        <v>1</v>
      </c>
      <c r="P731" s="27" t="s">
        <v>6225</v>
      </c>
      <c r="Q731" s="26">
        <v>211.97</v>
      </c>
      <c r="R731" s="43">
        <v>43154</v>
      </c>
      <c r="S731" s="27" t="s">
        <v>285</v>
      </c>
      <c r="T731" s="43">
        <v>43159</v>
      </c>
      <c r="U731" s="27" t="s">
        <v>292</v>
      </c>
      <c r="V731" s="28"/>
    </row>
    <row r="732" spans="1:22" x14ac:dyDescent="0.25">
      <c r="A732" s="24">
        <v>43152</v>
      </c>
      <c r="B732" s="24">
        <v>43152</v>
      </c>
      <c r="C732" s="24">
        <v>43118</v>
      </c>
      <c r="D732" s="27" t="s">
        <v>540</v>
      </c>
      <c r="E732" s="27" t="s">
        <v>290</v>
      </c>
      <c r="F732" s="29" t="s">
        <v>6331</v>
      </c>
      <c r="G732" s="27" t="s">
        <v>19</v>
      </c>
      <c r="H732" s="27" t="s">
        <v>69</v>
      </c>
      <c r="I732" s="27" t="s">
        <v>267</v>
      </c>
      <c r="J732" s="25">
        <v>1</v>
      </c>
      <c r="K732" s="27" t="s">
        <v>288</v>
      </c>
      <c r="L732" s="27" t="s">
        <v>3022</v>
      </c>
      <c r="M732" s="27" t="s">
        <v>3035</v>
      </c>
      <c r="N732" s="28">
        <v>129558711</v>
      </c>
      <c r="O732" s="27">
        <v>1</v>
      </c>
      <c r="P732" s="27" t="s">
        <v>6609</v>
      </c>
      <c r="Q732" s="26">
        <v>170.22</v>
      </c>
      <c r="R732" s="43">
        <v>43158</v>
      </c>
      <c r="S732" s="27" t="s">
        <v>285</v>
      </c>
      <c r="T732" s="43" t="s">
        <v>497</v>
      </c>
      <c r="U732" s="27" t="s">
        <v>292</v>
      </c>
      <c r="V732" s="28" t="s">
        <v>6426</v>
      </c>
    </row>
    <row r="733" spans="1:22" x14ac:dyDescent="0.25">
      <c r="A733" s="24">
        <v>43152</v>
      </c>
      <c r="B733" s="24">
        <v>43152</v>
      </c>
      <c r="C733" s="24">
        <v>43127</v>
      </c>
      <c r="D733" s="27" t="s">
        <v>540</v>
      </c>
      <c r="E733" s="27" t="s">
        <v>293</v>
      </c>
      <c r="F733" s="29" t="s">
        <v>6434</v>
      </c>
      <c r="G733" s="27" t="s">
        <v>39</v>
      </c>
      <c r="H733" s="27" t="s">
        <v>167</v>
      </c>
      <c r="I733" s="27" t="s">
        <v>3027</v>
      </c>
      <c r="J733" s="25">
        <v>1</v>
      </c>
      <c r="K733" s="27" t="s">
        <v>288</v>
      </c>
      <c r="L733" s="27" t="s">
        <v>3036</v>
      </c>
      <c r="M733" s="27" t="s">
        <v>3026</v>
      </c>
      <c r="N733" s="28">
        <v>129558813</v>
      </c>
      <c r="O733" s="27">
        <v>1</v>
      </c>
      <c r="P733" s="27" t="s">
        <v>6238</v>
      </c>
      <c r="Q733" s="26">
        <v>78.069999999999993</v>
      </c>
      <c r="R733" s="43">
        <v>43155</v>
      </c>
      <c r="S733" s="27" t="s">
        <v>285</v>
      </c>
      <c r="T733" s="43">
        <v>43158</v>
      </c>
      <c r="U733" s="27" t="s">
        <v>292</v>
      </c>
      <c r="V733" s="28"/>
    </row>
    <row r="734" spans="1:22" x14ac:dyDescent="0.25">
      <c r="A734" s="24">
        <v>43152</v>
      </c>
      <c r="B734" s="24">
        <v>43152</v>
      </c>
      <c r="C734" s="24">
        <v>43119</v>
      </c>
      <c r="D734" s="27" t="s">
        <v>540</v>
      </c>
      <c r="E734" s="27" t="s">
        <v>302</v>
      </c>
      <c r="F734" s="29" t="s">
        <v>6335</v>
      </c>
      <c r="G734" s="27" t="s">
        <v>53</v>
      </c>
      <c r="H734" s="27" t="s">
        <v>68</v>
      </c>
      <c r="I734" s="27" t="s">
        <v>126</v>
      </c>
      <c r="J734" s="25">
        <v>1</v>
      </c>
      <c r="K734" s="27" t="s">
        <v>288</v>
      </c>
      <c r="L734" s="27" t="s">
        <v>3028</v>
      </c>
      <c r="M734" s="27" t="s">
        <v>3032</v>
      </c>
      <c r="N734" s="28">
        <v>129559042</v>
      </c>
      <c r="O734" s="27">
        <v>1</v>
      </c>
      <c r="P734" s="27" t="s">
        <v>6279</v>
      </c>
      <c r="Q734" s="26">
        <v>130</v>
      </c>
      <c r="R734" s="43">
        <v>43088</v>
      </c>
      <c r="S734" s="27" t="s">
        <v>285</v>
      </c>
      <c r="T734" s="43" t="s">
        <v>497</v>
      </c>
      <c r="U734" s="27" t="s">
        <v>292</v>
      </c>
      <c r="V734" s="28"/>
    </row>
    <row r="735" spans="1:22" x14ac:dyDescent="0.25">
      <c r="A735" s="24">
        <v>43153</v>
      </c>
      <c r="B735" s="24">
        <v>43152</v>
      </c>
      <c r="C735" s="24">
        <v>43151</v>
      </c>
      <c r="D735" s="27" t="s">
        <v>18</v>
      </c>
      <c r="E735" s="27" t="s">
        <v>346</v>
      </c>
      <c r="F735" s="29">
        <v>215080</v>
      </c>
      <c r="G735" s="27" t="s">
        <v>41</v>
      </c>
      <c r="H735" s="27" t="s">
        <v>3054</v>
      </c>
      <c r="I735" s="27" t="s">
        <v>239</v>
      </c>
      <c r="J735" s="25">
        <v>4</v>
      </c>
      <c r="K735" s="27" t="s">
        <v>335</v>
      </c>
      <c r="L735" s="27">
        <v>40019395</v>
      </c>
      <c r="M735" s="27">
        <v>9021643817</v>
      </c>
      <c r="N735" s="28">
        <v>5832</v>
      </c>
      <c r="O735" s="27">
        <v>4</v>
      </c>
      <c r="P735" s="27">
        <v>9021643817</v>
      </c>
      <c r="Q735" s="26">
        <v>1113.04</v>
      </c>
      <c r="R735" s="43">
        <v>43153</v>
      </c>
      <c r="S735" s="27" t="s">
        <v>285</v>
      </c>
      <c r="T735" s="43">
        <v>43153</v>
      </c>
      <c r="U735" s="27" t="s">
        <v>292</v>
      </c>
      <c r="V735" s="28"/>
    </row>
    <row r="736" spans="1:22" x14ac:dyDescent="0.25">
      <c r="A736" s="24">
        <v>43153</v>
      </c>
      <c r="B736" s="24">
        <v>43152</v>
      </c>
      <c r="C736" s="24">
        <v>43152</v>
      </c>
      <c r="D736" s="27" t="s">
        <v>18</v>
      </c>
      <c r="E736" s="27" t="s">
        <v>348</v>
      </c>
      <c r="F736" s="29" t="s">
        <v>6656</v>
      </c>
      <c r="G736" s="27" t="s">
        <v>19</v>
      </c>
      <c r="H736" s="27" t="s">
        <v>221</v>
      </c>
      <c r="I736" s="27" t="s">
        <v>3017</v>
      </c>
      <c r="J736" s="25">
        <v>1</v>
      </c>
      <c r="K736" s="27" t="s">
        <v>288</v>
      </c>
      <c r="L736" s="27" t="s">
        <v>3018</v>
      </c>
      <c r="M736" s="27" t="s">
        <v>3031</v>
      </c>
      <c r="N736" s="28">
        <v>129421740</v>
      </c>
      <c r="O736" s="27">
        <v>1</v>
      </c>
      <c r="P736" s="27" t="s">
        <v>6239</v>
      </c>
      <c r="Q736" s="26">
        <v>215.29</v>
      </c>
      <c r="R736" s="43">
        <v>43154</v>
      </c>
      <c r="S736" s="27" t="s">
        <v>286</v>
      </c>
      <c r="T736" s="43" t="s">
        <v>497</v>
      </c>
      <c r="U736" s="27" t="s">
        <v>292</v>
      </c>
      <c r="V736" s="28" t="s">
        <v>3081</v>
      </c>
    </row>
    <row r="737" spans="1:22" x14ac:dyDescent="0.25">
      <c r="A737" s="24">
        <v>43153</v>
      </c>
      <c r="B737" s="24">
        <v>43152</v>
      </c>
      <c r="C737" s="24">
        <v>43109</v>
      </c>
      <c r="D737" s="27" t="s">
        <v>18</v>
      </c>
      <c r="E737" s="27" t="s">
        <v>296</v>
      </c>
      <c r="F737" s="29" t="s">
        <v>6332</v>
      </c>
      <c r="G737" s="27" t="s">
        <v>19</v>
      </c>
      <c r="H737" s="27" t="s">
        <v>162</v>
      </c>
      <c r="I737" s="27" t="s">
        <v>1007</v>
      </c>
      <c r="J737" s="25">
        <v>3</v>
      </c>
      <c r="K737" s="27" t="s">
        <v>288</v>
      </c>
      <c r="L737" s="27" t="s">
        <v>3082</v>
      </c>
      <c r="M737" s="27" t="s">
        <v>3083</v>
      </c>
      <c r="N737" s="28">
        <v>129555248</v>
      </c>
      <c r="O737" s="27">
        <v>3</v>
      </c>
      <c r="P737" s="27" t="s">
        <v>6334</v>
      </c>
      <c r="Q737" s="26">
        <v>1130.82</v>
      </c>
      <c r="R737" s="43">
        <v>43157</v>
      </c>
      <c r="S737" s="27" t="s">
        <v>285</v>
      </c>
      <c r="T737" s="43" t="s">
        <v>567</v>
      </c>
      <c r="U737" s="27" t="s">
        <v>292</v>
      </c>
      <c r="V737" s="28"/>
    </row>
    <row r="738" spans="1:22" x14ac:dyDescent="0.25">
      <c r="A738" s="24">
        <v>43153</v>
      </c>
      <c r="B738" s="24">
        <v>43153</v>
      </c>
      <c r="C738" s="24">
        <v>43147</v>
      </c>
      <c r="D738" s="27" t="s">
        <v>18</v>
      </c>
      <c r="E738" s="27" t="s">
        <v>346</v>
      </c>
      <c r="F738" s="29" t="s">
        <v>6657</v>
      </c>
      <c r="G738" s="27" t="s">
        <v>56</v>
      </c>
      <c r="H738" s="27" t="s">
        <v>3084</v>
      </c>
      <c r="I738" s="27" t="s">
        <v>639</v>
      </c>
      <c r="J738" s="25">
        <v>4</v>
      </c>
      <c r="K738" s="27" t="s">
        <v>357</v>
      </c>
      <c r="L738" s="27" t="s">
        <v>3085</v>
      </c>
      <c r="M738" s="27" t="s">
        <v>3086</v>
      </c>
      <c r="N738" s="28" t="s">
        <v>3087</v>
      </c>
      <c r="O738" s="27">
        <v>4</v>
      </c>
      <c r="P738" s="27" t="s">
        <v>6224</v>
      </c>
      <c r="Q738" s="26">
        <v>737.4</v>
      </c>
      <c r="R738" s="43">
        <v>43154</v>
      </c>
      <c r="S738" s="27" t="s">
        <v>285</v>
      </c>
      <c r="T738" s="43" t="s">
        <v>567</v>
      </c>
      <c r="U738" s="27" t="s">
        <v>292</v>
      </c>
      <c r="V738" s="28"/>
    </row>
    <row r="739" spans="1:22" x14ac:dyDescent="0.25">
      <c r="A739" s="24">
        <v>43153</v>
      </c>
      <c r="B739" s="24">
        <v>43153</v>
      </c>
      <c r="C739" s="24">
        <v>43146</v>
      </c>
      <c r="D739" s="27" t="s">
        <v>18</v>
      </c>
      <c r="E739" s="27" t="s">
        <v>360</v>
      </c>
      <c r="F739" s="29" t="s">
        <v>6648</v>
      </c>
      <c r="G739" s="27" t="s">
        <v>41</v>
      </c>
      <c r="H739" s="27" t="s">
        <v>3093</v>
      </c>
      <c r="I739" s="27" t="s">
        <v>3094</v>
      </c>
      <c r="J739" s="25">
        <v>1</v>
      </c>
      <c r="K739" s="27" t="s">
        <v>288</v>
      </c>
      <c r="L739" s="27" t="s">
        <v>3095</v>
      </c>
      <c r="M739" s="27" t="s">
        <v>3096</v>
      </c>
      <c r="N739" s="28">
        <v>129704021</v>
      </c>
      <c r="O739" s="27">
        <v>1</v>
      </c>
      <c r="P739" s="27" t="s">
        <v>6602</v>
      </c>
      <c r="Q739" s="26">
        <v>138.62</v>
      </c>
      <c r="R739" s="43">
        <v>43158</v>
      </c>
      <c r="S739" s="27" t="s">
        <v>285</v>
      </c>
      <c r="T739" s="43" t="s">
        <v>567</v>
      </c>
      <c r="U739" s="27" t="s">
        <v>292</v>
      </c>
      <c r="V739" s="28"/>
    </row>
    <row r="740" spans="1:22" x14ac:dyDescent="0.25">
      <c r="A740" s="24">
        <v>43153</v>
      </c>
      <c r="B740" s="24">
        <v>43153</v>
      </c>
      <c r="C740" s="24">
        <v>43146</v>
      </c>
      <c r="D740" s="27" t="s">
        <v>18</v>
      </c>
      <c r="E740" s="27" t="s">
        <v>360</v>
      </c>
      <c r="F740" s="29" t="s">
        <v>6648</v>
      </c>
      <c r="G740" s="27" t="s">
        <v>41</v>
      </c>
      <c r="H740" s="27" t="s">
        <v>3093</v>
      </c>
      <c r="I740" s="27" t="s">
        <v>3094</v>
      </c>
      <c r="J740" s="25">
        <v>1</v>
      </c>
      <c r="K740" s="27" t="s">
        <v>288</v>
      </c>
      <c r="L740" s="27" t="s">
        <v>3095</v>
      </c>
      <c r="M740" s="27" t="s">
        <v>3096</v>
      </c>
      <c r="N740" s="28">
        <v>129704022</v>
      </c>
      <c r="O740" s="27">
        <v>1</v>
      </c>
      <c r="P740" s="27" t="s">
        <v>6601</v>
      </c>
      <c r="Q740" s="26">
        <v>138.62</v>
      </c>
      <c r="R740" s="43">
        <v>43158</v>
      </c>
      <c r="S740" s="27" t="s">
        <v>285</v>
      </c>
      <c r="T740" s="43" t="s">
        <v>567</v>
      </c>
      <c r="U740" s="27" t="s">
        <v>292</v>
      </c>
      <c r="V740" s="28"/>
    </row>
    <row r="741" spans="1:22" x14ac:dyDescent="0.25">
      <c r="A741" s="24">
        <v>43153</v>
      </c>
      <c r="B741" s="24">
        <v>43153</v>
      </c>
      <c r="C741" s="24">
        <v>43147</v>
      </c>
      <c r="D741" s="27" t="s">
        <v>18</v>
      </c>
      <c r="E741" s="27" t="s">
        <v>378</v>
      </c>
      <c r="F741" s="29" t="s">
        <v>6643</v>
      </c>
      <c r="G741" s="27" t="s">
        <v>53</v>
      </c>
      <c r="H741" s="27" t="s">
        <v>165</v>
      </c>
      <c r="I741" s="27" t="s">
        <v>277</v>
      </c>
      <c r="J741" s="25">
        <v>4</v>
      </c>
      <c r="K741" s="27" t="s">
        <v>357</v>
      </c>
      <c r="L741" s="27" t="s">
        <v>3097</v>
      </c>
      <c r="M741" s="27" t="s">
        <v>3098</v>
      </c>
      <c r="N741" s="28" t="s">
        <v>3099</v>
      </c>
      <c r="O741" s="27">
        <v>4</v>
      </c>
      <c r="P741" s="27" t="s">
        <v>6221</v>
      </c>
      <c r="Q741" s="26">
        <v>357.68</v>
      </c>
      <c r="R741" s="43">
        <v>43155</v>
      </c>
      <c r="S741" s="27" t="s">
        <v>285</v>
      </c>
      <c r="T741" s="43" t="s">
        <v>567</v>
      </c>
      <c r="U741" s="27" t="s">
        <v>292</v>
      </c>
      <c r="V741" s="28"/>
    </row>
    <row r="742" spans="1:22" x14ac:dyDescent="0.25">
      <c r="A742" s="24">
        <v>43153</v>
      </c>
      <c r="B742" s="24">
        <v>43153</v>
      </c>
      <c r="C742" s="24">
        <v>43147</v>
      </c>
      <c r="D742" s="27" t="s">
        <v>552</v>
      </c>
      <c r="E742" s="27" t="s">
        <v>418</v>
      </c>
      <c r="F742" s="29">
        <v>183539418</v>
      </c>
      <c r="G742" s="27" t="s">
        <v>23</v>
      </c>
      <c r="H742" s="27" t="s">
        <v>235</v>
      </c>
      <c r="I742" s="27" t="s">
        <v>133</v>
      </c>
      <c r="J742" s="25">
        <v>4</v>
      </c>
      <c r="K742" s="27" t="s">
        <v>288</v>
      </c>
      <c r="L742" s="27" t="s">
        <v>3112</v>
      </c>
      <c r="M742" s="27" t="s">
        <v>3113</v>
      </c>
      <c r="N742" s="28"/>
      <c r="O742" s="27"/>
      <c r="P742" s="27"/>
      <c r="Q742" s="26"/>
      <c r="R742" s="43"/>
      <c r="S742" s="27" t="s">
        <v>285</v>
      </c>
      <c r="T742" s="43"/>
      <c r="U742" s="27" t="s">
        <v>315</v>
      </c>
      <c r="V742" s="28" t="s">
        <v>2691</v>
      </c>
    </row>
    <row r="743" spans="1:22" x14ac:dyDescent="0.25">
      <c r="A743" s="24">
        <v>43153</v>
      </c>
      <c r="B743" s="24">
        <v>43152</v>
      </c>
      <c r="C743" s="24">
        <v>43147</v>
      </c>
      <c r="D743" s="27" t="s">
        <v>549</v>
      </c>
      <c r="E743" s="27" t="s">
        <v>336</v>
      </c>
      <c r="F743" s="29" t="s">
        <v>6346</v>
      </c>
      <c r="G743" s="27" t="s">
        <v>27</v>
      </c>
      <c r="H743" s="27" t="s">
        <v>484</v>
      </c>
      <c r="I743" s="27" t="s">
        <v>475</v>
      </c>
      <c r="J743" s="25">
        <v>1</v>
      </c>
      <c r="K743" s="27" t="s">
        <v>357</v>
      </c>
      <c r="L743" s="27" t="s">
        <v>3117</v>
      </c>
      <c r="M743" s="27" t="s">
        <v>3118</v>
      </c>
      <c r="N743" s="28" t="s">
        <v>3119</v>
      </c>
      <c r="O743" s="27">
        <v>1</v>
      </c>
      <c r="P743" s="27" t="s">
        <v>6418</v>
      </c>
      <c r="Q743" s="26">
        <v>104.07</v>
      </c>
      <c r="R743" s="43">
        <v>43157</v>
      </c>
      <c r="S743" s="27" t="s">
        <v>285</v>
      </c>
      <c r="T743" s="43" t="s">
        <v>497</v>
      </c>
      <c r="U743" s="27" t="s">
        <v>292</v>
      </c>
      <c r="V743" s="28"/>
    </row>
    <row r="744" spans="1:22" x14ac:dyDescent="0.25">
      <c r="A744" s="24">
        <v>43153</v>
      </c>
      <c r="B744" s="24">
        <v>43153</v>
      </c>
      <c r="C744" s="24">
        <v>43147</v>
      </c>
      <c r="D744" s="27" t="s">
        <v>549</v>
      </c>
      <c r="E744" s="27" t="s">
        <v>366</v>
      </c>
      <c r="F744" s="29" t="s">
        <v>6370</v>
      </c>
      <c r="G744" s="27" t="s">
        <v>25</v>
      </c>
      <c r="H744" s="27" t="s">
        <v>128</v>
      </c>
      <c r="I744" s="27" t="s">
        <v>3120</v>
      </c>
      <c r="J744" s="25">
        <v>4</v>
      </c>
      <c r="K744" s="27" t="s">
        <v>357</v>
      </c>
      <c r="L744" s="27" t="s">
        <v>3121</v>
      </c>
      <c r="M744" s="27" t="s">
        <v>3122</v>
      </c>
      <c r="N744" s="28" t="s">
        <v>3123</v>
      </c>
      <c r="O744" s="27">
        <v>4</v>
      </c>
      <c r="P744" s="27" t="s">
        <v>6619</v>
      </c>
      <c r="Q744" s="26">
        <v>414.12</v>
      </c>
      <c r="R744" s="43">
        <v>43158</v>
      </c>
      <c r="S744" s="27" t="s">
        <v>285</v>
      </c>
      <c r="T744" s="43" t="s">
        <v>567</v>
      </c>
      <c r="U744" s="27" t="s">
        <v>292</v>
      </c>
      <c r="V744" s="28" t="s">
        <v>6426</v>
      </c>
    </row>
    <row r="745" spans="1:22" x14ac:dyDescent="0.25">
      <c r="A745" s="24">
        <v>43153</v>
      </c>
      <c r="B745" s="24">
        <v>43153</v>
      </c>
      <c r="C745" s="24">
        <v>43115</v>
      </c>
      <c r="D745" s="27" t="s">
        <v>540</v>
      </c>
      <c r="E745" s="27" t="s">
        <v>305</v>
      </c>
      <c r="F745" s="29">
        <v>732682500</v>
      </c>
      <c r="G745" s="27" t="s">
        <v>23</v>
      </c>
      <c r="H745" s="27" t="s">
        <v>37</v>
      </c>
      <c r="I745" s="27" t="s">
        <v>3124</v>
      </c>
      <c r="J745" s="25">
        <v>4</v>
      </c>
      <c r="K745" s="27" t="s">
        <v>288</v>
      </c>
      <c r="L745" s="27" t="s">
        <v>3125</v>
      </c>
      <c r="M745" s="27" t="s">
        <v>3126</v>
      </c>
      <c r="N745" s="28"/>
      <c r="O745" s="27"/>
      <c r="P745" s="27"/>
      <c r="Q745" s="26"/>
      <c r="R745" s="43"/>
      <c r="S745" s="27" t="s">
        <v>285</v>
      </c>
      <c r="T745" s="43"/>
      <c r="U745" s="27" t="s">
        <v>315</v>
      </c>
      <c r="V745" s="28" t="s">
        <v>542</v>
      </c>
    </row>
    <row r="746" spans="1:22" x14ac:dyDescent="0.25">
      <c r="A746" s="24">
        <v>43153</v>
      </c>
      <c r="B746" s="24">
        <v>43153</v>
      </c>
      <c r="C746" s="24">
        <v>43125</v>
      </c>
      <c r="D746" s="27" t="s">
        <v>540</v>
      </c>
      <c r="E746" s="27" t="s">
        <v>305</v>
      </c>
      <c r="F746" s="29">
        <v>407213374</v>
      </c>
      <c r="G746" s="27" t="s">
        <v>23</v>
      </c>
      <c r="H746" s="27" t="s">
        <v>128</v>
      </c>
      <c r="I746" s="27" t="s">
        <v>3127</v>
      </c>
      <c r="J746" s="25">
        <v>4</v>
      </c>
      <c r="K746" s="27" t="s">
        <v>288</v>
      </c>
      <c r="L746" s="27" t="s">
        <v>3128</v>
      </c>
      <c r="M746" s="27" t="s">
        <v>3129</v>
      </c>
      <c r="N746" s="28"/>
      <c r="O746" s="27"/>
      <c r="P746" s="27"/>
      <c r="Q746" s="26"/>
      <c r="R746" s="43"/>
      <c r="S746" s="27" t="s">
        <v>285</v>
      </c>
      <c r="T746" s="43"/>
      <c r="U746" s="27" t="s">
        <v>315</v>
      </c>
      <c r="V746" s="28" t="s">
        <v>542</v>
      </c>
    </row>
    <row r="747" spans="1:22" x14ac:dyDescent="0.25">
      <c r="A747" s="24">
        <v>43153</v>
      </c>
      <c r="B747" s="24">
        <v>43153</v>
      </c>
      <c r="C747" s="24">
        <v>43127</v>
      </c>
      <c r="D747" s="27" t="s">
        <v>540</v>
      </c>
      <c r="E747" s="27" t="s">
        <v>308</v>
      </c>
      <c r="F747" s="29">
        <v>407782374</v>
      </c>
      <c r="G747" s="27" t="s">
        <v>23</v>
      </c>
      <c r="H747" s="27" t="s">
        <v>71</v>
      </c>
      <c r="I747" s="27" t="s">
        <v>82</v>
      </c>
      <c r="J747" s="25">
        <v>1</v>
      </c>
      <c r="K747" s="27" t="s">
        <v>288</v>
      </c>
      <c r="L747" s="27" t="s">
        <v>3130</v>
      </c>
      <c r="M747" s="27" t="s">
        <v>3131</v>
      </c>
      <c r="N747" s="28"/>
      <c r="O747" s="27"/>
      <c r="P747" s="27"/>
      <c r="Q747" s="26"/>
      <c r="R747" s="43"/>
      <c r="S747" s="27" t="s">
        <v>285</v>
      </c>
      <c r="T747" s="43"/>
      <c r="U747" s="27" t="s">
        <v>315</v>
      </c>
      <c r="V747" s="28" t="s">
        <v>542</v>
      </c>
    </row>
    <row r="748" spans="1:22" x14ac:dyDescent="0.25">
      <c r="A748" s="24">
        <v>43154</v>
      </c>
      <c r="B748" s="24">
        <v>43153</v>
      </c>
      <c r="C748" s="24">
        <v>43143</v>
      </c>
      <c r="D748" s="27" t="s">
        <v>6144</v>
      </c>
      <c r="E748" s="27" t="s">
        <v>395</v>
      </c>
      <c r="F748" s="29">
        <v>732674500</v>
      </c>
      <c r="G748" s="27" t="s">
        <v>23</v>
      </c>
      <c r="H748" s="27" t="s">
        <v>70</v>
      </c>
      <c r="I748" s="27" t="s">
        <v>3124</v>
      </c>
      <c r="J748" s="25">
        <v>4</v>
      </c>
      <c r="K748" s="27" t="s">
        <v>288</v>
      </c>
      <c r="L748" s="27" t="s">
        <v>6203</v>
      </c>
      <c r="M748" s="27" t="s">
        <v>6142</v>
      </c>
      <c r="N748" s="28"/>
      <c r="O748" s="27"/>
      <c r="P748" s="27"/>
      <c r="Q748" s="26"/>
      <c r="R748" s="43"/>
      <c r="S748" s="27" t="s">
        <v>285</v>
      </c>
      <c r="T748" s="43"/>
      <c r="U748" s="27" t="s">
        <v>315</v>
      </c>
      <c r="V748" s="28" t="s">
        <v>2691</v>
      </c>
    </row>
    <row r="749" spans="1:22" x14ac:dyDescent="0.25">
      <c r="A749" s="24">
        <v>43154</v>
      </c>
      <c r="B749" s="24">
        <v>43153</v>
      </c>
      <c r="C749" s="24">
        <v>43141</v>
      </c>
      <c r="D749" s="27" t="s">
        <v>6144</v>
      </c>
      <c r="E749" s="27" t="s">
        <v>395</v>
      </c>
      <c r="F749" s="29">
        <v>732674500</v>
      </c>
      <c r="G749" s="27" t="s">
        <v>23</v>
      </c>
      <c r="H749" s="27" t="s">
        <v>70</v>
      </c>
      <c r="I749" s="27" t="s">
        <v>3124</v>
      </c>
      <c r="J749" s="25">
        <v>3</v>
      </c>
      <c r="K749" s="27" t="s">
        <v>288</v>
      </c>
      <c r="L749" s="27" t="s">
        <v>6202</v>
      </c>
      <c r="M749" s="27" t="s">
        <v>6143</v>
      </c>
      <c r="N749" s="28"/>
      <c r="O749" s="27"/>
      <c r="P749" s="27"/>
      <c r="Q749" s="26"/>
      <c r="R749" s="43"/>
      <c r="S749" s="27" t="s">
        <v>285</v>
      </c>
      <c r="T749" s="43"/>
      <c r="U749" s="27" t="s">
        <v>315</v>
      </c>
      <c r="V749" s="28" t="s">
        <v>2691</v>
      </c>
    </row>
    <row r="750" spans="1:22" x14ac:dyDescent="0.25">
      <c r="A750" s="24">
        <v>43154</v>
      </c>
      <c r="B750" s="24">
        <v>43153</v>
      </c>
      <c r="C750" s="24">
        <v>43147</v>
      </c>
      <c r="D750" s="27" t="s">
        <v>18</v>
      </c>
      <c r="E750" s="27" t="s">
        <v>378</v>
      </c>
      <c r="F750" s="29" t="s">
        <v>6644</v>
      </c>
      <c r="G750" s="27" t="s">
        <v>30</v>
      </c>
      <c r="H750" s="27" t="s">
        <v>204</v>
      </c>
      <c r="I750" s="27" t="s">
        <v>1050</v>
      </c>
      <c r="J750" s="25">
        <v>2</v>
      </c>
      <c r="K750" s="27" t="s">
        <v>357</v>
      </c>
      <c r="L750" s="27" t="s">
        <v>6146</v>
      </c>
      <c r="M750" s="27" t="s">
        <v>6201</v>
      </c>
      <c r="N750" s="28" t="s">
        <v>6206</v>
      </c>
      <c r="O750" s="27">
        <v>2</v>
      </c>
      <c r="P750" s="27" t="s">
        <v>6220</v>
      </c>
      <c r="Q750" s="26">
        <v>217.68</v>
      </c>
      <c r="R750" s="43">
        <v>43155</v>
      </c>
      <c r="S750" s="27" t="s">
        <v>285</v>
      </c>
      <c r="T750" s="43" t="s">
        <v>567</v>
      </c>
      <c r="U750" s="27" t="s">
        <v>292</v>
      </c>
      <c r="V750" s="28"/>
    </row>
    <row r="751" spans="1:22" x14ac:dyDescent="0.25">
      <c r="A751" s="24">
        <v>43154</v>
      </c>
      <c r="B751" s="24">
        <v>43153</v>
      </c>
      <c r="C751" s="24">
        <v>43133</v>
      </c>
      <c r="D751" s="27" t="s">
        <v>665</v>
      </c>
      <c r="E751" s="27" t="s">
        <v>411</v>
      </c>
      <c r="F751" s="29">
        <v>46035</v>
      </c>
      <c r="G751" s="27" t="s">
        <v>39</v>
      </c>
      <c r="H751" s="27" t="s">
        <v>6147</v>
      </c>
      <c r="I751" s="27" t="s">
        <v>1848</v>
      </c>
      <c r="J751" s="25">
        <v>4</v>
      </c>
      <c r="K751" s="27" t="s">
        <v>343</v>
      </c>
      <c r="L751" s="27">
        <v>8640723874</v>
      </c>
      <c r="M751" s="27">
        <v>8640723874</v>
      </c>
      <c r="N751" s="28"/>
      <c r="O751" s="27"/>
      <c r="P751" s="27"/>
      <c r="Q751" s="26"/>
      <c r="R751" s="43"/>
      <c r="S751" s="27" t="s">
        <v>285</v>
      </c>
      <c r="T751" s="43"/>
      <c r="U751" s="27" t="s">
        <v>315</v>
      </c>
      <c r="V751" s="28" t="s">
        <v>2691</v>
      </c>
    </row>
    <row r="752" spans="1:22" x14ac:dyDescent="0.25">
      <c r="A752" s="24">
        <v>43154</v>
      </c>
      <c r="B752" s="24">
        <v>43153</v>
      </c>
      <c r="C752" s="24">
        <v>43132</v>
      </c>
      <c r="D752" s="27" t="s">
        <v>665</v>
      </c>
      <c r="E752" s="27" t="s">
        <v>296</v>
      </c>
      <c r="F752" s="41" t="s">
        <v>6152</v>
      </c>
      <c r="G752" s="27" t="s">
        <v>39</v>
      </c>
      <c r="H752" s="27" t="s">
        <v>974</v>
      </c>
      <c r="I752" s="27" t="s">
        <v>1161</v>
      </c>
      <c r="J752" s="25">
        <v>4</v>
      </c>
      <c r="K752" s="27" t="s">
        <v>343</v>
      </c>
      <c r="L752" s="27">
        <v>8630346785</v>
      </c>
      <c r="M752" s="27">
        <v>8630346785</v>
      </c>
      <c r="N752" s="28"/>
      <c r="O752" s="27"/>
      <c r="P752" s="27"/>
      <c r="Q752" s="26"/>
      <c r="R752" s="43"/>
      <c r="S752" s="27" t="s">
        <v>285</v>
      </c>
      <c r="T752" s="43"/>
      <c r="U752" s="27" t="s">
        <v>315</v>
      </c>
      <c r="V752" s="28" t="s">
        <v>2691</v>
      </c>
    </row>
    <row r="753" spans="1:22" x14ac:dyDescent="0.25">
      <c r="A753" s="24">
        <v>43154</v>
      </c>
      <c r="B753" s="24">
        <v>43153</v>
      </c>
      <c r="C753" s="24">
        <v>43133</v>
      </c>
      <c r="D753" s="27" t="s">
        <v>665</v>
      </c>
      <c r="E753" s="27" t="s">
        <v>372</v>
      </c>
      <c r="F753" s="29">
        <v>16967</v>
      </c>
      <c r="G753" s="27" t="s">
        <v>19</v>
      </c>
      <c r="H753" s="27" t="s">
        <v>61</v>
      </c>
      <c r="I753" s="27" t="s">
        <v>6153</v>
      </c>
      <c r="J753" s="25">
        <v>3</v>
      </c>
      <c r="K753" s="27" t="s">
        <v>343</v>
      </c>
      <c r="L753" s="27">
        <v>8630346845</v>
      </c>
      <c r="M753" s="27">
        <v>8630346845</v>
      </c>
      <c r="N753" s="28"/>
      <c r="O753" s="27"/>
      <c r="P753" s="27"/>
      <c r="Q753" s="26"/>
      <c r="R753" s="43"/>
      <c r="S753" s="27" t="s">
        <v>285</v>
      </c>
      <c r="T753" s="43"/>
      <c r="U753" s="27" t="s">
        <v>315</v>
      </c>
      <c r="V753" s="28" t="s">
        <v>2691</v>
      </c>
    </row>
    <row r="754" spans="1:22" x14ac:dyDescent="0.25">
      <c r="A754" s="24">
        <v>43154</v>
      </c>
      <c r="B754" s="24">
        <v>43153</v>
      </c>
      <c r="C754" s="24">
        <v>43133</v>
      </c>
      <c r="D754" s="27" t="s">
        <v>665</v>
      </c>
      <c r="E754" s="27" t="s">
        <v>322</v>
      </c>
      <c r="F754" s="29">
        <v>37254</v>
      </c>
      <c r="G754" s="27" t="s">
        <v>39</v>
      </c>
      <c r="H754" s="27" t="s">
        <v>69</v>
      </c>
      <c r="I754" s="27" t="s">
        <v>6154</v>
      </c>
      <c r="J754" s="25">
        <v>2</v>
      </c>
      <c r="K754" s="27" t="s">
        <v>343</v>
      </c>
      <c r="L754" s="27">
        <v>8630346804</v>
      </c>
      <c r="M754" s="27">
        <v>8630346804</v>
      </c>
      <c r="N754" s="28"/>
      <c r="O754" s="27"/>
      <c r="P754" s="27"/>
      <c r="Q754" s="26"/>
      <c r="R754" s="43"/>
      <c r="S754" s="27" t="s">
        <v>285</v>
      </c>
      <c r="T754" s="43"/>
      <c r="U754" s="27" t="s">
        <v>315</v>
      </c>
      <c r="V754" s="28" t="s">
        <v>2691</v>
      </c>
    </row>
    <row r="755" spans="1:22" x14ac:dyDescent="0.25">
      <c r="A755" s="24">
        <v>43154</v>
      </c>
      <c r="B755" s="24">
        <v>43153</v>
      </c>
      <c r="C755" s="24">
        <v>43140</v>
      </c>
      <c r="D755" s="27" t="s">
        <v>665</v>
      </c>
      <c r="E755" s="27" t="s">
        <v>328</v>
      </c>
      <c r="F755" s="29">
        <v>16500</v>
      </c>
      <c r="G755" s="27" t="s">
        <v>19</v>
      </c>
      <c r="H755" s="27" t="s">
        <v>171</v>
      </c>
      <c r="I755" s="27" t="s">
        <v>6157</v>
      </c>
      <c r="J755" s="25">
        <v>4</v>
      </c>
      <c r="K755" s="27" t="s">
        <v>343</v>
      </c>
      <c r="L755" s="27">
        <v>8630347717</v>
      </c>
      <c r="M755" s="27">
        <v>8630347717</v>
      </c>
      <c r="N755" s="28"/>
      <c r="O755" s="27"/>
      <c r="P755" s="27"/>
      <c r="Q755" s="26"/>
      <c r="R755" s="43"/>
      <c r="S755" s="27" t="s">
        <v>285</v>
      </c>
      <c r="T755" s="43"/>
      <c r="U755" s="27" t="s">
        <v>315</v>
      </c>
      <c r="V755" s="28" t="s">
        <v>2691</v>
      </c>
    </row>
    <row r="756" spans="1:22" x14ac:dyDescent="0.25">
      <c r="A756" s="24">
        <v>43154</v>
      </c>
      <c r="B756" s="24">
        <v>43153</v>
      </c>
      <c r="C756" s="24">
        <v>43141</v>
      </c>
      <c r="D756" s="27" t="s">
        <v>665</v>
      </c>
      <c r="E756" s="27" t="s">
        <v>412</v>
      </c>
      <c r="F756" s="29">
        <v>93878</v>
      </c>
      <c r="G756" s="27" t="s">
        <v>39</v>
      </c>
      <c r="H756" s="27" t="s">
        <v>124</v>
      </c>
      <c r="I756" s="27" t="s">
        <v>6160</v>
      </c>
      <c r="J756" s="25">
        <v>4</v>
      </c>
      <c r="K756" s="27" t="s">
        <v>343</v>
      </c>
      <c r="L756" s="27">
        <v>8780475585</v>
      </c>
      <c r="M756" s="27">
        <v>8780475585</v>
      </c>
      <c r="N756" s="28"/>
      <c r="O756" s="27"/>
      <c r="P756" s="27"/>
      <c r="Q756" s="26"/>
      <c r="R756" s="43"/>
      <c r="S756" s="27" t="s">
        <v>285</v>
      </c>
      <c r="T756" s="43"/>
      <c r="U756" s="27" t="s">
        <v>315</v>
      </c>
      <c r="V756" s="28" t="s">
        <v>2691</v>
      </c>
    </row>
    <row r="757" spans="1:22" x14ac:dyDescent="0.25">
      <c r="A757" s="24">
        <v>43154</v>
      </c>
      <c r="B757" s="24">
        <v>43153</v>
      </c>
      <c r="C757" s="24">
        <v>43143</v>
      </c>
      <c r="D757" s="27" t="s">
        <v>665</v>
      </c>
      <c r="E757" s="27" t="s">
        <v>398</v>
      </c>
      <c r="F757" s="29">
        <v>96620</v>
      </c>
      <c r="G757" s="27" t="s">
        <v>19</v>
      </c>
      <c r="H757" s="27" t="s">
        <v>101</v>
      </c>
      <c r="I757" s="27" t="s">
        <v>6161</v>
      </c>
      <c r="J757" s="25">
        <v>4</v>
      </c>
      <c r="K757" s="27" t="s">
        <v>343</v>
      </c>
      <c r="L757" s="27">
        <v>8780476043</v>
      </c>
      <c r="M757" s="27">
        <v>8780476043</v>
      </c>
      <c r="N757" s="28"/>
      <c r="O757" s="27"/>
      <c r="P757" s="27"/>
      <c r="Q757" s="26"/>
      <c r="R757" s="43"/>
      <c r="S757" s="27" t="s">
        <v>285</v>
      </c>
      <c r="T757" s="43"/>
      <c r="U757" s="27" t="s">
        <v>315</v>
      </c>
      <c r="V757" s="28" t="s">
        <v>2691</v>
      </c>
    </row>
    <row r="758" spans="1:22" x14ac:dyDescent="0.25">
      <c r="A758" s="24">
        <v>43154</v>
      </c>
      <c r="B758" s="24">
        <v>43153</v>
      </c>
      <c r="C758" s="24">
        <v>43144</v>
      </c>
      <c r="D758" s="27" t="s">
        <v>665</v>
      </c>
      <c r="E758" s="27" t="s">
        <v>290</v>
      </c>
      <c r="F758" s="29">
        <v>44953</v>
      </c>
      <c r="G758" s="27" t="s">
        <v>19</v>
      </c>
      <c r="H758" s="27" t="s">
        <v>69</v>
      </c>
      <c r="I758" s="27" t="s">
        <v>6161</v>
      </c>
      <c r="J758" s="25">
        <v>4</v>
      </c>
      <c r="K758" s="27" t="s">
        <v>343</v>
      </c>
      <c r="L758" s="27">
        <v>8640727129</v>
      </c>
      <c r="M758" s="27">
        <v>8640727129</v>
      </c>
      <c r="N758" s="28"/>
      <c r="O758" s="27"/>
      <c r="P758" s="27"/>
      <c r="Q758" s="26"/>
      <c r="R758" s="43"/>
      <c r="S758" s="27" t="s">
        <v>285</v>
      </c>
      <c r="T758" s="43"/>
      <c r="U758" s="27" t="s">
        <v>315</v>
      </c>
      <c r="V758" s="28" t="s">
        <v>2691</v>
      </c>
    </row>
    <row r="759" spans="1:22" x14ac:dyDescent="0.25">
      <c r="A759" s="24">
        <v>43154</v>
      </c>
      <c r="B759" s="24">
        <v>43153</v>
      </c>
      <c r="C759" s="24">
        <v>43143</v>
      </c>
      <c r="D759" s="27" t="s">
        <v>665</v>
      </c>
      <c r="E759" s="27" t="s">
        <v>346</v>
      </c>
      <c r="F759" s="29">
        <v>16126</v>
      </c>
      <c r="G759" s="27" t="s">
        <v>19</v>
      </c>
      <c r="H759" s="27" t="s">
        <v>75</v>
      </c>
      <c r="I759" s="27" t="s">
        <v>6162</v>
      </c>
      <c r="J759" s="25">
        <v>2</v>
      </c>
      <c r="K759" s="27" t="s">
        <v>343</v>
      </c>
      <c r="L759" s="27">
        <v>8780476240</v>
      </c>
      <c r="M759" s="27">
        <v>8780476240</v>
      </c>
      <c r="N759" s="28"/>
      <c r="O759" s="27"/>
      <c r="P759" s="27"/>
      <c r="Q759" s="26"/>
      <c r="R759" s="43"/>
      <c r="S759" s="27" t="s">
        <v>285</v>
      </c>
      <c r="T759" s="43"/>
      <c r="U759" s="27" t="s">
        <v>315</v>
      </c>
      <c r="V759" s="28" t="s">
        <v>2691</v>
      </c>
    </row>
    <row r="760" spans="1:22" x14ac:dyDescent="0.25">
      <c r="A760" s="24">
        <v>43154</v>
      </c>
      <c r="B760" s="24">
        <v>43153</v>
      </c>
      <c r="C760" s="24">
        <v>43145</v>
      </c>
      <c r="D760" s="27" t="s">
        <v>665</v>
      </c>
      <c r="E760" s="27" t="s">
        <v>483</v>
      </c>
      <c r="F760" s="29">
        <v>83418</v>
      </c>
      <c r="G760" s="27" t="s">
        <v>19</v>
      </c>
      <c r="H760" s="27" t="s">
        <v>52</v>
      </c>
      <c r="I760" s="27" t="s">
        <v>6163</v>
      </c>
      <c r="J760" s="25">
        <v>1</v>
      </c>
      <c r="K760" s="27" t="s">
        <v>343</v>
      </c>
      <c r="L760" s="27">
        <v>8640727769</v>
      </c>
      <c r="M760" s="27">
        <v>8640727769</v>
      </c>
      <c r="N760" s="28"/>
      <c r="O760" s="27"/>
      <c r="P760" s="27"/>
      <c r="Q760" s="26"/>
      <c r="R760" s="43"/>
      <c r="S760" s="27" t="s">
        <v>285</v>
      </c>
      <c r="T760" s="43"/>
      <c r="U760" s="27" t="s">
        <v>315</v>
      </c>
      <c r="V760" s="28" t="s">
        <v>2691</v>
      </c>
    </row>
    <row r="761" spans="1:22" x14ac:dyDescent="0.25">
      <c r="A761" s="24">
        <v>43154</v>
      </c>
      <c r="B761" s="24">
        <v>43153</v>
      </c>
      <c r="C761" s="24">
        <v>43132</v>
      </c>
      <c r="D761" s="27" t="s">
        <v>552</v>
      </c>
      <c r="E761" s="27" t="s">
        <v>293</v>
      </c>
      <c r="F761" s="29">
        <v>290126785</v>
      </c>
      <c r="G761" s="27" t="s">
        <v>50</v>
      </c>
      <c r="H761" s="27" t="s">
        <v>69</v>
      </c>
      <c r="I761" s="27" t="s">
        <v>6165</v>
      </c>
      <c r="J761" s="25">
        <v>1</v>
      </c>
      <c r="K761" s="27" t="s">
        <v>288</v>
      </c>
      <c r="L761" s="27" t="s">
        <v>6166</v>
      </c>
      <c r="M761" s="27" t="s">
        <v>6164</v>
      </c>
      <c r="N761" s="28"/>
      <c r="O761" s="27"/>
      <c r="P761" s="27"/>
      <c r="Q761" s="26"/>
      <c r="R761" s="43"/>
      <c r="S761" s="27" t="s">
        <v>285</v>
      </c>
      <c r="T761" s="43"/>
      <c r="U761" s="27" t="s">
        <v>315</v>
      </c>
      <c r="V761" s="28" t="s">
        <v>2691</v>
      </c>
    </row>
    <row r="762" spans="1:22" x14ac:dyDescent="0.25">
      <c r="A762" s="24">
        <v>43154</v>
      </c>
      <c r="B762" s="24">
        <v>43154</v>
      </c>
      <c r="C762" s="24">
        <v>43132</v>
      </c>
      <c r="D762" s="27" t="s">
        <v>552</v>
      </c>
      <c r="E762" s="27" t="s">
        <v>287</v>
      </c>
      <c r="F762" s="29" t="s">
        <v>986</v>
      </c>
      <c r="G762" s="27" t="s">
        <v>223</v>
      </c>
      <c r="H762" s="27" t="s">
        <v>112</v>
      </c>
      <c r="I762" s="27" t="s">
        <v>488</v>
      </c>
      <c r="J762" s="25">
        <v>2</v>
      </c>
      <c r="K762" s="27" t="s">
        <v>288</v>
      </c>
      <c r="L762" s="27" t="s">
        <v>6172</v>
      </c>
      <c r="M762" s="27" t="s">
        <v>6171</v>
      </c>
      <c r="N762" s="28">
        <v>129677654</v>
      </c>
      <c r="O762" s="27">
        <v>2</v>
      </c>
      <c r="P762" s="27" t="s">
        <v>6607</v>
      </c>
      <c r="Q762" s="26">
        <v>100.56</v>
      </c>
      <c r="R762" s="43">
        <v>43158</v>
      </c>
      <c r="S762" s="27" t="s">
        <v>285</v>
      </c>
      <c r="T762" s="43" t="s">
        <v>497</v>
      </c>
      <c r="U762" s="27" t="s">
        <v>292</v>
      </c>
      <c r="V762" s="28"/>
    </row>
    <row r="763" spans="1:22" x14ac:dyDescent="0.25">
      <c r="A763" s="24">
        <v>43154</v>
      </c>
      <c r="B763" s="24">
        <v>43154</v>
      </c>
      <c r="C763" s="24">
        <v>43138</v>
      </c>
      <c r="D763" s="27" t="s">
        <v>552</v>
      </c>
      <c r="E763" s="27" t="s">
        <v>305</v>
      </c>
      <c r="F763" s="29" t="s">
        <v>6659</v>
      </c>
      <c r="G763" s="27" t="s">
        <v>77</v>
      </c>
      <c r="H763" s="27" t="s">
        <v>4414</v>
      </c>
      <c r="I763" s="27" t="s">
        <v>493</v>
      </c>
      <c r="J763" s="25">
        <v>2</v>
      </c>
      <c r="K763" s="27" t="s">
        <v>288</v>
      </c>
      <c r="L763" s="27" t="s">
        <v>6184</v>
      </c>
      <c r="M763" s="27" t="s">
        <v>6183</v>
      </c>
      <c r="N763" s="28">
        <v>129702092</v>
      </c>
      <c r="O763" s="27">
        <v>2</v>
      </c>
      <c r="P763" s="27" t="s">
        <v>6606</v>
      </c>
      <c r="Q763" s="26">
        <v>217.76</v>
      </c>
      <c r="R763" s="43">
        <v>43158</v>
      </c>
      <c r="S763" s="27" t="s">
        <v>285</v>
      </c>
      <c r="T763" s="43" t="s">
        <v>567</v>
      </c>
      <c r="U763" s="27" t="s">
        <v>292</v>
      </c>
      <c r="V763" s="28"/>
    </row>
    <row r="764" spans="1:22" x14ac:dyDescent="0.25">
      <c r="A764" s="24">
        <v>43154</v>
      </c>
      <c r="B764" s="24">
        <v>43154</v>
      </c>
      <c r="C764" s="24">
        <v>43147</v>
      </c>
      <c r="D764" s="27" t="s">
        <v>552</v>
      </c>
      <c r="E764" s="27" t="s">
        <v>305</v>
      </c>
      <c r="F764" s="41" t="s">
        <v>6187</v>
      </c>
      <c r="G764" s="27" t="s">
        <v>92</v>
      </c>
      <c r="H764" s="27" t="s">
        <v>204</v>
      </c>
      <c r="I764" s="27" t="s">
        <v>4661</v>
      </c>
      <c r="J764" s="25">
        <v>1</v>
      </c>
      <c r="K764" s="27" t="s">
        <v>288</v>
      </c>
      <c r="L764" s="27" t="s">
        <v>6189</v>
      </c>
      <c r="M764" s="27" t="s">
        <v>6188</v>
      </c>
      <c r="N764" s="28">
        <v>129702095</v>
      </c>
      <c r="O764" s="27">
        <v>1</v>
      </c>
      <c r="P764" s="27" t="s">
        <v>6605</v>
      </c>
      <c r="Q764" s="26">
        <v>172.74</v>
      </c>
      <c r="R764" s="43">
        <v>43158</v>
      </c>
      <c r="S764" s="27" t="s">
        <v>285</v>
      </c>
      <c r="T764" s="43" t="s">
        <v>567</v>
      </c>
      <c r="U764" s="27" t="s">
        <v>292</v>
      </c>
      <c r="V764" s="28"/>
    </row>
    <row r="765" spans="1:22" x14ac:dyDescent="0.25">
      <c r="A765" s="24">
        <v>43154</v>
      </c>
      <c r="B765" s="24">
        <v>43154</v>
      </c>
      <c r="C765" s="24">
        <v>43145</v>
      </c>
      <c r="D765" s="27" t="s">
        <v>552</v>
      </c>
      <c r="E765" s="27" t="s">
        <v>308</v>
      </c>
      <c r="F765" s="29">
        <v>755664383</v>
      </c>
      <c r="G765" s="27" t="s">
        <v>23</v>
      </c>
      <c r="H765" s="27" t="s">
        <v>238</v>
      </c>
      <c r="I765" s="27" t="s">
        <v>1384</v>
      </c>
      <c r="J765" s="25">
        <v>1</v>
      </c>
      <c r="K765" s="27" t="s">
        <v>288</v>
      </c>
      <c r="L765" s="27" t="s">
        <v>6191</v>
      </c>
      <c r="M765" s="27" t="s">
        <v>6190</v>
      </c>
      <c r="N765" s="28"/>
      <c r="O765" s="27"/>
      <c r="P765" s="27"/>
      <c r="Q765" s="26"/>
      <c r="R765" s="43"/>
      <c r="S765" s="27" t="s">
        <v>285</v>
      </c>
      <c r="T765" s="43"/>
      <c r="U765" s="27" t="s">
        <v>315</v>
      </c>
      <c r="V765" s="28" t="s">
        <v>2691</v>
      </c>
    </row>
    <row r="766" spans="1:22" x14ac:dyDescent="0.25">
      <c r="A766" s="24">
        <v>43154</v>
      </c>
      <c r="B766" s="24">
        <v>43154</v>
      </c>
      <c r="C766" s="24">
        <v>43288</v>
      </c>
      <c r="D766" s="27" t="s">
        <v>552</v>
      </c>
      <c r="E766" s="27" t="s">
        <v>328</v>
      </c>
      <c r="F766" s="29" t="s">
        <v>6658</v>
      </c>
      <c r="G766" s="27" t="s">
        <v>273</v>
      </c>
      <c r="H766" s="27" t="s">
        <v>6197</v>
      </c>
      <c r="I766" s="27" t="s">
        <v>6195</v>
      </c>
      <c r="J766" s="25">
        <v>4</v>
      </c>
      <c r="K766" s="27" t="s">
        <v>288</v>
      </c>
      <c r="L766" s="27" t="s">
        <v>6196</v>
      </c>
      <c r="M766" s="27" t="s">
        <v>6194</v>
      </c>
      <c r="N766" s="28"/>
      <c r="O766" s="27"/>
      <c r="P766" s="27" t="s">
        <v>6578</v>
      </c>
      <c r="Q766" s="26"/>
      <c r="R766" s="43">
        <v>43154</v>
      </c>
      <c r="S766" s="27" t="s">
        <v>285</v>
      </c>
      <c r="T766" s="43" t="s">
        <v>567</v>
      </c>
      <c r="U766" s="27" t="s">
        <v>292</v>
      </c>
      <c r="V766" s="28"/>
    </row>
    <row r="767" spans="1:22" x14ac:dyDescent="0.25">
      <c r="A767" s="24">
        <v>43157</v>
      </c>
      <c r="B767" s="24">
        <v>43156</v>
      </c>
      <c r="C767" s="24">
        <v>43155</v>
      </c>
      <c r="D767" s="27" t="s">
        <v>18</v>
      </c>
      <c r="E767" s="27" t="s">
        <v>405</v>
      </c>
      <c r="F767" s="29">
        <v>2507400</v>
      </c>
      <c r="G767" s="27" t="s">
        <v>32</v>
      </c>
      <c r="H767" s="27" t="s">
        <v>43</v>
      </c>
      <c r="I767" s="27" t="s">
        <v>448</v>
      </c>
      <c r="J767" s="25">
        <v>4</v>
      </c>
      <c r="K767" s="27" t="s">
        <v>355</v>
      </c>
      <c r="L767" s="27">
        <v>2599403</v>
      </c>
      <c r="M767" s="27"/>
      <c r="N767" s="28"/>
      <c r="O767" s="27"/>
      <c r="P767" s="27"/>
      <c r="Q767" s="26"/>
      <c r="R767" s="43"/>
      <c r="S767" s="27" t="s">
        <v>285</v>
      </c>
      <c r="T767" s="43"/>
      <c r="U767" s="27" t="s">
        <v>295</v>
      </c>
      <c r="V767" s="28" t="s">
        <v>6293</v>
      </c>
    </row>
    <row r="768" spans="1:22" x14ac:dyDescent="0.25">
      <c r="A768" s="24">
        <v>43159</v>
      </c>
      <c r="B768" s="24">
        <v>43159</v>
      </c>
      <c r="C768" s="24">
        <v>43153</v>
      </c>
      <c r="D768" s="27" t="s">
        <v>18</v>
      </c>
      <c r="E768" s="27" t="s">
        <v>397</v>
      </c>
      <c r="F768" s="29" t="s">
        <v>6697</v>
      </c>
      <c r="G768" s="27" t="s">
        <v>23</v>
      </c>
      <c r="H768" s="27" t="s">
        <v>88</v>
      </c>
      <c r="I768" s="27" t="s">
        <v>6698</v>
      </c>
      <c r="J768" s="25">
        <v>3</v>
      </c>
      <c r="K768" s="27" t="s">
        <v>288</v>
      </c>
      <c r="L768" s="27" t="s">
        <v>6699</v>
      </c>
      <c r="M768" s="27" t="s">
        <v>6700</v>
      </c>
      <c r="N768" s="28"/>
      <c r="O768" s="27"/>
      <c r="P768" s="27"/>
      <c r="Q768" s="26"/>
      <c r="R768" s="43"/>
      <c r="S768" s="27" t="s">
        <v>285</v>
      </c>
      <c r="T768" s="43"/>
      <c r="U768" s="27" t="s">
        <v>315</v>
      </c>
      <c r="V768" s="28"/>
    </row>
    <row r="769" spans="1:22" x14ac:dyDescent="0.25">
      <c r="A769" s="24">
        <v>43159</v>
      </c>
      <c r="B769" s="24">
        <v>43159</v>
      </c>
      <c r="C769" s="24">
        <v>43152</v>
      </c>
      <c r="D769" s="27" t="s">
        <v>552</v>
      </c>
      <c r="E769" s="27" t="s">
        <v>402</v>
      </c>
      <c r="F769" s="29" t="s">
        <v>6739</v>
      </c>
      <c r="G769" s="27" t="s">
        <v>50</v>
      </c>
      <c r="H769" s="27" t="s">
        <v>228</v>
      </c>
      <c r="I769" s="27" t="s">
        <v>1271</v>
      </c>
      <c r="J769" s="25">
        <v>2</v>
      </c>
      <c r="K769" s="27" t="s">
        <v>288</v>
      </c>
      <c r="L769" s="27" t="s">
        <v>6740</v>
      </c>
      <c r="M769" s="27" t="s">
        <v>6741</v>
      </c>
      <c r="N769" s="28"/>
      <c r="O769" s="27"/>
      <c r="P769" s="27"/>
      <c r="Q769" s="26"/>
      <c r="R769" s="43"/>
      <c r="S769" s="27" t="s">
        <v>285</v>
      </c>
      <c r="T769" s="43"/>
      <c r="U769" s="27" t="s">
        <v>315</v>
      </c>
      <c r="V769" s="28"/>
    </row>
    <row r="770" spans="1:22" x14ac:dyDescent="0.25">
      <c r="A770" s="24">
        <v>43159</v>
      </c>
      <c r="B770" s="24">
        <v>43159</v>
      </c>
      <c r="C770" s="24">
        <v>43154</v>
      </c>
      <c r="D770" s="27" t="s">
        <v>665</v>
      </c>
      <c r="E770" s="27" t="s">
        <v>423</v>
      </c>
      <c r="F770" s="29" t="s">
        <v>6751</v>
      </c>
      <c r="G770" s="27" t="s">
        <v>19</v>
      </c>
      <c r="H770" s="27" t="s">
        <v>572</v>
      </c>
      <c r="I770" s="27" t="s">
        <v>6752</v>
      </c>
      <c r="J770" s="25">
        <v>4</v>
      </c>
      <c r="K770" s="27" t="s">
        <v>343</v>
      </c>
      <c r="L770" s="27">
        <v>8640730507</v>
      </c>
      <c r="M770" s="27">
        <v>8640730507</v>
      </c>
      <c r="N770" s="28"/>
      <c r="O770" s="27"/>
      <c r="P770" s="27"/>
      <c r="Q770" s="26"/>
      <c r="R770" s="43"/>
      <c r="S770" s="27" t="s">
        <v>285</v>
      </c>
      <c r="T770" s="43"/>
      <c r="U770" s="27" t="s">
        <v>315</v>
      </c>
      <c r="V770" s="28"/>
    </row>
    <row r="771" spans="1:22" x14ac:dyDescent="0.25">
      <c r="A771" s="24">
        <v>43159</v>
      </c>
      <c r="B771" s="24">
        <v>43159</v>
      </c>
      <c r="C771" s="24">
        <v>43150</v>
      </c>
      <c r="D771" s="27" t="s">
        <v>541</v>
      </c>
      <c r="E771" s="27" t="s">
        <v>375</v>
      </c>
      <c r="F771" s="29" t="s">
        <v>6753</v>
      </c>
      <c r="G771" s="27" t="s">
        <v>30</v>
      </c>
      <c r="H771" s="27" t="s">
        <v>70</v>
      </c>
      <c r="I771" s="27" t="s">
        <v>6754</v>
      </c>
      <c r="J771" s="25">
        <v>4</v>
      </c>
      <c r="K771" s="27" t="s">
        <v>528</v>
      </c>
      <c r="L771" s="27"/>
      <c r="M771" s="27">
        <v>1906818299</v>
      </c>
      <c r="N771" s="28"/>
      <c r="O771" s="27"/>
      <c r="P771" s="27"/>
      <c r="Q771" s="26"/>
      <c r="R771" s="43"/>
      <c r="S771" s="27" t="s">
        <v>285</v>
      </c>
      <c r="T771" s="43"/>
      <c r="U771" s="27" t="s">
        <v>315</v>
      </c>
      <c r="V771" s="28" t="s">
        <v>2691</v>
      </c>
    </row>
    <row r="772" spans="1:22" x14ac:dyDescent="0.25">
      <c r="A772" s="24">
        <v>43159</v>
      </c>
      <c r="B772" s="24">
        <v>43159</v>
      </c>
      <c r="C772" s="24">
        <v>43151</v>
      </c>
      <c r="D772" s="27" t="s">
        <v>541</v>
      </c>
      <c r="E772" s="27" t="s">
        <v>340</v>
      </c>
      <c r="F772" s="29" t="s">
        <v>6755</v>
      </c>
      <c r="G772" s="27" t="s">
        <v>30</v>
      </c>
      <c r="H772" s="27" t="s">
        <v>49</v>
      </c>
      <c r="I772" s="27" t="s">
        <v>6756</v>
      </c>
      <c r="J772" s="25">
        <v>4</v>
      </c>
      <c r="K772" s="27" t="s">
        <v>528</v>
      </c>
      <c r="L772" s="27"/>
      <c r="M772" s="27">
        <v>1906826050</v>
      </c>
      <c r="N772" s="28"/>
      <c r="O772" s="27"/>
      <c r="P772" s="27"/>
      <c r="Q772" s="26"/>
      <c r="R772" s="43"/>
      <c r="S772" s="27" t="s">
        <v>285</v>
      </c>
      <c r="T772" s="43"/>
      <c r="U772" s="27" t="s">
        <v>315</v>
      </c>
      <c r="V772" s="28" t="s">
        <v>2691</v>
      </c>
    </row>
    <row r="773" spans="1:22" x14ac:dyDescent="0.25">
      <c r="A773" s="24">
        <v>43159</v>
      </c>
      <c r="B773" s="24">
        <v>43159</v>
      </c>
      <c r="C773" s="24">
        <v>43155</v>
      </c>
      <c r="D773" s="27" t="s">
        <v>2245</v>
      </c>
      <c r="E773" s="27" t="s">
        <v>290</v>
      </c>
      <c r="F773" s="29" t="s">
        <v>6768</v>
      </c>
      <c r="G773" s="27" t="s">
        <v>19</v>
      </c>
      <c r="H773" s="27" t="s">
        <v>104</v>
      </c>
      <c r="I773" s="27" t="s">
        <v>4932</v>
      </c>
      <c r="J773" s="25">
        <v>4</v>
      </c>
      <c r="K773" s="27" t="s">
        <v>367</v>
      </c>
      <c r="L773" s="27">
        <v>41060</v>
      </c>
      <c r="M773" s="27">
        <v>326184698</v>
      </c>
      <c r="N773" s="28"/>
      <c r="O773" s="27"/>
      <c r="P773" s="27"/>
      <c r="Q773" s="26"/>
      <c r="R773" s="43"/>
      <c r="S773" s="27" t="s">
        <v>285</v>
      </c>
      <c r="T773" s="43"/>
      <c r="U773" s="27" t="s">
        <v>289</v>
      </c>
      <c r="V773" s="28"/>
    </row>
    <row r="774" spans="1:22" x14ac:dyDescent="0.25">
      <c r="A774" s="24">
        <v>43159</v>
      </c>
      <c r="B774" s="24">
        <v>43159</v>
      </c>
      <c r="C774" s="24">
        <v>43155</v>
      </c>
      <c r="D774" s="27" t="s">
        <v>2245</v>
      </c>
      <c r="E774" s="27" t="s">
        <v>389</v>
      </c>
      <c r="F774" s="29" t="s">
        <v>6769</v>
      </c>
      <c r="G774" s="27" t="s">
        <v>36</v>
      </c>
      <c r="H774" s="27" t="s">
        <v>244</v>
      </c>
      <c r="I774" s="27" t="s">
        <v>6770</v>
      </c>
      <c r="J774" s="25">
        <v>4</v>
      </c>
      <c r="K774" s="27" t="s">
        <v>367</v>
      </c>
      <c r="L774" s="27">
        <v>211150</v>
      </c>
      <c r="M774" s="27">
        <v>326184684</v>
      </c>
      <c r="N774" s="28"/>
      <c r="O774" s="27"/>
      <c r="P774" s="27"/>
      <c r="Q774" s="26"/>
      <c r="R774" s="43"/>
      <c r="S774" s="27" t="s">
        <v>285</v>
      </c>
      <c r="T774" s="43"/>
      <c r="U774" s="27" t="s">
        <v>289</v>
      </c>
      <c r="V774" s="28" t="s">
        <v>2691</v>
      </c>
    </row>
    <row r="775" spans="1:22" x14ac:dyDescent="0.25">
      <c r="A775" s="24">
        <v>43159</v>
      </c>
      <c r="B775" s="24">
        <v>43159</v>
      </c>
      <c r="C775" s="24">
        <v>43113</v>
      </c>
      <c r="D775" s="27" t="s">
        <v>540</v>
      </c>
      <c r="E775" s="27" t="s">
        <v>287</v>
      </c>
      <c r="F775" s="29" t="s">
        <v>6815</v>
      </c>
      <c r="G775" s="27" t="s">
        <v>19</v>
      </c>
      <c r="H775" s="27" t="s">
        <v>194</v>
      </c>
      <c r="I775" s="27" t="s">
        <v>6816</v>
      </c>
      <c r="J775" s="25">
        <v>2</v>
      </c>
      <c r="K775" s="27" t="s">
        <v>367</v>
      </c>
      <c r="L775" s="27">
        <v>199830</v>
      </c>
      <c r="M775" s="27">
        <v>326174435</v>
      </c>
      <c r="N775" s="28"/>
      <c r="O775" s="27"/>
      <c r="P775" s="27"/>
      <c r="Q775" s="26"/>
      <c r="R775" s="43"/>
      <c r="S775" s="27" t="s">
        <v>285</v>
      </c>
      <c r="T775" s="43"/>
      <c r="U775" s="27" t="s">
        <v>289</v>
      </c>
      <c r="V775" s="28"/>
    </row>
    <row r="776" spans="1:22" x14ac:dyDescent="0.25">
      <c r="A776" s="24">
        <v>43159</v>
      </c>
      <c r="B776" s="24">
        <v>43159</v>
      </c>
      <c r="C776" s="24">
        <v>43113</v>
      </c>
      <c r="D776" s="27" t="s">
        <v>540</v>
      </c>
      <c r="E776" s="27" t="s">
        <v>287</v>
      </c>
      <c r="F776" s="29" t="s">
        <v>6817</v>
      </c>
      <c r="G776" s="27" t="s">
        <v>19</v>
      </c>
      <c r="H776" s="27" t="s">
        <v>188</v>
      </c>
      <c r="I776" s="27" t="s">
        <v>6816</v>
      </c>
      <c r="J776" s="25">
        <v>2</v>
      </c>
      <c r="K776" s="27" t="s">
        <v>367</v>
      </c>
      <c r="L776" s="27">
        <v>199830</v>
      </c>
      <c r="M776" s="27">
        <v>326174435</v>
      </c>
      <c r="N776" s="28"/>
      <c r="O776" s="27"/>
      <c r="P776" s="27"/>
      <c r="Q776" s="26"/>
      <c r="R776" s="43"/>
      <c r="S776" s="27" t="s">
        <v>285</v>
      </c>
      <c r="T776" s="43"/>
      <c r="U776" s="27" t="s">
        <v>289</v>
      </c>
      <c r="V776" s="28"/>
    </row>
    <row r="777" spans="1:22" x14ac:dyDescent="0.25">
      <c r="A777" s="24">
        <v>43159</v>
      </c>
      <c r="B777" s="24">
        <v>43159</v>
      </c>
      <c r="C777" s="24">
        <v>43116</v>
      </c>
      <c r="D777" s="27" t="s">
        <v>540</v>
      </c>
      <c r="E777" s="27" t="s">
        <v>287</v>
      </c>
      <c r="F777" s="29" t="s">
        <v>6818</v>
      </c>
      <c r="G777" s="27" t="s">
        <v>139</v>
      </c>
      <c r="H777" s="27" t="s">
        <v>70</v>
      </c>
      <c r="I777" s="27" t="s">
        <v>4494</v>
      </c>
      <c r="J777" s="25">
        <v>2</v>
      </c>
      <c r="K777" s="27" t="s">
        <v>367</v>
      </c>
      <c r="L777" s="27">
        <v>200458</v>
      </c>
      <c r="M777" s="27">
        <v>326175004</v>
      </c>
      <c r="N777" s="28"/>
      <c r="O777" s="27"/>
      <c r="P777" s="27"/>
      <c r="Q777" s="26"/>
      <c r="R777" s="43"/>
      <c r="S777" s="27" t="s">
        <v>285</v>
      </c>
      <c r="T777" s="43"/>
      <c r="U777" s="27" t="s">
        <v>289</v>
      </c>
      <c r="V777" s="28" t="s">
        <v>2691</v>
      </c>
    </row>
    <row r="778" spans="1:22" x14ac:dyDescent="0.25">
      <c r="A778" s="24">
        <v>43159</v>
      </c>
      <c r="B778" s="24">
        <v>43159</v>
      </c>
      <c r="C778" s="24">
        <v>43116</v>
      </c>
      <c r="D778" s="27" t="s">
        <v>540</v>
      </c>
      <c r="E778" s="27" t="s">
        <v>287</v>
      </c>
      <c r="F778" s="29" t="s">
        <v>6329</v>
      </c>
      <c r="G778" s="27" t="s">
        <v>19</v>
      </c>
      <c r="H778" s="27" t="s">
        <v>128</v>
      </c>
      <c r="I778" s="27" t="s">
        <v>6819</v>
      </c>
      <c r="J778" s="25">
        <v>1</v>
      </c>
      <c r="K778" s="27" t="s">
        <v>367</v>
      </c>
      <c r="L778" s="27">
        <v>200517</v>
      </c>
      <c r="M778" s="27">
        <v>326175052</v>
      </c>
      <c r="N778" s="28"/>
      <c r="O778" s="27"/>
      <c r="P778" s="27"/>
      <c r="Q778" s="26"/>
      <c r="R778" s="43"/>
      <c r="S778" s="27" t="s">
        <v>285</v>
      </c>
      <c r="T778" s="43"/>
      <c r="U778" s="27" t="s">
        <v>289</v>
      </c>
      <c r="V778" s="28"/>
    </row>
    <row r="779" spans="1:22" x14ac:dyDescent="0.25">
      <c r="A779" s="24">
        <v>43159</v>
      </c>
      <c r="B779" s="24">
        <v>43159</v>
      </c>
      <c r="C779" s="24">
        <v>43125</v>
      </c>
      <c r="D779" s="27" t="s">
        <v>540</v>
      </c>
      <c r="E779" s="27" t="s">
        <v>287</v>
      </c>
      <c r="F779" s="29" t="s">
        <v>6820</v>
      </c>
      <c r="G779" s="27" t="s">
        <v>53</v>
      </c>
      <c r="H779" s="27" t="s">
        <v>241</v>
      </c>
      <c r="I779" s="27" t="s">
        <v>6821</v>
      </c>
      <c r="J779" s="25">
        <v>1</v>
      </c>
      <c r="K779" s="27" t="s">
        <v>367</v>
      </c>
      <c r="L779" s="27">
        <v>202655</v>
      </c>
      <c r="M779" s="27">
        <v>326176964</v>
      </c>
      <c r="N779" s="28"/>
      <c r="O779" s="27"/>
      <c r="P779" s="27"/>
      <c r="Q779" s="26"/>
      <c r="R779" s="43"/>
      <c r="S779" s="27" t="s">
        <v>285</v>
      </c>
      <c r="T779" s="43"/>
      <c r="U779" s="27" t="s">
        <v>289</v>
      </c>
      <c r="V779" s="28" t="s">
        <v>2691</v>
      </c>
    </row>
    <row r="780" spans="1:22" x14ac:dyDescent="0.25">
      <c r="A780" s="24">
        <v>43159</v>
      </c>
      <c r="B780" s="24">
        <v>43159</v>
      </c>
      <c r="C780" s="24">
        <v>43125</v>
      </c>
      <c r="D780" s="27" t="s">
        <v>540</v>
      </c>
      <c r="E780" s="27" t="s">
        <v>287</v>
      </c>
      <c r="F780" s="29" t="s">
        <v>6822</v>
      </c>
      <c r="G780" s="27" t="s">
        <v>25</v>
      </c>
      <c r="H780" s="27" t="s">
        <v>115</v>
      </c>
      <c r="I780" s="27" t="s">
        <v>6823</v>
      </c>
      <c r="J780" s="25">
        <v>4</v>
      </c>
      <c r="K780" s="27" t="s">
        <v>367</v>
      </c>
      <c r="L780" s="27">
        <v>202813</v>
      </c>
      <c r="M780" s="27">
        <v>326177103</v>
      </c>
      <c r="N780" s="28"/>
      <c r="O780" s="27"/>
      <c r="P780" s="27"/>
      <c r="Q780" s="26"/>
      <c r="R780" s="43"/>
      <c r="S780" s="27" t="s">
        <v>285</v>
      </c>
      <c r="T780" s="43"/>
      <c r="U780" s="27" t="s">
        <v>289</v>
      </c>
      <c r="V780" s="28" t="s">
        <v>2691</v>
      </c>
    </row>
    <row r="781" spans="1:22" x14ac:dyDescent="0.25">
      <c r="A781" s="24">
        <v>43159</v>
      </c>
      <c r="B781" s="24">
        <v>43159</v>
      </c>
      <c r="C781" s="24">
        <v>43118</v>
      </c>
      <c r="D781" s="27" t="s">
        <v>540</v>
      </c>
      <c r="E781" s="27" t="s">
        <v>290</v>
      </c>
      <c r="F781" s="29" t="s">
        <v>6824</v>
      </c>
      <c r="G781" s="27" t="s">
        <v>39</v>
      </c>
      <c r="H781" s="27" t="s">
        <v>26</v>
      </c>
      <c r="I781" s="27" t="s">
        <v>5847</v>
      </c>
      <c r="J781" s="25">
        <v>1</v>
      </c>
      <c r="K781" s="27" t="s">
        <v>367</v>
      </c>
      <c r="L781" s="27">
        <v>201068</v>
      </c>
      <c r="M781" s="27">
        <v>326175607</v>
      </c>
      <c r="N781" s="28"/>
      <c r="O781" s="27"/>
      <c r="P781" s="27"/>
      <c r="Q781" s="26"/>
      <c r="R781" s="43"/>
      <c r="S781" s="27" t="s">
        <v>285</v>
      </c>
      <c r="T781" s="43"/>
      <c r="U781" s="27" t="s">
        <v>289</v>
      </c>
      <c r="V781" s="28"/>
    </row>
    <row r="782" spans="1:22" x14ac:dyDescent="0.25">
      <c r="A782" s="24">
        <v>43159</v>
      </c>
      <c r="B782" s="24">
        <v>43159</v>
      </c>
      <c r="C782" s="24">
        <v>43127</v>
      </c>
      <c r="D782" s="27" t="s">
        <v>540</v>
      </c>
      <c r="E782" s="27" t="s">
        <v>290</v>
      </c>
      <c r="F782" s="29" t="s">
        <v>6825</v>
      </c>
      <c r="G782" s="27" t="s">
        <v>25</v>
      </c>
      <c r="H782" s="27" t="s">
        <v>3909</v>
      </c>
      <c r="I782" s="27" t="s">
        <v>183</v>
      </c>
      <c r="J782" s="25">
        <v>2</v>
      </c>
      <c r="K782" s="27" t="s">
        <v>367</v>
      </c>
      <c r="L782" s="27">
        <v>203400</v>
      </c>
      <c r="M782" s="27">
        <v>326177664</v>
      </c>
      <c r="N782" s="28"/>
      <c r="O782" s="27"/>
      <c r="P782" s="27"/>
      <c r="Q782" s="26"/>
      <c r="R782" s="43"/>
      <c r="S782" s="27" t="s">
        <v>285</v>
      </c>
      <c r="T782" s="43"/>
      <c r="U782" s="27" t="s">
        <v>289</v>
      </c>
      <c r="V782" s="28" t="s">
        <v>2691</v>
      </c>
    </row>
    <row r="783" spans="1:22" x14ac:dyDescent="0.25">
      <c r="A783" s="24">
        <v>43159</v>
      </c>
      <c r="B783" s="24">
        <v>43159</v>
      </c>
      <c r="C783" s="24">
        <v>43112</v>
      </c>
      <c r="D783" s="27" t="s">
        <v>540</v>
      </c>
      <c r="E783" s="27" t="s">
        <v>293</v>
      </c>
      <c r="F783" s="29" t="s">
        <v>6826</v>
      </c>
      <c r="G783" s="27" t="s">
        <v>39</v>
      </c>
      <c r="H783" s="27" t="s">
        <v>280</v>
      </c>
      <c r="I783" s="27" t="s">
        <v>6827</v>
      </c>
      <c r="J783" s="25">
        <v>2</v>
      </c>
      <c r="K783" s="27" t="s">
        <v>367</v>
      </c>
      <c r="L783" s="27">
        <v>199382</v>
      </c>
      <c r="M783" s="27">
        <v>326174018</v>
      </c>
      <c r="N783" s="28"/>
      <c r="O783" s="27"/>
      <c r="P783" s="27"/>
      <c r="Q783" s="26"/>
      <c r="R783" s="43"/>
      <c r="S783" s="27" t="s">
        <v>285</v>
      </c>
      <c r="T783" s="43"/>
      <c r="U783" s="27" t="s">
        <v>289</v>
      </c>
      <c r="V783" s="28"/>
    </row>
    <row r="784" spans="1:22" x14ac:dyDescent="0.25">
      <c r="A784" s="24">
        <v>43159</v>
      </c>
      <c r="B784" s="24">
        <v>43159</v>
      </c>
      <c r="C784" s="24">
        <v>43109</v>
      </c>
      <c r="D784" s="27" t="s">
        <v>540</v>
      </c>
      <c r="E784" s="27" t="s">
        <v>296</v>
      </c>
      <c r="F784" s="29" t="s">
        <v>6838</v>
      </c>
      <c r="G784" s="27" t="s">
        <v>30</v>
      </c>
      <c r="H784" s="27" t="s">
        <v>95</v>
      </c>
      <c r="I784" s="27" t="s">
        <v>5116</v>
      </c>
      <c r="J784" s="25">
        <v>4</v>
      </c>
      <c r="K784" s="27" t="s">
        <v>367</v>
      </c>
      <c r="L784" s="27">
        <v>198591</v>
      </c>
      <c r="M784" s="27">
        <v>326173299</v>
      </c>
      <c r="N784" s="28"/>
      <c r="O784" s="27"/>
      <c r="P784" s="27"/>
      <c r="Q784" s="26"/>
      <c r="R784" s="43"/>
      <c r="S784" s="27" t="s">
        <v>285</v>
      </c>
      <c r="T784" s="43"/>
      <c r="U784" s="27" t="s">
        <v>289</v>
      </c>
      <c r="V784" s="28" t="s">
        <v>2691</v>
      </c>
    </row>
    <row r="785" spans="1:22" x14ac:dyDescent="0.25">
      <c r="A785" s="24">
        <v>43159</v>
      </c>
      <c r="B785" s="24">
        <v>43159</v>
      </c>
      <c r="C785" s="24">
        <v>43111</v>
      </c>
      <c r="D785" s="27" t="s">
        <v>540</v>
      </c>
      <c r="E785" s="27" t="s">
        <v>296</v>
      </c>
      <c r="F785" s="29" t="s">
        <v>6839</v>
      </c>
      <c r="G785" s="27" t="s">
        <v>30</v>
      </c>
      <c r="H785" s="27" t="s">
        <v>248</v>
      </c>
      <c r="I785" s="27" t="s">
        <v>952</v>
      </c>
      <c r="J785" s="25">
        <v>2</v>
      </c>
      <c r="K785" s="27" t="s">
        <v>367</v>
      </c>
      <c r="L785" s="27">
        <v>199329</v>
      </c>
      <c r="M785" s="27">
        <v>326173966</v>
      </c>
      <c r="N785" s="28"/>
      <c r="O785" s="27"/>
      <c r="P785" s="27"/>
      <c r="Q785" s="26"/>
      <c r="R785" s="43"/>
      <c r="S785" s="27" t="s">
        <v>285</v>
      </c>
      <c r="T785" s="43"/>
      <c r="U785" s="27" t="s">
        <v>289</v>
      </c>
      <c r="V785" s="28" t="s">
        <v>2691</v>
      </c>
    </row>
    <row r="786" spans="1:22" x14ac:dyDescent="0.25">
      <c r="A786" s="24">
        <v>43159</v>
      </c>
      <c r="B786" s="24">
        <v>43159</v>
      </c>
      <c r="C786" s="24">
        <v>43126</v>
      </c>
      <c r="D786" s="27" t="s">
        <v>540</v>
      </c>
      <c r="E786" s="27" t="s">
        <v>296</v>
      </c>
      <c r="F786" s="29" t="s">
        <v>6842</v>
      </c>
      <c r="G786" s="27" t="s">
        <v>38</v>
      </c>
      <c r="H786" s="27" t="s">
        <v>258</v>
      </c>
      <c r="I786" s="27" t="s">
        <v>6843</v>
      </c>
      <c r="J786" s="25">
        <v>4</v>
      </c>
      <c r="K786" s="27" t="s">
        <v>367</v>
      </c>
      <c r="L786" s="27">
        <v>202985</v>
      </c>
      <c r="M786" s="27">
        <v>326177269</v>
      </c>
      <c r="N786" s="28"/>
      <c r="O786" s="27"/>
      <c r="P786" s="27"/>
      <c r="Q786" s="26"/>
      <c r="R786" s="43"/>
      <c r="S786" s="27" t="s">
        <v>285</v>
      </c>
      <c r="T786" s="43"/>
      <c r="U786" s="27" t="s">
        <v>289</v>
      </c>
      <c r="V786" s="28" t="s">
        <v>2691</v>
      </c>
    </row>
    <row r="787" spans="1:22" x14ac:dyDescent="0.25">
      <c r="A787" s="24">
        <v>43159</v>
      </c>
      <c r="B787" s="24">
        <v>43159</v>
      </c>
      <c r="C787" s="24">
        <v>43126</v>
      </c>
      <c r="D787" s="27" t="s">
        <v>540</v>
      </c>
      <c r="E787" s="27" t="s">
        <v>296</v>
      </c>
      <c r="F787" s="29" t="s">
        <v>6844</v>
      </c>
      <c r="G787" s="27" t="s">
        <v>51</v>
      </c>
      <c r="H787" s="27" t="s">
        <v>4331</v>
      </c>
      <c r="I787" s="27"/>
      <c r="J787" s="25">
        <v>2</v>
      </c>
      <c r="K787" s="27" t="s">
        <v>367</v>
      </c>
      <c r="L787" s="27">
        <v>203312</v>
      </c>
      <c r="M787" s="27">
        <v>326177577</v>
      </c>
      <c r="N787" s="28"/>
      <c r="O787" s="27"/>
      <c r="P787" s="27"/>
      <c r="Q787" s="26"/>
      <c r="R787" s="43"/>
      <c r="S787" s="27" t="s">
        <v>285</v>
      </c>
      <c r="T787" s="43"/>
      <c r="U787" s="27" t="s">
        <v>289</v>
      </c>
      <c r="V787" s="28" t="s">
        <v>2691</v>
      </c>
    </row>
    <row r="788" spans="1:22" x14ac:dyDescent="0.25">
      <c r="A788" s="24">
        <v>43132</v>
      </c>
      <c r="B788" s="24">
        <v>43132</v>
      </c>
      <c r="C788" s="24">
        <v>43124</v>
      </c>
      <c r="D788" s="27" t="s">
        <v>552</v>
      </c>
      <c r="E788" s="27" t="s">
        <v>376</v>
      </c>
      <c r="F788" s="29" t="s">
        <v>560</v>
      </c>
      <c r="G788" s="27" t="s">
        <v>223</v>
      </c>
      <c r="H788" s="27" t="s">
        <v>562</v>
      </c>
      <c r="I788" s="27" t="s">
        <v>563</v>
      </c>
      <c r="J788" s="25">
        <v>2</v>
      </c>
      <c r="K788" s="27" t="s">
        <v>288</v>
      </c>
      <c r="L788" s="27" t="s">
        <v>2100</v>
      </c>
      <c r="M788" s="27" t="s">
        <v>2099</v>
      </c>
      <c r="N788" s="28">
        <v>128411466</v>
      </c>
      <c r="O788" s="27">
        <v>2</v>
      </c>
      <c r="P788" s="27" t="s">
        <v>2202</v>
      </c>
      <c r="Q788" s="26">
        <v>45.42</v>
      </c>
      <c r="R788" s="43">
        <v>43133</v>
      </c>
      <c r="S788" s="27" t="s">
        <v>285</v>
      </c>
      <c r="T788" s="43" t="s">
        <v>567</v>
      </c>
      <c r="U788" s="27" t="s">
        <v>292</v>
      </c>
      <c r="V788" s="28"/>
    </row>
    <row r="789" spans="1:22" x14ac:dyDescent="0.25">
      <c r="A789" s="24">
        <v>43132</v>
      </c>
      <c r="B789" s="24">
        <v>43131</v>
      </c>
      <c r="C789" s="24">
        <v>43124</v>
      </c>
      <c r="D789" s="27" t="s">
        <v>665</v>
      </c>
      <c r="E789" s="27" t="s">
        <v>418</v>
      </c>
      <c r="F789" s="29">
        <v>68045</v>
      </c>
      <c r="G789" s="27" t="s">
        <v>39</v>
      </c>
      <c r="H789" s="27" t="s">
        <v>1743</v>
      </c>
      <c r="I789" s="27" t="s">
        <v>2077</v>
      </c>
      <c r="J789" s="25">
        <v>4</v>
      </c>
      <c r="K789" s="27" t="s">
        <v>343</v>
      </c>
      <c r="L789" s="27">
        <v>8920258054</v>
      </c>
      <c r="M789" s="27">
        <v>8920258054</v>
      </c>
      <c r="N789" s="28"/>
      <c r="O789" s="27"/>
      <c r="P789" s="27"/>
      <c r="Q789" s="26"/>
      <c r="R789" s="43"/>
      <c r="S789" s="27" t="s">
        <v>285</v>
      </c>
      <c r="T789" s="43"/>
      <c r="U789" s="27" t="s">
        <v>315</v>
      </c>
      <c r="V789" s="28" t="s">
        <v>542</v>
      </c>
    </row>
    <row r="790" spans="1:22" x14ac:dyDescent="0.25">
      <c r="A790" s="45">
        <v>43131</v>
      </c>
      <c r="B790" s="45">
        <v>43129</v>
      </c>
      <c r="C790" s="45">
        <v>43123</v>
      </c>
      <c r="D790" s="31" t="s">
        <v>552</v>
      </c>
      <c r="E790" s="31" t="s">
        <v>376</v>
      </c>
      <c r="F790" s="44" t="s">
        <v>2021</v>
      </c>
      <c r="G790" s="31" t="s">
        <v>223</v>
      </c>
      <c r="H790" s="31" t="s">
        <v>2022</v>
      </c>
      <c r="I790" s="31" t="s">
        <v>2023</v>
      </c>
      <c r="J790" s="35">
        <v>2</v>
      </c>
      <c r="K790" s="31" t="s">
        <v>288</v>
      </c>
      <c r="L790" s="31" t="s">
        <v>2024</v>
      </c>
      <c r="M790" s="31" t="s">
        <v>2025</v>
      </c>
      <c r="N790" s="31">
        <v>128416429</v>
      </c>
      <c r="O790" s="31">
        <v>2</v>
      </c>
      <c r="P790" s="31" t="s">
        <v>2204</v>
      </c>
      <c r="Q790" s="36">
        <v>40.24</v>
      </c>
      <c r="R790" s="32">
        <v>43133</v>
      </c>
      <c r="S790" s="31" t="s">
        <v>285</v>
      </c>
      <c r="T790" s="32" t="s">
        <v>567</v>
      </c>
      <c r="U790" s="31" t="s">
        <v>292</v>
      </c>
    </row>
    <row r="844" spans="11:21" x14ac:dyDescent="0.25">
      <c r="K844" s="35"/>
      <c r="R844" s="36"/>
      <c r="S844" s="32"/>
      <c r="U844" s="32"/>
    </row>
    <row r="845" spans="11:21" x14ac:dyDescent="0.25">
      <c r="K845" s="35"/>
      <c r="R845" s="36"/>
      <c r="S845" s="32"/>
      <c r="U845" s="32"/>
    </row>
    <row r="846" spans="11:21" x14ac:dyDescent="0.25">
      <c r="K846" s="35"/>
      <c r="R846" s="36"/>
      <c r="S846" s="32"/>
      <c r="U846" s="32"/>
    </row>
    <row r="871" spans="1:23" x14ac:dyDescent="0.25">
      <c r="A871" s="39"/>
      <c r="B871" s="39"/>
      <c r="C871" s="39"/>
      <c r="D871" s="27"/>
      <c r="E871" s="27"/>
      <c r="F871" s="27"/>
      <c r="G871" s="27"/>
      <c r="H871" s="27"/>
      <c r="I871" s="27"/>
      <c r="J871" s="27"/>
      <c r="K871" s="25"/>
      <c r="L871" s="27"/>
      <c r="M871" s="27"/>
      <c r="N871" s="27"/>
      <c r="O871" s="28"/>
      <c r="P871" s="27"/>
      <c r="Q871" s="27"/>
      <c r="R871" s="26"/>
      <c r="S871" s="39"/>
      <c r="T871" s="27"/>
      <c r="U871" s="39"/>
      <c r="V871" s="27"/>
      <c r="W871" s="28"/>
    </row>
    <row r="872" spans="1:23" x14ac:dyDescent="0.25">
      <c r="A872" s="39"/>
      <c r="B872" s="39"/>
      <c r="C872" s="39"/>
      <c r="D872" s="27"/>
      <c r="E872" s="27"/>
      <c r="F872" s="27"/>
      <c r="G872" s="27"/>
      <c r="H872" s="27"/>
      <c r="I872" s="27"/>
      <c r="J872" s="27"/>
      <c r="K872" s="25"/>
      <c r="L872" s="27"/>
      <c r="M872" s="27"/>
      <c r="N872" s="27"/>
      <c r="O872" s="28"/>
      <c r="P872" s="27"/>
      <c r="Q872" s="27"/>
      <c r="R872" s="26"/>
      <c r="S872" s="39"/>
      <c r="T872" s="27"/>
      <c r="U872" s="39"/>
      <c r="V872" s="27"/>
      <c r="W872" s="28"/>
    </row>
    <row r="873" spans="1:23" x14ac:dyDescent="0.25">
      <c r="A873" s="39"/>
      <c r="B873" s="39"/>
      <c r="C873" s="39"/>
      <c r="D873" s="27"/>
      <c r="E873" s="27"/>
      <c r="F873" s="27"/>
      <c r="G873" s="27"/>
      <c r="H873" s="27"/>
      <c r="I873" s="27"/>
      <c r="J873" s="27"/>
      <c r="K873" s="25"/>
      <c r="L873" s="27"/>
      <c r="M873" s="27"/>
      <c r="N873" s="27"/>
      <c r="O873" s="28"/>
      <c r="P873" s="27"/>
      <c r="Q873" s="27"/>
      <c r="R873" s="26"/>
      <c r="S873" s="39"/>
      <c r="T873" s="27"/>
      <c r="U873" s="39"/>
      <c r="V873" s="27"/>
      <c r="W873" s="28"/>
    </row>
    <row r="874" spans="1:23" x14ac:dyDescent="0.25">
      <c r="A874" s="39"/>
      <c r="B874" s="39"/>
      <c r="C874" s="39"/>
      <c r="D874" s="27"/>
      <c r="E874" s="27"/>
      <c r="F874" s="27"/>
      <c r="G874" s="27"/>
      <c r="H874" s="27"/>
      <c r="I874" s="27"/>
      <c r="J874" s="27"/>
      <c r="K874" s="25"/>
      <c r="L874" s="27"/>
      <c r="M874" s="27"/>
      <c r="N874" s="27"/>
      <c r="O874" s="28"/>
      <c r="P874" s="27"/>
      <c r="Q874" s="27"/>
      <c r="R874" s="26"/>
      <c r="S874" s="39"/>
      <c r="T874" s="27"/>
      <c r="U874" s="39"/>
      <c r="V874" s="27"/>
      <c r="W874" s="28"/>
    </row>
    <row r="875" spans="1:23" x14ac:dyDescent="0.25">
      <c r="A875" s="39"/>
      <c r="B875" s="39"/>
      <c r="C875" s="39"/>
      <c r="D875" s="27"/>
      <c r="E875" s="27"/>
      <c r="F875" s="27"/>
      <c r="G875" s="27"/>
      <c r="H875" s="27"/>
      <c r="I875" s="27"/>
      <c r="J875" s="27"/>
      <c r="K875" s="25"/>
      <c r="L875" s="27"/>
      <c r="M875" s="27"/>
      <c r="N875" s="27"/>
      <c r="O875" s="28"/>
      <c r="P875" s="27"/>
      <c r="Q875" s="27"/>
      <c r="R875" s="26"/>
      <c r="S875" s="39"/>
      <c r="T875" s="27"/>
      <c r="U875" s="39"/>
      <c r="V875" s="27"/>
      <c r="W875" s="28"/>
    </row>
    <row r="876" spans="1:23" x14ac:dyDescent="0.25">
      <c r="A876" s="39"/>
      <c r="B876" s="39"/>
      <c r="C876" s="39"/>
      <c r="D876" s="27"/>
      <c r="E876" s="27"/>
      <c r="F876" s="27"/>
      <c r="G876" s="27"/>
      <c r="H876" s="27"/>
      <c r="I876" s="27"/>
      <c r="J876" s="27"/>
      <c r="K876" s="25"/>
      <c r="L876" s="27"/>
      <c r="M876" s="27"/>
      <c r="N876" s="27"/>
      <c r="O876" s="28"/>
      <c r="P876" s="27"/>
      <c r="Q876" s="27"/>
      <c r="R876" s="26"/>
      <c r="S876" s="39"/>
      <c r="T876" s="27"/>
      <c r="U876" s="39"/>
      <c r="V876" s="27"/>
      <c r="W876" s="28"/>
    </row>
    <row r="877" spans="1:23" x14ac:dyDescent="0.25">
      <c r="A877" s="39"/>
      <c r="B877" s="39"/>
      <c r="C877" s="39"/>
      <c r="D877" s="27"/>
      <c r="E877" s="27"/>
      <c r="F877" s="23"/>
      <c r="G877" s="27"/>
      <c r="H877" s="27"/>
      <c r="I877" s="27"/>
      <c r="J877" s="27"/>
      <c r="K877" s="25"/>
      <c r="L877" s="27"/>
      <c r="M877" s="27"/>
      <c r="N877" s="27"/>
      <c r="O877" s="28"/>
      <c r="P877" s="27"/>
      <c r="Q877" s="27"/>
      <c r="R877" s="26"/>
      <c r="S877" s="39"/>
      <c r="T877" s="27"/>
      <c r="U877" s="39"/>
      <c r="V877" s="27"/>
      <c r="W877" s="28"/>
    </row>
    <row r="878" spans="1:23" x14ac:dyDescent="0.25">
      <c r="A878" s="39"/>
      <c r="B878" s="39"/>
      <c r="C878" s="39"/>
      <c r="D878" s="27"/>
      <c r="E878" s="27"/>
      <c r="F878" s="27"/>
      <c r="G878" s="27"/>
      <c r="H878" s="27"/>
      <c r="I878" s="27"/>
      <c r="J878" s="27"/>
      <c r="K878" s="25"/>
      <c r="L878" s="27"/>
      <c r="M878" s="27"/>
      <c r="N878" s="27"/>
      <c r="O878" s="28"/>
      <c r="P878" s="27"/>
      <c r="Q878" s="27"/>
      <c r="R878" s="26"/>
      <c r="S878" s="39"/>
      <c r="T878" s="27"/>
      <c r="U878" s="39"/>
      <c r="V878" s="27"/>
      <c r="W878" s="28"/>
    </row>
    <row r="879" spans="1:23" x14ac:dyDescent="0.25">
      <c r="A879" s="39"/>
      <c r="B879" s="39"/>
      <c r="C879" s="39"/>
      <c r="D879" s="27"/>
      <c r="E879" s="27"/>
      <c r="F879" s="27"/>
      <c r="G879" s="27"/>
      <c r="H879" s="27"/>
      <c r="I879" s="27"/>
      <c r="J879" s="27"/>
      <c r="K879" s="25"/>
      <c r="L879" s="27"/>
      <c r="M879" s="27"/>
      <c r="N879" s="27"/>
      <c r="O879" s="28"/>
      <c r="P879" s="27"/>
      <c r="Q879" s="27"/>
      <c r="R879" s="26"/>
      <c r="S879" s="39"/>
      <c r="T879" s="27"/>
      <c r="U879" s="39"/>
      <c r="V879" s="27"/>
      <c r="W879" s="28"/>
    </row>
    <row r="880" spans="1:23" x14ac:dyDescent="0.25">
      <c r="A880" s="39"/>
      <c r="B880" s="39"/>
      <c r="C880" s="39"/>
      <c r="D880" s="27"/>
      <c r="E880" s="27"/>
      <c r="F880" s="27"/>
      <c r="G880" s="27"/>
      <c r="H880" s="27"/>
      <c r="I880" s="27"/>
      <c r="J880" s="27"/>
      <c r="K880" s="25"/>
      <c r="L880" s="27"/>
      <c r="M880" s="27"/>
      <c r="N880" s="27"/>
      <c r="O880" s="28"/>
      <c r="P880" s="27"/>
      <c r="Q880" s="27"/>
      <c r="R880" s="26"/>
      <c r="S880" s="39"/>
      <c r="T880" s="27"/>
      <c r="U880" s="39"/>
      <c r="V880" s="27"/>
      <c r="W880" s="28"/>
    </row>
    <row r="881" spans="1:23" x14ac:dyDescent="0.25">
      <c r="A881" s="39"/>
      <c r="B881" s="39"/>
      <c r="C881" s="39"/>
      <c r="D881" s="27"/>
      <c r="E881" s="27"/>
      <c r="F881" s="27"/>
      <c r="G881" s="27"/>
      <c r="H881" s="27"/>
      <c r="I881" s="27"/>
      <c r="J881" s="27"/>
      <c r="K881" s="25"/>
      <c r="L881" s="27"/>
      <c r="M881" s="27"/>
      <c r="N881" s="27"/>
      <c r="O881" s="28"/>
      <c r="P881" s="27"/>
      <c r="Q881" s="27"/>
      <c r="R881" s="26"/>
      <c r="S881" s="39"/>
      <c r="T881" s="27"/>
      <c r="U881" s="39"/>
      <c r="V881" s="27"/>
      <c r="W881" s="28"/>
    </row>
    <row r="882" spans="1:23" x14ac:dyDescent="0.25">
      <c r="A882" s="39"/>
      <c r="B882" s="39"/>
      <c r="C882" s="39"/>
      <c r="D882" s="27"/>
      <c r="E882" s="27"/>
      <c r="F882" s="27"/>
      <c r="G882" s="27"/>
      <c r="H882" s="27"/>
      <c r="I882" s="27"/>
      <c r="J882" s="27"/>
      <c r="K882" s="25"/>
      <c r="L882" s="27"/>
      <c r="M882" s="27"/>
      <c r="N882" s="27"/>
      <c r="O882" s="28"/>
      <c r="P882" s="27"/>
      <c r="Q882" s="27"/>
      <c r="R882" s="26"/>
      <c r="S882" s="39"/>
      <c r="T882" s="27"/>
      <c r="U882" s="39"/>
      <c r="V882" s="27"/>
      <c r="W882" s="28"/>
    </row>
    <row r="883" spans="1:23" x14ac:dyDescent="0.25">
      <c r="A883" s="39"/>
      <c r="B883" s="39"/>
      <c r="C883" s="39"/>
      <c r="D883" s="27"/>
      <c r="E883" s="27"/>
      <c r="F883" s="27"/>
      <c r="G883" s="27"/>
      <c r="H883" s="27"/>
      <c r="I883" s="27"/>
      <c r="J883" s="27"/>
      <c r="K883" s="25"/>
      <c r="L883" s="27"/>
      <c r="M883" s="27"/>
      <c r="N883" s="27"/>
      <c r="O883" s="28"/>
      <c r="P883" s="27"/>
      <c r="Q883" s="27"/>
      <c r="R883" s="26"/>
      <c r="S883" s="39"/>
      <c r="T883" s="27"/>
      <c r="U883" s="39"/>
      <c r="V883" s="27"/>
      <c r="W883" s="28"/>
    </row>
    <row r="884" spans="1:23" x14ac:dyDescent="0.25">
      <c r="A884" s="39"/>
      <c r="B884" s="39"/>
      <c r="C884" s="39"/>
      <c r="D884" s="27"/>
      <c r="E884" s="27"/>
      <c r="F884" s="27"/>
      <c r="G884" s="27"/>
      <c r="H884" s="27"/>
      <c r="I884" s="27"/>
      <c r="J884" s="27"/>
      <c r="K884" s="25"/>
      <c r="L884" s="27"/>
      <c r="M884" s="27"/>
      <c r="N884" s="27"/>
      <c r="O884" s="28"/>
      <c r="P884" s="27"/>
      <c r="Q884" s="27"/>
      <c r="R884" s="26"/>
      <c r="S884" s="39"/>
      <c r="T884" s="27"/>
      <c r="U884" s="39"/>
      <c r="V884" s="27"/>
      <c r="W884" s="28"/>
    </row>
    <row r="885" spans="1:23" x14ac:dyDescent="0.25">
      <c r="A885" s="39"/>
      <c r="B885" s="39"/>
      <c r="C885" s="39"/>
      <c r="D885" s="27"/>
      <c r="E885" s="27"/>
      <c r="F885" s="27"/>
      <c r="G885" s="27"/>
      <c r="H885" s="27"/>
      <c r="I885" s="27"/>
      <c r="J885" s="27"/>
      <c r="K885" s="25"/>
      <c r="L885" s="27"/>
      <c r="M885" s="27"/>
      <c r="N885" s="27"/>
      <c r="O885" s="28"/>
      <c r="P885" s="27"/>
      <c r="Q885" s="27"/>
      <c r="R885" s="26"/>
      <c r="S885" s="39"/>
      <c r="T885" s="27"/>
      <c r="U885" s="39"/>
      <c r="V885" s="27"/>
      <c r="W885" s="28"/>
    </row>
    <row r="886" spans="1:23" x14ac:dyDescent="0.25">
      <c r="A886" s="39"/>
      <c r="B886" s="39"/>
      <c r="C886" s="39"/>
      <c r="D886" s="27"/>
      <c r="E886" s="27"/>
      <c r="F886" s="27"/>
      <c r="G886" s="27"/>
      <c r="H886" s="27"/>
      <c r="I886" s="27"/>
      <c r="J886" s="27"/>
      <c r="K886" s="25"/>
      <c r="L886" s="27"/>
      <c r="M886" s="27"/>
      <c r="N886" s="27"/>
      <c r="O886" s="28"/>
      <c r="P886" s="27"/>
      <c r="Q886" s="27"/>
      <c r="R886" s="26"/>
      <c r="S886" s="39"/>
      <c r="T886" s="27"/>
      <c r="U886" s="39"/>
      <c r="V886" s="27"/>
      <c r="W886" s="28"/>
    </row>
    <row r="887" spans="1:23" x14ac:dyDescent="0.25">
      <c r="A887" s="39"/>
      <c r="B887" s="39"/>
      <c r="C887" s="39"/>
      <c r="D887" s="27"/>
      <c r="E887" s="27"/>
      <c r="F887" s="27"/>
      <c r="G887" s="27"/>
      <c r="H887" s="27"/>
      <c r="I887" s="27"/>
      <c r="J887" s="27"/>
      <c r="K887" s="25"/>
      <c r="L887" s="27"/>
      <c r="M887" s="27"/>
      <c r="N887" s="27"/>
      <c r="O887" s="28"/>
      <c r="P887" s="27"/>
      <c r="Q887" s="27"/>
      <c r="R887" s="26"/>
      <c r="S887" s="39"/>
      <c r="T887" s="27"/>
      <c r="U887" s="39"/>
      <c r="V887" s="27"/>
      <c r="W887" s="28"/>
    </row>
    <row r="888" spans="1:23" x14ac:dyDescent="0.25">
      <c r="A888" s="39"/>
      <c r="B888" s="39"/>
      <c r="C888" s="39"/>
      <c r="D888" s="27"/>
      <c r="E888" s="27"/>
      <c r="F888" s="27"/>
      <c r="G888" s="27"/>
      <c r="H888" s="27"/>
      <c r="I888" s="27"/>
      <c r="J888" s="27"/>
      <c r="K888" s="25"/>
      <c r="L888" s="27"/>
      <c r="M888" s="27"/>
      <c r="N888" s="27"/>
      <c r="O888" s="28"/>
      <c r="P888" s="27"/>
      <c r="Q888" s="27"/>
      <c r="R888" s="26"/>
      <c r="S888" s="39"/>
      <c r="T888" s="27"/>
      <c r="U888" s="39"/>
      <c r="V888" s="27"/>
      <c r="W888" s="28"/>
    </row>
    <row r="889" spans="1:23" x14ac:dyDescent="0.25">
      <c r="A889" s="39"/>
      <c r="B889" s="39"/>
      <c r="C889" s="39"/>
      <c r="D889" s="27"/>
      <c r="E889" s="27"/>
      <c r="F889" s="27"/>
      <c r="G889" s="27"/>
      <c r="H889" s="27"/>
      <c r="I889" s="27"/>
      <c r="J889" s="27"/>
      <c r="K889" s="25"/>
      <c r="L889" s="27"/>
      <c r="M889" s="27"/>
      <c r="N889" s="27"/>
      <c r="O889" s="28"/>
      <c r="P889" s="27"/>
      <c r="Q889" s="27"/>
      <c r="R889" s="26"/>
      <c r="S889" s="39"/>
      <c r="T889" s="27"/>
      <c r="U889" s="39"/>
      <c r="V889" s="27"/>
      <c r="W889" s="28"/>
    </row>
    <row r="890" spans="1:23" x14ac:dyDescent="0.25">
      <c r="A890" s="39"/>
      <c r="B890" s="39"/>
      <c r="C890" s="39"/>
      <c r="D890" s="27"/>
      <c r="E890" s="27"/>
      <c r="F890" s="23"/>
      <c r="G890" s="27"/>
      <c r="H890" s="27"/>
      <c r="I890" s="27"/>
      <c r="J890" s="27"/>
      <c r="K890" s="25"/>
      <c r="L890" s="27"/>
      <c r="M890" s="27"/>
      <c r="N890" s="27"/>
      <c r="O890" s="28"/>
      <c r="P890" s="27"/>
      <c r="Q890" s="27"/>
      <c r="R890" s="26"/>
      <c r="S890" s="39"/>
      <c r="T890" s="27"/>
      <c r="U890" s="39"/>
      <c r="V890" s="27"/>
      <c r="W890" s="28"/>
    </row>
    <row r="891" spans="1:23" x14ac:dyDescent="0.25">
      <c r="A891" s="39"/>
      <c r="B891" s="39"/>
      <c r="C891" s="39"/>
      <c r="D891" s="27"/>
      <c r="E891" s="27"/>
      <c r="F891" s="23"/>
      <c r="G891" s="27"/>
      <c r="H891" s="27"/>
      <c r="I891" s="27"/>
      <c r="J891" s="27"/>
      <c r="K891" s="25"/>
      <c r="L891" s="27"/>
      <c r="M891" s="27"/>
      <c r="N891" s="27"/>
      <c r="O891" s="28"/>
      <c r="P891" s="27"/>
      <c r="Q891" s="27"/>
      <c r="R891" s="26"/>
      <c r="S891" s="39"/>
      <c r="T891" s="27"/>
      <c r="U891" s="39"/>
      <c r="V891" s="27"/>
      <c r="W891" s="28"/>
    </row>
    <row r="892" spans="1:23" x14ac:dyDescent="0.25">
      <c r="A892" s="39"/>
      <c r="B892" s="39"/>
      <c r="C892" s="39"/>
      <c r="D892" s="27"/>
      <c r="E892" s="27"/>
      <c r="F892" s="27"/>
      <c r="G892" s="27"/>
      <c r="H892" s="27"/>
      <c r="I892" s="27"/>
      <c r="J892" s="27"/>
      <c r="K892" s="25"/>
      <c r="L892" s="27"/>
      <c r="M892" s="27"/>
      <c r="N892" s="27"/>
      <c r="O892" s="28"/>
      <c r="P892" s="27"/>
      <c r="Q892" s="27"/>
      <c r="R892" s="26"/>
      <c r="S892" s="39"/>
      <c r="T892" s="27"/>
      <c r="U892" s="39"/>
      <c r="V892" s="27"/>
      <c r="W892" s="28"/>
    </row>
    <row r="893" spans="1:23" x14ac:dyDescent="0.25">
      <c r="A893" s="39"/>
      <c r="B893" s="39"/>
      <c r="C893" s="39"/>
      <c r="D893" s="27"/>
      <c r="E893" s="27"/>
      <c r="F893" s="27"/>
      <c r="G893" s="27"/>
      <c r="H893" s="27"/>
      <c r="I893" s="27"/>
      <c r="J893" s="27"/>
      <c r="K893" s="25"/>
      <c r="L893" s="27"/>
      <c r="M893" s="27"/>
      <c r="N893" s="27"/>
      <c r="O893" s="28"/>
      <c r="P893" s="27"/>
      <c r="Q893" s="27"/>
      <c r="R893" s="26"/>
      <c r="S893" s="39"/>
      <c r="T893" s="27"/>
      <c r="U893" s="39"/>
      <c r="V893" s="27"/>
      <c r="W893" s="28"/>
    </row>
    <row r="894" spans="1:23" x14ac:dyDescent="0.25">
      <c r="A894" s="39"/>
      <c r="B894" s="39"/>
      <c r="C894" s="39"/>
      <c r="D894" s="27"/>
      <c r="E894" s="27"/>
      <c r="F894" s="27"/>
      <c r="G894" s="27"/>
      <c r="H894" s="27"/>
      <c r="I894" s="27"/>
      <c r="J894" s="27"/>
      <c r="K894" s="25"/>
      <c r="L894" s="27"/>
      <c r="M894" s="27"/>
      <c r="N894" s="27"/>
      <c r="O894" s="28"/>
      <c r="P894" s="27"/>
      <c r="Q894" s="27"/>
      <c r="R894" s="26"/>
      <c r="S894" s="39"/>
      <c r="T894" s="27"/>
      <c r="U894" s="39"/>
      <c r="V894" s="27"/>
      <c r="W894" s="28"/>
    </row>
    <row r="895" spans="1:23" x14ac:dyDescent="0.25">
      <c r="A895" s="39"/>
      <c r="B895" s="39"/>
      <c r="C895" s="39"/>
      <c r="D895" s="27"/>
      <c r="E895" s="27"/>
      <c r="F895" s="27"/>
      <c r="G895" s="27"/>
      <c r="H895" s="27"/>
      <c r="I895" s="27"/>
      <c r="J895" s="27"/>
      <c r="K895" s="25"/>
      <c r="L895" s="27"/>
      <c r="M895" s="27"/>
      <c r="N895" s="27"/>
      <c r="O895" s="28"/>
      <c r="P895" s="27"/>
      <c r="Q895" s="27"/>
      <c r="R895" s="26"/>
      <c r="S895" s="39"/>
      <c r="T895" s="27"/>
      <c r="U895" s="39"/>
      <c r="V895" s="27"/>
      <c r="W895" s="28"/>
    </row>
    <row r="896" spans="1:23" x14ac:dyDescent="0.25">
      <c r="A896" s="39"/>
      <c r="B896" s="39"/>
      <c r="C896" s="39"/>
      <c r="D896" s="27"/>
      <c r="E896" s="27"/>
      <c r="F896" s="27"/>
      <c r="G896" s="27"/>
      <c r="H896" s="27"/>
      <c r="I896" s="27"/>
      <c r="J896" s="27"/>
      <c r="K896" s="25"/>
      <c r="L896" s="27"/>
      <c r="M896" s="27"/>
      <c r="N896" s="27"/>
      <c r="O896" s="28"/>
      <c r="P896" s="27"/>
      <c r="Q896" s="27"/>
      <c r="R896" s="26"/>
      <c r="S896" s="39"/>
      <c r="T896" s="27"/>
      <c r="U896" s="39"/>
      <c r="V896" s="27"/>
      <c r="W896" s="28"/>
    </row>
    <row r="897" spans="1:23" x14ac:dyDescent="0.25">
      <c r="A897" s="39"/>
      <c r="B897" s="39"/>
      <c r="C897" s="39"/>
      <c r="D897" s="27"/>
      <c r="E897" s="27"/>
      <c r="F897" s="27"/>
      <c r="G897" s="27"/>
      <c r="H897" s="27"/>
      <c r="I897" s="27"/>
      <c r="J897" s="27"/>
      <c r="K897" s="25"/>
      <c r="L897" s="27"/>
      <c r="M897" s="27"/>
      <c r="N897" s="27"/>
      <c r="O897" s="28"/>
      <c r="P897" s="27"/>
      <c r="Q897" s="27"/>
      <c r="R897" s="26"/>
      <c r="S897" s="39"/>
      <c r="T897" s="27"/>
      <c r="U897" s="39"/>
      <c r="V897" s="27"/>
      <c r="W897" s="28"/>
    </row>
    <row r="898" spans="1:23" x14ac:dyDescent="0.25">
      <c r="A898" s="39"/>
      <c r="B898" s="39"/>
      <c r="C898" s="39"/>
      <c r="D898" s="27"/>
      <c r="E898" s="27"/>
      <c r="F898" s="27"/>
      <c r="G898" s="27"/>
      <c r="H898" s="27"/>
      <c r="I898" s="27"/>
      <c r="J898" s="27"/>
      <c r="K898" s="25"/>
      <c r="L898" s="27"/>
      <c r="M898" s="27"/>
      <c r="N898" s="27"/>
      <c r="O898" s="28"/>
      <c r="P898" s="27"/>
      <c r="Q898" s="27"/>
      <c r="R898" s="26"/>
      <c r="S898" s="39"/>
      <c r="T898" s="27"/>
      <c r="U898" s="39"/>
      <c r="V898" s="27"/>
      <c r="W898" s="28"/>
    </row>
    <row r="899" spans="1:23" x14ac:dyDescent="0.25">
      <c r="A899" s="39"/>
      <c r="B899" s="39"/>
      <c r="C899" s="39"/>
      <c r="D899" s="27"/>
      <c r="E899" s="27"/>
      <c r="F899" s="27"/>
      <c r="G899" s="27"/>
      <c r="H899" s="27"/>
      <c r="I899" s="27"/>
      <c r="J899" s="27"/>
      <c r="K899" s="25"/>
      <c r="L899" s="27"/>
      <c r="M899" s="27"/>
      <c r="N899" s="27"/>
      <c r="O899" s="28"/>
      <c r="P899" s="27"/>
      <c r="Q899" s="27"/>
      <c r="R899" s="26"/>
      <c r="S899" s="39"/>
      <c r="T899" s="27"/>
      <c r="U899" s="39"/>
      <c r="V899" s="27"/>
      <c r="W899" s="28"/>
    </row>
    <row r="900" spans="1:23" x14ac:dyDescent="0.25">
      <c r="A900" s="39"/>
      <c r="B900" s="39"/>
      <c r="C900" s="39"/>
      <c r="D900" s="27"/>
      <c r="E900" s="27"/>
      <c r="F900" s="27"/>
      <c r="G900" s="27"/>
      <c r="H900" s="27"/>
      <c r="I900" s="27"/>
      <c r="J900" s="27"/>
      <c r="K900" s="25"/>
      <c r="L900" s="27"/>
      <c r="M900" s="27"/>
      <c r="N900" s="27"/>
      <c r="O900" s="28"/>
      <c r="P900" s="27"/>
      <c r="Q900" s="27"/>
      <c r="R900" s="26"/>
      <c r="S900" s="39"/>
      <c r="T900" s="27"/>
      <c r="U900" s="39"/>
      <c r="V900" s="27"/>
      <c r="W900" s="28"/>
    </row>
    <row r="901" spans="1:23" x14ac:dyDescent="0.25">
      <c r="A901" s="39"/>
      <c r="B901" s="39"/>
      <c r="C901" s="39"/>
      <c r="D901" s="27"/>
      <c r="E901" s="27"/>
      <c r="F901" s="27"/>
      <c r="G901" s="27"/>
      <c r="H901" s="27"/>
      <c r="I901" s="27"/>
      <c r="J901" s="27"/>
      <c r="K901" s="25"/>
      <c r="L901" s="27"/>
      <c r="M901" s="27"/>
      <c r="N901" s="27"/>
      <c r="O901" s="28"/>
      <c r="P901" s="27"/>
      <c r="Q901" s="27"/>
      <c r="R901" s="26"/>
      <c r="S901" s="39"/>
      <c r="T901" s="27"/>
      <c r="U901" s="39"/>
      <c r="V901" s="27"/>
      <c r="W901" s="28"/>
    </row>
    <row r="902" spans="1:23" x14ac:dyDescent="0.25">
      <c r="A902" s="39"/>
      <c r="B902" s="39"/>
      <c r="C902" s="39"/>
      <c r="D902" s="27"/>
      <c r="E902" s="27"/>
      <c r="F902" s="23"/>
      <c r="G902" s="27"/>
      <c r="H902" s="27"/>
      <c r="I902" s="27"/>
      <c r="J902" s="27"/>
      <c r="K902" s="25"/>
      <c r="L902" s="27"/>
      <c r="M902" s="27"/>
      <c r="N902" s="27"/>
      <c r="O902" s="28"/>
      <c r="P902" s="27"/>
      <c r="Q902" s="27"/>
      <c r="R902" s="26"/>
      <c r="S902" s="39"/>
      <c r="T902" s="27"/>
      <c r="U902" s="39"/>
      <c r="V902" s="27"/>
      <c r="W902" s="28"/>
    </row>
    <row r="903" spans="1:23" x14ac:dyDescent="0.25">
      <c r="A903" s="39"/>
      <c r="B903" s="39"/>
      <c r="C903" s="39"/>
      <c r="D903" s="27"/>
      <c r="E903" s="27"/>
      <c r="F903" s="27"/>
      <c r="G903" s="27"/>
      <c r="H903" s="27"/>
      <c r="I903" s="27"/>
      <c r="J903" s="27"/>
      <c r="K903" s="25"/>
      <c r="L903" s="27"/>
      <c r="M903" s="27"/>
      <c r="N903" s="27"/>
      <c r="O903" s="28"/>
      <c r="P903" s="27"/>
      <c r="Q903" s="27"/>
      <c r="R903" s="26"/>
      <c r="S903" s="39"/>
      <c r="T903" s="27"/>
      <c r="U903" s="39"/>
      <c r="V903" s="27"/>
      <c r="W903" s="28"/>
    </row>
    <row r="904" spans="1:23" x14ac:dyDescent="0.25">
      <c r="A904" s="39"/>
      <c r="B904" s="39"/>
      <c r="C904" s="39"/>
      <c r="D904" s="27"/>
      <c r="E904" s="27"/>
      <c r="F904" s="27"/>
      <c r="G904" s="27"/>
      <c r="H904" s="27"/>
      <c r="I904" s="27"/>
      <c r="J904" s="27"/>
      <c r="K904" s="25"/>
      <c r="L904" s="27"/>
      <c r="M904" s="27"/>
      <c r="N904" s="27"/>
      <c r="O904" s="28"/>
      <c r="P904" s="27"/>
      <c r="Q904" s="27"/>
      <c r="R904" s="26"/>
      <c r="S904" s="39"/>
      <c r="T904" s="27"/>
      <c r="U904" s="39"/>
      <c r="V904" s="27"/>
      <c r="W904" s="28"/>
    </row>
    <row r="905" spans="1:23" x14ac:dyDescent="0.25">
      <c r="A905" s="39"/>
      <c r="B905" s="39"/>
      <c r="C905" s="39"/>
      <c r="D905" s="27"/>
      <c r="E905" s="27"/>
      <c r="F905" s="27"/>
      <c r="G905" s="27"/>
      <c r="H905" s="27"/>
      <c r="I905" s="27"/>
      <c r="J905" s="27"/>
      <c r="K905" s="25"/>
      <c r="L905" s="27"/>
      <c r="M905" s="27"/>
      <c r="N905" s="27"/>
      <c r="O905" s="28"/>
      <c r="P905" s="27"/>
      <c r="Q905" s="27"/>
      <c r="R905" s="26"/>
      <c r="S905" s="39"/>
      <c r="T905" s="27"/>
      <c r="U905" s="39"/>
      <c r="V905" s="27"/>
      <c r="W905" s="28"/>
    </row>
    <row r="906" spans="1:23" x14ac:dyDescent="0.25">
      <c r="A906" s="39"/>
      <c r="B906" s="39"/>
      <c r="C906" s="39"/>
      <c r="D906" s="27"/>
      <c r="E906" s="27"/>
      <c r="F906" s="27"/>
      <c r="G906" s="27"/>
      <c r="H906" s="27"/>
      <c r="I906" s="27"/>
      <c r="J906" s="27"/>
      <c r="K906" s="25"/>
      <c r="L906" s="27"/>
      <c r="M906" s="27"/>
      <c r="N906" s="27"/>
      <c r="O906" s="28"/>
      <c r="P906" s="27"/>
      <c r="Q906" s="27"/>
      <c r="R906" s="26"/>
      <c r="S906" s="39"/>
      <c r="T906" s="27"/>
      <c r="U906" s="39"/>
      <c r="V906" s="27"/>
      <c r="W906" s="28"/>
    </row>
    <row r="907" spans="1:23" x14ac:dyDescent="0.25">
      <c r="A907" s="39"/>
      <c r="B907" s="39"/>
      <c r="C907" s="39"/>
      <c r="D907" s="27"/>
      <c r="E907" s="27"/>
      <c r="F907" s="27"/>
      <c r="G907" s="27"/>
      <c r="H907" s="27"/>
      <c r="I907" s="27"/>
      <c r="J907" s="27"/>
      <c r="K907" s="25"/>
      <c r="L907" s="27"/>
      <c r="M907" s="27"/>
      <c r="N907" s="27"/>
      <c r="O907" s="28"/>
      <c r="P907" s="27"/>
      <c r="Q907" s="27"/>
      <c r="R907" s="26"/>
      <c r="S907" s="39"/>
      <c r="T907" s="27"/>
      <c r="U907" s="39"/>
      <c r="V907" s="27"/>
      <c r="W907" s="28"/>
    </row>
    <row r="908" spans="1:23" x14ac:dyDescent="0.25">
      <c r="A908" s="39"/>
      <c r="B908" s="39"/>
      <c r="C908" s="39"/>
      <c r="D908" s="27"/>
      <c r="E908" s="27"/>
      <c r="F908" s="27"/>
      <c r="G908" s="27"/>
      <c r="H908" s="27"/>
      <c r="I908" s="27"/>
      <c r="J908" s="27"/>
      <c r="K908" s="25"/>
      <c r="L908" s="27"/>
      <c r="M908" s="27"/>
      <c r="N908" s="27"/>
      <c r="O908" s="28"/>
      <c r="P908" s="27"/>
      <c r="Q908" s="27"/>
      <c r="R908" s="26"/>
      <c r="S908" s="39"/>
      <c r="T908" s="27"/>
      <c r="U908" s="39"/>
      <c r="V908" s="27"/>
      <c r="W908" s="28"/>
    </row>
    <row r="909" spans="1:23" x14ac:dyDescent="0.25">
      <c r="A909" s="39"/>
      <c r="B909" s="39"/>
      <c r="C909" s="39"/>
      <c r="D909" s="27"/>
      <c r="E909" s="27"/>
      <c r="F909" s="27"/>
      <c r="G909" s="27"/>
      <c r="H909" s="27"/>
      <c r="I909" s="27"/>
      <c r="J909" s="27"/>
      <c r="K909" s="25"/>
      <c r="L909" s="27"/>
      <c r="M909" s="27"/>
      <c r="N909" s="27"/>
      <c r="O909" s="28"/>
      <c r="P909" s="27"/>
      <c r="Q909" s="27"/>
      <c r="R909" s="26"/>
      <c r="S909" s="39"/>
      <c r="T909" s="27"/>
      <c r="U909" s="39"/>
      <c r="V909" s="27"/>
      <c r="W909" s="28"/>
    </row>
    <row r="910" spans="1:23" x14ac:dyDescent="0.25">
      <c r="A910" s="39"/>
      <c r="B910" s="39"/>
      <c r="C910" s="39"/>
      <c r="D910" s="27"/>
      <c r="E910" s="27"/>
      <c r="F910" s="27"/>
      <c r="G910" s="27"/>
      <c r="H910" s="27"/>
      <c r="I910" s="27"/>
      <c r="J910" s="27"/>
      <c r="K910" s="25"/>
      <c r="L910" s="27"/>
      <c r="M910" s="27"/>
      <c r="N910" s="27"/>
      <c r="O910" s="28"/>
      <c r="P910" s="27"/>
      <c r="Q910" s="27"/>
      <c r="R910" s="26"/>
      <c r="S910" s="39"/>
      <c r="T910" s="27"/>
      <c r="U910" s="39"/>
      <c r="V910" s="27"/>
      <c r="W910" s="28"/>
    </row>
    <row r="911" spans="1:23" x14ac:dyDescent="0.25">
      <c r="A911" s="39"/>
      <c r="B911" s="39"/>
      <c r="C911" s="39"/>
      <c r="D911" s="27"/>
      <c r="E911" s="27"/>
      <c r="F911" s="27"/>
      <c r="G911" s="27"/>
      <c r="H911" s="27"/>
      <c r="I911" s="27"/>
      <c r="J911" s="27"/>
      <c r="K911" s="25"/>
      <c r="L911" s="27"/>
      <c r="M911" s="27"/>
      <c r="N911" s="27"/>
      <c r="O911" s="28"/>
      <c r="P911" s="27"/>
      <c r="Q911" s="27"/>
      <c r="R911" s="26"/>
      <c r="S911" s="39"/>
      <c r="T911" s="27"/>
      <c r="U911" s="39"/>
      <c r="V911" s="27"/>
      <c r="W911" s="28"/>
    </row>
    <row r="912" spans="1:23" x14ac:dyDescent="0.25">
      <c r="A912" s="39"/>
      <c r="B912" s="39"/>
      <c r="C912" s="39"/>
      <c r="D912" s="27"/>
      <c r="E912" s="27"/>
      <c r="F912" s="27"/>
      <c r="G912" s="27"/>
      <c r="H912" s="27"/>
      <c r="I912" s="27"/>
      <c r="J912" s="27"/>
      <c r="K912" s="25"/>
      <c r="L912" s="27"/>
      <c r="M912" s="27"/>
      <c r="N912" s="27"/>
      <c r="O912" s="28"/>
      <c r="P912" s="27"/>
      <c r="Q912" s="27"/>
      <c r="R912" s="26"/>
      <c r="S912" s="39"/>
      <c r="T912" s="27"/>
      <c r="U912" s="39"/>
      <c r="V912" s="27"/>
      <c r="W912" s="28"/>
    </row>
    <row r="913" spans="1:23" x14ac:dyDescent="0.25">
      <c r="A913" s="39"/>
      <c r="B913" s="39"/>
      <c r="C913" s="39"/>
      <c r="D913" s="27"/>
      <c r="E913" s="27"/>
      <c r="F913" s="27"/>
      <c r="G913" s="27"/>
      <c r="H913" s="27"/>
      <c r="I913" s="27"/>
      <c r="J913" s="27"/>
      <c r="K913" s="25"/>
      <c r="L913" s="27"/>
      <c r="M913" s="27"/>
      <c r="N913" s="27"/>
      <c r="O913" s="28"/>
      <c r="P913" s="27"/>
      <c r="Q913" s="27"/>
      <c r="R913" s="26"/>
      <c r="S913" s="39"/>
      <c r="T913" s="27"/>
      <c r="U913" s="39"/>
      <c r="V913" s="27"/>
      <c r="W913" s="28"/>
    </row>
    <row r="914" spans="1:23" x14ac:dyDescent="0.25">
      <c r="A914" s="39"/>
      <c r="B914" s="39"/>
      <c r="C914" s="39"/>
      <c r="D914" s="27"/>
      <c r="E914" s="27"/>
      <c r="F914" s="27"/>
      <c r="G914" s="27"/>
      <c r="H914" s="27"/>
      <c r="I914" s="27"/>
      <c r="J914" s="27"/>
      <c r="K914" s="25"/>
      <c r="L914" s="27"/>
      <c r="M914" s="27"/>
      <c r="N914" s="27"/>
      <c r="O914" s="28"/>
      <c r="P914" s="27"/>
      <c r="Q914" s="27"/>
      <c r="R914" s="26"/>
      <c r="S914" s="39"/>
      <c r="T914" s="27"/>
      <c r="U914" s="39"/>
      <c r="V914" s="27"/>
      <c r="W914" s="28"/>
    </row>
    <row r="915" spans="1:23" x14ac:dyDescent="0.25">
      <c r="A915" s="39"/>
      <c r="B915" s="39"/>
      <c r="C915" s="39"/>
      <c r="D915" s="27"/>
      <c r="E915" s="27"/>
      <c r="F915" s="27"/>
      <c r="G915" s="27"/>
      <c r="H915" s="27"/>
      <c r="I915" s="27"/>
      <c r="J915" s="27"/>
      <c r="K915" s="25"/>
      <c r="L915" s="27"/>
      <c r="M915" s="27"/>
      <c r="N915" s="27"/>
      <c r="O915" s="28"/>
      <c r="P915" s="27"/>
      <c r="Q915" s="27"/>
      <c r="R915" s="26"/>
      <c r="S915" s="39"/>
      <c r="T915" s="27"/>
      <c r="U915" s="39"/>
      <c r="V915" s="27"/>
      <c r="W915" s="28"/>
    </row>
    <row r="916" spans="1:23" x14ac:dyDescent="0.25">
      <c r="A916" s="39"/>
      <c r="B916" s="39"/>
      <c r="C916" s="39"/>
      <c r="D916" s="27"/>
      <c r="E916" s="27"/>
      <c r="F916" s="27"/>
      <c r="G916" s="27"/>
      <c r="H916" s="27"/>
      <c r="I916" s="27"/>
      <c r="J916" s="27"/>
      <c r="K916" s="25"/>
      <c r="L916" s="27"/>
      <c r="M916" s="27"/>
      <c r="N916" s="27"/>
      <c r="O916" s="28"/>
      <c r="P916" s="27"/>
      <c r="Q916" s="27"/>
      <c r="R916" s="26"/>
      <c r="S916" s="39"/>
      <c r="T916" s="27"/>
      <c r="U916" s="39"/>
      <c r="V916" s="27"/>
      <c r="W916" s="28"/>
    </row>
    <row r="917" spans="1:23" x14ac:dyDescent="0.25">
      <c r="A917" s="39"/>
      <c r="B917" s="39"/>
      <c r="C917" s="39"/>
      <c r="D917" s="27"/>
      <c r="E917" s="27"/>
      <c r="F917" s="27"/>
      <c r="G917" s="27"/>
      <c r="H917" s="27"/>
      <c r="I917" s="27"/>
      <c r="J917" s="27"/>
      <c r="K917" s="25"/>
      <c r="L917" s="27"/>
      <c r="M917" s="27"/>
      <c r="N917" s="27"/>
      <c r="O917" s="28"/>
      <c r="P917" s="27"/>
      <c r="Q917" s="27"/>
      <c r="R917" s="26"/>
      <c r="S917" s="39"/>
      <c r="T917" s="27"/>
      <c r="U917" s="39"/>
      <c r="V917" s="27"/>
      <c r="W917" s="28"/>
    </row>
    <row r="918" spans="1:23" x14ac:dyDescent="0.25">
      <c r="A918" s="39"/>
      <c r="B918" s="39"/>
      <c r="C918" s="39"/>
      <c r="D918" s="27"/>
      <c r="E918" s="27"/>
      <c r="F918" s="27"/>
      <c r="G918" s="27"/>
      <c r="H918" s="27"/>
      <c r="I918" s="27"/>
      <c r="J918" s="27"/>
      <c r="K918" s="25"/>
      <c r="L918" s="27"/>
      <c r="M918" s="27"/>
      <c r="N918" s="27"/>
      <c r="O918" s="28"/>
      <c r="P918" s="27"/>
      <c r="Q918" s="27"/>
      <c r="R918" s="26"/>
      <c r="S918" s="39"/>
      <c r="T918" s="27"/>
      <c r="U918" s="39"/>
      <c r="V918" s="27"/>
      <c r="W918" s="28"/>
    </row>
    <row r="919" spans="1:23" x14ac:dyDescent="0.25">
      <c r="A919" s="39"/>
      <c r="B919" s="39"/>
      <c r="C919" s="39"/>
      <c r="D919" s="27"/>
      <c r="E919" s="27"/>
      <c r="F919" s="27"/>
      <c r="G919" s="27"/>
      <c r="H919" s="27"/>
      <c r="I919" s="27"/>
      <c r="J919" s="27"/>
      <c r="K919" s="25"/>
      <c r="L919" s="27"/>
      <c r="M919" s="27"/>
      <c r="N919" s="27"/>
      <c r="O919" s="28"/>
      <c r="P919" s="27"/>
      <c r="Q919" s="27"/>
      <c r="R919" s="26"/>
      <c r="S919" s="39"/>
      <c r="T919" s="27"/>
      <c r="U919" s="39"/>
      <c r="V919" s="27"/>
      <c r="W919" s="28"/>
    </row>
    <row r="920" spans="1:23" x14ac:dyDescent="0.25">
      <c r="A920" s="39"/>
      <c r="B920" s="39"/>
      <c r="C920" s="39"/>
      <c r="D920" s="27"/>
      <c r="E920" s="27"/>
      <c r="F920" s="27"/>
      <c r="G920" s="27"/>
      <c r="H920" s="27"/>
      <c r="I920" s="27"/>
      <c r="J920" s="27"/>
      <c r="K920" s="25"/>
      <c r="L920" s="27"/>
      <c r="M920" s="27"/>
      <c r="N920" s="27"/>
      <c r="O920" s="28"/>
      <c r="P920" s="27"/>
      <c r="Q920" s="27"/>
      <c r="R920" s="26"/>
      <c r="S920" s="39"/>
      <c r="T920" s="27"/>
      <c r="U920" s="39"/>
      <c r="V920" s="27"/>
      <c r="W920" s="28"/>
    </row>
    <row r="921" spans="1:23" x14ac:dyDescent="0.25">
      <c r="A921" s="39"/>
      <c r="B921" s="39"/>
      <c r="C921" s="39"/>
      <c r="D921" s="27"/>
      <c r="E921" s="27"/>
      <c r="F921" s="27"/>
      <c r="G921" s="27"/>
      <c r="H921" s="27"/>
      <c r="I921" s="27"/>
      <c r="J921" s="27"/>
      <c r="K921" s="25"/>
      <c r="L921" s="27"/>
      <c r="M921" s="27"/>
      <c r="N921" s="27"/>
      <c r="O921" s="28"/>
      <c r="P921" s="27"/>
      <c r="Q921" s="27"/>
      <c r="R921" s="26"/>
      <c r="S921" s="39"/>
      <c r="T921" s="27"/>
      <c r="U921" s="39"/>
      <c r="V921" s="27"/>
      <c r="W921" s="28"/>
    </row>
    <row r="922" spans="1:23" x14ac:dyDescent="0.25">
      <c r="A922" s="39"/>
      <c r="B922" s="39"/>
      <c r="C922" s="39"/>
      <c r="D922" s="27"/>
      <c r="E922" s="27"/>
      <c r="F922" s="27"/>
      <c r="G922" s="27"/>
      <c r="H922" s="27"/>
      <c r="I922" s="27"/>
      <c r="J922" s="27"/>
      <c r="K922" s="25"/>
      <c r="L922" s="27"/>
      <c r="M922" s="27"/>
      <c r="N922" s="27"/>
      <c r="O922" s="28"/>
      <c r="P922" s="27"/>
      <c r="Q922" s="27"/>
      <c r="R922" s="26"/>
      <c r="S922" s="39"/>
      <c r="T922" s="27"/>
      <c r="U922" s="39"/>
      <c r="V922" s="27"/>
      <c r="W922" s="28"/>
    </row>
    <row r="923" spans="1:23" x14ac:dyDescent="0.25">
      <c r="A923" s="39"/>
      <c r="B923" s="39"/>
      <c r="C923" s="39"/>
      <c r="D923" s="27"/>
      <c r="E923" s="27"/>
      <c r="F923" s="27"/>
      <c r="G923" s="27"/>
      <c r="H923" s="27"/>
      <c r="I923" s="27"/>
      <c r="J923" s="27"/>
      <c r="K923" s="25"/>
      <c r="L923" s="27"/>
      <c r="M923" s="27"/>
      <c r="N923" s="27"/>
      <c r="O923" s="28"/>
      <c r="P923" s="27"/>
      <c r="Q923" s="27"/>
      <c r="R923" s="26"/>
      <c r="S923" s="39"/>
      <c r="T923" s="27"/>
      <c r="U923" s="39"/>
      <c r="V923" s="27"/>
      <c r="W923" s="28"/>
    </row>
    <row r="924" spans="1:23" x14ac:dyDescent="0.25">
      <c r="A924" s="39"/>
      <c r="B924" s="39"/>
      <c r="C924" s="39"/>
      <c r="D924" s="27"/>
      <c r="E924" s="27"/>
      <c r="F924" s="27"/>
      <c r="G924" s="27"/>
      <c r="H924" s="27"/>
      <c r="I924" s="27"/>
      <c r="J924" s="27"/>
      <c r="K924" s="25"/>
      <c r="L924" s="27"/>
      <c r="M924" s="27"/>
      <c r="N924" s="27"/>
      <c r="O924" s="28"/>
      <c r="P924" s="27"/>
      <c r="Q924" s="27"/>
      <c r="R924" s="26"/>
      <c r="S924" s="39"/>
      <c r="T924" s="27"/>
      <c r="U924" s="39"/>
      <c r="V924" s="27"/>
      <c r="W924" s="28"/>
    </row>
    <row r="925" spans="1:23" x14ac:dyDescent="0.25">
      <c r="A925" s="39"/>
      <c r="B925" s="39"/>
      <c r="C925" s="39"/>
      <c r="D925" s="27"/>
      <c r="E925" s="27"/>
      <c r="F925" s="27"/>
      <c r="G925" s="27"/>
      <c r="H925" s="27"/>
      <c r="I925" s="27"/>
      <c r="J925" s="27"/>
      <c r="K925" s="25"/>
      <c r="L925" s="27"/>
      <c r="M925" s="27"/>
      <c r="N925" s="27"/>
      <c r="O925" s="28"/>
      <c r="P925" s="27"/>
      <c r="Q925" s="27"/>
      <c r="R925" s="26"/>
      <c r="S925" s="39"/>
      <c r="T925" s="27"/>
      <c r="U925" s="39"/>
      <c r="V925" s="27"/>
      <c r="W925" s="28"/>
    </row>
  </sheetData>
  <conditionalFormatting sqref="F1">
    <cfRule type="duplicateValues" dxfId="59" priority="4"/>
  </conditionalFormatting>
  <conditionalFormatting sqref="J1">
    <cfRule type="duplicateValues" dxfId="58" priority="3"/>
  </conditionalFormatting>
  <conditionalFormatting sqref="M1">
    <cfRule type="duplicateValues" dxfId="57" priority="2"/>
  </conditionalFormatting>
  <conditionalFormatting sqref="N1">
    <cfRule type="duplicateValues" dxfId="56" priority="1"/>
  </conditionalFormatting>
  <dataValidations count="1">
    <dataValidation type="list" allowBlank="1" showInputMessage="1" showErrorMessage="1" sqref="D1" xr:uid="{8F1D54A1-B5D2-48CF-AF3B-7E747106B0A7}">
      <formula1>"Source, Unidentified, Store Initiated, PH Auditor, Corporate, Asterisk Report"</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667CA20D-0DAD-451E-953E-2F1750FCAAE8}">
          <x14:formula1>
            <xm:f>'Z:\Daily Returns Report\Tracker 2017\Mar 2017\[RGA File - 03.02.17.xlsx]Reference'!#REF!</xm:f>
          </x14:formula1>
          <xm:sqref>E1 V1 L1</xm:sqref>
        </x14:dataValidation>
        <x14:dataValidation type="list" allowBlank="1" showInputMessage="1" showErrorMessage="1" xr:uid="{C0D72E0B-D107-4605-ACD1-A95B658C7BFB}">
          <x14:formula1>
            <xm:f>Reference!$C$1:$C$18</xm:f>
          </x14:formula1>
          <xm:sqref>V871:V925 U2:U789</xm:sqref>
        </x14:dataValidation>
        <x14:dataValidation type="list" allowBlank="1" showInputMessage="1" showErrorMessage="1" xr:uid="{5D2898CE-1A51-4302-8C42-1BE4F6C2592B}">
          <x14:formula1>
            <xm:f>Reference!$B:$B</xm:f>
          </x14:formula1>
          <xm:sqref>L871:L925 K2:K789</xm:sqref>
        </x14:dataValidation>
        <x14:dataValidation type="list" allowBlank="1" showInputMessage="1" showErrorMessage="1" xr:uid="{D7BF6E8F-EDC7-43A0-856D-2FDB27A3003B}">
          <x14:formula1>
            <xm:f>Reference!$A:$A</xm:f>
          </x14:formula1>
          <xm:sqref>E871:E925 E2:E789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800EF-D238-49DB-A2A4-01FA74E56A1F}">
  <dimension ref="A1:X12"/>
  <sheetViews>
    <sheetView topLeftCell="B1" zoomScaleNormal="100" workbookViewId="0">
      <selection activeCell="F839" sqref="F839"/>
    </sheetView>
  </sheetViews>
  <sheetFormatPr defaultRowHeight="12.75" x14ac:dyDescent="0.2"/>
  <cols>
    <col min="1" max="3" width="11" style="37" customWidth="1"/>
    <col min="4" max="4" width="17" style="37" customWidth="1"/>
    <col min="5" max="5" width="18.5703125" style="37" customWidth="1"/>
    <col min="6" max="6" width="15" style="37" customWidth="1"/>
    <col min="7" max="7" width="11" style="37" customWidth="1"/>
    <col min="8" max="8" width="13.28515625" style="37" customWidth="1"/>
    <col min="9" max="9" width="20.42578125" style="37" customWidth="1"/>
    <col min="10" max="10" width="8.85546875" style="37" customWidth="1"/>
    <col min="11" max="11" width="6.5703125" style="37" customWidth="1"/>
    <col min="12" max="12" width="12" style="37" customWidth="1"/>
    <col min="13" max="14" width="15.140625" style="37" customWidth="1"/>
    <col min="15" max="15" width="15.85546875" style="37" customWidth="1"/>
    <col min="16" max="16" width="6.42578125" style="37" hidden="1" customWidth="1"/>
    <col min="17" max="19" width="12" style="37" hidden="1" customWidth="1"/>
    <col min="20" max="20" width="7.140625" style="37" customWidth="1"/>
    <col min="21" max="21" width="12" style="37" hidden="1" customWidth="1"/>
    <col min="22" max="22" width="20.85546875" style="37" customWidth="1"/>
    <col min="23" max="23" width="30.5703125" style="37" customWidth="1"/>
    <col min="24" max="24" width="7.85546875" style="37" customWidth="1"/>
    <col min="25" max="16384" width="9.140625" style="37"/>
  </cols>
  <sheetData>
    <row r="1" spans="1:24" ht="38.25" x14ac:dyDescent="0.2">
      <c r="A1" s="4" t="s">
        <v>0</v>
      </c>
      <c r="B1" s="4" t="s">
        <v>529</v>
      </c>
      <c r="C1" s="4" t="s">
        <v>1</v>
      </c>
      <c r="D1" s="5" t="s">
        <v>2</v>
      </c>
      <c r="E1" s="5" t="s">
        <v>3</v>
      </c>
      <c r="F1" s="5" t="s">
        <v>4</v>
      </c>
      <c r="G1" s="5" t="s">
        <v>5</v>
      </c>
      <c r="H1" s="5" t="s">
        <v>6</v>
      </c>
      <c r="I1" s="5" t="s">
        <v>7</v>
      </c>
      <c r="J1" s="5" t="s">
        <v>8</v>
      </c>
      <c r="K1" s="6" t="s">
        <v>9</v>
      </c>
      <c r="L1" s="5" t="s">
        <v>10</v>
      </c>
      <c r="M1" s="5" t="s">
        <v>11</v>
      </c>
      <c r="N1" s="5" t="s">
        <v>12</v>
      </c>
      <c r="O1" s="5" t="s">
        <v>13</v>
      </c>
      <c r="P1" s="7" t="s">
        <v>530</v>
      </c>
      <c r="Q1" s="5" t="s">
        <v>531</v>
      </c>
      <c r="R1" s="8" t="s">
        <v>14</v>
      </c>
      <c r="S1" s="9" t="s">
        <v>532</v>
      </c>
      <c r="T1" s="5" t="s">
        <v>15</v>
      </c>
      <c r="U1" s="4" t="s">
        <v>533</v>
      </c>
      <c r="V1" s="5" t="s">
        <v>16</v>
      </c>
      <c r="W1" s="5" t="s">
        <v>17</v>
      </c>
      <c r="X1" s="27" t="s">
        <v>480</v>
      </c>
    </row>
    <row r="2" spans="1:24" hidden="1" x14ac:dyDescent="0.2">
      <c r="A2" s="24">
        <v>43118</v>
      </c>
      <c r="B2" s="24">
        <v>43118</v>
      </c>
      <c r="C2" s="24">
        <v>43117</v>
      </c>
      <c r="D2" s="27" t="s">
        <v>18</v>
      </c>
      <c r="E2" s="27" t="s">
        <v>428</v>
      </c>
      <c r="F2" s="27" t="s">
        <v>1230</v>
      </c>
      <c r="G2" s="27" t="s">
        <v>489</v>
      </c>
      <c r="H2" s="27" t="s">
        <v>494</v>
      </c>
      <c r="I2" s="27" t="s">
        <v>495</v>
      </c>
      <c r="J2" s="27">
        <v>37707</v>
      </c>
      <c r="K2" s="25">
        <v>1</v>
      </c>
      <c r="L2" s="27" t="s">
        <v>288</v>
      </c>
      <c r="M2" s="27" t="s">
        <v>1231</v>
      </c>
      <c r="N2" s="27" t="s">
        <v>1232</v>
      </c>
      <c r="O2" s="28">
        <v>127710669</v>
      </c>
      <c r="P2" s="27">
        <v>1</v>
      </c>
      <c r="Q2" s="27" t="s">
        <v>1606</v>
      </c>
      <c r="R2" s="26">
        <v>55.91</v>
      </c>
      <c r="S2" s="30">
        <v>43123</v>
      </c>
      <c r="T2" s="27" t="s">
        <v>285</v>
      </c>
      <c r="U2" s="30" t="s">
        <v>497</v>
      </c>
      <c r="V2" s="27" t="s">
        <v>292</v>
      </c>
      <c r="W2" s="28"/>
      <c r="X2" s="27" t="s">
        <v>1423</v>
      </c>
    </row>
    <row r="3" spans="1:24" hidden="1" x14ac:dyDescent="0.2">
      <c r="A3" s="24">
        <v>43118</v>
      </c>
      <c r="B3" s="24">
        <v>43118</v>
      </c>
      <c r="C3" s="24">
        <v>43117</v>
      </c>
      <c r="D3" s="27" t="s">
        <v>18</v>
      </c>
      <c r="E3" s="27" t="s">
        <v>428</v>
      </c>
      <c r="F3" s="27" t="s">
        <v>1230</v>
      </c>
      <c r="G3" s="27" t="s">
        <v>489</v>
      </c>
      <c r="H3" s="27" t="s">
        <v>494</v>
      </c>
      <c r="I3" s="27" t="s">
        <v>495</v>
      </c>
      <c r="J3" s="27">
        <v>37707</v>
      </c>
      <c r="K3" s="25">
        <v>1</v>
      </c>
      <c r="L3" s="27" t="s">
        <v>288</v>
      </c>
      <c r="M3" s="27" t="s">
        <v>1231</v>
      </c>
      <c r="N3" s="27" t="s">
        <v>1233</v>
      </c>
      <c r="O3" s="28">
        <v>127710671</v>
      </c>
      <c r="P3" s="27">
        <v>1</v>
      </c>
      <c r="Q3" s="27" t="s">
        <v>1608</v>
      </c>
      <c r="R3" s="26">
        <v>55.91</v>
      </c>
      <c r="S3" s="30">
        <v>43123</v>
      </c>
      <c r="T3" s="27" t="s">
        <v>285</v>
      </c>
      <c r="U3" s="30" t="s">
        <v>497</v>
      </c>
      <c r="V3" s="27" t="s">
        <v>292</v>
      </c>
      <c r="W3" s="28"/>
      <c r="X3" s="27" t="s">
        <v>1423</v>
      </c>
    </row>
    <row r="4" spans="1:24" hidden="1" x14ac:dyDescent="0.2">
      <c r="A4" s="24">
        <v>43118</v>
      </c>
      <c r="B4" s="24">
        <v>43118</v>
      </c>
      <c r="C4" s="24">
        <v>43117</v>
      </c>
      <c r="D4" s="27" t="s">
        <v>18</v>
      </c>
      <c r="E4" s="27" t="s">
        <v>428</v>
      </c>
      <c r="F4" s="27" t="s">
        <v>1230</v>
      </c>
      <c r="G4" s="27" t="s">
        <v>489</v>
      </c>
      <c r="H4" s="27" t="s">
        <v>494</v>
      </c>
      <c r="I4" s="27" t="s">
        <v>495</v>
      </c>
      <c r="J4" s="27">
        <v>37707</v>
      </c>
      <c r="K4" s="25">
        <v>2</v>
      </c>
      <c r="L4" s="27" t="s">
        <v>288</v>
      </c>
      <c r="M4" s="27" t="s">
        <v>1231</v>
      </c>
      <c r="N4" s="27" t="s">
        <v>1234</v>
      </c>
      <c r="O4" s="28">
        <v>127710670</v>
      </c>
      <c r="P4" s="27">
        <v>2</v>
      </c>
      <c r="Q4" s="27" t="s">
        <v>1607</v>
      </c>
      <c r="R4" s="26">
        <v>111.82</v>
      </c>
      <c r="S4" s="30">
        <v>43123</v>
      </c>
      <c r="T4" s="27" t="s">
        <v>285</v>
      </c>
      <c r="U4" s="30" t="s">
        <v>497</v>
      </c>
      <c r="V4" s="27" t="s">
        <v>292</v>
      </c>
      <c r="W4" s="28"/>
      <c r="X4" s="27" t="s">
        <v>1423</v>
      </c>
    </row>
    <row r="5" spans="1:24" hidden="1" x14ac:dyDescent="0.2">
      <c r="A5" s="24">
        <v>43129</v>
      </c>
      <c r="B5" s="24">
        <v>43125</v>
      </c>
      <c r="C5" s="24">
        <v>43124</v>
      </c>
      <c r="D5" s="27" t="s">
        <v>18</v>
      </c>
      <c r="E5" s="27" t="s">
        <v>428</v>
      </c>
      <c r="F5" s="27" t="s">
        <v>1809</v>
      </c>
      <c r="G5" s="27" t="s">
        <v>323</v>
      </c>
      <c r="H5" s="27" t="s">
        <v>485</v>
      </c>
      <c r="I5" s="27" t="s">
        <v>1810</v>
      </c>
      <c r="J5" s="27">
        <v>38463</v>
      </c>
      <c r="K5" s="25">
        <v>4</v>
      </c>
      <c r="L5" s="27" t="s">
        <v>367</v>
      </c>
      <c r="M5" s="27">
        <v>202493</v>
      </c>
      <c r="N5" s="27">
        <v>326176815</v>
      </c>
      <c r="O5" s="28"/>
      <c r="P5" s="27"/>
      <c r="Q5" s="27"/>
      <c r="R5" s="26"/>
      <c r="S5" s="30"/>
      <c r="T5" s="27" t="s">
        <v>285</v>
      </c>
      <c r="U5" s="30"/>
      <c r="V5" s="27" t="s">
        <v>289</v>
      </c>
      <c r="W5" s="28" t="s">
        <v>542</v>
      </c>
      <c r="X5" s="27"/>
    </row>
    <row r="6" spans="1:24" hidden="1" x14ac:dyDescent="0.2">
      <c r="A6" s="24">
        <v>43130</v>
      </c>
      <c r="B6" s="24">
        <v>43129</v>
      </c>
      <c r="C6" s="24">
        <v>43124</v>
      </c>
      <c r="D6" s="27" t="s">
        <v>1419</v>
      </c>
      <c r="E6" s="27" t="s">
        <v>360</v>
      </c>
      <c r="F6" s="27" t="s">
        <v>537</v>
      </c>
      <c r="G6" s="27" t="s">
        <v>535</v>
      </c>
      <c r="H6" s="27" t="s">
        <v>537</v>
      </c>
      <c r="I6" s="27" t="s">
        <v>536</v>
      </c>
      <c r="J6" s="27">
        <v>26591</v>
      </c>
      <c r="K6" s="25">
        <v>2</v>
      </c>
      <c r="L6" s="27" t="s">
        <v>288</v>
      </c>
      <c r="M6" s="27" t="s">
        <v>1962</v>
      </c>
      <c r="N6" s="27" t="s">
        <v>1963</v>
      </c>
      <c r="O6" s="28">
        <v>128321172</v>
      </c>
      <c r="P6" s="27">
        <v>2</v>
      </c>
      <c r="Q6" s="27" t="s">
        <v>2195</v>
      </c>
      <c r="R6" s="26">
        <v>8.42</v>
      </c>
      <c r="S6" s="30">
        <v>43132</v>
      </c>
      <c r="T6" s="27" t="s">
        <v>285</v>
      </c>
      <c r="U6" s="30" t="s">
        <v>497</v>
      </c>
      <c r="V6" s="27" t="s">
        <v>292</v>
      </c>
      <c r="W6" s="28"/>
      <c r="X6" s="27" t="s">
        <v>1991</v>
      </c>
    </row>
    <row r="7" spans="1:24" x14ac:dyDescent="0.2">
      <c r="A7" s="24">
        <v>43132</v>
      </c>
      <c r="B7" s="24">
        <v>43131</v>
      </c>
      <c r="C7" s="24">
        <v>43102</v>
      </c>
      <c r="D7" s="27" t="s">
        <v>665</v>
      </c>
      <c r="E7" s="27" t="s">
        <v>378</v>
      </c>
      <c r="F7" s="27" t="s">
        <v>2078</v>
      </c>
      <c r="G7" s="27" t="s">
        <v>2081</v>
      </c>
      <c r="H7" s="27" t="s">
        <v>2079</v>
      </c>
      <c r="I7" s="27" t="s">
        <v>2080</v>
      </c>
      <c r="J7" s="27">
        <v>32041</v>
      </c>
      <c r="K7" s="25">
        <v>4</v>
      </c>
      <c r="L7" s="27" t="s">
        <v>365</v>
      </c>
      <c r="M7" s="27">
        <v>93921155</v>
      </c>
      <c r="N7" s="27">
        <v>93921155</v>
      </c>
      <c r="O7" s="28">
        <v>60292265</v>
      </c>
      <c r="P7" s="27"/>
      <c r="Q7" s="27"/>
      <c r="R7" s="26"/>
      <c r="S7" s="30"/>
      <c r="T7" s="27" t="s">
        <v>286</v>
      </c>
      <c r="U7" s="30"/>
      <c r="V7" s="27" t="s">
        <v>321</v>
      </c>
      <c r="W7" s="28"/>
      <c r="X7" s="27" t="s">
        <v>2046</v>
      </c>
    </row>
    <row r="8" spans="1:24" x14ac:dyDescent="0.2">
      <c r="A8" s="24">
        <v>43136</v>
      </c>
      <c r="B8" s="24">
        <v>43134</v>
      </c>
      <c r="C8" s="24">
        <v>43132</v>
      </c>
      <c r="D8" s="27" t="s">
        <v>18</v>
      </c>
      <c r="E8" s="27" t="s">
        <v>334</v>
      </c>
      <c r="F8" s="27" t="s">
        <v>2242</v>
      </c>
      <c r="G8" s="27" t="s">
        <v>2243</v>
      </c>
      <c r="H8" s="27" t="s">
        <v>212</v>
      </c>
      <c r="I8" s="27" t="s">
        <v>2244</v>
      </c>
      <c r="J8" s="27">
        <v>30668</v>
      </c>
      <c r="K8" s="25">
        <v>5</v>
      </c>
      <c r="L8" s="27" t="s">
        <v>365</v>
      </c>
      <c r="M8" s="27">
        <v>93980993</v>
      </c>
      <c r="N8" s="27">
        <v>93980993</v>
      </c>
      <c r="O8" s="28">
        <v>60293553</v>
      </c>
      <c r="P8" s="27"/>
      <c r="Q8" s="27"/>
      <c r="R8" s="26"/>
      <c r="S8" s="30"/>
      <c r="T8" s="27" t="s">
        <v>286</v>
      </c>
      <c r="U8" s="30"/>
      <c r="V8" s="27" t="s">
        <v>321</v>
      </c>
      <c r="W8" s="28"/>
      <c r="X8" s="27" t="s">
        <v>2547</v>
      </c>
    </row>
    <row r="9" spans="1:24" hidden="1" x14ac:dyDescent="0.2">
      <c r="A9" s="24">
        <v>43146</v>
      </c>
      <c r="B9" s="24">
        <v>43145</v>
      </c>
      <c r="C9" s="24">
        <v>43138</v>
      </c>
      <c r="D9" s="27" t="s">
        <v>552</v>
      </c>
      <c r="E9" s="27" t="s">
        <v>328</v>
      </c>
      <c r="F9" s="27">
        <v>322170</v>
      </c>
      <c r="G9" s="27" t="s">
        <v>164</v>
      </c>
      <c r="H9" s="27" t="s">
        <v>2704</v>
      </c>
      <c r="I9" s="27" t="s">
        <v>701</v>
      </c>
      <c r="J9" s="27">
        <v>18907</v>
      </c>
      <c r="K9" s="25">
        <v>1</v>
      </c>
      <c r="L9" s="27" t="s">
        <v>288</v>
      </c>
      <c r="M9" s="27" t="s">
        <v>2705</v>
      </c>
      <c r="N9" s="27" t="s">
        <v>2706</v>
      </c>
      <c r="O9" s="28"/>
      <c r="P9" s="27"/>
      <c r="Q9" s="27"/>
      <c r="R9" s="26"/>
      <c r="S9" s="30"/>
      <c r="T9" s="27" t="s">
        <v>285</v>
      </c>
      <c r="U9" s="30"/>
      <c r="V9" s="27" t="s">
        <v>330</v>
      </c>
      <c r="W9" s="28"/>
      <c r="X9" s="27"/>
    </row>
    <row r="10" spans="1:24" hidden="1" x14ac:dyDescent="0.2">
      <c r="A10" s="24">
        <v>43150</v>
      </c>
      <c r="B10" s="24">
        <v>43150</v>
      </c>
      <c r="C10" s="24">
        <v>43138</v>
      </c>
      <c r="D10" s="27" t="s">
        <v>552</v>
      </c>
      <c r="E10" s="27" t="s">
        <v>388</v>
      </c>
      <c r="F10" s="27" t="s">
        <v>2860</v>
      </c>
      <c r="G10" s="27" t="s">
        <v>489</v>
      </c>
      <c r="H10" s="27" t="s">
        <v>490</v>
      </c>
      <c r="I10" s="27" t="s">
        <v>2861</v>
      </c>
      <c r="J10" s="27">
        <v>35861</v>
      </c>
      <c r="K10" s="25">
        <v>4</v>
      </c>
      <c r="L10" s="27" t="s">
        <v>288</v>
      </c>
      <c r="M10" s="27" t="s">
        <v>2862</v>
      </c>
      <c r="N10" s="27" t="s">
        <v>2863</v>
      </c>
      <c r="O10" s="28"/>
      <c r="P10" s="27"/>
      <c r="Q10" s="27"/>
      <c r="R10" s="26"/>
      <c r="S10" s="30"/>
      <c r="T10" s="27" t="s">
        <v>285</v>
      </c>
      <c r="U10" s="30"/>
      <c r="V10" s="27" t="s">
        <v>330</v>
      </c>
      <c r="W10" s="28"/>
      <c r="X10" s="27"/>
    </row>
    <row r="11" spans="1:24" x14ac:dyDescent="0.2">
      <c r="A11" s="24">
        <v>43153</v>
      </c>
      <c r="B11" s="24">
        <v>43153</v>
      </c>
      <c r="C11" s="24">
        <v>43147</v>
      </c>
      <c r="D11" s="27" t="s">
        <v>18</v>
      </c>
      <c r="E11" s="27" t="s">
        <v>346</v>
      </c>
      <c r="F11" s="27" t="s">
        <v>3088</v>
      </c>
      <c r="G11" s="27" t="s">
        <v>489</v>
      </c>
      <c r="H11" s="27" t="s">
        <v>3089</v>
      </c>
      <c r="I11" s="27" t="s">
        <v>3090</v>
      </c>
      <c r="J11" s="27">
        <v>43515</v>
      </c>
      <c r="K11" s="25">
        <v>4</v>
      </c>
      <c r="L11" s="27" t="s">
        <v>288</v>
      </c>
      <c r="M11" s="27" t="s">
        <v>3091</v>
      </c>
      <c r="N11" s="27" t="s">
        <v>3092</v>
      </c>
      <c r="O11" s="28">
        <v>129555379</v>
      </c>
      <c r="P11" s="27"/>
      <c r="Q11" s="27"/>
      <c r="R11" s="26"/>
      <c r="S11" s="38"/>
      <c r="T11" s="27" t="s">
        <v>285</v>
      </c>
      <c r="U11" s="38"/>
      <c r="V11" s="27" t="s">
        <v>321</v>
      </c>
      <c r="W11" s="28"/>
      <c r="X11" s="27" t="s">
        <v>6205</v>
      </c>
    </row>
    <row r="12" spans="1:24" hidden="1" x14ac:dyDescent="0.2">
      <c r="A12" s="24">
        <v>43154</v>
      </c>
      <c r="B12" s="24">
        <v>43154</v>
      </c>
      <c r="C12" s="24">
        <v>43132</v>
      </c>
      <c r="D12" s="27" t="s">
        <v>552</v>
      </c>
      <c r="E12" s="27" t="s">
        <v>564</v>
      </c>
      <c r="F12" s="27">
        <v>322020</v>
      </c>
      <c r="G12" s="27" t="s">
        <v>164</v>
      </c>
      <c r="H12" s="27" t="s">
        <v>6200</v>
      </c>
      <c r="I12" s="27" t="s">
        <v>701</v>
      </c>
      <c r="J12" s="27">
        <v>1219</v>
      </c>
      <c r="K12" s="25">
        <v>2</v>
      </c>
      <c r="L12" s="27" t="s">
        <v>288</v>
      </c>
      <c r="M12" s="27" t="s">
        <v>6199</v>
      </c>
      <c r="N12" s="27" t="s">
        <v>6198</v>
      </c>
      <c r="O12" s="28"/>
      <c r="P12" s="27"/>
      <c r="Q12" s="27"/>
      <c r="R12" s="26"/>
      <c r="S12" s="39"/>
      <c r="T12" s="27" t="s">
        <v>285</v>
      </c>
      <c r="U12" s="39"/>
      <c r="V12" s="27" t="s">
        <v>330</v>
      </c>
      <c r="W12" s="28"/>
      <c r="X12" s="27"/>
    </row>
  </sheetData>
  <conditionalFormatting sqref="F1">
    <cfRule type="duplicateValues" dxfId="29" priority="4"/>
  </conditionalFormatting>
  <conditionalFormatting sqref="J1">
    <cfRule type="duplicateValues" dxfId="28" priority="3"/>
  </conditionalFormatting>
  <conditionalFormatting sqref="M1">
    <cfRule type="duplicateValues" dxfId="27" priority="2"/>
  </conditionalFormatting>
  <conditionalFormatting sqref="N1">
    <cfRule type="duplicateValues" dxfId="26" priority="1"/>
  </conditionalFormatting>
  <dataValidations count="1">
    <dataValidation type="list" allowBlank="1" showInputMessage="1" showErrorMessage="1" sqref="D1" xr:uid="{7EFB46CD-3770-477C-A65E-2F4D9B72390E}">
      <formula1>"Source, Unidentified, Store Initiated, PH Auditor, Corporate, Asterisk Report"</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2623875-5F2C-43F5-A687-BDE262C306ED}">
          <x14:formula1>
            <xm:f>'Z:\Daily Returns Report\Tracker 2017\Mar 2017\[RGA File - 03.02.17.xlsx]Reference'!#REF!</xm:f>
          </x14:formula1>
          <xm:sqref>E1 V1 L1</xm:sqref>
        </x14:dataValidation>
        <x14:dataValidation type="list" allowBlank="1" showInputMessage="1" showErrorMessage="1" xr:uid="{7919B418-08AF-4EB2-BAFE-E3DD46EF86AD}">
          <x14:formula1>
            <xm:f>Reference!$C$1:$C$18</xm:f>
          </x14:formula1>
          <xm:sqref>V2:V12</xm:sqref>
        </x14:dataValidation>
        <x14:dataValidation type="list" allowBlank="1" showInputMessage="1" showErrorMessage="1" xr:uid="{9A279638-D242-437A-98E6-2E66485CA7A2}">
          <x14:formula1>
            <xm:f>Reference!$B:$B</xm:f>
          </x14:formula1>
          <xm:sqref>L2:L12</xm:sqref>
        </x14:dataValidation>
        <x14:dataValidation type="list" allowBlank="1" showInputMessage="1" showErrorMessage="1" xr:uid="{9D785D59-E71E-405D-BCF7-CF2720910E4E}">
          <x14:formula1>
            <xm:f>Reference!$A:$A</xm:f>
          </x14:formula1>
          <xm:sqref>E2:E12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1"/>
  <sheetViews>
    <sheetView topLeftCell="A7" workbookViewId="0">
      <selection activeCell="G40" sqref="G40"/>
    </sheetView>
  </sheetViews>
  <sheetFormatPr defaultColWidth="17.5703125" defaultRowHeight="15" x14ac:dyDescent="0.25"/>
  <cols>
    <col min="1" max="1" width="27.85546875" customWidth="1"/>
    <col min="2" max="2" width="22.7109375" customWidth="1"/>
    <col min="3" max="3" width="45.42578125" customWidth="1"/>
  </cols>
  <sheetData>
    <row r="1" spans="1:3" x14ac:dyDescent="0.25">
      <c r="A1" t="s">
        <v>3</v>
      </c>
      <c r="B1" t="s">
        <v>10</v>
      </c>
      <c r="C1" t="s">
        <v>2971</v>
      </c>
    </row>
    <row r="2" spans="1:3" x14ac:dyDescent="0.25">
      <c r="A2" t="s">
        <v>287</v>
      </c>
      <c r="B2" t="s">
        <v>288</v>
      </c>
      <c r="C2" t="s">
        <v>289</v>
      </c>
    </row>
    <row r="3" spans="1:3" x14ac:dyDescent="0.25">
      <c r="A3" t="s">
        <v>290</v>
      </c>
      <c r="B3" t="s">
        <v>291</v>
      </c>
      <c r="C3" t="s">
        <v>292</v>
      </c>
    </row>
    <row r="4" spans="1:3" x14ac:dyDescent="0.25">
      <c r="A4" t="s">
        <v>293</v>
      </c>
      <c r="B4" t="s">
        <v>294</v>
      </c>
      <c r="C4" t="s">
        <v>295</v>
      </c>
    </row>
    <row r="5" spans="1:3" x14ac:dyDescent="0.25">
      <c r="A5" t="s">
        <v>296</v>
      </c>
      <c r="B5" t="s">
        <v>297</v>
      </c>
      <c r="C5" t="s">
        <v>298</v>
      </c>
    </row>
    <row r="6" spans="1:3" x14ac:dyDescent="0.25">
      <c r="A6" t="s">
        <v>299</v>
      </c>
      <c r="B6" t="s">
        <v>300</v>
      </c>
      <c r="C6" t="s">
        <v>301</v>
      </c>
    </row>
    <row r="7" spans="1:3" x14ac:dyDescent="0.25">
      <c r="A7" t="s">
        <v>1477</v>
      </c>
      <c r="B7" t="s">
        <v>303</v>
      </c>
      <c r="C7" t="s">
        <v>304</v>
      </c>
    </row>
    <row r="8" spans="1:3" x14ac:dyDescent="0.25">
      <c r="A8" t="s">
        <v>302</v>
      </c>
      <c r="B8" t="s">
        <v>306</v>
      </c>
      <c r="C8" t="s">
        <v>307</v>
      </c>
    </row>
    <row r="9" spans="1:3" x14ac:dyDescent="0.25">
      <c r="A9" t="s">
        <v>305</v>
      </c>
      <c r="B9" t="s">
        <v>309</v>
      </c>
      <c r="C9" t="s">
        <v>310</v>
      </c>
    </row>
    <row r="10" spans="1:3" x14ac:dyDescent="0.25">
      <c r="A10" t="s">
        <v>308</v>
      </c>
      <c r="B10" t="s">
        <v>312</v>
      </c>
      <c r="C10" t="s">
        <v>523</v>
      </c>
    </row>
    <row r="11" spans="1:3" x14ac:dyDescent="0.25">
      <c r="A11" t="s">
        <v>311</v>
      </c>
      <c r="B11" t="s">
        <v>314</v>
      </c>
      <c r="C11" t="s">
        <v>315</v>
      </c>
    </row>
    <row r="12" spans="1:3" x14ac:dyDescent="0.25">
      <c r="A12" t="s">
        <v>313</v>
      </c>
      <c r="B12" t="s">
        <v>317</v>
      </c>
      <c r="C12" t="s">
        <v>318</v>
      </c>
    </row>
    <row r="13" spans="1:3" x14ac:dyDescent="0.25">
      <c r="A13" t="s">
        <v>316</v>
      </c>
      <c r="B13" t="s">
        <v>320</v>
      </c>
      <c r="C13" t="s">
        <v>321</v>
      </c>
    </row>
    <row r="14" spans="1:3" x14ac:dyDescent="0.25">
      <c r="A14" t="s">
        <v>319</v>
      </c>
      <c r="B14" t="s">
        <v>323</v>
      </c>
      <c r="C14" t="s">
        <v>324</v>
      </c>
    </row>
    <row r="15" spans="1:3" x14ac:dyDescent="0.25">
      <c r="A15" t="s">
        <v>322</v>
      </c>
      <c r="B15" t="s">
        <v>326</v>
      </c>
      <c r="C15" t="s">
        <v>327</v>
      </c>
    </row>
    <row r="16" spans="1:3" x14ac:dyDescent="0.25">
      <c r="A16" t="s">
        <v>325</v>
      </c>
      <c r="B16" t="s">
        <v>329</v>
      </c>
      <c r="C16" t="s">
        <v>330</v>
      </c>
    </row>
    <row r="17" spans="1:3" x14ac:dyDescent="0.25">
      <c r="A17" t="s">
        <v>328</v>
      </c>
      <c r="B17" t="s">
        <v>332</v>
      </c>
      <c r="C17" t="s">
        <v>333</v>
      </c>
    </row>
    <row r="18" spans="1:3" x14ac:dyDescent="0.25">
      <c r="A18" t="s">
        <v>331</v>
      </c>
      <c r="B18" t="s">
        <v>335</v>
      </c>
      <c r="C18" t="s">
        <v>431</v>
      </c>
    </row>
    <row r="19" spans="1:3" x14ac:dyDescent="0.25">
      <c r="A19" t="s">
        <v>334</v>
      </c>
      <c r="B19" t="s">
        <v>337</v>
      </c>
    </row>
    <row r="20" spans="1:3" x14ac:dyDescent="0.25">
      <c r="A20" t="s">
        <v>336</v>
      </c>
      <c r="B20" t="s">
        <v>339</v>
      </c>
    </row>
    <row r="21" spans="1:3" x14ac:dyDescent="0.25">
      <c r="A21" t="s">
        <v>338</v>
      </c>
      <c r="B21" t="s">
        <v>341</v>
      </c>
    </row>
    <row r="22" spans="1:3" x14ac:dyDescent="0.25">
      <c r="A22" t="s">
        <v>340</v>
      </c>
      <c r="B22" t="s">
        <v>343</v>
      </c>
    </row>
    <row r="23" spans="1:3" x14ac:dyDescent="0.25">
      <c r="A23" t="s">
        <v>342</v>
      </c>
      <c r="B23" t="s">
        <v>345</v>
      </c>
    </row>
    <row r="24" spans="1:3" x14ac:dyDescent="0.25">
      <c r="A24" t="s">
        <v>344</v>
      </c>
      <c r="B24" t="s">
        <v>347</v>
      </c>
    </row>
    <row r="25" spans="1:3" x14ac:dyDescent="0.25">
      <c r="A25" t="s">
        <v>346</v>
      </c>
      <c r="B25" t="s">
        <v>349</v>
      </c>
    </row>
    <row r="26" spans="1:3" x14ac:dyDescent="0.25">
      <c r="A26" t="s">
        <v>348</v>
      </c>
      <c r="B26" t="s">
        <v>351</v>
      </c>
    </row>
    <row r="27" spans="1:3" x14ac:dyDescent="0.25">
      <c r="A27" t="s">
        <v>350</v>
      </c>
      <c r="B27" t="s">
        <v>353</v>
      </c>
    </row>
    <row r="28" spans="1:3" x14ac:dyDescent="0.25">
      <c r="A28" t="s">
        <v>352</v>
      </c>
      <c r="B28" t="s">
        <v>355</v>
      </c>
    </row>
    <row r="29" spans="1:3" x14ac:dyDescent="0.25">
      <c r="A29" t="s">
        <v>354</v>
      </c>
      <c r="B29" t="s">
        <v>357</v>
      </c>
    </row>
    <row r="30" spans="1:3" x14ac:dyDescent="0.25">
      <c r="A30" t="s">
        <v>356</v>
      </c>
      <c r="B30" t="s">
        <v>359</v>
      </c>
    </row>
    <row r="31" spans="1:3" x14ac:dyDescent="0.25">
      <c r="A31" t="s">
        <v>358</v>
      </c>
      <c r="B31" t="s">
        <v>361</v>
      </c>
    </row>
    <row r="32" spans="1:3" x14ac:dyDescent="0.25">
      <c r="A32" t="s">
        <v>360</v>
      </c>
      <c r="B32" t="s">
        <v>363</v>
      </c>
    </row>
    <row r="33" spans="1:2" x14ac:dyDescent="0.25">
      <c r="A33" t="s">
        <v>362</v>
      </c>
      <c r="B33" t="s">
        <v>365</v>
      </c>
    </row>
    <row r="34" spans="1:2" x14ac:dyDescent="0.25">
      <c r="A34" t="s">
        <v>364</v>
      </c>
      <c r="B34" t="s">
        <v>367</v>
      </c>
    </row>
    <row r="35" spans="1:2" x14ac:dyDescent="0.25">
      <c r="A35" t="s">
        <v>366</v>
      </c>
      <c r="B35" t="s">
        <v>369</v>
      </c>
    </row>
    <row r="36" spans="1:2" x14ac:dyDescent="0.25">
      <c r="A36" t="s">
        <v>368</v>
      </c>
      <c r="B36" t="s">
        <v>371</v>
      </c>
    </row>
    <row r="37" spans="1:2" x14ac:dyDescent="0.25">
      <c r="A37" t="s">
        <v>370</v>
      </c>
      <c r="B37" t="s">
        <v>373</v>
      </c>
    </row>
    <row r="38" spans="1:2" x14ac:dyDescent="0.25">
      <c r="A38" t="s">
        <v>372</v>
      </c>
      <c r="B38" t="s">
        <v>256</v>
      </c>
    </row>
    <row r="39" spans="1:2" x14ac:dyDescent="0.25">
      <c r="A39" t="s">
        <v>374</v>
      </c>
      <c r="B39" t="s">
        <v>517</v>
      </c>
    </row>
    <row r="40" spans="1:2" x14ac:dyDescent="0.25">
      <c r="A40" t="s">
        <v>375</v>
      </c>
      <c r="B40" t="s">
        <v>518</v>
      </c>
    </row>
    <row r="41" spans="1:2" x14ac:dyDescent="0.25">
      <c r="A41" t="s">
        <v>376</v>
      </c>
      <c r="B41" t="s">
        <v>528</v>
      </c>
    </row>
    <row r="42" spans="1:2" x14ac:dyDescent="0.25">
      <c r="A42" t="s">
        <v>377</v>
      </c>
      <c r="B42" t="s">
        <v>2916</v>
      </c>
    </row>
    <row r="43" spans="1:2" x14ac:dyDescent="0.25">
      <c r="A43" t="s">
        <v>378</v>
      </c>
    </row>
    <row r="44" spans="1:2" x14ac:dyDescent="0.25">
      <c r="A44" t="s">
        <v>379</v>
      </c>
    </row>
    <row r="45" spans="1:2" x14ac:dyDescent="0.25">
      <c r="A45" t="s">
        <v>380</v>
      </c>
    </row>
    <row r="46" spans="1:2" x14ac:dyDescent="0.25">
      <c r="A46" t="s">
        <v>381</v>
      </c>
    </row>
    <row r="47" spans="1:2" x14ac:dyDescent="0.25">
      <c r="A47" t="s">
        <v>382</v>
      </c>
    </row>
    <row r="48" spans="1:2" x14ac:dyDescent="0.25">
      <c r="A48" t="s">
        <v>383</v>
      </c>
    </row>
    <row r="49" spans="1:1" x14ac:dyDescent="0.25">
      <c r="A49" t="s">
        <v>384</v>
      </c>
    </row>
    <row r="50" spans="1:1" x14ac:dyDescent="0.25">
      <c r="A50" t="s">
        <v>385</v>
      </c>
    </row>
    <row r="51" spans="1:1" x14ac:dyDescent="0.25">
      <c r="A51" t="s">
        <v>386</v>
      </c>
    </row>
    <row r="52" spans="1:1" x14ac:dyDescent="0.25">
      <c r="A52" t="s">
        <v>387</v>
      </c>
    </row>
    <row r="53" spans="1:1" x14ac:dyDescent="0.25">
      <c r="A53" t="s">
        <v>388</v>
      </c>
    </row>
    <row r="54" spans="1:1" x14ac:dyDescent="0.25">
      <c r="A54" t="s">
        <v>389</v>
      </c>
    </row>
    <row r="55" spans="1:1" x14ac:dyDescent="0.25">
      <c r="A55" t="s">
        <v>390</v>
      </c>
    </row>
    <row r="56" spans="1:1" x14ac:dyDescent="0.25">
      <c r="A56" t="s">
        <v>391</v>
      </c>
    </row>
    <row r="57" spans="1:1" x14ac:dyDescent="0.25">
      <c r="A57" t="s">
        <v>392</v>
      </c>
    </row>
    <row r="58" spans="1:1" x14ac:dyDescent="0.25">
      <c r="A58" t="s">
        <v>393</v>
      </c>
    </row>
    <row r="59" spans="1:1" x14ac:dyDescent="0.25">
      <c r="A59" t="s">
        <v>394</v>
      </c>
    </row>
    <row r="60" spans="1:1" x14ac:dyDescent="0.25">
      <c r="A60" t="s">
        <v>395</v>
      </c>
    </row>
    <row r="61" spans="1:1" x14ac:dyDescent="0.25">
      <c r="A61" t="s">
        <v>396</v>
      </c>
    </row>
    <row r="62" spans="1:1" x14ac:dyDescent="0.25">
      <c r="A62" t="s">
        <v>397</v>
      </c>
    </row>
    <row r="63" spans="1:1" x14ac:dyDescent="0.25">
      <c r="A63" t="s">
        <v>398</v>
      </c>
    </row>
    <row r="64" spans="1:1" x14ac:dyDescent="0.25">
      <c r="A64" t="s">
        <v>399</v>
      </c>
    </row>
    <row r="65" spans="1:1" x14ac:dyDescent="0.25">
      <c r="A65" t="s">
        <v>400</v>
      </c>
    </row>
    <row r="66" spans="1:1" x14ac:dyDescent="0.25">
      <c r="A66" t="s">
        <v>401</v>
      </c>
    </row>
    <row r="67" spans="1:1" x14ac:dyDescent="0.25">
      <c r="A67" t="s">
        <v>402</v>
      </c>
    </row>
    <row r="68" spans="1:1" x14ac:dyDescent="0.25">
      <c r="A68" t="s">
        <v>403</v>
      </c>
    </row>
    <row r="69" spans="1:1" x14ac:dyDescent="0.25">
      <c r="A69" t="s">
        <v>404</v>
      </c>
    </row>
    <row r="70" spans="1:1" x14ac:dyDescent="0.25">
      <c r="A70" t="s">
        <v>405</v>
      </c>
    </row>
    <row r="71" spans="1:1" x14ac:dyDescent="0.25">
      <c r="A71" t="s">
        <v>406</v>
      </c>
    </row>
    <row r="72" spans="1:1" x14ac:dyDescent="0.25">
      <c r="A72" t="s">
        <v>407</v>
      </c>
    </row>
    <row r="73" spans="1:1" x14ac:dyDescent="0.25">
      <c r="A73" t="s">
        <v>408</v>
      </c>
    </row>
    <row r="74" spans="1:1" x14ac:dyDescent="0.25">
      <c r="A74" t="s">
        <v>409</v>
      </c>
    </row>
    <row r="75" spans="1:1" x14ac:dyDescent="0.25">
      <c r="A75" t="s">
        <v>410</v>
      </c>
    </row>
    <row r="76" spans="1:1" x14ac:dyDescent="0.25">
      <c r="A76" t="s">
        <v>411</v>
      </c>
    </row>
    <row r="77" spans="1:1" x14ac:dyDescent="0.25">
      <c r="A77" t="s">
        <v>412</v>
      </c>
    </row>
    <row r="78" spans="1:1" x14ac:dyDescent="0.25">
      <c r="A78" t="s">
        <v>413</v>
      </c>
    </row>
    <row r="79" spans="1:1" x14ac:dyDescent="0.25">
      <c r="A79" t="s">
        <v>414</v>
      </c>
    </row>
    <row r="80" spans="1:1" x14ac:dyDescent="0.25">
      <c r="A80" t="s">
        <v>415</v>
      </c>
    </row>
    <row r="81" spans="1:1" x14ac:dyDescent="0.25">
      <c r="A81" t="s">
        <v>416</v>
      </c>
    </row>
    <row r="82" spans="1:1" x14ac:dyDescent="0.25">
      <c r="A82" t="s">
        <v>417</v>
      </c>
    </row>
    <row r="83" spans="1:1" x14ac:dyDescent="0.25">
      <c r="A83" t="s">
        <v>418</v>
      </c>
    </row>
    <row r="84" spans="1:1" x14ac:dyDescent="0.25">
      <c r="A84" t="s">
        <v>419</v>
      </c>
    </row>
    <row r="85" spans="1:1" x14ac:dyDescent="0.25">
      <c r="A85" t="s">
        <v>420</v>
      </c>
    </row>
    <row r="86" spans="1:1" x14ac:dyDescent="0.25">
      <c r="A86" t="s">
        <v>421</v>
      </c>
    </row>
    <row r="87" spans="1:1" x14ac:dyDescent="0.25">
      <c r="A87" t="s">
        <v>422</v>
      </c>
    </row>
    <row r="88" spans="1:1" x14ac:dyDescent="0.25">
      <c r="A88" t="s">
        <v>423</v>
      </c>
    </row>
    <row r="89" spans="1:1" x14ac:dyDescent="0.25">
      <c r="A89" t="s">
        <v>424</v>
      </c>
    </row>
    <row r="90" spans="1:1" x14ac:dyDescent="0.25">
      <c r="A90" t="s">
        <v>506</v>
      </c>
    </row>
    <row r="91" spans="1:1" x14ac:dyDescent="0.25">
      <c r="A91" t="s">
        <v>425</v>
      </c>
    </row>
    <row r="92" spans="1:1" x14ac:dyDescent="0.25">
      <c r="A92" t="s">
        <v>505</v>
      </c>
    </row>
    <row r="93" spans="1:1" x14ac:dyDescent="0.25">
      <c r="A93" t="s">
        <v>426</v>
      </c>
    </row>
    <row r="94" spans="1:1" x14ac:dyDescent="0.25">
      <c r="A94" t="s">
        <v>511</v>
      </c>
    </row>
    <row r="95" spans="1:1" x14ac:dyDescent="0.25">
      <c r="A95" t="s">
        <v>534</v>
      </c>
    </row>
    <row r="96" spans="1:1" x14ac:dyDescent="0.25">
      <c r="A96" t="s">
        <v>519</v>
      </c>
    </row>
    <row r="97" spans="1:1" x14ac:dyDescent="0.25">
      <c r="A97" t="s">
        <v>568</v>
      </c>
    </row>
    <row r="98" spans="1:1" x14ac:dyDescent="0.25">
      <c r="A98" t="s">
        <v>564</v>
      </c>
    </row>
    <row r="99" spans="1:1" x14ac:dyDescent="0.25">
      <c r="A99" t="s">
        <v>2435</v>
      </c>
    </row>
    <row r="100" spans="1:1" x14ac:dyDescent="0.25">
      <c r="A100" t="s">
        <v>6748</v>
      </c>
    </row>
    <row r="101" spans="1:1" x14ac:dyDescent="0.25">
      <c r="A101" t="s">
        <v>8687</v>
      </c>
    </row>
    <row r="102" spans="1:1" x14ac:dyDescent="0.25">
      <c r="A102" t="s">
        <v>7117</v>
      </c>
    </row>
    <row r="103" spans="1:1" x14ac:dyDescent="0.25">
      <c r="A103" t="s">
        <v>427</v>
      </c>
    </row>
    <row r="104" spans="1:1" x14ac:dyDescent="0.25">
      <c r="A104" t="s">
        <v>428</v>
      </c>
    </row>
    <row r="105" spans="1:1" x14ac:dyDescent="0.25">
      <c r="A105" t="s">
        <v>429</v>
      </c>
    </row>
    <row r="106" spans="1:1" x14ac:dyDescent="0.25">
      <c r="A106" t="s">
        <v>430</v>
      </c>
    </row>
    <row r="107" spans="1:1" x14ac:dyDescent="0.25">
      <c r="A107" t="s">
        <v>470</v>
      </c>
    </row>
    <row r="108" spans="1:1" x14ac:dyDescent="0.25">
      <c r="A108" t="s">
        <v>1738</v>
      </c>
    </row>
    <row r="109" spans="1:1" x14ac:dyDescent="0.25">
      <c r="A109" t="s">
        <v>496</v>
      </c>
    </row>
    <row r="110" spans="1:1" x14ac:dyDescent="0.25">
      <c r="A110" t="s">
        <v>8850</v>
      </c>
    </row>
    <row r="111" spans="1:1" x14ac:dyDescent="0.25">
      <c r="A111" t="s">
        <v>509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2018 Orders</vt:lpstr>
      <vt:lpstr>2017 Orders</vt:lpstr>
      <vt:lpstr>Pending</vt:lpstr>
      <vt:lpstr>Closed</vt:lpstr>
      <vt:lpstr>EOD Report</vt:lpstr>
      <vt:lpstr>Tires</vt:lpstr>
      <vt:lpstr>Wheels and Parts</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Nestle</dc:creator>
  <cp:lastModifiedBy>T730842</cp:lastModifiedBy>
  <cp:lastPrinted>2017-06-29T14:58:18Z</cp:lastPrinted>
  <dcterms:created xsi:type="dcterms:W3CDTF">2017-03-03T18:26:41Z</dcterms:created>
  <dcterms:modified xsi:type="dcterms:W3CDTF">2018-04-06T00:25:31Z</dcterms:modified>
</cp:coreProperties>
</file>