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hivali_Dalmia\Desktop\UpGrad\Predictive Analytics\Clustering\KMeans\"/>
    </mc:Choice>
  </mc:AlternateContent>
  <xr:revisionPtr revIDLastSave="0" documentId="10_ncr:100000_{8934FE48-6447-400A-ADB4-075B5EC545D7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k-means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2" l="1"/>
  <c r="H39" i="2"/>
  <c r="I38" i="2"/>
  <c r="H38" i="2"/>
  <c r="T39" i="2" l="1"/>
  <c r="T40" i="2"/>
  <c r="T41" i="2"/>
  <c r="T42" i="2"/>
  <c r="T43" i="2"/>
  <c r="T38" i="2"/>
  <c r="S39" i="2"/>
  <c r="S40" i="2"/>
  <c r="S41" i="2"/>
  <c r="S42" i="2"/>
  <c r="S43" i="2"/>
  <c r="S38" i="2"/>
  <c r="T23" i="2"/>
  <c r="T24" i="2"/>
  <c r="T25" i="2"/>
  <c r="T26" i="2"/>
  <c r="T27" i="2"/>
  <c r="T28" i="2"/>
  <c r="T29" i="2"/>
  <c r="T30" i="2"/>
  <c r="T31" i="2"/>
  <c r="T32" i="2"/>
  <c r="T22" i="2"/>
  <c r="S23" i="2"/>
  <c r="S24" i="2"/>
  <c r="S25" i="2"/>
  <c r="S26" i="2"/>
  <c r="S27" i="2"/>
  <c r="S28" i="2"/>
  <c r="S29" i="2"/>
  <c r="S30" i="2"/>
  <c r="S31" i="2"/>
  <c r="S32" i="2"/>
  <c r="S22" i="2"/>
  <c r="T7" i="2"/>
  <c r="T8" i="2"/>
  <c r="T9" i="2"/>
  <c r="T10" i="2"/>
  <c r="T11" i="2"/>
  <c r="T12" i="2"/>
  <c r="T13" i="2"/>
  <c r="T14" i="2"/>
  <c r="T15" i="2"/>
  <c r="T16" i="2"/>
  <c r="T6" i="2"/>
  <c r="S7" i="2"/>
  <c r="S8" i="2"/>
  <c r="S9" i="2"/>
  <c r="S10" i="2"/>
  <c r="S11" i="2"/>
  <c r="S12" i="2"/>
  <c r="S13" i="2"/>
  <c r="S14" i="2"/>
  <c r="S15" i="2"/>
  <c r="S16" i="2"/>
  <c r="S6" i="2"/>
  <c r="R43" i="2" l="1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R22" i="2"/>
  <c r="D64" i="2" l="1"/>
  <c r="C64" i="2"/>
  <c r="L47" i="2"/>
  <c r="M46" i="2"/>
  <c r="N45" i="2"/>
  <c r="K44" i="2"/>
  <c r="L43" i="2"/>
  <c r="M42" i="2"/>
  <c r="N41" i="2"/>
  <c r="E40" i="2"/>
  <c r="L40" i="2" s="1"/>
  <c r="M39" i="2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H25" i="2"/>
  <c r="E25" i="2"/>
  <c r="M25" i="2" s="1"/>
  <c r="E24" i="2"/>
  <c r="K24" i="2" s="1"/>
  <c r="E23" i="2"/>
  <c r="L23" i="2" s="1"/>
  <c r="E2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R6" i="2"/>
  <c r="E6" i="2"/>
  <c r="L6" i="2" s="1"/>
  <c r="M43" i="2" l="1"/>
  <c r="M40" i="2"/>
  <c r="K8" i="2"/>
  <c r="M30" i="2"/>
  <c r="L44" i="2"/>
  <c r="L27" i="2"/>
  <c r="M16" i="2"/>
  <c r="M27" i="2"/>
  <c r="K41" i="2"/>
  <c r="H9" i="2"/>
  <c r="N23" i="2"/>
  <c r="M32" i="2"/>
  <c r="L8" i="2"/>
  <c r="K11" i="2"/>
  <c r="K13" i="2"/>
  <c r="K15" i="2"/>
  <c r="K16" i="2"/>
  <c r="K28" i="2"/>
  <c r="K38" i="2"/>
  <c r="M44" i="2"/>
  <c r="H23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H22" i="2"/>
  <c r="I23" i="2"/>
  <c r="M6" i="2"/>
  <c r="K7" i="2"/>
  <c r="M8" i="2"/>
  <c r="N9" i="2"/>
  <c r="L10" i="2"/>
  <c r="L12" i="2"/>
  <c r="L14" i="2"/>
  <c r="I22" i="2"/>
  <c r="K23" i="2"/>
  <c r="L24" i="2"/>
  <c r="K25" i="2"/>
  <c r="M26" i="2"/>
  <c r="L31" i="2"/>
  <c r="N40" i="2"/>
  <c r="L41" i="2"/>
  <c r="K45" i="2"/>
  <c r="M47" i="2"/>
  <c r="N7" i="2"/>
  <c r="M9" i="2"/>
  <c r="N6" i="2"/>
  <c r="L7" i="2"/>
  <c r="K9" i="2"/>
  <c r="M10" i="2"/>
  <c r="M12" i="2"/>
  <c r="M14" i="2"/>
  <c r="M23" i="2"/>
  <c r="M24" i="2"/>
  <c r="L25" i="2"/>
  <c r="M31" i="2"/>
  <c r="L45" i="2"/>
  <c r="N25" i="2"/>
  <c r="N39" i="2"/>
  <c r="N42" i="2"/>
  <c r="N46" i="2"/>
  <c r="K42" i="2"/>
  <c r="N43" i="2"/>
  <c r="K46" i="2"/>
  <c r="N47" i="2"/>
  <c r="M38" i="2"/>
  <c r="L39" i="2"/>
  <c r="K40" i="2"/>
  <c r="M41" i="2"/>
  <c r="L42" i="2"/>
  <c r="K43" i="2"/>
  <c r="N44" i="2"/>
  <c r="M45" i="2"/>
  <c r="L46" i="2"/>
  <c r="K47" i="2"/>
  <c r="K39" i="2"/>
  <c r="N38" i="2"/>
  <c r="N26" i="2"/>
  <c r="K29" i="2"/>
  <c r="N30" i="2"/>
  <c r="N32" i="2"/>
  <c r="N22" i="2"/>
  <c r="L29" i="2"/>
  <c r="K30" i="2"/>
  <c r="N31" i="2"/>
  <c r="K32" i="2"/>
  <c r="L22" i="2"/>
  <c r="N29" i="2"/>
  <c r="M22" i="2"/>
  <c r="N24" i="2"/>
  <c r="K26" i="2"/>
  <c r="N27" i="2"/>
  <c r="K22" i="2"/>
  <c r="H41" i="2" l="1"/>
  <c r="M48" i="2" l="1"/>
  <c r="K48" i="2"/>
  <c r="L48" i="2"/>
  <c r="H54" i="2"/>
  <c r="I54" i="2"/>
  <c r="I55" i="2"/>
  <c r="N48" i="2"/>
  <c r="H55" i="2"/>
  <c r="T55" i="2" l="1"/>
  <c r="T63" i="2"/>
  <c r="T56" i="2"/>
  <c r="T64" i="2"/>
  <c r="T57" i="2"/>
  <c r="T54" i="2"/>
  <c r="T58" i="2"/>
  <c r="T59" i="2"/>
  <c r="T60" i="2"/>
  <c r="T61" i="2"/>
  <c r="T62" i="2"/>
  <c r="S60" i="2"/>
  <c r="S61" i="2"/>
  <c r="S64" i="2"/>
  <c r="S54" i="2"/>
  <c r="S62" i="2"/>
  <c r="S56" i="2"/>
  <c r="S57" i="2"/>
  <c r="S55" i="2"/>
  <c r="S63" i="2"/>
  <c r="S58" i="2"/>
  <c r="S59" i="2"/>
  <c r="R56" i="2" l="1"/>
  <c r="E56" i="2"/>
  <c r="R62" i="2"/>
  <c r="E62" i="2"/>
  <c r="R59" i="2"/>
  <c r="E59" i="2"/>
  <c r="R64" i="2"/>
  <c r="E64" i="2"/>
  <c r="R54" i="2"/>
  <c r="E54" i="2"/>
  <c r="R58" i="2"/>
  <c r="E58" i="2"/>
  <c r="R61" i="2"/>
  <c r="E61" i="2"/>
  <c r="R63" i="2"/>
  <c r="E63" i="2"/>
  <c r="R60" i="2"/>
  <c r="E60" i="2"/>
  <c r="R55" i="2"/>
  <c r="E55" i="2"/>
  <c r="R57" i="2"/>
  <c r="E57" i="2"/>
  <c r="H57" i="2" l="1"/>
  <c r="M63" i="2"/>
  <c r="K63" i="2"/>
  <c r="N63" i="2"/>
  <c r="L63" i="2"/>
  <c r="N64" i="2"/>
  <c r="K64" i="2"/>
  <c r="L64" i="2"/>
  <c r="M64" i="2"/>
  <c r="M57" i="2"/>
  <c r="N57" i="2"/>
  <c r="K57" i="2"/>
  <c r="L57" i="2"/>
  <c r="K61" i="2"/>
  <c r="L61" i="2"/>
  <c r="M61" i="2"/>
  <c r="N61" i="2"/>
  <c r="N58" i="2"/>
  <c r="L58" i="2"/>
  <c r="M58" i="2"/>
  <c r="K58" i="2"/>
  <c r="N62" i="2"/>
  <c r="K62" i="2"/>
  <c r="M62" i="2"/>
  <c r="L62" i="2"/>
  <c r="M59" i="2"/>
  <c r="K59" i="2"/>
  <c r="L59" i="2"/>
  <c r="N59" i="2"/>
  <c r="N55" i="2"/>
  <c r="K55" i="2"/>
  <c r="M55" i="2"/>
  <c r="L55" i="2"/>
  <c r="N60" i="2"/>
  <c r="L60" i="2"/>
  <c r="K60" i="2"/>
  <c r="M60" i="2"/>
  <c r="K54" i="2"/>
  <c r="L54" i="2"/>
  <c r="N54" i="2"/>
  <c r="M54" i="2"/>
  <c r="M56" i="2"/>
  <c r="K56" i="2"/>
  <c r="L56" i="2"/>
  <c r="N56" i="2"/>
</calcChain>
</file>

<file path=xl/sharedStrings.xml><?xml version="1.0" encoding="utf-8"?>
<sst xmlns="http://schemas.openxmlformats.org/spreadsheetml/2006/main" count="75" uniqueCount="19">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</sst>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164" fontId="0" fillId="3" borderId="1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topLeftCell="A32" zoomScale="80" zoomScaleNormal="80" workbookViewId="0">
      <selection activeCell="G43" sqref="G43"/>
    </sheetView>
  </sheetViews>
  <sheetFormatPr defaultColWidth="9.15625" defaultRowHeight="14.4" x14ac:dyDescent="0.55000000000000004"/>
  <cols>
    <col min="1" max="1" width="3.26171875" style="1" customWidth="1"/>
    <col min="2" max="2" width="5.41796875" style="1" customWidth="1"/>
    <col min="3" max="5" width="9.15625" style="1"/>
    <col min="6" max="6" width="4.68359375" style="1" customWidth="1"/>
    <col min="7" max="7" width="12.578125" style="1" bestFit="1" customWidth="1"/>
    <col min="8" max="9" width="9.15625" style="1"/>
    <col min="10" max="10" width="6.15625" style="1" customWidth="1"/>
    <col min="11" max="16" width="9.15625" style="1"/>
    <col min="17" max="17" width="5.68359375" style="1" customWidth="1"/>
    <col min="18" max="18" width="19.578125" style="1" customWidth="1"/>
    <col min="19" max="20" width="9.15625" style="1"/>
    <col min="21" max="21" width="3.26171875" style="1" customWidth="1"/>
    <col min="22" max="22" width="4.41796875" style="1" customWidth="1"/>
    <col min="23" max="16384" width="9.15625" style="1"/>
  </cols>
  <sheetData>
    <row r="1" spans="1:37" ht="25.8" x14ac:dyDescent="0.95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4.7" thickBot="1" x14ac:dyDescent="0.6"/>
    <row r="3" spans="1:37" ht="14.7" thickBot="1" x14ac:dyDescent="0.6">
      <c r="B3" s="46" t="s">
        <v>11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8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55000000000000004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55000000000000004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55000000000000004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45">
        <f>SQRT(($H$6-C6)^2+($I$6-D6)^2)</f>
        <v>2.8284271247461903</v>
      </c>
      <c r="T6" s="13">
        <f>SQRT(($H$7-C6)^2+($I$7-D6)^2)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55000000000000004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45">
        <f t="shared" ref="S7:S16" si="6">SQRT(($H$6-C7)^2+($I$6-D7)^2)</f>
        <v>11.661903789690601</v>
      </c>
      <c r="T7" s="13">
        <f t="shared" ref="T7:T16" si="7">SQRT(($H$7-C7)^2+($I$7-D7)^2)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55000000000000004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45">
        <f t="shared" si="6"/>
        <v>6</v>
      </c>
      <c r="T8" s="13">
        <f t="shared" si="7"/>
        <v>2.8284271247461903</v>
      </c>
      <c r="U8" s="5"/>
    </row>
    <row r="9" spans="1:37" x14ac:dyDescent="0.55000000000000004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45">
        <f t="shared" si="6"/>
        <v>2.2360679774997898</v>
      </c>
      <c r="T9" s="13">
        <f t="shared" si="7"/>
        <v>10.04987562112089</v>
      </c>
      <c r="U9" s="5"/>
    </row>
    <row r="10" spans="1:37" x14ac:dyDescent="0.55000000000000004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45">
        <f t="shared" si="6"/>
        <v>9.8488578017961039</v>
      </c>
      <c r="T10" s="13">
        <f t="shared" si="7"/>
        <v>17.11724276862369</v>
      </c>
      <c r="U10" s="5"/>
    </row>
    <row r="11" spans="1:37" x14ac:dyDescent="0.55000000000000004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45">
        <f t="shared" si="6"/>
        <v>3.6055512754639891</v>
      </c>
      <c r="T11" s="13">
        <f t="shared" si="7"/>
        <v>6.4031242374328485</v>
      </c>
      <c r="U11" s="5"/>
    </row>
    <row r="12" spans="1:37" x14ac:dyDescent="0.55000000000000004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45">
        <f t="shared" si="6"/>
        <v>8.6023252670426267</v>
      </c>
      <c r="T12" s="13">
        <f t="shared" si="7"/>
        <v>5.8309518948453007</v>
      </c>
      <c r="U12" s="5"/>
    </row>
    <row r="13" spans="1:37" x14ac:dyDescent="0.55000000000000004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45">
        <f t="shared" si="6"/>
        <v>9.0553851381374173</v>
      </c>
      <c r="T13" s="13">
        <f t="shared" si="7"/>
        <v>1.4142135623730951</v>
      </c>
      <c r="U13" s="5"/>
    </row>
    <row r="14" spans="1:37" x14ac:dyDescent="0.55000000000000004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45">
        <f t="shared" si="6"/>
        <v>8.0622577482985491</v>
      </c>
      <c r="T14" s="13">
        <f t="shared" si="7"/>
        <v>15.132745950421556</v>
      </c>
      <c r="U14" s="5"/>
    </row>
    <row r="15" spans="1:37" x14ac:dyDescent="0.55000000000000004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45">
        <f t="shared" si="6"/>
        <v>9.2195444572928871</v>
      </c>
      <c r="T15" s="13">
        <f t="shared" si="7"/>
        <v>15.524174696260024</v>
      </c>
      <c r="U15" s="5"/>
    </row>
    <row r="16" spans="1:37" x14ac:dyDescent="0.55000000000000004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45">
        <f t="shared" si="6"/>
        <v>2.5709920264364881</v>
      </c>
      <c r="T16" s="13">
        <f t="shared" si="7"/>
        <v>7.4168726563154639</v>
      </c>
      <c r="U16" s="5"/>
    </row>
    <row r="17" spans="2:21" ht="14.7" thickBot="1" x14ac:dyDescent="0.6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4.7" thickBot="1" x14ac:dyDescent="0.6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4.7" thickBot="1" x14ac:dyDescent="0.6">
      <c r="B19" s="46" t="s">
        <v>12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8"/>
    </row>
    <row r="20" spans="2:21" x14ac:dyDescent="0.55000000000000004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55000000000000004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55000000000000004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SQRT(($H$22-C22)^2+($I$22-D22)^2)</f>
        <v>4.1517392470517951</v>
      </c>
      <c r="T22" s="13">
        <f>SQRT(($H$23-C22)^2+($I$23-D22)^2)</f>
        <v>10.977249200050075</v>
      </c>
      <c r="U22" s="5"/>
    </row>
    <row r="23" spans="2:21" x14ac:dyDescent="0.55000000000000004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SQRT(($H$22-C23)^2+($I$22-D23)^2)</f>
        <v>13.950210297588303</v>
      </c>
      <c r="T23" s="13">
        <f t="shared" ref="T23:T32" si="15">SQRT(($H$23-C23)^2+($I$23-D23)^2)</f>
        <v>3.5355339059327378</v>
      </c>
      <c r="U23" s="5"/>
    </row>
    <row r="24" spans="2:21" x14ac:dyDescent="0.55000000000000004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55000000000000004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55000000000000004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55000000000000004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55000000000000004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55000000000000004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55000000000000004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55000000000000004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55000000000000004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6" ht="14.7" thickBot="1" x14ac:dyDescent="0.6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6" ht="14.7" thickBot="1" x14ac:dyDescent="0.6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6" ht="14.7" thickBot="1" x14ac:dyDescent="0.6">
      <c r="B35" s="46" t="s">
        <v>13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8"/>
    </row>
    <row r="36" spans="2:26" x14ac:dyDescent="0.55000000000000004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6" x14ac:dyDescent="0.55000000000000004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6" x14ac:dyDescent="0.55000000000000004">
      <c r="B38" s="2"/>
      <c r="C38" s="7">
        <v>1</v>
      </c>
      <c r="D38" s="8">
        <v>4</v>
      </c>
      <c r="E38" s="9">
        <f>IF(S38="","",IF(S38&lt;T38,1,2))</f>
        <v>1</v>
      </c>
      <c r="F38" s="3"/>
      <c r="G38" s="6">
        <v>1</v>
      </c>
      <c r="H38" s="11">
        <f>(C38+C39+C40)/3</f>
        <v>0.66666666666666663</v>
      </c>
      <c r="I38" s="12">
        <f>(D38+D39+D40)/3</f>
        <v>3.6666666666666665</v>
      </c>
      <c r="J38" s="3"/>
      <c r="K38" s="3">
        <f>IF(E38=1,C38,NA())</f>
        <v>1</v>
      </c>
      <c r="L38" s="3">
        <f>IF(E38=1,D38,NA())</f>
        <v>4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0.22222222222222238</v>
      </c>
      <c r="S38" s="13">
        <f>SQRT(($H$38-C38)^2+($I$38-D38)^2)</f>
        <v>0.47140452079103184</v>
      </c>
      <c r="T38" s="13">
        <f>SQRT(($H$39-C38)^2+($I$39-D38)^2)</f>
        <v>5</v>
      </c>
      <c r="U38" s="5"/>
    </row>
    <row r="39" spans="2:26" x14ac:dyDescent="0.55000000000000004">
      <c r="B39" s="2"/>
      <c r="C39" s="14">
        <v>1</v>
      </c>
      <c r="D39" s="15">
        <v>3</v>
      </c>
      <c r="E39" s="16">
        <v>1</v>
      </c>
      <c r="F39" s="3"/>
      <c r="G39" s="6">
        <v>2</v>
      </c>
      <c r="H39" s="17">
        <f>(C41+C42+C43)/3</f>
        <v>5</v>
      </c>
      <c r="I39" s="18">
        <f>(D41+D42+D43)/3</f>
        <v>1</v>
      </c>
      <c r="J39" s="3"/>
      <c r="K39" s="3">
        <f t="shared" ref="K39:K48" si="16">IF(E39=1,C39,NA())</f>
        <v>1</v>
      </c>
      <c r="L39" s="3">
        <f t="shared" ref="L39:L48" si="17">IF(E39=1,D39,NA())</f>
        <v>3</v>
      </c>
      <c r="M39" s="3" t="e">
        <f t="shared" ref="M39:M48" si="18">IF(E39=2,C39,NA())</f>
        <v>#N/A</v>
      </c>
      <c r="N39" s="3" t="e">
        <f t="shared" ref="N39:N48" si="19">IF(E39=2,D39,NA())</f>
        <v>#N/A</v>
      </c>
      <c r="O39" s="3"/>
      <c r="P39" s="3"/>
      <c r="Q39" s="3"/>
      <c r="R39" s="13">
        <f t="shared" ref="R39:R48" si="20">(MIN(S39,T39))^2</f>
        <v>0.55555555555555536</v>
      </c>
      <c r="S39" s="13">
        <f t="shared" ref="S39:S48" si="21">SQRT(($H$38-C39)^2+($I$38-D39)^2)</f>
        <v>0.74535599249992979</v>
      </c>
      <c r="T39" s="13">
        <f t="shared" ref="T39:T48" si="22">SQRT(($H$39-C39)^2+($I$39-D39)^2)</f>
        <v>4.4721359549995796</v>
      </c>
      <c r="U39" s="5"/>
    </row>
    <row r="40" spans="2:26" x14ac:dyDescent="0.55000000000000004">
      <c r="B40" s="2"/>
      <c r="C40" s="14">
        <v>0</v>
      </c>
      <c r="D40" s="15">
        <v>4</v>
      </c>
      <c r="E40" s="16">
        <f t="shared" ref="E39:E44" si="23">IF(S40="","",IF(S40&lt;T40,1,2))</f>
        <v>1</v>
      </c>
      <c r="F40" s="3"/>
      <c r="G40" s="19"/>
      <c r="H40" s="19"/>
      <c r="I40" s="19"/>
      <c r="J40" s="3"/>
      <c r="K40" s="3">
        <f t="shared" si="16"/>
        <v>0</v>
      </c>
      <c r="L40" s="3">
        <f t="shared" si="17"/>
        <v>4</v>
      </c>
      <c r="M40" s="3" t="e">
        <f t="shared" si="18"/>
        <v>#N/A</v>
      </c>
      <c r="N40" s="3" t="e">
        <f t="shared" si="19"/>
        <v>#N/A</v>
      </c>
      <c r="O40" s="3"/>
      <c r="P40" s="3"/>
      <c r="Q40" s="3"/>
      <c r="R40" s="13">
        <f t="shared" si="20"/>
        <v>0.55555555555555558</v>
      </c>
      <c r="S40" s="13">
        <f t="shared" si="21"/>
        <v>0.7453559924999299</v>
      </c>
      <c r="T40" s="13">
        <f t="shared" si="22"/>
        <v>5.8309518948453007</v>
      </c>
      <c r="U40" s="5"/>
      <c r="X40" s="1" t="s">
        <v>2</v>
      </c>
      <c r="Y40" s="1" t="s">
        <v>0</v>
      </c>
      <c r="Z40" s="1" t="s">
        <v>1</v>
      </c>
    </row>
    <row r="41" spans="2:26" x14ac:dyDescent="0.55000000000000004">
      <c r="B41" s="2"/>
      <c r="C41" s="14">
        <v>5</v>
      </c>
      <c r="D41" s="15">
        <v>1</v>
      </c>
      <c r="E41" s="16">
        <v>2</v>
      </c>
      <c r="F41" s="3"/>
      <c r="G41" s="20" t="s">
        <v>7</v>
      </c>
      <c r="H41" s="21">
        <f>SUM(R38:R48)</f>
        <v>5.3333333333333339</v>
      </c>
      <c r="I41" s="19"/>
      <c r="J41" s="3"/>
      <c r="K41" s="3" t="e">
        <f t="shared" si="16"/>
        <v>#N/A</v>
      </c>
      <c r="L41" s="3" t="e">
        <f t="shared" si="17"/>
        <v>#N/A</v>
      </c>
      <c r="M41" s="3">
        <f t="shared" si="18"/>
        <v>5</v>
      </c>
      <c r="N41" s="3">
        <f t="shared" si="19"/>
        <v>1</v>
      </c>
      <c r="O41" s="3"/>
      <c r="P41" s="3"/>
      <c r="Q41" s="3"/>
      <c r="R41" s="13">
        <f t="shared" si="20"/>
        <v>0</v>
      </c>
      <c r="S41" s="13">
        <f t="shared" si="21"/>
        <v>5.0881125074912488</v>
      </c>
      <c r="T41" s="13">
        <f t="shared" si="22"/>
        <v>0</v>
      </c>
      <c r="U41" s="5"/>
      <c r="X41" s="1">
        <v>1</v>
      </c>
      <c r="Y41" s="1">
        <v>2.3333333333333335</v>
      </c>
      <c r="Z41" s="1">
        <v>3.3333333333333335</v>
      </c>
    </row>
    <row r="42" spans="2:26" x14ac:dyDescent="0.55000000000000004">
      <c r="B42" s="2"/>
      <c r="C42" s="14">
        <v>6</v>
      </c>
      <c r="D42" s="15">
        <v>2</v>
      </c>
      <c r="E42" s="16">
        <v>2</v>
      </c>
      <c r="F42" s="3"/>
      <c r="G42" s="3"/>
      <c r="H42" s="3"/>
      <c r="I42" s="3"/>
      <c r="J42" s="3"/>
      <c r="K42" s="3" t="e">
        <f t="shared" si="16"/>
        <v>#N/A</v>
      </c>
      <c r="L42" s="3" t="e">
        <f t="shared" si="17"/>
        <v>#N/A</v>
      </c>
      <c r="M42" s="3">
        <f t="shared" si="18"/>
        <v>6</v>
      </c>
      <c r="N42" s="3">
        <f t="shared" si="19"/>
        <v>2</v>
      </c>
      <c r="O42" s="3"/>
      <c r="P42" s="3"/>
      <c r="Q42" s="3"/>
      <c r="R42" s="13">
        <f t="shared" si="20"/>
        <v>2.0000000000000004</v>
      </c>
      <c r="S42" s="13">
        <f t="shared" si="21"/>
        <v>5.5876848714134031</v>
      </c>
      <c r="T42" s="13">
        <f t="shared" si="22"/>
        <v>1.4142135623730951</v>
      </c>
      <c r="U42" s="5"/>
      <c r="X42" s="1">
        <v>2</v>
      </c>
      <c r="Y42" s="1">
        <v>3.3333333333333335</v>
      </c>
      <c r="Z42" s="1">
        <v>2</v>
      </c>
    </row>
    <row r="43" spans="2:26" x14ac:dyDescent="0.55000000000000004">
      <c r="B43" s="2"/>
      <c r="C43" s="14">
        <v>4</v>
      </c>
      <c r="D43" s="15">
        <v>0</v>
      </c>
      <c r="E43" s="16">
        <v>2</v>
      </c>
      <c r="F43" s="3"/>
      <c r="G43" s="3"/>
      <c r="H43" s="3"/>
      <c r="I43" s="3"/>
      <c r="J43" s="3"/>
      <c r="K43" s="3" t="e">
        <f t="shared" si="16"/>
        <v>#N/A</v>
      </c>
      <c r="L43" s="3" t="e">
        <f t="shared" si="17"/>
        <v>#N/A</v>
      </c>
      <c r="M43" s="3">
        <f t="shared" si="18"/>
        <v>4</v>
      </c>
      <c r="N43" s="3">
        <f t="shared" si="19"/>
        <v>0</v>
      </c>
      <c r="O43" s="3"/>
      <c r="P43" s="3"/>
      <c r="Q43" s="3"/>
      <c r="R43" s="13">
        <f t="shared" si="20"/>
        <v>2.0000000000000004</v>
      </c>
      <c r="S43" s="13">
        <f t="shared" si="21"/>
        <v>4.9553562491061687</v>
      </c>
      <c r="T43" s="13">
        <f t="shared" si="22"/>
        <v>1.4142135623730951</v>
      </c>
      <c r="U43" s="5"/>
    </row>
    <row r="44" spans="2:26" x14ac:dyDescent="0.55000000000000004">
      <c r="B44" s="2"/>
      <c r="C44" s="14"/>
      <c r="D44" s="15"/>
      <c r="E44" s="16"/>
      <c r="F44" s="3"/>
      <c r="G44" s="3"/>
      <c r="H44" s="3"/>
      <c r="I44" s="3"/>
      <c r="J44" s="3"/>
      <c r="K44" s="3" t="e">
        <f t="shared" si="16"/>
        <v>#N/A</v>
      </c>
      <c r="L44" s="3" t="e">
        <f t="shared" si="17"/>
        <v>#N/A</v>
      </c>
      <c r="M44" s="3" t="e">
        <f t="shared" si="18"/>
        <v>#N/A</v>
      </c>
      <c r="N44" s="3" t="e">
        <f t="shared" si="19"/>
        <v>#N/A</v>
      </c>
      <c r="O44" s="3"/>
      <c r="P44" s="3"/>
      <c r="Q44" s="3"/>
      <c r="R44" s="13"/>
      <c r="S44" s="13"/>
      <c r="T44" s="13"/>
      <c r="U44" s="5"/>
      <c r="X44" s="1" t="s">
        <v>2</v>
      </c>
      <c r="Y44" s="1" t="s">
        <v>0</v>
      </c>
      <c r="Z44" s="1" t="s">
        <v>1</v>
      </c>
    </row>
    <row r="45" spans="2:26" x14ac:dyDescent="0.55000000000000004">
      <c r="B45" s="2"/>
      <c r="C45" s="14"/>
      <c r="D45" s="15"/>
      <c r="E45" s="16"/>
      <c r="F45" s="3"/>
      <c r="G45" s="3"/>
      <c r="H45" s="3"/>
      <c r="I45" s="3"/>
      <c r="J45" s="3"/>
      <c r="K45" s="3" t="e">
        <f t="shared" si="16"/>
        <v>#N/A</v>
      </c>
      <c r="L45" s="3" t="e">
        <f t="shared" si="17"/>
        <v>#N/A</v>
      </c>
      <c r="M45" s="3" t="e">
        <f t="shared" si="18"/>
        <v>#N/A</v>
      </c>
      <c r="N45" s="3" t="e">
        <f t="shared" si="19"/>
        <v>#N/A</v>
      </c>
      <c r="O45" s="3"/>
      <c r="P45" s="3"/>
      <c r="Q45" s="3"/>
      <c r="R45" s="13"/>
      <c r="S45" s="13"/>
      <c r="T45" s="13"/>
      <c r="U45" s="5"/>
      <c r="X45" s="1">
        <v>1</v>
      </c>
      <c r="Y45" s="1">
        <v>0.66666666666666663</v>
      </c>
      <c r="Z45" s="1">
        <v>3.6666666666666665</v>
      </c>
    </row>
    <row r="46" spans="2:26" x14ac:dyDescent="0.55000000000000004">
      <c r="B46" s="2"/>
      <c r="C46" s="14"/>
      <c r="D46" s="15"/>
      <c r="E46" s="16"/>
      <c r="F46" s="3"/>
      <c r="G46" s="3"/>
      <c r="H46" s="3"/>
      <c r="I46" s="3"/>
      <c r="J46" s="3"/>
      <c r="K46" s="3" t="e">
        <f t="shared" si="16"/>
        <v>#N/A</v>
      </c>
      <c r="L46" s="3" t="e">
        <f t="shared" si="17"/>
        <v>#N/A</v>
      </c>
      <c r="M46" s="3" t="e">
        <f t="shared" si="18"/>
        <v>#N/A</v>
      </c>
      <c r="N46" s="3" t="e">
        <f t="shared" si="19"/>
        <v>#N/A</v>
      </c>
      <c r="O46" s="3"/>
      <c r="P46" s="3"/>
      <c r="Q46" s="3"/>
      <c r="R46" s="13"/>
      <c r="S46" s="13"/>
      <c r="T46" s="13"/>
      <c r="U46" s="5"/>
      <c r="X46" s="1">
        <v>2</v>
      </c>
      <c r="Y46" s="1">
        <v>5</v>
      </c>
      <c r="Z46" s="1">
        <v>1</v>
      </c>
    </row>
    <row r="47" spans="2:26" x14ac:dyDescent="0.55000000000000004">
      <c r="B47" s="2"/>
      <c r="C47" s="14"/>
      <c r="D47" s="15"/>
      <c r="E47" s="16"/>
      <c r="F47" s="3"/>
      <c r="G47" s="3"/>
      <c r="H47" s="3"/>
      <c r="I47" s="3"/>
      <c r="J47" s="3"/>
      <c r="K47" s="3" t="e">
        <f t="shared" si="16"/>
        <v>#N/A</v>
      </c>
      <c r="L47" s="3" t="e">
        <f t="shared" si="17"/>
        <v>#N/A</v>
      </c>
      <c r="M47" s="3" t="e">
        <f t="shared" si="18"/>
        <v>#N/A</v>
      </c>
      <c r="N47" s="3" t="e">
        <f t="shared" si="19"/>
        <v>#N/A</v>
      </c>
      <c r="O47" s="3"/>
      <c r="P47" s="3"/>
      <c r="Q47" s="3"/>
      <c r="R47" s="13"/>
      <c r="S47" s="13"/>
      <c r="T47" s="13"/>
      <c r="U47" s="5"/>
    </row>
    <row r="48" spans="2:26" x14ac:dyDescent="0.55000000000000004">
      <c r="B48" s="2"/>
      <c r="C48" s="24"/>
      <c r="D48" s="25"/>
      <c r="E48" s="26"/>
      <c r="F48" s="3"/>
      <c r="G48" s="3"/>
      <c r="H48" s="3"/>
      <c r="I48" s="3"/>
      <c r="J48" s="3"/>
      <c r="K48" s="3" t="e">
        <f t="shared" si="16"/>
        <v>#N/A</v>
      </c>
      <c r="L48" s="3" t="e">
        <f t="shared" si="17"/>
        <v>#N/A</v>
      </c>
      <c r="M48" s="3" t="e">
        <f t="shared" si="18"/>
        <v>#N/A</v>
      </c>
      <c r="N48" s="3" t="e">
        <f t="shared" si="19"/>
        <v>#N/A</v>
      </c>
      <c r="O48" s="3"/>
      <c r="P48" s="3"/>
      <c r="Q48" s="3"/>
      <c r="R48" s="13"/>
      <c r="S48" s="13"/>
      <c r="T48" s="13"/>
      <c r="U48" s="5"/>
    </row>
    <row r="49" spans="2:21" ht="14.7" thickBot="1" x14ac:dyDescent="0.6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4.7" thickBot="1" x14ac:dyDescent="0.6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4.7" thickBot="1" x14ac:dyDescent="0.6">
      <c r="B51" s="46" t="s">
        <v>14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8"/>
    </row>
    <row r="52" spans="2:21" x14ac:dyDescent="0.55000000000000004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55000000000000004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55000000000000004">
      <c r="B54" s="2"/>
      <c r="C54" s="7">
        <v>8</v>
      </c>
      <c r="D54" s="8">
        <v>10</v>
      </c>
      <c r="E54" s="9">
        <f>IF(S54="","",IF(S54&lt;T54,1,2))</f>
        <v>2</v>
      </c>
      <c r="F54" s="3"/>
      <c r="G54" s="6">
        <v>1</v>
      </c>
      <c r="H54" s="11">
        <f>AVERAGEIF(E38:E48,1,C38:C48)</f>
        <v>0.66666666666666663</v>
      </c>
      <c r="I54" s="12">
        <f>AVERAGEIF(E38:E48,1,D38:D48)</f>
        <v>3.6666666666666665</v>
      </c>
      <c r="J54" s="3"/>
      <c r="K54" s="3" t="e">
        <f>IF(E54=1,C54,NA())</f>
        <v>#N/A</v>
      </c>
      <c r="L54" s="3" t="e">
        <f>IF(E54=1,D54,NA())</f>
        <v>#N/A</v>
      </c>
      <c r="M54" s="3">
        <f>IF(E54=2,C54,NA())</f>
        <v>8</v>
      </c>
      <c r="N54" s="3">
        <f>IF(E54=2,D54,NA())</f>
        <v>10</v>
      </c>
      <c r="O54" s="3"/>
      <c r="P54" s="3"/>
      <c r="Q54" s="3"/>
      <c r="R54" s="13">
        <f>(MIN(S54,T54))^2</f>
        <v>90</v>
      </c>
      <c r="S54" s="13">
        <f>SQRT(($H$54-C54)^2+($I$54-D54)^2)</f>
        <v>9.6896279024990886</v>
      </c>
      <c r="T54" s="13">
        <f>SQRT(($H$55-C54)^2+($I$55-D54)^2)</f>
        <v>9.4868329805051381</v>
      </c>
      <c r="U54" s="5"/>
    </row>
    <row r="55" spans="2:21" x14ac:dyDescent="0.55000000000000004">
      <c r="B55" s="2"/>
      <c r="C55" s="14">
        <v>20</v>
      </c>
      <c r="D55" s="15">
        <v>2</v>
      </c>
      <c r="E55" s="16">
        <f t="shared" ref="E55:E60" si="24">IF(S55="","",IF(S55&lt;T55,1,2))</f>
        <v>2</v>
      </c>
      <c r="F55" s="3"/>
      <c r="G55" s="6">
        <v>2</v>
      </c>
      <c r="H55" s="17">
        <f>AVERAGEIF(E38:E48,2,C38:C48)</f>
        <v>5</v>
      </c>
      <c r="I55" s="18">
        <f>AVERAGEIF(E38:E48,2,D38:D48)</f>
        <v>1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>
        <f t="shared" ref="M55:M64" si="27">IF(E55=2,C55,NA())</f>
        <v>20</v>
      </c>
      <c r="N55" s="3">
        <f t="shared" ref="N55:N64" si="28">IF(E55=2,D55,NA())</f>
        <v>2</v>
      </c>
      <c r="O55" s="3"/>
      <c r="P55" s="3"/>
      <c r="Q55" s="3"/>
      <c r="R55" s="13">
        <f t="shared" ref="R55:R64" si="29">(MIN(S55,T55))^2</f>
        <v>226</v>
      </c>
      <c r="S55" s="13">
        <f t="shared" ref="S55:S64" si="30">SQRT(($H$54-C55)^2+($I$54-D55)^2)</f>
        <v>19.405039437103845</v>
      </c>
      <c r="T55" s="13">
        <f t="shared" ref="T55:T64" si="31">SQRT(($H$55-C55)^2+($I$55-D55)^2)</f>
        <v>15.033296378372908</v>
      </c>
      <c r="U55" s="5"/>
    </row>
    <row r="56" spans="2:21" x14ac:dyDescent="0.55000000000000004">
      <c r="B56" s="2"/>
      <c r="C56" s="14">
        <v>16</v>
      </c>
      <c r="D56" s="15">
        <v>8</v>
      </c>
      <c r="E56" s="16">
        <f t="shared" si="24"/>
        <v>2</v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>
        <f t="shared" si="27"/>
        <v>16</v>
      </c>
      <c r="N56" s="3">
        <f t="shared" si="28"/>
        <v>8</v>
      </c>
      <c r="O56" s="3"/>
      <c r="P56" s="3"/>
      <c r="Q56" s="3"/>
      <c r="R56" s="13">
        <f t="shared" si="29"/>
        <v>170.00000000000003</v>
      </c>
      <c r="S56" s="13">
        <f t="shared" si="30"/>
        <v>15.933891203622828</v>
      </c>
      <c r="T56" s="13">
        <f t="shared" si="31"/>
        <v>13.038404810405298</v>
      </c>
      <c r="U56" s="5"/>
    </row>
    <row r="57" spans="2:21" x14ac:dyDescent="0.55000000000000004">
      <c r="B57" s="2"/>
      <c r="C57" s="14">
        <v>8</v>
      </c>
      <c r="D57" s="15">
        <v>7</v>
      </c>
      <c r="E57" s="16">
        <f t="shared" si="24"/>
        <v>2</v>
      </c>
      <c r="F57" s="3"/>
      <c r="G57" s="20" t="s">
        <v>7</v>
      </c>
      <c r="H57" s="21">
        <f>SUM(R54:R64)</f>
        <v>1070.3877777777777</v>
      </c>
      <c r="I57" s="19"/>
      <c r="J57" s="3"/>
      <c r="K57" s="3" t="e">
        <f t="shared" si="25"/>
        <v>#N/A</v>
      </c>
      <c r="L57" s="3" t="e">
        <f t="shared" si="26"/>
        <v>#N/A</v>
      </c>
      <c r="M57" s="3">
        <f t="shared" si="27"/>
        <v>8</v>
      </c>
      <c r="N57" s="3">
        <f t="shared" si="28"/>
        <v>7</v>
      </c>
      <c r="O57" s="3"/>
      <c r="P57" s="3"/>
      <c r="Q57" s="3"/>
      <c r="R57" s="13">
        <f t="shared" si="29"/>
        <v>45.000000000000007</v>
      </c>
      <c r="S57" s="13">
        <f t="shared" si="30"/>
        <v>8.055363982396381</v>
      </c>
      <c r="T57" s="13">
        <f t="shared" si="31"/>
        <v>6.7082039324993694</v>
      </c>
      <c r="U57" s="5"/>
    </row>
    <row r="58" spans="2:21" x14ac:dyDescent="0.55000000000000004">
      <c r="B58" s="2"/>
      <c r="C58" s="14">
        <v>1</v>
      </c>
      <c r="D58" s="15">
        <v>4</v>
      </c>
      <c r="E58" s="16">
        <f t="shared" si="24"/>
        <v>1</v>
      </c>
      <c r="F58" s="3"/>
      <c r="G58" s="3"/>
      <c r="H58" s="3"/>
      <c r="I58" s="3"/>
      <c r="J58" s="3"/>
      <c r="K58" s="3">
        <f t="shared" si="25"/>
        <v>1</v>
      </c>
      <c r="L58" s="3">
        <f t="shared" si="26"/>
        <v>4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0.22222222222222238</v>
      </c>
      <c r="S58" s="13">
        <f t="shared" si="30"/>
        <v>0.47140452079103184</v>
      </c>
      <c r="T58" s="13">
        <f t="shared" si="31"/>
        <v>5</v>
      </c>
      <c r="U58" s="5"/>
    </row>
    <row r="59" spans="2:21" x14ac:dyDescent="0.55000000000000004">
      <c r="B59" s="2"/>
      <c r="C59" s="14">
        <v>13</v>
      </c>
      <c r="D59" s="15">
        <v>10</v>
      </c>
      <c r="E59" s="16">
        <f t="shared" si="24"/>
        <v>2</v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>
        <f t="shared" si="27"/>
        <v>13</v>
      </c>
      <c r="N59" s="3">
        <f t="shared" si="28"/>
        <v>10</v>
      </c>
      <c r="O59" s="3"/>
      <c r="P59" s="3"/>
      <c r="Q59" s="3"/>
      <c r="R59" s="13">
        <f t="shared" si="29"/>
        <v>145</v>
      </c>
      <c r="S59" s="13">
        <f t="shared" si="30"/>
        <v>13.86442289539028</v>
      </c>
      <c r="T59" s="13">
        <f t="shared" si="31"/>
        <v>12.041594578792296</v>
      </c>
      <c r="U59" s="5"/>
    </row>
    <row r="60" spans="2:21" x14ac:dyDescent="0.55000000000000004">
      <c r="B60" s="2"/>
      <c r="C60" s="14">
        <v>15</v>
      </c>
      <c r="D60" s="15">
        <v>1</v>
      </c>
      <c r="E60" s="16">
        <f t="shared" si="24"/>
        <v>2</v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>
        <f t="shared" si="27"/>
        <v>15</v>
      </c>
      <c r="N60" s="3">
        <f t="shared" si="28"/>
        <v>1</v>
      </c>
      <c r="O60" s="3"/>
      <c r="P60" s="3"/>
      <c r="Q60" s="3"/>
      <c r="R60" s="13">
        <f t="shared" si="29"/>
        <v>100</v>
      </c>
      <c r="S60" s="13">
        <f t="shared" si="30"/>
        <v>14.579285152419359</v>
      </c>
      <c r="T60" s="13">
        <f t="shared" si="31"/>
        <v>10</v>
      </c>
      <c r="U60" s="5"/>
    </row>
    <row r="61" spans="2:21" x14ac:dyDescent="0.55000000000000004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>
        <f t="shared" si="27"/>
        <v>19</v>
      </c>
      <c r="N61" s="3">
        <f t="shared" si="28"/>
        <v>7</v>
      </c>
      <c r="O61" s="3"/>
      <c r="P61" s="3"/>
      <c r="Q61" s="3"/>
      <c r="R61" s="13">
        <f t="shared" si="29"/>
        <v>232.00000000000003</v>
      </c>
      <c r="S61" s="13">
        <f t="shared" si="30"/>
        <v>18.633899812498246</v>
      </c>
      <c r="T61" s="13">
        <f t="shared" si="31"/>
        <v>15.231546211727817</v>
      </c>
      <c r="U61" s="5"/>
    </row>
    <row r="62" spans="2:21" x14ac:dyDescent="0.55000000000000004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5"/>
        <v>3</v>
      </c>
      <c r="L62" s="3">
        <f t="shared" si="26"/>
        <v>4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5.555555555555558</v>
      </c>
      <c r="S62" s="13">
        <f t="shared" si="30"/>
        <v>2.3570226039551589</v>
      </c>
      <c r="T62" s="13">
        <f t="shared" si="31"/>
        <v>3.6055512754639891</v>
      </c>
      <c r="U62" s="5"/>
    </row>
    <row r="63" spans="2:21" x14ac:dyDescent="0.55000000000000004">
      <c r="B63" s="2"/>
      <c r="C63" s="14">
        <v>3</v>
      </c>
      <c r="D63" s="15">
        <v>2</v>
      </c>
      <c r="E63" s="16">
        <f>IF(S63="","",IF(S63&lt;T63,1,2))</f>
        <v>2</v>
      </c>
      <c r="F63" s="3"/>
      <c r="G63" s="3"/>
      <c r="H63" s="3"/>
      <c r="I63" s="3"/>
      <c r="J63" s="3"/>
      <c r="K63" s="3" t="e">
        <f t="shared" si="25"/>
        <v>#N/A</v>
      </c>
      <c r="L63" s="3" t="e">
        <f t="shared" si="26"/>
        <v>#N/A</v>
      </c>
      <c r="M63" s="3">
        <f t="shared" si="27"/>
        <v>3</v>
      </c>
      <c r="N63" s="3">
        <f t="shared" si="28"/>
        <v>2</v>
      </c>
      <c r="O63" s="3"/>
      <c r="P63" s="3"/>
      <c r="Q63" s="3"/>
      <c r="R63" s="13">
        <f t="shared" si="29"/>
        <v>5.0000000000000009</v>
      </c>
      <c r="S63" s="13">
        <f t="shared" si="30"/>
        <v>2.8674417556808756</v>
      </c>
      <c r="T63" s="13">
        <f t="shared" si="31"/>
        <v>2.2360679774997898</v>
      </c>
      <c r="U63" s="5"/>
    </row>
    <row r="64" spans="2:21" x14ac:dyDescent="0.55000000000000004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2</v>
      </c>
      <c r="F64" s="3"/>
      <c r="G64" s="3"/>
      <c r="H64" s="3"/>
      <c r="I64" s="3"/>
      <c r="J64" s="3"/>
      <c r="K64" s="3" t="e">
        <f t="shared" si="25"/>
        <v>#N/A</v>
      </c>
      <c r="L64" s="3" t="e">
        <f t="shared" si="26"/>
        <v>#N/A</v>
      </c>
      <c r="M64" s="3">
        <f t="shared" si="27"/>
        <v>10.6</v>
      </c>
      <c r="N64" s="3">
        <f t="shared" si="28"/>
        <v>5.5</v>
      </c>
      <c r="O64" s="3"/>
      <c r="P64" s="3"/>
      <c r="Q64" s="3"/>
      <c r="R64" s="13">
        <f t="shared" si="29"/>
        <v>51.61</v>
      </c>
      <c r="S64" s="13">
        <f t="shared" si="30"/>
        <v>10.101100050104554</v>
      </c>
      <c r="T64" s="13">
        <f t="shared" si="31"/>
        <v>7.1840100222647241</v>
      </c>
      <c r="U64" s="5"/>
    </row>
    <row r="65" spans="2:21" ht="14.7" thickBot="1" x14ac:dyDescent="0.6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Dalmia, Shivali</cp:lastModifiedBy>
  <dcterms:created xsi:type="dcterms:W3CDTF">2016-08-11T06:27:21Z</dcterms:created>
  <dcterms:modified xsi:type="dcterms:W3CDTF">2019-02-08T04:56:01Z</dcterms:modified>
</cp:coreProperties>
</file>