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<sst xmlns="http://schemas.openxmlformats.org/spreadsheetml/2006/main" count="26" uniqueCount="26">
  <si>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Description</t>
  </si>
  <si>
    <t>Value</t>
  </si>
  <si>
    <t>Number of Replica Sets</t>
  </si>
  <si>
    <t>Number of Shards</t>
  </si>
  <si>
    <t>Total Data Size (GB)</t>
  </si>
  <si>
    <t>Daily Data Growth (GB)</t>
  </si>
  <si>
    <t>Index Size (% of Data Size)</t>
  </si>
  <si>
    <t>Backup Frequency (days)</t>
  </si>
  <si>
    <t>Backup Retention Period (days)</t>
  </si>
  <si>
    <t>Compression Ratio</t>
  </si>
  <si>
    <t>Number of Support Staff</t>
  </si>
  <si>
    <t>Hourly Rate per Staff Member</t>
  </si>
  <si>
    <t>Estimated Monthly Support Hours</t>
  </si>
  <si>
    <t>Total Working Set Size (GB)</t>
  </si>
  <si>
    <t>Required RAM (GB)</t>
  </si>
  <si>
    <t>Recommended RAM per Node (GB)</t>
  </si>
  <si>
    <t>Total Data Size with Growth (GB)</t>
  </si>
  <si>
    <t>Required Storage (GB)</t>
  </si>
  <si>
    <t>Backup Storage Size (GB)</t>
  </si>
  <si>
    <t>Total Storage (Primary + Backup) (GB)</t>
  </si>
  <si>
    <t>Monthly Labor Cost</t>
  </si>
  <si>
    <t>Annual Labor Cost</t>
  </si>
  <si>
    <t>Total Cost (all-inclusive)</t>
  </si>
  <si>
    <t>20%</t>
  </si>
  <si>
    <t>$50</t>
  </si>
  <si>
    <t>Sum all costs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</si>
</sst>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</v>
      </c>
    </row>
    <row r="3" spans="1:2">
      <c r="A3" t="s">
        <v>3</v>
      </c>
      <c r="B3">
        <v>2</v>
      </c>
    </row>
    <row r="4" spans="1:2">
      <c r="A4" t="s">
        <v>4</v>
      </c>
      <c r="B4">
        <v>500</v>
      </c>
    </row>
    <row r="5" spans="1:2">
      <c r="A5" t="s">
        <v>5</v>
      </c>
      <c r="B5">
        <v>10</v>
      </c>
    </row>
    <row r="6" spans="1:2">
      <c r="A6" t="s">
        <v>6</v>
      </c>
      <c r="B6" t="s">
        <v>23</v>
      </c>
    </row>
    <row r="7" spans="1:2">
      <c r="A7" t="s">
        <v>7</v>
      </c>
      <c r="B7">
        <v>1</v>
      </c>
    </row>
    <row r="8" spans="1:2">
      <c r="A8" t="s">
        <v>8</v>
      </c>
      <c r="B8">
        <v>30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 t="s">
        <v>24</v>
      </c>
    </row>
    <row r="12" spans="1:2">
      <c r="A12" t="s">
        <v>12</v>
      </c>
      <c r="B12">
        <v>160</v>
      </c>
    </row>
    <row r="13" spans="1:2">
      <c r="A13" t="s">
        <v>13</v>
      </c>
      <c r="B13">
        <f>C3 + (C3 * C5)</f>
        <v>0</v>
      </c>
    </row>
    <row r="14" spans="1:2">
      <c r="A14" t="s">
        <v>14</v>
      </c>
      <c r="B14">
        <f>C12 * 1.5</f>
        <v>0</v>
      </c>
    </row>
    <row r="15" spans="1:2">
      <c r="A15" t="s">
        <v>15</v>
      </c>
      <c r="B15">
        <f>C13 / (C1 * C2)</f>
        <v>0</v>
      </c>
    </row>
    <row r="16" spans="1:2">
      <c r="A16" t="s">
        <v>16</v>
      </c>
      <c r="B16">
        <f>C3 + (C4 * C7)</f>
        <v>0</v>
      </c>
    </row>
    <row r="17" spans="1:2">
      <c r="A17" t="s">
        <v>17</v>
      </c>
      <c r="B17">
        <f>C15 * 1.2</f>
        <v>0</v>
      </c>
    </row>
    <row r="18" spans="1:2">
      <c r="A18" t="s">
        <v>18</v>
      </c>
      <c r="B18">
        <f>(C3 + (C4 * C7)) / C8</f>
        <v>0</v>
      </c>
    </row>
    <row r="19" spans="1:2">
      <c r="A19" t="s">
        <v>19</v>
      </c>
      <c r="B19">
        <f>C16 + C17</f>
        <v>0</v>
      </c>
    </row>
    <row r="20" spans="1:2">
      <c r="A20" t="s">
        <v>20</v>
      </c>
      <c r="B20">
        <f>C9 * C10 * C11</f>
        <v>0</v>
      </c>
    </row>
    <row r="21" spans="1:2">
      <c r="A21" t="s">
        <v>21</v>
      </c>
      <c r="B21">
        <f>C19 * 12</f>
        <v>0</v>
      </c>
    </row>
    <row r="22" spans="1:2">
      <c r="A22" t="s">
        <v>22</v>
      </c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2024-08-29T16:13:18Z</dcterms:created>
  <dcterms:modified xsi:type="dcterms:W3CDTF">2024-08-29T16:13:18Z</dcterms:modified>
</cp:coreProperties>
</file>