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eto Diagram" sheetId="3" r:id="rId1"/>
    <sheet name="control Chart" sheetId="4" r:id="rId2"/>
    <sheet name="histogram" sheetId="5" r:id="rId3"/>
    <sheet name="scatter diagram" sheetId="6" r:id="rId4"/>
  </sheets>
  <calcPr calcId="162913"/>
</workbook>
</file>

<file path=xl/calcChain.xml><?xml version="1.0" encoding="utf-8"?>
<calcChain xmlns="http://schemas.openxmlformats.org/spreadsheetml/2006/main">
  <c r="F22" i="3" l="1"/>
  <c r="E22" i="3" l="1"/>
  <c r="E23" i="3" s="1"/>
  <c r="F17" i="3"/>
  <c r="G17" i="3"/>
  <c r="H17" i="3"/>
  <c r="I17" i="3"/>
  <c r="J17" i="3"/>
  <c r="K17" i="3"/>
  <c r="L17" i="3"/>
  <c r="M17" i="3"/>
  <c r="N17" i="3"/>
  <c r="E17" i="3"/>
  <c r="E24" i="3" l="1"/>
  <c r="E25" i="3" l="1"/>
  <c r="E26" i="3" l="1"/>
  <c r="E27" i="3" l="1"/>
  <c r="F27" i="3" l="1"/>
  <c r="F23" i="3"/>
  <c r="F24" i="3"/>
  <c r="F25" i="3"/>
  <c r="F26" i="3"/>
</calcChain>
</file>

<file path=xl/sharedStrings.xml><?xml version="1.0" encoding="utf-8"?>
<sst xmlns="http://schemas.openxmlformats.org/spreadsheetml/2006/main" count="72" uniqueCount="53">
  <si>
    <t xml:space="preserve">Pareto Analysis Joint Defects </t>
  </si>
  <si>
    <t xml:space="preserve">Defect </t>
  </si>
  <si>
    <t>Date</t>
  </si>
  <si>
    <t>ID GO Not Pass</t>
  </si>
  <si>
    <t>13.10.18</t>
  </si>
  <si>
    <t>14.10.18</t>
  </si>
  <si>
    <t>15.10.18</t>
  </si>
  <si>
    <t>16.10.18</t>
  </si>
  <si>
    <t>17.10.18</t>
  </si>
  <si>
    <t>18.10.18</t>
  </si>
  <si>
    <t>19.10.18</t>
  </si>
  <si>
    <t>20.10.18</t>
  </si>
  <si>
    <t>21.10.18</t>
  </si>
  <si>
    <t>ID NO GO Pass</t>
  </si>
  <si>
    <t>OD GO Not Pass</t>
  </si>
  <si>
    <t>Burr inside the Joint</t>
  </si>
  <si>
    <t>Glue Mark on Joint</t>
  </si>
  <si>
    <t>Black mark on Spinning</t>
  </si>
  <si>
    <t xml:space="preserve">Block Inside the Joint </t>
  </si>
  <si>
    <t>Sleeve Issue</t>
  </si>
  <si>
    <t>flaring length Short</t>
  </si>
  <si>
    <t>Spinning length Short</t>
  </si>
  <si>
    <t>Total</t>
  </si>
  <si>
    <t xml:space="preserve">Qty </t>
  </si>
  <si>
    <t>Cum.Qty</t>
  </si>
  <si>
    <t>Cum %</t>
  </si>
  <si>
    <t>Block inside the joint</t>
  </si>
  <si>
    <t xml:space="preserve">Burr Inside The joint </t>
  </si>
  <si>
    <t>Flaring Length Short</t>
  </si>
  <si>
    <t xml:space="preserve">USL </t>
  </si>
  <si>
    <t xml:space="preserve">Average </t>
  </si>
  <si>
    <t>LSL</t>
  </si>
  <si>
    <t xml:space="preserve">GD 190 Shirval OD   </t>
  </si>
  <si>
    <t>4.40 +/- 0.05</t>
  </si>
  <si>
    <t>Sr. No.</t>
  </si>
  <si>
    <t xml:space="preserve">OD </t>
  </si>
  <si>
    <t>USL -4.45</t>
  </si>
  <si>
    <t>LSL- 4.35</t>
  </si>
  <si>
    <t xml:space="preserve">GD 190 Shirwal Inlet Spinning OD :- </t>
  </si>
  <si>
    <t xml:space="preserve">  4.40 +/-0.05</t>
  </si>
  <si>
    <t xml:space="preserve">Inlet Spinning OD  </t>
  </si>
  <si>
    <t>4.30 -4.35</t>
  </si>
  <si>
    <t>4.36-4.40</t>
  </si>
  <si>
    <t>4.41-4.45</t>
  </si>
  <si>
    <t>4.46-4.50</t>
  </si>
  <si>
    <t>Sr No</t>
  </si>
  <si>
    <t>OD  (Min)</t>
  </si>
  <si>
    <t>OD  (Max)</t>
  </si>
  <si>
    <t>Ovality observed On Spinning OD of Shrval inlet Joint</t>
  </si>
  <si>
    <t>OD  (Avg)</t>
  </si>
  <si>
    <t>Spinning OD - 4.40 +/- 0.05</t>
  </si>
  <si>
    <t xml:space="preserve">Control Chart
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</si>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</sst>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2" fontId="0" fillId="0" borderId="27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7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3" fillId="0" borderId="2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" fontId="0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3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Diagram'!$D$30</c:f>
              <c:strCache>
                <c:ptCount val="1"/>
                <c:pt idx="0">
                  <c:v>Qty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Diagram'!$C$31:$C$36</c:f>
              <c:strCache>
                <c:ptCount val="6"/>
                <c:pt idx="0">
                  <c:v>Block inside the joint</c:v>
                </c:pt>
                <c:pt idx="1">
                  <c:v>OD GO Not Pass</c:v>
                </c:pt>
                <c:pt idx="2">
                  <c:v>Burr Inside The joint </c:v>
                </c:pt>
                <c:pt idx="3">
                  <c:v>ID NO GO Pass</c:v>
                </c:pt>
                <c:pt idx="4">
                  <c:v>Sleeve Issue</c:v>
                </c:pt>
                <c:pt idx="5">
                  <c:v>Flaring Length Short</c:v>
                </c:pt>
              </c:strCache>
            </c:strRef>
          </c:cat>
          <c:val>
            <c:numRef>
              <c:f>'Pareto Diagram'!$D$31:$D$36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A-490C-AECD-F845551BB4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2535712"/>
        <c:axId val="146934576"/>
      </c:barChart>
      <c:lineChart>
        <c:grouping val="standard"/>
        <c:varyColors val="0"/>
        <c:ser>
          <c:idx val="1"/>
          <c:order val="1"/>
          <c:tx>
            <c:strRef>
              <c:f>'Pareto Diagram'!$E$30</c:f>
              <c:strCache>
                <c:ptCount val="1"/>
                <c:pt idx="0">
                  <c:v>Cum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Diagram'!$C$31:$C$36</c:f>
              <c:strCache>
                <c:ptCount val="6"/>
                <c:pt idx="0">
                  <c:v>Block inside the joint</c:v>
                </c:pt>
                <c:pt idx="1">
                  <c:v>OD GO Not Pass</c:v>
                </c:pt>
                <c:pt idx="2">
                  <c:v>Burr Inside The joint </c:v>
                </c:pt>
                <c:pt idx="3">
                  <c:v>ID NO GO Pass</c:v>
                </c:pt>
                <c:pt idx="4">
                  <c:v>Sleeve Issue</c:v>
                </c:pt>
                <c:pt idx="5">
                  <c:v>Flaring Length Short</c:v>
                </c:pt>
              </c:strCache>
            </c:strRef>
          </c:cat>
          <c:val>
            <c:numRef>
              <c:f>'Pareto Diagram'!$E$31:$E$36</c:f>
              <c:numCache>
                <c:formatCode>0.00</c:formatCode>
                <c:ptCount val="6"/>
                <c:pt idx="0">
                  <c:v>45.45</c:v>
                </c:pt>
                <c:pt idx="1">
                  <c:v>63.64</c:v>
                </c:pt>
                <c:pt idx="2">
                  <c:v>72.73</c:v>
                </c:pt>
                <c:pt idx="3">
                  <c:v>81.819999999999993</c:v>
                </c:pt>
                <c:pt idx="4">
                  <c:v>90.91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A-490C-AECD-F845551BB4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136312"/>
        <c:axId val="172135928"/>
      </c:lineChart>
      <c:catAx>
        <c:axId val="172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34576"/>
        <c:crosses val="autoZero"/>
        <c:auto val="1"/>
        <c:lblAlgn val="ctr"/>
        <c:lblOffset val="100"/>
        <c:noMultiLvlLbl val="0"/>
      </c:catAx>
      <c:valAx>
        <c:axId val="146934576"/>
        <c:scaling>
          <c:orientation val="minMax"/>
          <c:max val="1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35712"/>
        <c:crosses val="autoZero"/>
        <c:crossBetween val="between"/>
      </c:valAx>
      <c:valAx>
        <c:axId val="1721359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6312"/>
        <c:crosses val="max"/>
        <c:crossBetween val="between"/>
      </c:valAx>
      <c:catAx>
        <c:axId val="172136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135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Chart'!$C$6</c:f>
              <c:strCache>
                <c:ptCount val="1"/>
                <c:pt idx="0">
                  <c:v>OD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'control Chart'!$B$7:$B$21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'control Chart'!$C$7:$C$21</c:f>
              <c:numCache>
                <c:formatCode>0.00</c:formatCode>
                <c:ptCount val="15"/>
                <c:pt idx="0">
                  <c:v>4.37</c:v>
                </c:pt>
                <c:pt idx="1">
                  <c:v>4.3499999999999996</c:v>
                </c:pt>
                <c:pt idx="2">
                  <c:v>4.43</c:v>
                </c:pt>
                <c:pt idx="3">
                  <c:v>4.41</c:v>
                </c:pt>
                <c:pt idx="4">
                  <c:v>4.46</c:v>
                </c:pt>
                <c:pt idx="5">
                  <c:v>4.43</c:v>
                </c:pt>
                <c:pt idx="6">
                  <c:v>4.33</c:v>
                </c:pt>
                <c:pt idx="7">
                  <c:v>4.38</c:v>
                </c:pt>
                <c:pt idx="8">
                  <c:v>4.3899999999999997</c:v>
                </c:pt>
                <c:pt idx="9">
                  <c:v>4.4000000000000004</c:v>
                </c:pt>
                <c:pt idx="10">
                  <c:v>4.42</c:v>
                </c:pt>
                <c:pt idx="11">
                  <c:v>4.41</c:v>
                </c:pt>
                <c:pt idx="12">
                  <c:v>4.3899999999999997</c:v>
                </c:pt>
                <c:pt idx="13">
                  <c:v>4.3499999999999996</c:v>
                </c:pt>
                <c:pt idx="14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8C0-8EEB-E52B2DF1CA34}"/>
            </c:ext>
          </c:extLst>
        </c:ser>
        <c:ser>
          <c:idx val="1"/>
          <c:order val="1"/>
          <c:tx>
            <c:strRef>
              <c:f>'control Chart'!$D$6</c:f>
              <c:strCache>
                <c:ptCount val="1"/>
                <c:pt idx="0">
                  <c:v>Average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'control Chart'!$B$7:$B$21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'control Chart'!$D$7:$D$21</c:f>
              <c:numCache>
                <c:formatCode>0.00</c:formatCode>
                <c:ptCount val="15"/>
                <c:pt idx="0">
                  <c:v>4.3899999999999997</c:v>
                </c:pt>
                <c:pt idx="1">
                  <c:v>4.3899999999999997</c:v>
                </c:pt>
                <c:pt idx="2">
                  <c:v>4.3899999999999997</c:v>
                </c:pt>
                <c:pt idx="3">
                  <c:v>4.3899999999999997</c:v>
                </c:pt>
                <c:pt idx="4">
                  <c:v>4.3899999999999997</c:v>
                </c:pt>
                <c:pt idx="5">
                  <c:v>4.3899999999999997</c:v>
                </c:pt>
                <c:pt idx="6">
                  <c:v>4.3899999999999997</c:v>
                </c:pt>
                <c:pt idx="7">
                  <c:v>4.3899999999999997</c:v>
                </c:pt>
                <c:pt idx="8">
                  <c:v>4.3899999999999997</c:v>
                </c:pt>
                <c:pt idx="9">
                  <c:v>4.3899999999999997</c:v>
                </c:pt>
                <c:pt idx="10">
                  <c:v>4.3899999999999997</c:v>
                </c:pt>
                <c:pt idx="11">
                  <c:v>4.3899999999999997</c:v>
                </c:pt>
                <c:pt idx="12">
                  <c:v>4.3899999999999997</c:v>
                </c:pt>
                <c:pt idx="13">
                  <c:v>4.3899999999999997</c:v>
                </c:pt>
                <c:pt idx="14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A-48C0-8EEB-E52B2DF1CA34}"/>
            </c:ext>
          </c:extLst>
        </c:ser>
        <c:ser>
          <c:idx val="2"/>
          <c:order val="2"/>
          <c:tx>
            <c:strRef>
              <c:f>'control Chart'!$E$6</c:f>
              <c:strCache>
                <c:ptCount val="1"/>
                <c:pt idx="0">
                  <c:v>USL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'control Chart'!$B$7:$B$21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'control Chart'!$E$7:$E$21</c:f>
              <c:numCache>
                <c:formatCode>0.00</c:formatCode>
                <c:ptCount val="15"/>
                <c:pt idx="0">
                  <c:v>4.45</c:v>
                </c:pt>
                <c:pt idx="1">
                  <c:v>4.45</c:v>
                </c:pt>
                <c:pt idx="2">
                  <c:v>4.45</c:v>
                </c:pt>
                <c:pt idx="3">
                  <c:v>4.45</c:v>
                </c:pt>
                <c:pt idx="4">
                  <c:v>4.45</c:v>
                </c:pt>
                <c:pt idx="5">
                  <c:v>4.45</c:v>
                </c:pt>
                <c:pt idx="6">
                  <c:v>4.45</c:v>
                </c:pt>
                <c:pt idx="7">
                  <c:v>4.45</c:v>
                </c:pt>
                <c:pt idx="8">
                  <c:v>4.45</c:v>
                </c:pt>
                <c:pt idx="9">
                  <c:v>4.45</c:v>
                </c:pt>
                <c:pt idx="10">
                  <c:v>4.45</c:v>
                </c:pt>
                <c:pt idx="11">
                  <c:v>4.45</c:v>
                </c:pt>
                <c:pt idx="12">
                  <c:v>4.45</c:v>
                </c:pt>
                <c:pt idx="13">
                  <c:v>4.45</c:v>
                </c:pt>
                <c:pt idx="14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A-48C0-8EEB-E52B2DF1CA34}"/>
            </c:ext>
          </c:extLst>
        </c:ser>
        <c:ser>
          <c:idx val="3"/>
          <c:order val="3"/>
          <c:tx>
            <c:strRef>
              <c:f>'control Chart'!$F$6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'control Chart'!$B$7:$B$21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'control Chart'!$F$7:$F$21</c:f>
              <c:numCache>
                <c:formatCode>0.00</c:formatCode>
                <c:ptCount val="15"/>
                <c:pt idx="0">
                  <c:v>4.3499999999999996</c:v>
                </c:pt>
                <c:pt idx="1">
                  <c:v>4.3499999999999996</c:v>
                </c:pt>
                <c:pt idx="2">
                  <c:v>4.3499999999999996</c:v>
                </c:pt>
                <c:pt idx="3">
                  <c:v>4.3499999999999996</c:v>
                </c:pt>
                <c:pt idx="4">
                  <c:v>4.3499999999999996</c:v>
                </c:pt>
                <c:pt idx="5">
                  <c:v>4.3499999999999996</c:v>
                </c:pt>
                <c:pt idx="6">
                  <c:v>4.3499999999999996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4.3499999999999996</c:v>
                </c:pt>
                <c:pt idx="13">
                  <c:v>4.3499999999999996</c:v>
                </c:pt>
                <c:pt idx="14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AA-48C0-8EEB-E52B2DF1C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2234496"/>
        <c:axId val="145351904"/>
      </c:lineChart>
      <c:catAx>
        <c:axId val="1722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1904"/>
        <c:crosses val="autoZero"/>
        <c:auto val="1"/>
        <c:lblAlgn val="ctr"/>
        <c:lblOffset val="100"/>
        <c:noMultiLvlLbl val="0"/>
      </c:catAx>
      <c:valAx>
        <c:axId val="1453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</a:t>
            </a:r>
          </a:p>
        </c:rich>
      </c:tx>
      <c:layout>
        <c:manualLayout>
          <c:xMode val="edge"/>
          <c:yMode val="edge"/>
          <c:x val="0.3996178915135607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histogram!$D$21</c:f>
              <c:strCache>
                <c:ptCount val="1"/>
                <c:pt idx="0">
                  <c:v>Qty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histogram!$C$22:$C$25</c:f>
              <c:strCache>
                <c:ptCount val="4"/>
                <c:pt idx="0">
                  <c:v>4.30 -4.35</c:v>
                </c:pt>
                <c:pt idx="1">
                  <c:v>4.36-4.40</c:v>
                </c:pt>
                <c:pt idx="2">
                  <c:v>4.41-4.45</c:v>
                </c:pt>
                <c:pt idx="3">
                  <c:v>4.46-4.50</c:v>
                </c:pt>
              </c:strCache>
            </c:strRef>
          </c:cat>
          <c:val>
            <c:numRef>
              <c:f>histogram!$D$22:$D$25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448D-A8A8-0EA69BAF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52688"/>
        <c:axId val="145353080"/>
      </c:barChart>
      <c:catAx>
        <c:axId val="1453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3080"/>
        <c:crosses val="autoZero"/>
        <c:auto val="1"/>
        <c:lblAlgn val="ctr"/>
        <c:lblOffset val="100"/>
        <c:noMultiLvlLbl val="0"/>
      </c:catAx>
      <c:valAx>
        <c:axId val="1453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diagram'!$C$3:$C$5</c:f>
              <c:strCache>
                <c:ptCount val="3"/>
                <c:pt idx="0">
                  <c:v>Ovality observed On Spinning OD of Shrval inlet Joint</c:v>
                </c:pt>
                <c:pt idx="1">
                  <c:v>Spinning OD - 4.40 +/- 0.05</c:v>
                </c:pt>
                <c:pt idx="2">
                  <c:v>OD  (Min)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'scatter diagram'!$B$6:$B$20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'scatter diagram'!$C$6:$C$20</c:f>
              <c:numCache>
                <c:formatCode>General</c:formatCode>
                <c:ptCount val="15"/>
                <c:pt idx="0">
                  <c:v>4.33</c:v>
                </c:pt>
                <c:pt idx="1">
                  <c:v>4.32</c:v>
                </c:pt>
                <c:pt idx="2">
                  <c:v>4.37</c:v>
                </c:pt>
                <c:pt idx="3">
                  <c:v>4.38</c:v>
                </c:pt>
                <c:pt idx="4" formatCode="0.00">
                  <c:v>4.4000000000000004</c:v>
                </c:pt>
                <c:pt idx="5">
                  <c:v>4.37</c:v>
                </c:pt>
                <c:pt idx="6">
                  <c:v>4.32</c:v>
                </c:pt>
                <c:pt idx="7">
                  <c:v>4.3499999999999996</c:v>
                </c:pt>
                <c:pt idx="8">
                  <c:v>4.3600000000000003</c:v>
                </c:pt>
                <c:pt idx="9">
                  <c:v>4.3600000000000003</c:v>
                </c:pt>
                <c:pt idx="10">
                  <c:v>4.34</c:v>
                </c:pt>
                <c:pt idx="11">
                  <c:v>4.37</c:v>
                </c:pt>
                <c:pt idx="12">
                  <c:v>4.3499999999999996</c:v>
                </c:pt>
                <c:pt idx="13">
                  <c:v>4.34</c:v>
                </c:pt>
                <c:pt idx="14">
                  <c:v>4.3499999999999996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D-4097-8EBE-A0D290A4332A}"/>
            </c:ext>
          </c:extLst>
        </c:ser>
        <c:ser>
          <c:idx val="1"/>
          <c:order val="1"/>
          <c:tx>
            <c:strRef>
              <c:f>'scatter diagram'!$D$3:$D$5</c:f>
              <c:strCache>
                <c:ptCount val="3"/>
                <c:pt idx="0">
                  <c:v>Ovality observed On Spinning OD of Shrval inlet Joint</c:v>
                </c:pt>
                <c:pt idx="1">
                  <c:v>Spinning OD - 4.40 +/- 0.05</c:v>
                </c:pt>
                <c:pt idx="2">
                  <c:v>OD  (Max)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'scatter diagram'!$B$6:$B$20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'scatter diagram'!$D$6:$D$20</c:f>
              <c:numCache>
                <c:formatCode>General</c:formatCode>
                <c:ptCount val="15"/>
                <c:pt idx="0">
                  <c:v>4.38</c:v>
                </c:pt>
                <c:pt idx="1">
                  <c:v>4.3600000000000003</c:v>
                </c:pt>
                <c:pt idx="2">
                  <c:v>4.43</c:v>
                </c:pt>
                <c:pt idx="3">
                  <c:v>4.42</c:v>
                </c:pt>
                <c:pt idx="4">
                  <c:v>4.46</c:v>
                </c:pt>
                <c:pt idx="5">
                  <c:v>4.4400000000000004</c:v>
                </c:pt>
                <c:pt idx="6">
                  <c:v>4.3600000000000003</c:v>
                </c:pt>
                <c:pt idx="7">
                  <c:v>4.3899999999999997</c:v>
                </c:pt>
                <c:pt idx="8">
                  <c:v>4.3899999999999997</c:v>
                </c:pt>
                <c:pt idx="9" formatCode="0.00">
                  <c:v>4.4000000000000004</c:v>
                </c:pt>
                <c:pt idx="10">
                  <c:v>4.42</c:v>
                </c:pt>
                <c:pt idx="11">
                  <c:v>4.41</c:v>
                </c:pt>
                <c:pt idx="12">
                  <c:v>4.3899999999999997</c:v>
                </c:pt>
                <c:pt idx="13">
                  <c:v>4.3600000000000003</c:v>
                </c:pt>
                <c:pt idx="14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D-4097-8EBE-A0D290A4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69688"/>
        <c:axId val="172370080"/>
      </c:scatterChart>
      <c:valAx>
        <c:axId val="17236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0080"/>
        <c:crosses val="autoZero"/>
        <c:crossBetween val="midCat"/>
      </c:valAx>
      <c:valAx>
        <c:axId val="1723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20</xdr:row>
      <xdr:rowOff>0</xdr:rowOff>
    </xdr:from>
    <xdr:to>
      <xdr:col>13</xdr:col>
      <xdr:colOff>781051</xdr:colOff>
      <xdr:row>26</xdr:row>
      <xdr:rowOff>390524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0.29535</cdr:x>
      <cdr:y>0.02861</cdr:y>
    </cdr:from>
    <cdr:to>
      <cdr:x>0.7191</cdr:x>
      <cdr:y>0.11919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1" y="114300"/>
          <a:ext cx="25146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              </a:t>
          </a:r>
          <a:r>
            <a:rPr lang="en-US" sz="1400"/>
            <a:t>Pareto Chart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128587</xdr:rowOff>
    </xdr:from>
    <xdr:to>
      <xdr:col>14</xdr:col>
      <xdr:colOff>152400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23812</xdr:rowOff>
    </xdr:from>
    <xdr:to>
      <xdr:col>15</xdr:col>
      <xdr:colOff>304800</xdr:colOff>
      <xdr:row>16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100012</xdr:rowOff>
    </xdr:from>
    <xdr:to>
      <xdr:col>13</xdr:col>
      <xdr:colOff>342900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N36"/>
  <sheetViews>
    <sheetView tabSelected="1" topLeftCell="A4" workbookViewId="0">
      <selection activeCell="Q20" sqref="Q20"/>
    </sheetView>
  </sheetViews>
  <sheetFormatPr defaultRowHeight="15" x14ac:dyDescent="0.25"/>
  <cols>
    <col min="3" max="3" width="12.5703125" customWidth="1"/>
    <col min="5" max="5" width="14.85546875" customWidth="1"/>
    <col min="6" max="6" width="13.42578125" customWidth="1"/>
    <col min="7" max="7" width="9.5703125" customWidth="1"/>
    <col min="8" max="8" width="10.5703125" customWidth="1"/>
    <col min="9" max="9" width="10.28515625" customWidth="1"/>
    <col min="10" max="10" width="11.140625" customWidth="1"/>
    <col min="11" max="11" width="11.28515625" customWidth="1"/>
    <col min="12" max="12" width="10" customWidth="1"/>
    <col min="13" max="13" width="11.7109375" customWidth="1"/>
    <col min="14" max="14" width="14.7109375" customWidth="1"/>
  </cols>
  <sheetData>
    <row r="2" spans="3:14" ht="15.75" thickBot="1" x14ac:dyDescent="0.3"/>
    <row r="3" spans="3:14" x14ac:dyDescent="0.25">
      <c r="C3" s="36" t="s">
        <v>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3:14" ht="15.75" thickBot="1" x14ac:dyDescent="0.3"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1"/>
    </row>
    <row r="5" spans="3:14" ht="15.75" thickBot="1" x14ac:dyDescent="0.3"/>
    <row r="6" spans="3:14" x14ac:dyDescent="0.25">
      <c r="C6" s="42" t="s">
        <v>1</v>
      </c>
      <c r="D6" s="43"/>
      <c r="E6" s="46" t="s">
        <v>3</v>
      </c>
      <c r="F6" s="48" t="s">
        <v>13</v>
      </c>
      <c r="G6" s="48" t="s">
        <v>14</v>
      </c>
      <c r="H6" s="48" t="s">
        <v>15</v>
      </c>
      <c r="I6" s="48" t="s">
        <v>16</v>
      </c>
      <c r="J6" s="48" t="s">
        <v>17</v>
      </c>
      <c r="K6" s="48" t="s">
        <v>18</v>
      </c>
      <c r="L6" s="48" t="s">
        <v>19</v>
      </c>
      <c r="M6" s="48" t="s">
        <v>20</v>
      </c>
      <c r="N6" s="50" t="s">
        <v>21</v>
      </c>
    </row>
    <row r="7" spans="3:14" ht="15.75" thickBot="1" x14ac:dyDescent="0.3">
      <c r="C7" s="44" t="s">
        <v>2</v>
      </c>
      <c r="D7" s="45"/>
      <c r="E7" s="47"/>
      <c r="F7" s="49"/>
      <c r="G7" s="49"/>
      <c r="H7" s="49"/>
      <c r="I7" s="49"/>
      <c r="J7" s="49"/>
      <c r="K7" s="49"/>
      <c r="L7" s="49"/>
      <c r="M7" s="49"/>
      <c r="N7" s="51"/>
    </row>
    <row r="8" spans="3:14" x14ac:dyDescent="0.25">
      <c r="C8" s="52" t="s">
        <v>4</v>
      </c>
      <c r="D8" s="52"/>
      <c r="E8" s="6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2</v>
      </c>
      <c r="L8" s="5">
        <v>1</v>
      </c>
      <c r="M8" s="5">
        <v>0</v>
      </c>
      <c r="N8" s="5">
        <v>0</v>
      </c>
    </row>
    <row r="9" spans="3:14" x14ac:dyDescent="0.25">
      <c r="C9" s="53" t="s">
        <v>5</v>
      </c>
      <c r="D9" s="53"/>
      <c r="E9" s="6">
        <v>0</v>
      </c>
      <c r="F9" s="5">
        <v>0</v>
      </c>
      <c r="G9" s="1">
        <v>1</v>
      </c>
      <c r="H9" s="1">
        <v>0</v>
      </c>
      <c r="I9" s="5">
        <v>0</v>
      </c>
      <c r="J9" s="5">
        <v>0</v>
      </c>
      <c r="K9" s="1">
        <v>0</v>
      </c>
      <c r="L9" s="1">
        <v>0</v>
      </c>
      <c r="M9" s="5">
        <v>0</v>
      </c>
      <c r="N9" s="5">
        <v>0</v>
      </c>
    </row>
    <row r="10" spans="3:14" x14ac:dyDescent="0.25">
      <c r="C10" s="53" t="s">
        <v>6</v>
      </c>
      <c r="D10" s="53"/>
      <c r="E10" s="6">
        <v>0</v>
      </c>
      <c r="F10" s="5">
        <v>0</v>
      </c>
      <c r="G10" s="1">
        <v>1</v>
      </c>
      <c r="H10" s="1">
        <v>0</v>
      </c>
      <c r="I10" s="5">
        <v>0</v>
      </c>
      <c r="J10" s="5">
        <v>0</v>
      </c>
      <c r="K10" s="1">
        <v>2</v>
      </c>
      <c r="L10" s="1">
        <v>0</v>
      </c>
      <c r="M10" s="5">
        <v>0</v>
      </c>
      <c r="N10" s="5">
        <v>0</v>
      </c>
    </row>
    <row r="11" spans="3:14" x14ac:dyDescent="0.25">
      <c r="C11" s="53" t="s">
        <v>7</v>
      </c>
      <c r="D11" s="53"/>
      <c r="E11" s="6">
        <v>0</v>
      </c>
      <c r="F11" s="1">
        <v>1</v>
      </c>
      <c r="G11" s="1">
        <v>0</v>
      </c>
      <c r="H11" s="1">
        <v>0</v>
      </c>
      <c r="I11" s="5">
        <v>0</v>
      </c>
      <c r="J11" s="5">
        <v>0</v>
      </c>
      <c r="K11" s="1">
        <v>1</v>
      </c>
      <c r="L11" s="1">
        <v>0</v>
      </c>
      <c r="M11" s="5">
        <v>0</v>
      </c>
      <c r="N11" s="5">
        <v>0</v>
      </c>
    </row>
    <row r="12" spans="3:14" x14ac:dyDescent="0.25">
      <c r="C12" s="53" t="s">
        <v>8</v>
      </c>
      <c r="D12" s="53"/>
      <c r="E12" s="6">
        <v>0</v>
      </c>
      <c r="F12" s="1">
        <v>0</v>
      </c>
      <c r="G12" s="1">
        <v>0</v>
      </c>
      <c r="H12" s="1">
        <v>0</v>
      </c>
      <c r="I12" s="5">
        <v>0</v>
      </c>
      <c r="J12" s="5">
        <v>0</v>
      </c>
      <c r="K12" s="1">
        <v>0</v>
      </c>
      <c r="L12" s="1">
        <v>0</v>
      </c>
      <c r="M12" s="5">
        <v>0</v>
      </c>
      <c r="N12" s="5">
        <v>0</v>
      </c>
    </row>
    <row r="13" spans="3:14" x14ac:dyDescent="0.25">
      <c r="C13" s="53" t="s">
        <v>9</v>
      </c>
      <c r="D13" s="53"/>
      <c r="E13" s="6">
        <v>0</v>
      </c>
      <c r="F13" s="1">
        <v>0</v>
      </c>
      <c r="G13" s="1">
        <v>0</v>
      </c>
      <c r="H13" s="1">
        <v>0</v>
      </c>
      <c r="I13" s="5">
        <v>0</v>
      </c>
      <c r="J13" s="5">
        <v>0</v>
      </c>
      <c r="K13" s="1">
        <v>0</v>
      </c>
      <c r="L13" s="1">
        <v>0</v>
      </c>
      <c r="M13" s="5">
        <v>0</v>
      </c>
      <c r="N13" s="5">
        <v>0</v>
      </c>
    </row>
    <row r="14" spans="3:14" x14ac:dyDescent="0.25">
      <c r="C14" s="53" t="s">
        <v>10</v>
      </c>
      <c r="D14" s="53"/>
      <c r="E14" s="6">
        <v>0</v>
      </c>
      <c r="F14" s="1">
        <v>0</v>
      </c>
      <c r="G14" s="1">
        <v>0</v>
      </c>
      <c r="H14" s="1">
        <v>0</v>
      </c>
      <c r="I14" s="5">
        <v>0</v>
      </c>
      <c r="J14" s="5">
        <v>0</v>
      </c>
      <c r="K14" s="1">
        <v>0</v>
      </c>
      <c r="L14" s="1">
        <v>0</v>
      </c>
      <c r="M14" s="5">
        <v>0</v>
      </c>
      <c r="N14" s="5">
        <v>0</v>
      </c>
    </row>
    <row r="15" spans="3:14" x14ac:dyDescent="0.25">
      <c r="C15" s="53" t="s">
        <v>11</v>
      </c>
      <c r="D15" s="53"/>
      <c r="E15" s="6">
        <v>0</v>
      </c>
      <c r="F15" s="1">
        <v>0</v>
      </c>
      <c r="G15" s="1">
        <v>0</v>
      </c>
      <c r="H15" s="1">
        <v>0</v>
      </c>
      <c r="I15" s="5">
        <v>0</v>
      </c>
      <c r="J15" s="5">
        <v>0</v>
      </c>
      <c r="K15" s="1">
        <v>0</v>
      </c>
      <c r="L15" s="1">
        <v>0</v>
      </c>
      <c r="M15" s="1">
        <v>1</v>
      </c>
      <c r="N15" s="5">
        <v>0</v>
      </c>
    </row>
    <row r="16" spans="3:14" ht="15.75" thickBot="1" x14ac:dyDescent="0.3">
      <c r="C16" s="56" t="s">
        <v>12</v>
      </c>
      <c r="D16" s="56"/>
      <c r="E16" s="6">
        <v>0</v>
      </c>
      <c r="F16" s="1">
        <v>0</v>
      </c>
      <c r="G16" s="1">
        <v>0</v>
      </c>
      <c r="H16" s="1">
        <v>0</v>
      </c>
      <c r="I16" s="5">
        <v>0</v>
      </c>
      <c r="J16" s="5">
        <v>0</v>
      </c>
      <c r="K16" s="1">
        <v>0</v>
      </c>
      <c r="L16" s="1">
        <v>0</v>
      </c>
      <c r="M16" s="2">
        <v>0</v>
      </c>
      <c r="N16" s="5">
        <v>0</v>
      </c>
    </row>
    <row r="17" spans="3:14" ht="15.75" thickBot="1" x14ac:dyDescent="0.3">
      <c r="C17" s="54" t="s">
        <v>22</v>
      </c>
      <c r="D17" s="55"/>
      <c r="E17" s="7">
        <f>SUM(E8:E16)</f>
        <v>0</v>
      </c>
      <c r="F17" s="3">
        <f t="shared" ref="F17:N17" si="0">SUM(F8:F16)</f>
        <v>1</v>
      </c>
      <c r="G17" s="3">
        <f t="shared" si="0"/>
        <v>2</v>
      </c>
      <c r="H17" s="3">
        <f t="shared" si="0"/>
        <v>1</v>
      </c>
      <c r="I17" s="3">
        <f t="shared" si="0"/>
        <v>0</v>
      </c>
      <c r="J17" s="3">
        <f t="shared" si="0"/>
        <v>0</v>
      </c>
      <c r="K17" s="3">
        <f t="shared" si="0"/>
        <v>5</v>
      </c>
      <c r="L17" s="3">
        <f t="shared" si="0"/>
        <v>1</v>
      </c>
      <c r="M17" s="3">
        <f t="shared" si="0"/>
        <v>1</v>
      </c>
      <c r="N17" s="4">
        <f t="shared" si="0"/>
        <v>0</v>
      </c>
    </row>
    <row r="20" spans="3:14" ht="15.75" thickBot="1" x14ac:dyDescent="0.3"/>
    <row r="21" spans="3:14" ht="15.75" thickBot="1" x14ac:dyDescent="0.3">
      <c r="C21" s="8" t="s">
        <v>1</v>
      </c>
      <c r="D21" s="9" t="s">
        <v>23</v>
      </c>
      <c r="E21" s="9" t="s">
        <v>24</v>
      </c>
      <c r="F21" s="10" t="s">
        <v>25</v>
      </c>
    </row>
    <row r="22" spans="3:14" ht="30" x14ac:dyDescent="0.25">
      <c r="C22" s="11" t="s">
        <v>26</v>
      </c>
      <c r="D22" s="12">
        <v>5</v>
      </c>
      <c r="E22" s="12">
        <f>D22</f>
        <v>5</v>
      </c>
      <c r="F22" s="13">
        <f>E22/$E$27*100</f>
        <v>45.454545454545453</v>
      </c>
      <c r="J22" s="73"/>
    </row>
    <row r="23" spans="3:14" ht="30" x14ac:dyDescent="0.25">
      <c r="C23" s="16" t="s">
        <v>14</v>
      </c>
      <c r="D23" s="14">
        <v>2</v>
      </c>
      <c r="E23" s="14">
        <f t="shared" ref="E23:E27" si="1">E22+D23</f>
        <v>7</v>
      </c>
      <c r="F23" s="13">
        <f t="shared" ref="F23:F27" si="2">E23/$E$27*100</f>
        <v>63.636363636363633</v>
      </c>
    </row>
    <row r="24" spans="3:14" ht="30" x14ac:dyDescent="0.25">
      <c r="C24" s="16" t="s">
        <v>27</v>
      </c>
      <c r="D24" s="14">
        <v>1</v>
      </c>
      <c r="E24" s="14">
        <f t="shared" si="1"/>
        <v>8</v>
      </c>
      <c r="F24" s="13">
        <f t="shared" si="2"/>
        <v>72.727272727272734</v>
      </c>
    </row>
    <row r="25" spans="3:14" ht="30" x14ac:dyDescent="0.25">
      <c r="C25" s="16" t="s">
        <v>13</v>
      </c>
      <c r="D25" s="14">
        <v>1</v>
      </c>
      <c r="E25" s="14">
        <f t="shared" si="1"/>
        <v>9</v>
      </c>
      <c r="F25" s="13">
        <f t="shared" si="2"/>
        <v>81.818181818181827</v>
      </c>
    </row>
    <row r="26" spans="3:14" ht="25.5" customHeight="1" x14ac:dyDescent="0.25">
      <c r="C26" s="16" t="s">
        <v>19</v>
      </c>
      <c r="D26" s="14">
        <v>1</v>
      </c>
      <c r="E26" s="14">
        <f t="shared" si="1"/>
        <v>10</v>
      </c>
      <c r="F26" s="13">
        <f t="shared" si="2"/>
        <v>90.909090909090907</v>
      </c>
    </row>
    <row r="27" spans="3:14" ht="30.75" thickBot="1" x14ac:dyDescent="0.3">
      <c r="C27" s="17" t="s">
        <v>28</v>
      </c>
      <c r="D27" s="15">
        <v>1</v>
      </c>
      <c r="E27" s="15">
        <f t="shared" si="1"/>
        <v>11</v>
      </c>
      <c r="F27" s="18">
        <f t="shared" si="2"/>
        <v>100</v>
      </c>
    </row>
    <row r="29" spans="3:14" ht="15.75" thickBot="1" x14ac:dyDescent="0.3"/>
    <row r="30" spans="3:14" ht="15.75" thickBot="1" x14ac:dyDescent="0.3">
      <c r="C30" s="8" t="s">
        <v>1</v>
      </c>
      <c r="D30" s="9" t="s">
        <v>23</v>
      </c>
      <c r="E30" s="10" t="s">
        <v>25</v>
      </c>
    </row>
    <row r="31" spans="3:14" ht="30" x14ac:dyDescent="0.25">
      <c r="C31" s="11" t="s">
        <v>26</v>
      </c>
      <c r="D31" s="12">
        <v>5</v>
      </c>
      <c r="E31" s="13">
        <v>45.45</v>
      </c>
    </row>
    <row r="32" spans="3:14" ht="30" x14ac:dyDescent="0.25">
      <c r="C32" s="16" t="s">
        <v>14</v>
      </c>
      <c r="D32" s="14">
        <v>2</v>
      </c>
      <c r="E32" s="13">
        <v>63.64</v>
      </c>
    </row>
    <row r="33" spans="3:5" ht="30" x14ac:dyDescent="0.25">
      <c r="C33" s="16" t="s">
        <v>27</v>
      </c>
      <c r="D33" s="14">
        <v>1</v>
      </c>
      <c r="E33" s="13">
        <v>72.73</v>
      </c>
    </row>
    <row r="34" spans="3:5" ht="30" x14ac:dyDescent="0.25">
      <c r="C34" s="16" t="s">
        <v>13</v>
      </c>
      <c r="D34" s="14">
        <v>1</v>
      </c>
      <c r="E34" s="13">
        <v>81.819999999999993</v>
      </c>
    </row>
    <row r="35" spans="3:5" x14ac:dyDescent="0.25">
      <c r="C35" s="16" t="s">
        <v>19</v>
      </c>
      <c r="D35" s="14">
        <v>1</v>
      </c>
      <c r="E35" s="13">
        <v>90.91</v>
      </c>
    </row>
    <row r="36" spans="3:5" ht="30.75" thickBot="1" x14ac:dyDescent="0.3">
      <c r="C36" s="17" t="s">
        <v>28</v>
      </c>
      <c r="D36" s="15">
        <v>1</v>
      </c>
      <c r="E36" s="18">
        <v>100</v>
      </c>
    </row>
  </sheetData>
  <mergeCells count="23">
    <mergeCell ref="C17:D17"/>
    <mergeCell ref="C13:D13"/>
    <mergeCell ref="C14:D14"/>
    <mergeCell ref="C15:D15"/>
    <mergeCell ref="C16:D16"/>
    <mergeCell ref="C8:D8"/>
    <mergeCell ref="C9:D9"/>
    <mergeCell ref="C10:D10"/>
    <mergeCell ref="C11:D11"/>
    <mergeCell ref="C12:D12"/>
    <mergeCell ref="C3:N4"/>
    <mergeCell ref="C6:D6"/>
    <mergeCell ref="C7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pageMargins left="0.7" right="0.7" top="0.75" bottom="0.75" header="0.3" footer="0.3"/>
  <pageSetup scale="7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1"/>
  <sheetViews>
    <sheetView workbookViewId="0">
      <selection activeCell="O7" sqref="O7"/>
    </sheetView>
  </sheetViews>
  <sheetFormatPr defaultRowHeight="15" x14ac:dyDescent="0.25"/>
  <sheetData>
    <row r="1" spans="2:11" x14ac:dyDescent="0.25">
      <c r="E1" s="62" t="s">
        <v>51</v>
      </c>
      <c r="F1" s="63"/>
      <c r="G1" s="63"/>
      <c r="H1" s="63"/>
      <c r="I1" s="63"/>
      <c r="J1" s="63"/>
      <c r="K1" s="63"/>
    </row>
    <row r="2" spans="2:11" ht="15.75" thickBot="1" x14ac:dyDescent="0.3">
      <c r="E2" s="63"/>
      <c r="F2" s="63"/>
      <c r="G2" s="63"/>
      <c r="H2" s="63"/>
      <c r="I2" s="63"/>
      <c r="J2" s="63"/>
      <c r="K2" s="63"/>
    </row>
    <row r="3" spans="2:11" x14ac:dyDescent="0.25">
      <c r="B3" s="27" t="s">
        <v>32</v>
      </c>
      <c r="C3" s="28"/>
      <c r="D3" s="28" t="s">
        <v>33</v>
      </c>
      <c r="E3" s="28"/>
      <c r="F3" s="29"/>
    </row>
    <row r="4" spans="2:11" ht="15.75" thickBot="1" x14ac:dyDescent="0.3">
      <c r="B4" s="57" t="s">
        <v>36</v>
      </c>
      <c r="C4" s="58"/>
      <c r="D4" s="59" t="s">
        <v>37</v>
      </c>
      <c r="E4" s="60"/>
      <c r="F4" s="61"/>
    </row>
    <row r="5" spans="2:11" ht="15.75" thickBot="1" x14ac:dyDescent="0.3">
      <c r="B5" s="19"/>
      <c r="C5" s="19"/>
      <c r="D5" s="19"/>
      <c r="E5" s="19"/>
      <c r="F5" s="19"/>
    </row>
    <row r="6" spans="2:11" ht="15.75" thickBot="1" x14ac:dyDescent="0.3">
      <c r="B6" s="24" t="s">
        <v>34</v>
      </c>
      <c r="C6" s="25" t="s">
        <v>35</v>
      </c>
      <c r="D6" s="25" t="s">
        <v>30</v>
      </c>
      <c r="E6" s="25" t="s">
        <v>29</v>
      </c>
      <c r="F6" s="26" t="s">
        <v>31</v>
      </c>
    </row>
    <row r="7" spans="2:11" x14ac:dyDescent="0.25">
      <c r="B7" s="22">
        <v>1</v>
      </c>
      <c r="C7" s="23">
        <v>4.37</v>
      </c>
      <c r="D7" s="23">
        <v>4.3899999999999997</v>
      </c>
      <c r="E7" s="23">
        <v>4.45</v>
      </c>
      <c r="F7" s="23">
        <v>4.3499999999999996</v>
      </c>
    </row>
    <row r="8" spans="2:11" x14ac:dyDescent="0.25">
      <c r="B8" s="20">
        <v>2</v>
      </c>
      <c r="C8" s="21">
        <v>4.3499999999999996</v>
      </c>
      <c r="D8" s="21">
        <v>4.3899999999999997</v>
      </c>
      <c r="E8" s="21">
        <v>4.45</v>
      </c>
      <c r="F8" s="21">
        <v>4.3499999999999996</v>
      </c>
    </row>
    <row r="9" spans="2:11" x14ac:dyDescent="0.25">
      <c r="B9" s="20">
        <v>3</v>
      </c>
      <c r="C9" s="21">
        <v>4.43</v>
      </c>
      <c r="D9" s="21">
        <v>4.3899999999999997</v>
      </c>
      <c r="E9" s="21">
        <v>4.45</v>
      </c>
      <c r="F9" s="21">
        <v>4.3499999999999996</v>
      </c>
    </row>
    <row r="10" spans="2:11" x14ac:dyDescent="0.25">
      <c r="B10" s="20">
        <v>4</v>
      </c>
      <c r="C10" s="21">
        <v>4.41</v>
      </c>
      <c r="D10" s="21">
        <v>4.3899999999999997</v>
      </c>
      <c r="E10" s="21">
        <v>4.45</v>
      </c>
      <c r="F10" s="21">
        <v>4.3499999999999996</v>
      </c>
    </row>
    <row r="11" spans="2:11" x14ac:dyDescent="0.25">
      <c r="B11" s="20">
        <v>5</v>
      </c>
      <c r="C11" s="21">
        <v>4.46</v>
      </c>
      <c r="D11" s="21">
        <v>4.3899999999999997</v>
      </c>
      <c r="E11" s="21">
        <v>4.45</v>
      </c>
      <c r="F11" s="21">
        <v>4.3499999999999996</v>
      </c>
    </row>
    <row r="12" spans="2:11" x14ac:dyDescent="0.25">
      <c r="B12" s="20">
        <v>6</v>
      </c>
      <c r="C12" s="21">
        <v>4.43</v>
      </c>
      <c r="D12" s="21">
        <v>4.3899999999999997</v>
      </c>
      <c r="E12" s="21">
        <v>4.45</v>
      </c>
      <c r="F12" s="21">
        <v>4.3499999999999996</v>
      </c>
    </row>
    <row r="13" spans="2:11" x14ac:dyDescent="0.25">
      <c r="B13" s="20">
        <v>7</v>
      </c>
      <c r="C13" s="21">
        <v>4.33</v>
      </c>
      <c r="D13" s="21">
        <v>4.3899999999999997</v>
      </c>
      <c r="E13" s="21">
        <v>4.45</v>
      </c>
      <c r="F13" s="21">
        <v>4.3499999999999996</v>
      </c>
    </row>
    <row r="14" spans="2:11" x14ac:dyDescent="0.25">
      <c r="B14" s="20">
        <v>8</v>
      </c>
      <c r="C14" s="21">
        <v>4.38</v>
      </c>
      <c r="D14" s="21">
        <v>4.3899999999999997</v>
      </c>
      <c r="E14" s="21">
        <v>4.45</v>
      </c>
      <c r="F14" s="21">
        <v>4.3499999999999996</v>
      </c>
    </row>
    <row r="15" spans="2:11" x14ac:dyDescent="0.25">
      <c r="B15" s="20">
        <v>9</v>
      </c>
      <c r="C15" s="21">
        <v>4.3899999999999997</v>
      </c>
      <c r="D15" s="21">
        <v>4.3899999999999997</v>
      </c>
      <c r="E15" s="21">
        <v>4.45</v>
      </c>
      <c r="F15" s="21">
        <v>4.3499999999999996</v>
      </c>
    </row>
    <row r="16" spans="2:11" x14ac:dyDescent="0.25">
      <c r="B16" s="20">
        <v>10</v>
      </c>
      <c r="C16" s="21">
        <v>4.4000000000000004</v>
      </c>
      <c r="D16" s="21">
        <v>4.3899999999999997</v>
      </c>
      <c r="E16" s="21">
        <v>4.45</v>
      </c>
      <c r="F16" s="21">
        <v>4.3499999999999996</v>
      </c>
    </row>
    <row r="17" spans="2:6" x14ac:dyDescent="0.25">
      <c r="B17" s="20">
        <v>11</v>
      </c>
      <c r="C17" s="21">
        <v>4.42</v>
      </c>
      <c r="D17" s="21">
        <v>4.3899999999999997</v>
      </c>
      <c r="E17" s="21">
        <v>4.45</v>
      </c>
      <c r="F17" s="21">
        <v>4.3499999999999996</v>
      </c>
    </row>
    <row r="18" spans="2:6" x14ac:dyDescent="0.25">
      <c r="B18" s="20">
        <v>12</v>
      </c>
      <c r="C18" s="21">
        <v>4.41</v>
      </c>
      <c r="D18" s="21">
        <v>4.3899999999999997</v>
      </c>
      <c r="E18" s="21">
        <v>4.45</v>
      </c>
      <c r="F18" s="21">
        <v>4.3499999999999996</v>
      </c>
    </row>
    <row r="19" spans="2:6" x14ac:dyDescent="0.25">
      <c r="B19" s="20">
        <v>13</v>
      </c>
      <c r="C19" s="21">
        <v>4.3899999999999997</v>
      </c>
      <c r="D19" s="21">
        <v>4.3899999999999997</v>
      </c>
      <c r="E19" s="21">
        <v>4.45</v>
      </c>
      <c r="F19" s="21">
        <v>4.3499999999999996</v>
      </c>
    </row>
    <row r="20" spans="2:6" x14ac:dyDescent="0.25">
      <c r="B20" s="20">
        <v>14</v>
      </c>
      <c r="C20" s="21">
        <v>4.3499999999999996</v>
      </c>
      <c r="D20" s="21">
        <v>4.3899999999999997</v>
      </c>
      <c r="E20" s="21">
        <v>4.45</v>
      </c>
      <c r="F20" s="21">
        <v>4.3499999999999996</v>
      </c>
    </row>
    <row r="21" spans="2:6" x14ac:dyDescent="0.25">
      <c r="B21" s="20">
        <v>15</v>
      </c>
      <c r="C21" s="21">
        <v>4.38</v>
      </c>
      <c r="D21" s="21">
        <v>4.3899999999999997</v>
      </c>
      <c r="E21" s="21">
        <v>4.45</v>
      </c>
      <c r="F21" s="21">
        <v>4.3499999999999996</v>
      </c>
    </row>
  </sheetData>
  <mergeCells count="3">
    <mergeCell ref="B4:C4"/>
    <mergeCell ref="D4:F4"/>
    <mergeCell ref="E1:K2"/>
  </mergeCells>
  <pageMargins left="0.7" right="0.7" top="0.75" bottom="0.75" header="0.3" footer="0.3"/>
  <pageSetup paperSize="9" scale="9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5"/>
  <sheetViews>
    <sheetView workbookViewId="0">
      <selection activeCell="S10" sqref="S10"/>
    </sheetView>
  </sheetViews>
  <sheetFormatPr defaultRowHeight="15" x14ac:dyDescent="0.25"/>
  <cols>
    <col min="3" max="3" width="14.7109375" customWidth="1"/>
    <col min="4" max="4" width="19" customWidth="1"/>
  </cols>
  <sheetData>
    <row r="1" spans="2:11" x14ac:dyDescent="0.25">
      <c r="D1" s="64" t="s">
        <v>52</v>
      </c>
      <c r="E1" s="64"/>
      <c r="F1" s="64"/>
      <c r="G1" s="64"/>
      <c r="H1" s="64"/>
    </row>
    <row r="2" spans="2:11" x14ac:dyDescent="0.25">
      <c r="D2" s="64"/>
      <c r="E2" s="64"/>
      <c r="F2" s="64"/>
      <c r="G2" s="64"/>
      <c r="H2" s="64"/>
    </row>
    <row r="3" spans="2:11" ht="15.75" thickBot="1" x14ac:dyDescent="0.3">
      <c r="C3" s="72" t="s">
        <v>38</v>
      </c>
      <c r="D3" s="72"/>
      <c r="E3" s="72" t="s">
        <v>39</v>
      </c>
      <c r="F3" s="19"/>
    </row>
    <row r="4" spans="2:11" ht="15.75" thickBot="1" x14ac:dyDescent="0.3">
      <c r="B4" s="24" t="s">
        <v>34</v>
      </c>
      <c r="C4" s="25" t="s">
        <v>35</v>
      </c>
      <c r="D4" s="25" t="s">
        <v>30</v>
      </c>
      <c r="E4" s="25" t="s">
        <v>29</v>
      </c>
      <c r="F4" s="26" t="s">
        <v>31</v>
      </c>
      <c r="H4" s="19"/>
      <c r="I4" s="19"/>
      <c r="J4" s="19"/>
      <c r="K4" s="19"/>
    </row>
    <row r="5" spans="2:11" x14ac:dyDescent="0.25">
      <c r="B5" s="22">
        <v>1</v>
      </c>
      <c r="C5" s="23">
        <v>4.37</v>
      </c>
      <c r="D5" s="23">
        <v>4.3899999999999997</v>
      </c>
      <c r="E5" s="23">
        <v>4.45</v>
      </c>
      <c r="F5" s="23">
        <v>4.3499999999999996</v>
      </c>
      <c r="J5" s="19"/>
      <c r="K5" s="19"/>
    </row>
    <row r="6" spans="2:11" x14ac:dyDescent="0.25">
      <c r="B6" s="20">
        <v>2</v>
      </c>
      <c r="C6" s="21">
        <v>4.3499999999999996</v>
      </c>
      <c r="D6" s="21">
        <v>4.3899999999999997</v>
      </c>
      <c r="E6" s="21">
        <v>4.45</v>
      </c>
      <c r="F6" s="21">
        <v>4.3499999999999996</v>
      </c>
      <c r="J6" s="19"/>
      <c r="K6" s="19"/>
    </row>
    <row r="7" spans="2:11" x14ac:dyDescent="0.25">
      <c r="B7" s="20">
        <v>3</v>
      </c>
      <c r="C7" s="21">
        <v>4.43</v>
      </c>
      <c r="D7" s="21">
        <v>4.3899999999999997</v>
      </c>
      <c r="E7" s="21">
        <v>4.45</v>
      </c>
      <c r="F7" s="21">
        <v>4.3499999999999996</v>
      </c>
      <c r="J7" s="30"/>
      <c r="K7" s="30"/>
    </row>
    <row r="8" spans="2:11" x14ac:dyDescent="0.25">
      <c r="B8" s="20">
        <v>4</v>
      </c>
      <c r="C8" s="21">
        <v>4.41</v>
      </c>
      <c r="D8" s="21">
        <v>4.3899999999999997</v>
      </c>
      <c r="E8" s="21">
        <v>4.45</v>
      </c>
      <c r="F8" s="21">
        <v>4.3499999999999996</v>
      </c>
      <c r="J8" s="30"/>
      <c r="K8" s="30"/>
    </row>
    <row r="9" spans="2:11" x14ac:dyDescent="0.25">
      <c r="B9" s="20">
        <v>5</v>
      </c>
      <c r="C9" s="21">
        <v>4.46</v>
      </c>
      <c r="D9" s="21">
        <v>4.3899999999999997</v>
      </c>
      <c r="E9" s="21">
        <v>4.45</v>
      </c>
      <c r="F9" s="21">
        <v>4.3499999999999996</v>
      </c>
      <c r="J9" s="30"/>
      <c r="K9" s="30"/>
    </row>
    <row r="10" spans="2:11" x14ac:dyDescent="0.25">
      <c r="B10" s="20">
        <v>6</v>
      </c>
      <c r="C10" s="21">
        <v>4.43</v>
      </c>
      <c r="D10" s="21">
        <v>4.3899999999999997</v>
      </c>
      <c r="E10" s="21">
        <v>4.45</v>
      </c>
      <c r="F10" s="21">
        <v>4.3499999999999996</v>
      </c>
      <c r="H10" s="30"/>
      <c r="I10" s="30"/>
    </row>
    <row r="11" spans="2:11" x14ac:dyDescent="0.25">
      <c r="B11" s="20">
        <v>7</v>
      </c>
      <c r="C11" s="21">
        <v>4.33</v>
      </c>
      <c r="D11" s="21">
        <v>4.3899999999999997</v>
      </c>
      <c r="E11" s="21">
        <v>4.45</v>
      </c>
      <c r="F11" s="21">
        <v>4.3499999999999996</v>
      </c>
      <c r="H11" s="30"/>
      <c r="I11" s="30"/>
    </row>
    <row r="12" spans="2:11" x14ac:dyDescent="0.25">
      <c r="B12" s="20">
        <v>8</v>
      </c>
      <c r="C12" s="21">
        <v>4.38</v>
      </c>
      <c r="D12" s="21">
        <v>4.3899999999999997</v>
      </c>
      <c r="E12" s="21">
        <v>4.45</v>
      </c>
      <c r="F12" s="21">
        <v>4.3499999999999996</v>
      </c>
      <c r="H12" s="30"/>
      <c r="I12" s="30"/>
    </row>
    <row r="13" spans="2:11" x14ac:dyDescent="0.25">
      <c r="B13" s="20">
        <v>9</v>
      </c>
      <c r="C13" s="21">
        <v>4.3899999999999997</v>
      </c>
      <c r="D13" s="21">
        <v>4.3899999999999997</v>
      </c>
      <c r="E13" s="21">
        <v>4.45</v>
      </c>
      <c r="F13" s="21">
        <v>4.3499999999999996</v>
      </c>
      <c r="H13" s="30"/>
      <c r="I13" s="30"/>
    </row>
    <row r="14" spans="2:11" x14ac:dyDescent="0.25">
      <c r="B14" s="20">
        <v>10</v>
      </c>
      <c r="C14" s="21">
        <v>4.4000000000000004</v>
      </c>
      <c r="D14" s="21">
        <v>4.3899999999999997</v>
      </c>
      <c r="E14" s="21">
        <v>4.45</v>
      </c>
      <c r="F14" s="21">
        <v>4.3499999999999996</v>
      </c>
      <c r="H14" s="30"/>
      <c r="I14" s="30"/>
    </row>
    <row r="15" spans="2:11" x14ac:dyDescent="0.25">
      <c r="B15" s="20">
        <v>11</v>
      </c>
      <c r="C15" s="21">
        <v>4.42</v>
      </c>
      <c r="D15" s="21">
        <v>4.3899999999999997</v>
      </c>
      <c r="E15" s="21">
        <v>4.45</v>
      </c>
      <c r="F15" s="21">
        <v>4.3499999999999996</v>
      </c>
    </row>
    <row r="16" spans="2:11" x14ac:dyDescent="0.25">
      <c r="B16" s="20">
        <v>12</v>
      </c>
      <c r="C16" s="21">
        <v>4.41</v>
      </c>
      <c r="D16" s="21">
        <v>4.3899999999999997</v>
      </c>
      <c r="E16" s="21">
        <v>4.45</v>
      </c>
      <c r="F16" s="21">
        <v>4.3499999999999996</v>
      </c>
    </row>
    <row r="17" spans="2:6" x14ac:dyDescent="0.25">
      <c r="B17" s="20">
        <v>13</v>
      </c>
      <c r="C17" s="21">
        <v>4.3899999999999997</v>
      </c>
      <c r="D17" s="21">
        <v>4.3899999999999997</v>
      </c>
      <c r="E17" s="21">
        <v>4.45</v>
      </c>
      <c r="F17" s="21">
        <v>4.3499999999999996</v>
      </c>
    </row>
    <row r="18" spans="2:6" x14ac:dyDescent="0.25">
      <c r="B18" s="20">
        <v>14</v>
      </c>
      <c r="C18" s="21">
        <v>4.3499999999999996</v>
      </c>
      <c r="D18" s="21">
        <v>4.3899999999999997</v>
      </c>
      <c r="E18" s="21">
        <v>4.45</v>
      </c>
      <c r="F18" s="21">
        <v>4.3499999999999996</v>
      </c>
    </row>
    <row r="19" spans="2:6" x14ac:dyDescent="0.25">
      <c r="B19" s="20">
        <v>15</v>
      </c>
      <c r="C19" s="21">
        <v>4.38</v>
      </c>
      <c r="D19" s="21">
        <v>4.3899999999999997</v>
      </c>
      <c r="E19" s="21">
        <v>4.45</v>
      </c>
      <c r="F19" s="21">
        <v>4.3499999999999996</v>
      </c>
    </row>
    <row r="20" spans="2:6" ht="15.75" thickBot="1" x14ac:dyDescent="0.3"/>
    <row r="21" spans="2:6" ht="30.75" thickBot="1" x14ac:dyDescent="0.3">
      <c r="C21" s="31" t="s">
        <v>40</v>
      </c>
      <c r="D21" s="32" t="s">
        <v>23</v>
      </c>
    </row>
    <row r="22" spans="2:6" x14ac:dyDescent="0.25">
      <c r="C22" s="12" t="s">
        <v>41</v>
      </c>
      <c r="D22" s="12">
        <v>3</v>
      </c>
    </row>
    <row r="23" spans="2:6" x14ac:dyDescent="0.25">
      <c r="C23" s="14" t="s">
        <v>42</v>
      </c>
      <c r="D23" s="14">
        <v>6</v>
      </c>
    </row>
    <row r="24" spans="2:6" x14ac:dyDescent="0.25">
      <c r="C24" s="14" t="s">
        <v>43</v>
      </c>
      <c r="D24" s="14">
        <v>5</v>
      </c>
    </row>
    <row r="25" spans="2:6" x14ac:dyDescent="0.25">
      <c r="C25" s="14" t="s">
        <v>44</v>
      </c>
      <c r="D25" s="14">
        <v>1</v>
      </c>
    </row>
  </sheetData>
  <mergeCells count="1">
    <mergeCell ref="D1:H2"/>
  </mergeCells>
  <pageMargins left="0.7" right="0.7" top="0.75" bottom="0.75" header="0.3" footer="0.3"/>
  <pageSetup paperSize="9" scale="8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1"/>
  <sheetViews>
    <sheetView workbookViewId="0">
      <selection activeCell="J2" sqref="J2"/>
    </sheetView>
  </sheetViews>
  <sheetFormatPr defaultRowHeight="15" x14ac:dyDescent="0.25"/>
  <cols>
    <col min="2" max="2" width="14.85546875" customWidth="1"/>
    <col min="3" max="4" width="17.140625" customWidth="1"/>
    <col min="5" max="5" width="24" customWidth="1"/>
  </cols>
  <sheetData>
    <row r="2" spans="2:9" ht="15.75" thickBot="1" x14ac:dyDescent="0.3"/>
    <row r="3" spans="2:9" ht="30.75" customHeight="1" thickBot="1" x14ac:dyDescent="0.3">
      <c r="B3" s="65" t="s">
        <v>48</v>
      </c>
      <c r="C3" s="66"/>
      <c r="D3" s="67"/>
      <c r="E3" s="68"/>
      <c r="G3" s="34"/>
    </row>
    <row r="4" spans="2:9" x14ac:dyDescent="0.25">
      <c r="B4" s="69" t="s">
        <v>50</v>
      </c>
      <c r="C4" s="70"/>
      <c r="D4" s="70"/>
      <c r="E4" s="71"/>
      <c r="H4" s="34"/>
    </row>
    <row r="5" spans="2:9" x14ac:dyDescent="0.25">
      <c r="B5" s="20" t="s">
        <v>45</v>
      </c>
      <c r="C5" s="14" t="s">
        <v>46</v>
      </c>
      <c r="D5" s="20" t="s">
        <v>47</v>
      </c>
      <c r="E5" s="20" t="s">
        <v>49</v>
      </c>
      <c r="I5" s="33"/>
    </row>
    <row r="6" spans="2:9" x14ac:dyDescent="0.25">
      <c r="B6" s="20">
        <v>1</v>
      </c>
      <c r="C6" s="14">
        <v>4.33</v>
      </c>
      <c r="D6" s="14">
        <v>4.38</v>
      </c>
      <c r="E6" s="23">
        <v>4.37</v>
      </c>
    </row>
    <row r="7" spans="2:9" x14ac:dyDescent="0.25">
      <c r="B7" s="20">
        <v>2</v>
      </c>
      <c r="C7" s="14">
        <v>4.32</v>
      </c>
      <c r="D7" s="14">
        <v>4.3600000000000003</v>
      </c>
      <c r="E7" s="21">
        <v>4.3499999999999996</v>
      </c>
    </row>
    <row r="8" spans="2:9" x14ac:dyDescent="0.25">
      <c r="B8" s="20">
        <v>3</v>
      </c>
      <c r="C8" s="14">
        <v>4.37</v>
      </c>
      <c r="D8" s="14">
        <v>4.43</v>
      </c>
      <c r="E8" s="21">
        <v>4.43</v>
      </c>
    </row>
    <row r="9" spans="2:9" x14ac:dyDescent="0.25">
      <c r="B9" s="20">
        <v>4</v>
      </c>
      <c r="C9" s="14">
        <v>4.38</v>
      </c>
      <c r="D9" s="14">
        <v>4.42</v>
      </c>
      <c r="E9" s="21">
        <v>4.41</v>
      </c>
    </row>
    <row r="10" spans="2:9" x14ac:dyDescent="0.25">
      <c r="B10" s="20">
        <v>5</v>
      </c>
      <c r="C10" s="35">
        <v>4.4000000000000004</v>
      </c>
      <c r="D10" s="14">
        <v>4.46</v>
      </c>
      <c r="E10" s="21">
        <v>4.46</v>
      </c>
    </row>
    <row r="11" spans="2:9" x14ac:dyDescent="0.25">
      <c r="B11" s="20">
        <v>6</v>
      </c>
      <c r="C11" s="14">
        <v>4.37</v>
      </c>
      <c r="D11" s="14">
        <v>4.4400000000000004</v>
      </c>
      <c r="E11" s="21">
        <v>4.43</v>
      </c>
    </row>
    <row r="12" spans="2:9" x14ac:dyDescent="0.25">
      <c r="B12" s="20">
        <v>7</v>
      </c>
      <c r="C12" s="14">
        <v>4.32</v>
      </c>
      <c r="D12" s="14">
        <v>4.3600000000000003</v>
      </c>
      <c r="E12" s="21">
        <v>4.33</v>
      </c>
    </row>
    <row r="13" spans="2:9" x14ac:dyDescent="0.25">
      <c r="B13" s="20">
        <v>8</v>
      </c>
      <c r="C13" s="14">
        <v>4.3499999999999996</v>
      </c>
      <c r="D13" s="14">
        <v>4.3899999999999997</v>
      </c>
      <c r="E13" s="21">
        <v>4.38</v>
      </c>
    </row>
    <row r="14" spans="2:9" x14ac:dyDescent="0.25">
      <c r="B14" s="20">
        <v>9</v>
      </c>
      <c r="C14" s="14">
        <v>4.3600000000000003</v>
      </c>
      <c r="D14" s="14">
        <v>4.3899999999999997</v>
      </c>
      <c r="E14" s="21">
        <v>4.3899999999999997</v>
      </c>
    </row>
    <row r="15" spans="2:9" x14ac:dyDescent="0.25">
      <c r="B15" s="20">
        <v>10</v>
      </c>
      <c r="C15" s="14">
        <v>4.3600000000000003</v>
      </c>
      <c r="D15" s="35">
        <v>4.4000000000000004</v>
      </c>
      <c r="E15" s="21">
        <v>4.4000000000000004</v>
      </c>
    </row>
    <row r="16" spans="2:9" x14ac:dyDescent="0.25">
      <c r="B16" s="20">
        <v>11</v>
      </c>
      <c r="C16" s="14">
        <v>4.34</v>
      </c>
      <c r="D16" s="14">
        <v>4.42</v>
      </c>
      <c r="E16" s="21">
        <v>4.42</v>
      </c>
    </row>
    <row r="17" spans="2:5" x14ac:dyDescent="0.25">
      <c r="B17" s="20">
        <v>12</v>
      </c>
      <c r="C17" s="14">
        <v>4.37</v>
      </c>
      <c r="D17" s="14">
        <v>4.41</v>
      </c>
      <c r="E17" s="21">
        <v>4.41</v>
      </c>
    </row>
    <row r="18" spans="2:5" x14ac:dyDescent="0.25">
      <c r="B18" s="20">
        <v>13</v>
      </c>
      <c r="C18" s="14">
        <v>4.3499999999999996</v>
      </c>
      <c r="D18" s="14">
        <v>4.3899999999999997</v>
      </c>
      <c r="E18" s="21">
        <v>4.3899999999999997</v>
      </c>
    </row>
    <row r="19" spans="2:5" x14ac:dyDescent="0.25">
      <c r="B19" s="20">
        <v>14</v>
      </c>
      <c r="C19" s="14">
        <v>4.34</v>
      </c>
      <c r="D19" s="14">
        <v>4.3600000000000003</v>
      </c>
      <c r="E19" s="21">
        <v>4.3499999999999996</v>
      </c>
    </row>
    <row r="20" spans="2:5" x14ac:dyDescent="0.25">
      <c r="B20" s="20">
        <v>15</v>
      </c>
      <c r="C20" s="14">
        <v>4.3499999999999996</v>
      </c>
      <c r="D20" s="14">
        <v>4.38</v>
      </c>
      <c r="E20" s="21">
        <v>4.38</v>
      </c>
    </row>
    <row r="21" spans="2:5" x14ac:dyDescent="0.25">
      <c r="C21" s="33"/>
      <c r="D21" s="33"/>
    </row>
  </sheetData>
  <mergeCells count="2">
    <mergeCell ref="B3:E3"/>
    <mergeCell ref="B4:E4"/>
  </mergeCells>
  <pageMargins left="0.7" right="0.7" top="0.75" bottom="0.75" header="0.3" footer="0.3"/>
  <pageSetup scale="74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 Diagram</vt:lpstr>
      <vt:lpstr>control Chart</vt:lpstr>
      <vt:lpstr>histogram</vt:lpstr>
      <vt:lpstr>scatter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2024-02-22T07:30:54Z</dcterms:modified>
</cp:coreProperties>
</file>