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tables/table1.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ewertung nach Kompetenzmatrix" sheetId="1" state="visible" r:id="rId3"/>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C4"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3 P. = Es sind mehr als vier Kriterien erfüllt
2 P. = Es sind drei Kriterien erfüllt
1 P. = Es sind zwei Kriterien erfüllt
0 P. = Nur ein oder kein Kriterium ist erfüllt</t>
        </r>
      </text>
    </comment>
  </commentList>
</comments>
</file>

<file path=xl/sharedStrings.xml><?xml version="1.0" encoding="utf-8"?>
<sst xmlns="http://schemas.openxmlformats.org/spreadsheetml/2006/main" count="36" uniqueCount="36">
  <si>
    <t xml:space="preserve">M300 - Selbsteinschätzung und Bewertung nach Kompetenzmatrix</t>
  </si>
  <si>
    <t xml:space="preserve">Anleitung für das Ausfüllen des Bewertungsrasters: Bitte tragen Sie die Selbsteinschätzung (Punkte) direkt in dieses Excel von der Teams-Aufgabe ein. Danke.</t>
  </si>
  <si>
    <t xml:space="preserve">Punktevergabe</t>
  </si>
  <si>
    <r>
      <rPr>
        <sz val="11"/>
        <color theme="1"/>
        <rFont val="Calibri"/>
        <family val="2"/>
        <charset val="1"/>
      </rPr>
      <t xml:space="preserve">Kompetenzband
</t>
    </r>
    <r>
      <rPr>
        <i val="true"/>
        <sz val="11"/>
        <color theme="1"/>
        <rFont val="Calibri"/>
        <family val="2"/>
        <charset val="1"/>
      </rPr>
      <t xml:space="preserve">Anforderungsbeschreibung für 3 P.</t>
    </r>
  </si>
  <si>
    <t xml:space="preserve">Punkte
Selbsteinschätzung
P: 0-3</t>
  </si>
  <si>
    <t xml:space="preserve">Bemerkungen / Begründung Lernender</t>
  </si>
  <si>
    <t xml:space="preserve">Vergleich Selbsteinschätzung / Bewertung Lehrperson</t>
  </si>
  <si>
    <t xml:space="preserve">Punkte 
Bewertung Lehrperson
P.: 0-3</t>
  </si>
  <si>
    <t xml:space="preserve">Bemerkungen / Begründung Lehrperson</t>
  </si>
  <si>
    <t xml:space="preserve">Note</t>
  </si>
  <si>
    <t xml:space="preserve">A1</t>
  </si>
  <si>
    <r>
      <rPr>
        <b val="true"/>
        <sz val="11"/>
        <color theme="1"/>
        <rFont val="Calibri"/>
        <family val="2"/>
        <charset val="1"/>
      </rPr>
      <t xml:space="preserve">Ermittlung erforderlicher Services
</t>
    </r>
    <r>
      <rPr>
        <sz val="11"/>
        <color theme="1"/>
        <rFont val="Calibri"/>
        <family val="2"/>
        <charset val="1"/>
      </rPr>
      <t xml:space="preserve">- Bedarfserhebung für das Projekt
- technische Anforderungen
Zu berücksichtigende Aspekte:</t>
    </r>
    <r>
      <rPr>
        <b val="true"/>
        <sz val="11"/>
        <color theme="1"/>
        <rFont val="Calibri"/>
        <family val="2"/>
        <charset val="1"/>
      </rPr>
      <t xml:space="preserve"> </t>
    </r>
    <r>
      <rPr>
        <sz val="11"/>
        <color theme="1"/>
        <rFont val="Calibri"/>
        <family val="2"/>
        <charset val="1"/>
      </rPr>
      <t xml:space="preserve">Effizienz (Rechenleistung / Kosten), Sicherheit (Zugriffskontrollen, Secrets-Management, Verschlüsselung), Skalierbarkeit, Flexibilität
- Theoretisches Verständnis ist erkennbar</t>
    </r>
    <r>
      <rPr>
        <b val="true"/>
        <sz val="11"/>
        <color theme="1"/>
        <rFont val="Calibri"/>
        <family val="2"/>
        <charset val="1"/>
      </rPr>
      <t xml:space="preserve"> </t>
    </r>
    <r>
      <rPr>
        <sz val="11"/>
        <color theme="1"/>
        <rFont val="Calibri"/>
        <family val="2"/>
        <charset val="1"/>
      </rPr>
      <t xml:space="preserve">(Begründung warum was wie gemacht wird)</t>
    </r>
  </si>
  <si>
    <t xml:space="preserve">Ich habe mir viele Gedanken gemacht, welche Tools am besten für das Projekt passen. In der `README.md` habe ich aufgeschrieben, warum ich mich z.B. für Caddy und Prometheus entschieden und diese mit Alternativen verglichen habe. Dabei habe ich auf wichtige Punkte wie Sicherheit (Passwörter in `.env`-Datei, HTTPS), Effizienz (leichtgewichtige Tools) und eine einfache Erweiterbarkeit (dank Docker) geachtet. Ich denke, man sieht, dass ich die theoretischen Konzepte verstanden und praktisch umgesetzt habe.</t>
  </si>
  <si>
    <t xml:space="preserve">B1</t>
  </si>
  <si>
    <r>
      <rPr>
        <b val="true"/>
        <sz val="11"/>
        <color theme="1"/>
        <rFont val="Calibri"/>
        <family val="2"/>
        <charset val="1"/>
      </rPr>
      <t xml:space="preserve">Entwicklung eines Integrationskonzepts
</t>
    </r>
    <r>
      <rPr>
        <sz val="11"/>
        <color theme="1"/>
        <rFont val="Calibri"/>
        <family val="2"/>
        <charset val="1"/>
      </rPr>
      <t xml:space="preserve">Planung - Anforderungen erfassen, Netzwerkdesign entwickeln
Implementierung (Auswahl geeigneter Werkzeuge/Tools, Entwicklung, Testfälle (Unit-Tests, Integrationstests) planen)
Planung für Bereitstellung und Betrieb / Deployment (Monitoring, Wartung und Pflege)</t>
    </r>
  </si>
  <si>
    <t xml:space="preserve">Die Umsetzung habe ich gut geplant, was man an den Schritt-für-Schritt-Anleitungen für die lokale und die produktive Umgebung sehen kann. Die Konfigurationen sind sauber umgesetzt und das System läuft stabil. Besonders wichtig waren mir die Testfälle in der `AUFBAU_PROD.md`, mit denen ich geprüft habe, ob wirklich alles von Anfang bis Ende funktioniert. Auch an den späteren Betrieb, wie Updates und Wartung, habe ich gedacht und dies dokumentiert.</t>
  </si>
  <si>
    <t xml:space="preserve">C1</t>
  </si>
  <si>
    <r>
      <rPr>
        <b val="true"/>
        <sz val="11"/>
        <color theme="1"/>
        <rFont val="Calibri"/>
        <family val="2"/>
        <charset val="1"/>
      </rPr>
      <t xml:space="preserve">Konfiguration, Funktionsprüfung und Monitoring von (Cloud-)Services
</t>
    </r>
    <r>
      <rPr>
        <sz val="11"/>
        <color theme="1"/>
        <rFont val="Calibri"/>
        <family val="2"/>
        <charset val="1"/>
      </rPr>
      <t xml:space="preserve">- Datenmigration planen und durchführen
- Änderungen verwalten (Changemanagement)
- Services und Systeme optimieren (z. B. Performance, Ressourcenverbrauch, Security)
</t>
    </r>
    <r>
      <rPr>
        <b val="true"/>
        <sz val="11"/>
        <color theme="1"/>
        <rFont val="Calibri"/>
        <family val="2"/>
        <charset val="1"/>
      </rPr>
      <t xml:space="preserve">- </t>
    </r>
    <r>
      <rPr>
        <sz val="11"/>
        <color theme="1"/>
        <rFont val="Calibri"/>
        <family val="2"/>
        <charset val="1"/>
      </rPr>
      <t xml:space="preserve">Verwendung von Konfigurationsmanagement (z. B. zentrale Variablen, Secrets-Verwaltung, Umgebungsprofile</t>
    </r>
    <r>
      <rPr>
        <b val="true"/>
        <sz val="11"/>
        <color theme="1"/>
        <rFont val="Calibri"/>
        <family val="2"/>
        <charset val="1"/>
      </rPr>
      <t xml:space="preserve">)</t>
    </r>
  </si>
  <si>
    <t xml:space="preserve">Ich habe die Konfigurationen so optimiert, dass das System gut läuft (z.B. mit Redis-Caching für Nextcloud) und sicher ist. Alle Passwörter und geheimen Schlüssel sind in einer separaten `.env`-Datei, damit sie nicht auf Git landen. Das macht es auch einfach, zwischen der lokalen Testumgebung und dem Live-Server zu wechseln. Meine Arbeitsschritte habe ich im Arbeitsjournal festgehalten.</t>
  </si>
  <si>
    <t xml:space="preserve">D1</t>
  </si>
  <si>
    <r>
      <rPr>
        <b val="true"/>
        <sz val="11"/>
        <color theme="1"/>
        <rFont val="Calibri"/>
        <family val="2"/>
        <charset val="1"/>
      </rPr>
      <t xml:space="preserve">Netzwerkverbindungen konfigurieren und testen
</t>
    </r>
    <r>
      <rPr>
        <sz val="11"/>
        <color theme="1"/>
        <rFont val="Calibri"/>
        <family val="2"/>
        <charset val="1"/>
      </rPr>
      <t xml:space="preserve">- Netzwerkverbindungen gemäss Dokumentation konfigurieren
- Konnektivität testen und dokumentieren</t>
    </r>
  </si>
  <si>
    <t xml:space="preserve">Das Netzwerk der Container habe ich mit Docker Compose und einem eigenen Bridge-Netzwerk aufgebaut. Der Zugriff von aussen wird komplett über den Caddy Reverse Proxy geregelt. In den Anleitungen und Testfällen habe ich dokumentiert, wie man alles einrichtet und die Verbindungen testet.</t>
  </si>
  <si>
    <t xml:space="preserve">E1</t>
  </si>
  <si>
    <r>
      <rPr>
        <b val="true"/>
        <sz val="11"/>
        <color theme="1"/>
        <rFont val="Calibri"/>
        <family val="2"/>
        <charset val="1"/>
      </rPr>
      <t xml:space="preserve">Integration verschiedener Services und Plattformen
</t>
    </r>
    <r>
      <rPr>
        <sz val="11"/>
        <color theme="1"/>
        <rFont val="Calibri"/>
        <family val="2"/>
        <charset val="1"/>
      </rPr>
      <t xml:space="preserve">- Einsatz von Orchestrierung und Microservices
- Trennung (Kapselung) von verschiedenen Services / Funktionalitäten (API / Schnittstellen)
- Automatisierung</t>
    </r>
    <r>
      <rPr>
        <b val="true"/>
        <sz val="11"/>
        <color theme="1"/>
        <rFont val="Calibri"/>
        <family val="2"/>
        <charset val="1"/>
      </rPr>
      <t xml:space="preserve"> </t>
    </r>
    <r>
      <rPr>
        <sz val="11"/>
        <color theme="1"/>
        <rFont val="Calibri"/>
        <family val="2"/>
        <charset val="1"/>
      </rPr>
      <t xml:space="preserve">der Bereitstellung</t>
    </r>
    <r>
      <rPr>
        <b val="true"/>
        <sz val="11"/>
        <color theme="1"/>
        <rFont val="Calibri"/>
        <family val="2"/>
        <charset val="1"/>
      </rPr>
      <t xml:space="preserve"> </t>
    </r>
    <r>
      <rPr>
        <sz val="11"/>
        <color theme="1"/>
        <rFont val="Calibri"/>
        <family val="2"/>
        <charset val="1"/>
      </rPr>
      <t xml:space="preserve">(CI/CD)</t>
    </r>
  </si>
  <si>
    <t xml:space="preserve">Das ganze Projekt ist ein gutes Beispiel für Microservices. Viele kleine Dienste arbeiten hier zusammen. Docker Compose hält alles zusammen. Die Dienste sind gut voneinander getrennt und reden über definierte Schnittstellen miteinander (z.B. Nextcloud über eine S3-API mit Garage). Das Aufsetzen der ganzen Umgebung ist durch die `docker-compose.yaml` und die `.env`-Datei fast vollautomatisch.</t>
  </si>
  <si>
    <t xml:space="preserve">E2</t>
  </si>
  <si>
    <r>
      <rPr>
        <b val="true"/>
        <sz val="11"/>
        <color theme="1"/>
        <rFont val="Calibri"/>
        <family val="2"/>
        <charset val="1"/>
      </rPr>
      <t xml:space="preserve">Betrieb und Überwachung von Services
</t>
    </r>
    <r>
      <rPr>
        <sz val="11"/>
        <color theme="1"/>
        <rFont val="Calibri"/>
        <family val="2"/>
        <charset val="1"/>
      </rPr>
      <t xml:space="preserve">- Überwachung des Betriebszustands (Monitoring, Metriken, Logging)
- Implementierung von Alarmierung / Benachrichtigungen
- Vorkehrungen für Wartung, Updates und Verfügbarkeit
- Geplante Skalierung bei Lastanstieg (optional)
- Backup- und Wiederherstellungskonzepte (wo sinnvoll)</t>
    </r>
  </si>
  <si>
    <t xml:space="preserve">Das Monitoring ist ein Kernstück des Projekts. Mit Prometheus, Grafana und verschiedenen Exportern habe ich eine umfassende Überwachung für alle Teile des Systems aufgebaut. Uptime Kuma prüft zusätzlich von aussen, ob die Dienste erreichbar sind und schickt bei Problemen eine Nachricht via Telegram. Auch das Thema Backups habe ich mit einer zweistufigen Strategie (Server-Snapshots und tägliche Daten-Backups mit Duplicati) gelöst und getestet.</t>
  </si>
  <si>
    <t xml:space="preserve">F1</t>
  </si>
  <si>
    <r>
      <rPr>
        <b val="true"/>
        <sz val="11"/>
        <color theme="1"/>
        <rFont val="Calibri"/>
        <family val="2"/>
        <charset val="1"/>
      </rPr>
      <t xml:space="preserve">Fehleranalyse und Protokollierung
</t>
    </r>
    <r>
      <rPr>
        <sz val="11"/>
        <color theme="1"/>
        <rFont val="Calibri"/>
        <family val="2"/>
        <charset val="1"/>
      </rPr>
      <t xml:space="preserve">- Fehler systematisch dokumentieren (Kategorisierung, Priorisierung)
- Fehleranalyse anhand von Logfiles, Systemausgaben, Umgebungsinformationen)</t>
    </r>
  </si>
  <si>
    <t xml:space="preserve">Im Arbeitsjournal habe ich meinen Fortschritt und aufgetretene Probleme dokumentiert. Durch das zentrale Monitoring mit Prometheus und Grafana kann man Fehler schnell finden. Die Testfälle in der `AUFBAU_PROD.md` helfen dabei, systematisch zu prüfen, ob alles noch funktioniert.</t>
  </si>
  <si>
    <t xml:space="preserve">I1</t>
  </si>
  <si>
    <r>
      <rPr>
        <b val="true"/>
        <sz val="11"/>
        <color theme="1"/>
        <rFont val="Calibri"/>
        <family val="2"/>
        <charset val="1"/>
      </rPr>
      <t xml:space="preserve">Dokumentation des Gesamtsystems
</t>
    </r>
    <r>
      <rPr>
        <sz val="11"/>
        <color theme="1"/>
        <rFont val="Calibri"/>
        <family val="2"/>
        <charset val="1"/>
      </rPr>
      <t xml:space="preserve">- Visualisierung des Gesamtsystems (Datenfluss, technologische Aspekte, Securityaspekte)
- Beschreibung der Funktionalität
- Netzwerkdiagramm
- Prozessvisualisierung (Flussdiagramm, Programmablaufplan, Struktogramm für Automatisierung)
- Rollenkonzept dokumentieren</t>
    </r>
  </si>
  <si>
    <t xml:space="preserve">Ich habe versucht, das Projekt so gut wie möglich zu dokumentieren. Es gibt ein Architekturdiagramm, das den Aufbau und die Verbindungen zeigt. Die `README.md` erklärt die gesamte Architektur und warum ich welche Entscheidungen getroffen habe. Die Anleitungen für die lokale und produktive Umgebung beschreiben Schritt für Schritt, wie man alles aufsetzt. Damit sollte das System für jeden nachvollziehbar sein.</t>
  </si>
  <si>
    <t xml:space="preserve">Max.-Punkte</t>
  </si>
  <si>
    <t xml:space="preserve">Max.-Punkte für Note 6.0</t>
  </si>
</sst>
</file>

<file path=xl/styles.xml><?xml version="1.0" encoding="utf-8"?>
<styleSheet xmlns="http://schemas.openxmlformats.org/spreadsheetml/2006/main">
  <numFmts count="3">
    <numFmt numFmtId="164" formatCode="General"/>
    <numFmt numFmtId="165" formatCode="@"/>
    <numFmt numFmtId="166" formatCode="General"/>
  </numFmts>
  <fonts count="19">
    <font>
      <sz val="11"/>
      <color theme="1"/>
      <name val="Calibri"/>
      <family val="2"/>
      <charset val="1"/>
    </font>
    <font>
      <sz val="10"/>
      <name val="Arial"/>
      <family val="0"/>
    </font>
    <font>
      <sz val="10"/>
      <name val="Arial"/>
      <family val="0"/>
    </font>
    <font>
      <sz val="10"/>
      <name val="Arial"/>
      <family val="0"/>
    </font>
    <font>
      <b val="true"/>
      <sz val="16"/>
      <color theme="1"/>
      <name val="Calibri"/>
      <family val="2"/>
      <charset val="1"/>
    </font>
    <font>
      <sz val="10"/>
      <color theme="1"/>
      <name val="Calibri"/>
      <family val="2"/>
      <charset val="1"/>
    </font>
    <font>
      <b val="true"/>
      <sz val="11"/>
      <color rgb="FFFF0000"/>
      <name val="Calibri"/>
      <family val="2"/>
      <charset val="1"/>
    </font>
    <font>
      <i val="true"/>
      <sz val="11"/>
      <color theme="1"/>
      <name val="Calibri"/>
      <family val="2"/>
      <charset val="1"/>
    </font>
    <font>
      <sz val="8"/>
      <color theme="1"/>
      <name val="Calibri"/>
      <family val="2"/>
      <charset val="1"/>
    </font>
    <font>
      <b val="true"/>
      <sz val="8"/>
      <color theme="0"/>
      <name val="Calibri"/>
      <family val="2"/>
      <charset val="1"/>
    </font>
    <font>
      <b val="true"/>
      <sz val="11"/>
      <color theme="1"/>
      <name val="Calibri"/>
      <family val="2"/>
      <charset val="1"/>
    </font>
    <font>
      <b val="true"/>
      <sz val="14"/>
      <color theme="1"/>
      <name val="Comic Sans MS"/>
      <family val="4"/>
      <charset val="1"/>
    </font>
    <font>
      <sz val="9"/>
      <color theme="1"/>
      <name val="Comic Sans MS"/>
      <family val="4"/>
      <charset val="1"/>
    </font>
    <font>
      <b val="true"/>
      <sz val="12"/>
      <color theme="1"/>
      <name val="Calibri"/>
      <family val="2"/>
      <charset val="1"/>
    </font>
    <font>
      <b val="true"/>
      <sz val="14"/>
      <name val="Helvetica Neue"/>
      <family val="0"/>
      <charset val="1"/>
    </font>
    <font>
      <sz val="9"/>
      <name val="Helvetica Neue"/>
      <family val="0"/>
      <charset val="1"/>
    </font>
    <font>
      <sz val="10"/>
      <name val="Arial"/>
      <family val="2"/>
    </font>
    <font>
      <b val="true"/>
      <sz val="6"/>
      <color theme="1"/>
      <name val="Calibri"/>
      <family val="0"/>
    </font>
    <font>
      <sz val="6"/>
      <color theme="1"/>
      <name val="Calibri"/>
      <family val="0"/>
    </font>
  </fonts>
  <fills count="10">
    <fill>
      <patternFill patternType="none"/>
    </fill>
    <fill>
      <patternFill patternType="gray125"/>
    </fill>
    <fill>
      <patternFill patternType="solid">
        <fgColor rgb="FFFFFF00"/>
        <bgColor rgb="FFFFFF00"/>
      </patternFill>
    </fill>
    <fill>
      <patternFill patternType="solid">
        <fgColor theme="8" tint="-0.25"/>
        <bgColor rgb="FF0066CC"/>
      </patternFill>
    </fill>
    <fill>
      <patternFill patternType="solid">
        <fgColor theme="0" tint="-0.15"/>
        <bgColor rgb="FFDAE3F3"/>
      </patternFill>
    </fill>
    <fill>
      <patternFill patternType="solid">
        <fgColor rgb="FFFCAE9E"/>
        <bgColor rgb="FFFFCC99"/>
      </patternFill>
    </fill>
    <fill>
      <patternFill patternType="solid">
        <fgColor theme="9" tint="0.7999"/>
        <bgColor rgb="FFDEEBF7"/>
      </patternFill>
    </fill>
    <fill>
      <patternFill patternType="solid">
        <fgColor theme="8" tint="0.7999"/>
        <bgColor rgb="FFDAE3F3"/>
      </patternFill>
    </fill>
    <fill>
      <patternFill patternType="solid">
        <fgColor theme="4" tint="0.7999"/>
        <bgColor rgb="FFDEEBF7"/>
      </patternFill>
    </fill>
    <fill>
      <patternFill patternType="solid">
        <fgColor rgb="FFFFCC99"/>
        <bgColor rgb="FFFCAE9E"/>
      </patternFill>
    </fill>
  </fills>
  <borders count="10">
    <border diagonalUp="false" diagonalDown="false">
      <left/>
      <right/>
      <top/>
      <bottom/>
      <diagonal/>
    </border>
    <border diagonalUp="false" diagonalDown="false">
      <left style="thin"/>
      <right style="thin"/>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top style="thin"/>
      <bottom/>
      <diagonal/>
    </border>
    <border diagonalUp="false" diagonalDown="false">
      <left style="thin"/>
      <right/>
      <top/>
      <bottom/>
      <diagonal/>
    </border>
    <border diagonalUp="false" diagonalDown="false">
      <left/>
      <right/>
      <top style="medium"/>
      <bottom/>
      <diagonal/>
    </border>
    <border diagonalUp="false" diagonalDown="false">
      <left/>
      <right style="medium"/>
      <top style="medium"/>
      <bottom/>
      <diagonal/>
    </border>
    <border diagonalUp="false" diagonalDown="false">
      <left/>
      <right/>
      <top style="medium"/>
      <bottom style="medium"/>
      <diagonal/>
    </border>
    <border diagonalUp="false" diagonalDown="false">
      <left style="medium"/>
      <right style="medium"/>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left" vertical="center" textRotation="0" wrapText="false" indent="0" shrinkToFit="false"/>
      <protection locked="true" hidden="false"/>
    </xf>
    <xf numFmtId="165" fontId="4" fillId="0" borderId="0" xfId="0" applyFont="true" applyBorder="true" applyAlignment="true" applyProtection="false">
      <alignment horizontal="left" vertical="top" textRotation="0" wrapText="true" indent="0" shrinkToFit="false"/>
      <protection locked="true" hidden="false"/>
    </xf>
    <xf numFmtId="166" fontId="5"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6" fillId="2" borderId="0" xfId="0" applyFont="true" applyBorder="true" applyAlignment="true" applyProtection="false">
      <alignment horizontal="left" vertical="center"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5" fontId="8" fillId="0" borderId="0" xfId="0" applyFont="true" applyBorder="fals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5" fontId="8" fillId="0" borderId="1" xfId="0" applyFont="true" applyBorder="true" applyAlignment="true" applyProtection="false">
      <alignment horizontal="left" vertical="center" textRotation="0" wrapText="true" indent="0" shrinkToFit="false"/>
      <protection locked="true" hidden="false"/>
    </xf>
    <xf numFmtId="165" fontId="9" fillId="3" borderId="0" xfId="0" applyFont="true" applyBorder="false" applyAlignment="true" applyProtection="false">
      <alignment horizontal="center" vertical="center" textRotation="0" wrapText="true" indent="0" shrinkToFit="false"/>
      <protection locked="true" hidden="false"/>
    </xf>
    <xf numFmtId="164" fontId="10" fillId="4" borderId="2" xfId="0" applyFont="true" applyBorder="true" applyAlignment="true" applyProtection="false">
      <alignment horizontal="right" vertical="center" textRotation="0" wrapText="false" indent="0" shrinkToFit="false"/>
      <protection locked="true" hidden="false"/>
    </xf>
    <xf numFmtId="165" fontId="10" fillId="5" borderId="3" xfId="0" applyFont="true" applyBorder="true" applyAlignment="true" applyProtection="false">
      <alignment horizontal="general" vertical="top" textRotation="0" wrapText="true" indent="0" shrinkToFit="false"/>
      <protection locked="true" hidden="false"/>
    </xf>
    <xf numFmtId="164" fontId="11" fillId="6" borderId="1" xfId="0" applyFont="true" applyBorder="true" applyAlignment="true" applyProtection="true">
      <alignment horizontal="center" vertical="center" textRotation="0" wrapText="false" indent="0" shrinkToFit="false"/>
      <protection locked="false" hidden="false"/>
    </xf>
    <xf numFmtId="165" fontId="12" fillId="6" borderId="0" xfId="0" applyFont="true" applyBorder="false" applyAlignment="true" applyProtection="true">
      <alignment horizontal="left" vertical="center" textRotation="0" wrapText="true" indent="0" shrinkToFit="false"/>
      <protection locked="false" hidden="false"/>
    </xf>
    <xf numFmtId="164" fontId="13" fillId="7" borderId="1" xfId="0" applyFont="true" applyBorder="true" applyAlignment="true" applyProtection="false">
      <alignment horizontal="center" vertical="center" textRotation="0" wrapText="false" indent="0" shrinkToFit="false"/>
      <protection locked="true" hidden="false"/>
    </xf>
    <xf numFmtId="164" fontId="14" fillId="8" borderId="0" xfId="0" applyFont="true" applyBorder="false" applyAlignment="true" applyProtection="false">
      <alignment horizontal="center" vertical="center" textRotation="0" wrapText="false" indent="0" shrinkToFit="false"/>
      <protection locked="true" hidden="false"/>
    </xf>
    <xf numFmtId="165" fontId="15" fillId="8" borderId="1" xfId="0" applyFont="true" applyBorder="true" applyAlignment="true" applyProtection="false">
      <alignment horizontal="left" vertical="center" textRotation="0" wrapText="true" indent="0" shrinkToFit="false"/>
      <protection locked="true" hidden="false"/>
    </xf>
    <xf numFmtId="164" fontId="0" fillId="4" borderId="4" xfId="0" applyFont="false" applyBorder="tru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5" fontId="10" fillId="5" borderId="3" xfId="0" applyFont="true" applyBorder="true" applyAlignment="true" applyProtection="false">
      <alignment horizontal="left" vertical="top" textRotation="0" wrapText="true" indent="0" shrinkToFit="false"/>
      <protection locked="true" hidden="false"/>
    </xf>
    <xf numFmtId="164" fontId="0" fillId="4" borderId="5" xfId="0" applyFont="false" applyBorder="true" applyAlignment="false" applyProtection="false">
      <alignment horizontal="general" vertical="bottom" textRotation="0" wrapText="false" indent="0" shrinkToFit="false"/>
      <protection locked="true" hidden="false"/>
    </xf>
    <xf numFmtId="165" fontId="10" fillId="9" borderId="3" xfId="0" applyFont="true" applyBorder="true" applyAlignment="true" applyProtection="false">
      <alignment horizontal="left" vertical="top" textRotation="0" wrapText="true" indent="0" shrinkToFit="false"/>
      <protection locked="true" hidden="false"/>
    </xf>
    <xf numFmtId="165" fontId="13" fillId="0" borderId="6" xfId="0" applyFont="true" applyBorder="true" applyAlignment="true" applyProtection="false">
      <alignment horizontal="general" vertical="bottom" textRotation="0" wrapText="true" indent="0" shrinkToFit="false"/>
      <protection locked="true" hidden="false"/>
    </xf>
    <xf numFmtId="164" fontId="13" fillId="0" borderId="6" xfId="0" applyFont="true" applyBorder="true" applyAlignment="true" applyProtection="false">
      <alignment horizontal="center" vertical="bottom" textRotation="0" wrapText="false" indent="0" shrinkToFit="false"/>
      <protection locked="true" hidden="false"/>
    </xf>
    <xf numFmtId="165" fontId="13" fillId="0" borderId="6" xfId="0" applyFont="true" applyBorder="true" applyAlignment="true" applyProtection="false">
      <alignment horizontal="left" vertical="center" textRotation="0" wrapText="false" indent="0" shrinkToFit="false"/>
      <protection locked="true" hidden="false"/>
    </xf>
    <xf numFmtId="164" fontId="13" fillId="0" borderId="6" xfId="0" applyFont="true" applyBorder="true" applyAlignment="false" applyProtection="false">
      <alignment horizontal="general" vertical="bottom" textRotation="0" wrapText="false" indent="0" shrinkToFit="false"/>
      <protection locked="true" hidden="false"/>
    </xf>
    <xf numFmtId="164" fontId="13" fillId="0" borderId="7" xfId="0" applyFont="true" applyBorder="true" applyAlignment="true" applyProtection="false">
      <alignment horizontal="center" vertical="bottom" textRotation="0" wrapText="false" indent="0" shrinkToFit="false"/>
      <protection locked="true" hidden="false"/>
    </xf>
    <xf numFmtId="166" fontId="13" fillId="4" borderId="8" xfId="0" applyFont="true" applyBorder="true" applyAlignment="true" applyProtection="false">
      <alignment horizontal="center" vertical="center" textRotation="0" wrapText="false" indent="0" shrinkToFit="false"/>
      <protection locked="true" hidden="false"/>
    </xf>
    <xf numFmtId="166" fontId="13" fillId="0" borderId="9"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5" fontId="0" fillId="0" borderId="0" xfId="0" applyFont="true" applyBorder="false" applyAlignment="true" applyProtection="false">
      <alignment horizontal="right" vertical="bottom" textRotation="0" wrapText="true" indent="0" shrinkToFit="false"/>
      <protection locked="true" hidden="false"/>
    </xf>
    <xf numFmtId="166" fontId="10"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9">
    <dxf>
      <fill>
        <patternFill patternType="solid">
          <fgColor rgb="FFFCAE9E"/>
          <bgColor rgb="FF000000"/>
        </patternFill>
      </fill>
    </dxf>
    <dxf>
      <fill>
        <patternFill patternType="solid">
          <fgColor rgb="FFFFCC99"/>
          <bgColor rgb="FF000000"/>
        </patternFill>
      </fill>
    </dxf>
    <dxf>
      <fill>
        <patternFill patternType="solid">
          <bgColor rgb="FF000000"/>
        </patternFill>
      </fill>
    </dxf>
    <dxf>
      <fill>
        <patternFill patternType="solid">
          <fgColor rgb="FF000000"/>
          <bgColor rgb="FF000000"/>
        </patternFill>
      </fill>
    </dxf>
    <dxf>
      <fill>
        <patternFill patternType="solid">
          <fgColor rgb="FFE2F0D9"/>
          <bgColor rgb="FF000000"/>
        </patternFill>
      </fill>
    </dxf>
    <dxf>
      <fill>
        <patternFill patternType="solid">
          <fgColor rgb="FFDEEBF7"/>
          <bgColor rgb="FF000000"/>
        </patternFill>
      </fill>
    </dxf>
    <dxf>
      <fill>
        <patternFill patternType="solid">
          <fgColor rgb="FFDAE3F3"/>
          <bgColor rgb="FF000000"/>
        </patternFill>
      </fill>
    </dxf>
    <dxf>
      <fill>
        <patternFill>
          <bgColor theme="8" tint="0.7999"/>
        </patternFill>
      </fill>
    </dxf>
    <dxf>
      <fill>
        <patternFill>
          <bgColor theme="9" tint="0.7999"/>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9CCFF"/>
      <rgbColor rgb="FFFCAE9E"/>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1191240</xdr:colOff>
      <xdr:row>4</xdr:row>
      <xdr:rowOff>35640</xdr:rowOff>
    </xdr:from>
    <xdr:to>
      <xdr:col>1</xdr:col>
      <xdr:colOff>2180160</xdr:colOff>
      <xdr:row>4</xdr:row>
      <xdr:rowOff>354960</xdr:rowOff>
    </xdr:to>
    <xdr:grpSp>
      <xdr:nvGrpSpPr>
        <xdr:cNvPr id="0" name="Group 3"/>
        <xdr:cNvGrpSpPr/>
      </xdr:nvGrpSpPr>
      <xdr:grpSpPr>
        <a:xfrm>
          <a:off x="1602720" y="1054800"/>
          <a:ext cx="988920" cy="319320"/>
          <a:chOff x="1602720" y="1054800"/>
          <a:chExt cx="988920" cy="319320"/>
        </a:xfrm>
      </xdr:grpSpPr>
      <xdr:sp>
        <xdr:nvSpPr>
          <xdr:cNvPr id="1" name="Rectangle 1"/>
          <xdr:cNvSpPr/>
        </xdr:nvSpPr>
        <xdr:spPr>
          <a:xfrm>
            <a:off x="1602720" y="1054800"/>
            <a:ext cx="988920" cy="153360"/>
          </a:xfrm>
          <a:prstGeom prst="rect">
            <a:avLst/>
          </a:prstGeom>
          <a:gradFill rotWithShape="0">
            <a:gsLst>
              <a:gs pos="0">
                <a:srgbClr val="f7bca4"/>
              </a:gs>
              <a:gs pos="50000">
                <a:srgbClr val="f4b196"/>
              </a:gs>
              <a:gs pos="100000">
                <a:srgbClr val="f7a582"/>
              </a:gs>
            </a:gsLst>
            <a:lin ang="5400000"/>
          </a:gradFill>
          <a:ln w="6350">
            <a:solidFill>
              <a:srgbClr val="ed7d31"/>
            </a:solidFill>
            <a:miter/>
          </a:ln>
        </xdr:spPr>
        <xdr:style>
          <a:lnRef idx="1">
            <a:schemeClr val="accent2"/>
          </a:lnRef>
          <a:fillRef idx="2">
            <a:schemeClr val="accent2"/>
          </a:fillRef>
          <a:effectRef idx="1">
            <a:schemeClr val="accent2"/>
          </a:effectRef>
          <a:fontRef idx="minor"/>
        </xdr:style>
        <xdr:txBody>
          <a:bodyPr horzOverflow="clip" vertOverflow="clip" lIns="90000" rIns="90000" tIns="45000" bIns="45000" anchor="ctr">
            <a:noAutofit/>
          </a:bodyPr>
          <a:p>
            <a:pPr algn="ctr">
              <a:lnSpc>
                <a:spcPct val="100000"/>
              </a:lnSpc>
            </a:pPr>
            <a:r>
              <a:rPr b="1" lang="en-US" sz="600" spc="-1" strike="noStrike">
                <a:solidFill>
                  <a:schemeClr val="dk1"/>
                </a:solidFill>
                <a:latin typeface="Calibri"/>
              </a:rPr>
              <a:t>Dokumentieren / Planen</a:t>
            </a:r>
            <a:endParaRPr b="0" lang="en-US" sz="600" spc="-1" strike="noStrike">
              <a:latin typeface="Times New Roman"/>
            </a:endParaRPr>
          </a:p>
          <a:p>
            <a:pPr algn="ctr">
              <a:lnSpc>
                <a:spcPct val="100000"/>
              </a:lnSpc>
            </a:pPr>
            <a:endParaRPr b="0" lang="en-US" sz="600" spc="-1" strike="noStrike">
              <a:latin typeface="Times New Roman"/>
            </a:endParaRPr>
          </a:p>
        </xdr:txBody>
      </xdr:sp>
      <xdr:sp>
        <xdr:nvSpPr>
          <xdr:cNvPr id="2" name="Rectangle 2"/>
          <xdr:cNvSpPr/>
        </xdr:nvSpPr>
        <xdr:spPr>
          <a:xfrm>
            <a:off x="1602720" y="1236600"/>
            <a:ext cx="987480" cy="137520"/>
          </a:xfrm>
          <a:prstGeom prst="rect">
            <a:avLst/>
          </a:prstGeom>
          <a:gradFill rotWithShape="0">
            <a:gsLst>
              <a:gs pos="0">
                <a:srgbClr val="ffda9e"/>
              </a:gs>
              <a:gs pos="50000">
                <a:srgbClr val="ffd590"/>
              </a:gs>
              <a:gs pos="100000">
                <a:srgbClr val="ffd07c"/>
              </a:gs>
            </a:gsLst>
            <a:lin ang="5400000"/>
          </a:gradFill>
          <a:ln w="6350">
            <a:solidFill>
              <a:srgbClr val="ffc000"/>
            </a:solidFill>
            <a:miter/>
          </a:ln>
        </xdr:spPr>
        <xdr:style>
          <a:lnRef idx="1">
            <a:schemeClr val="accent4"/>
          </a:lnRef>
          <a:fillRef idx="2">
            <a:schemeClr val="accent4"/>
          </a:fillRef>
          <a:effectRef idx="1">
            <a:schemeClr val="accent4"/>
          </a:effectRef>
          <a:fontRef idx="minor"/>
        </xdr:style>
        <xdr:txBody>
          <a:bodyPr horzOverflow="clip" vertOverflow="clip" lIns="90000" rIns="90000" tIns="45000" bIns="45000" anchor="ctr">
            <a:noAutofit/>
          </a:bodyPr>
          <a:p>
            <a:pPr algn="ctr">
              <a:lnSpc>
                <a:spcPct val="100000"/>
              </a:lnSpc>
            </a:pPr>
            <a:r>
              <a:rPr b="1" lang="en-US" sz="600" spc="-1" strike="noStrike">
                <a:solidFill>
                  <a:schemeClr val="dk1"/>
                </a:solidFill>
                <a:latin typeface="Calibri"/>
              </a:rPr>
              <a:t>Realisieren / Umsetzen</a:t>
            </a:r>
            <a:endParaRPr b="0" lang="en-US" sz="600" spc="-1" strike="noStrike">
              <a:latin typeface="Times New Roman"/>
            </a:endParaRPr>
          </a:p>
        </xdr:txBody>
      </xdr:sp>
    </xdr:grpSp>
    <xdr:clientData/>
  </xdr:twoCellAnchor>
</xdr:wsDr>
</file>

<file path=xl/tables/table1.xml><?xml version="1.0" encoding="utf-8"?>
<table xmlns="http://schemas.openxmlformats.org/spreadsheetml/2006/main" id="1" name="Table1" displayName="Table1" ref="B5:G13" headerRowCount="1" totalsRowCount="0" totalsRowShown="0">
  <tableColumns count="6">
    <tableColumn id="1" name="Kompetenzband&#10;&#10;Anforderungsbeschreibung für 3 P."/>
    <tableColumn id="2" name="Punkte&#10;Selbsteinschätzung&#10;P: 0-3"/>
    <tableColumn id="3" name="Bemerkungen / Begründung Lernender"/>
    <tableColumn id="4" name="Vergleich Selbsteinschätzung / Bewertung Lehrperson"/>
    <tableColumn id="5" name="Punkte &#10;Bewertung Lehrperson&#10;P.: 0-3"/>
    <tableColumn id="6" name="Bemerkungen / Begründung Lehrperson"/>
  </tableColumns>
</table>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4"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8"/>
  <sheetViews>
    <sheetView showFormulas="false" showGridLines="false" showRowColHeaders="false" showZeros="true" rightToLeft="false" tabSelected="true" showOutlineSymbols="true" defaultGridColor="true" view="normal" topLeftCell="A1" colorId="64" zoomScale="115" zoomScaleNormal="115" zoomScalePageLayoutView="100" workbookViewId="0">
      <pane xSplit="0" ySplit="5" topLeftCell="A6" activePane="bottomLeft" state="frozen"/>
      <selection pane="topLeft" activeCell="A1" activeCellId="0" sqref="A1"/>
      <selection pane="bottomLeft" activeCell="D12" activeCellId="0" sqref="D12"/>
    </sheetView>
  </sheetViews>
  <sheetFormatPr defaultColWidth="9.14453125" defaultRowHeight="14.25" zeroHeight="true" outlineLevelRow="0" outlineLevelCol="0"/>
  <cols>
    <col collapsed="false" customWidth="true" hidden="false" outlineLevel="0" max="1" min="1" style="1" width="5.14"/>
    <col collapsed="false" customWidth="true" hidden="false" outlineLevel="0" max="2" min="2" style="2" width="32.86"/>
    <col collapsed="false" customWidth="true" hidden="false" outlineLevel="0" max="3" min="3" style="0" width="12.72"/>
    <col collapsed="false" customWidth="true" hidden="false" outlineLevel="0" max="4" min="4" style="3" width="34.14"/>
    <col collapsed="false" customWidth="true" hidden="false" outlineLevel="0" max="5" min="5" style="0" width="14.29"/>
    <col collapsed="false" customWidth="true" hidden="false" outlineLevel="0" max="6" min="6" style="0" width="12"/>
    <col collapsed="false" customWidth="true" hidden="false" outlineLevel="0" max="7" min="7" style="0" width="27.72"/>
    <col collapsed="false" customWidth="true" hidden="false" outlineLevel="0" max="8" min="8" style="3" width="10.29"/>
    <col collapsed="false" customWidth="true" hidden="false" outlineLevel="0" max="9" min="9" style="0" width="3.43"/>
    <col collapsed="false" customWidth="true" hidden="true" outlineLevel="0" max="13" min="10" style="0" width="10.16"/>
    <col collapsed="false" customWidth="false" hidden="true" outlineLevel="0" max="16384" min="14" style="0" width="9.14"/>
  </cols>
  <sheetData>
    <row r="1" customFormat="false" ht="22.5" hidden="false" customHeight="true" outlineLevel="0" collapsed="false">
      <c r="B1" s="4" t="s">
        <v>0</v>
      </c>
      <c r="C1" s="4"/>
      <c r="D1" s="4"/>
      <c r="E1" s="4"/>
      <c r="F1" s="4"/>
      <c r="G1" s="4"/>
      <c r="H1" s="4"/>
    </row>
    <row r="2" customFormat="false" ht="22.5" hidden="false" customHeight="true" outlineLevel="0" collapsed="false">
      <c r="B2" s="5" t="str">
        <f aca="true" t="array" ref="B2:B2">IFERROR(LEFT(CELL("filename"),FIND("[",CELL("filename"))-1),"")</f>
        <v>file:///home/user/Downloads/</v>
      </c>
      <c r="C2" s="6"/>
      <c r="D2" s="6"/>
      <c r="E2" s="6"/>
      <c r="F2" s="6"/>
      <c r="G2" s="6"/>
      <c r="H2" s="7"/>
    </row>
    <row r="3" customFormat="false" ht="21" hidden="false" customHeight="true" outlineLevel="0" collapsed="false">
      <c r="B3" s="8" t="s">
        <v>1</v>
      </c>
      <c r="C3" s="8"/>
      <c r="D3" s="8"/>
      <c r="E3" s="8"/>
      <c r="F3" s="8"/>
      <c r="G3" s="8"/>
      <c r="H3" s="8"/>
    </row>
    <row r="4" customFormat="false" ht="14.25" hidden="false" customHeight="false" outlineLevel="0" collapsed="false">
      <c r="C4" s="9" t="s">
        <v>2</v>
      </c>
      <c r="G4" s="3"/>
    </row>
    <row r="5" customFormat="false" ht="46.25" hidden="false" customHeight="false" outlineLevel="0" collapsed="false">
      <c r="B5" s="10" t="s">
        <v>3</v>
      </c>
      <c r="C5" s="11" t="s">
        <v>4</v>
      </c>
      <c r="D5" s="12" t="s">
        <v>5</v>
      </c>
      <c r="E5" s="13" t="s">
        <v>6</v>
      </c>
      <c r="F5" s="14" t="s">
        <v>7</v>
      </c>
      <c r="G5" s="15" t="s">
        <v>8</v>
      </c>
      <c r="H5" s="16" t="s">
        <v>9</v>
      </c>
    </row>
    <row r="6" customFormat="false" ht="168.75" hidden="false" customHeight="true" outlineLevel="0" collapsed="false">
      <c r="A6" s="17" t="s">
        <v>10</v>
      </c>
      <c r="B6" s="18" t="s">
        <v>11</v>
      </c>
      <c r="C6" s="19" t="n">
        <v>3</v>
      </c>
      <c r="D6" s="20" t="s">
        <v>12</v>
      </c>
      <c r="E6" s="21" t="str">
        <f aca="false">IF(Table1[[#This Row],[Punkte 
Bewertung Lehrperson
P.: 0-3]]="","",IF(Table1[[#This Row],[Punkte 
Bewertung Lehrperson
P.: 0-3]]=Table1[[#This Row],[Punkte
Selbsteinschätzung
P: 0-3]],2,IF(Table1[[#This Row],[Punkte 
Bewertung Lehrperson
P.: 0-3]]&gt;Table1[[#This Row],[Punkte
Selbsteinschätzung
P: 0-3]],3,1)))</f>
        <v/>
      </c>
      <c r="F6" s="22"/>
      <c r="G6" s="23"/>
      <c r="H6" s="24"/>
      <c r="J6" s="25" t="n">
        <f aca="false">IF(Table1[[#This Row],[Punkte
Selbsteinschätzung
P: 0-3]]=1,Table1[[#This Row],[Punkte
Selbsteinschätzung
P: 0-3]]+0.5,IF(Table1[[#This Row],[Punkte
Selbsteinschätzung
P: 0-3]]=2,Table1[[#This Row],[Punkte
Selbsteinschätzung
P: 0-3]]+0.25,Table1[[#This Row],[Punkte
Selbsteinschätzung
P: 0-3]]))</f>
        <v>3</v>
      </c>
      <c r="K6" s="25" t="n">
        <f aca="false">IF(Table1[[#This Row],[Punkte 
Bewertung Lehrperson
P.: 0-3]]=1,Table1[[#This Row],[Punkte 
Bewertung Lehrperson
P.: 0-3]]+0.5,IF(Table1[[#This Row],[Punkte 
Bewertung Lehrperson
P.: 0-3]]=2,Table1[[#This Row],[Punkte 
Bewertung Lehrperson
P.: 0-3]]+0.25,Table1[[#This Row],[Punkte 
Bewertung Lehrperson
P.: 0-3]]))</f>
        <v>0</v>
      </c>
    </row>
    <row r="7" customFormat="false" ht="165.75" hidden="false" customHeight="true" outlineLevel="0" collapsed="false">
      <c r="A7" s="17" t="s">
        <v>13</v>
      </c>
      <c r="B7" s="26" t="s">
        <v>14</v>
      </c>
      <c r="C7" s="19" t="n">
        <v>3</v>
      </c>
      <c r="D7" s="20" t="s">
        <v>15</v>
      </c>
      <c r="E7" s="21" t="str">
        <f aca="false">IF(Table1[[#This Row],[Punkte 
Bewertung Lehrperson
P.: 0-3]]="","",IF(Table1[[#This Row],[Punkte 
Bewertung Lehrperson
P.: 0-3]]=Table1[[#This Row],[Punkte
Selbsteinschätzung
P: 0-3]],2,IF(Table1[[#This Row],[Punkte 
Bewertung Lehrperson
P.: 0-3]]&gt;Table1[[#This Row],[Punkte
Selbsteinschätzung
P: 0-3]],3,1)))</f>
        <v/>
      </c>
      <c r="F7" s="22"/>
      <c r="G7" s="23"/>
      <c r="H7" s="27"/>
      <c r="J7" s="25" t="n">
        <f aca="false">IF(Table1[[#This Row],[Punkte
Selbsteinschätzung
P: 0-3]]=1,Table1[[#This Row],[Punkte
Selbsteinschätzung
P: 0-3]]+0.5,IF(Table1[[#This Row],[Punkte
Selbsteinschätzung
P: 0-3]]=2,Table1[[#This Row],[Punkte
Selbsteinschätzung
P: 0-3]]+0.25,Table1[[#This Row],[Punkte
Selbsteinschätzung
P: 0-3]]))</f>
        <v>3</v>
      </c>
      <c r="K7" s="25" t="n">
        <f aca="false">IF(Table1[[#This Row],[Punkte 
Bewertung Lehrperson
P.: 0-3]]=1,Table1[[#This Row],[Punkte 
Bewertung Lehrperson
P.: 0-3]]+0.5,IF(Table1[[#This Row],[Punkte 
Bewertung Lehrperson
P.: 0-3]]=2,Table1[[#This Row],[Punkte 
Bewertung Lehrperson
P.: 0-3]]+0.25,Table1[[#This Row],[Punkte 
Bewertung Lehrperson
P.: 0-3]]))</f>
        <v>0</v>
      </c>
    </row>
    <row r="8" customFormat="false" ht="207.75" hidden="false" customHeight="true" outlineLevel="0" collapsed="false">
      <c r="A8" s="17" t="s">
        <v>16</v>
      </c>
      <c r="B8" s="28" t="s">
        <v>17</v>
      </c>
      <c r="C8" s="19" t="n">
        <v>3</v>
      </c>
      <c r="D8" s="20" t="s">
        <v>18</v>
      </c>
      <c r="E8" s="21" t="str">
        <f aca="false">IF(Table1[[#This Row],[Punkte 
Bewertung Lehrperson
P.: 0-3]]="","",IF(Table1[[#This Row],[Punkte 
Bewertung Lehrperson
P.: 0-3]]=Table1[[#This Row],[Punkte
Selbsteinschätzung
P: 0-3]],2,IF(Table1[[#This Row],[Punkte 
Bewertung Lehrperson
P.: 0-3]]&gt;Table1[[#This Row],[Punkte
Selbsteinschätzung
P: 0-3]],3,1)))</f>
        <v/>
      </c>
      <c r="F8" s="22"/>
      <c r="G8" s="23"/>
      <c r="H8" s="27"/>
      <c r="J8" s="25" t="n">
        <f aca="false">IF(Table1[[#This Row],[Punkte
Selbsteinschätzung
P: 0-3]]=1,Table1[[#This Row],[Punkte
Selbsteinschätzung
P: 0-3]]+0.5,IF(Table1[[#This Row],[Punkte
Selbsteinschätzung
P: 0-3]]=2,Table1[[#This Row],[Punkte
Selbsteinschätzung
P: 0-3]]+0.25,Table1[[#This Row],[Punkte
Selbsteinschätzung
P: 0-3]]))</f>
        <v>3</v>
      </c>
      <c r="K8" s="25" t="n">
        <f aca="false">IF(Table1[[#This Row],[Punkte 
Bewertung Lehrperson
P.: 0-3]]=1,Table1[[#This Row],[Punkte 
Bewertung Lehrperson
P.: 0-3]]+0.5,IF(Table1[[#This Row],[Punkte 
Bewertung Lehrperson
P.: 0-3]]=2,Table1[[#This Row],[Punkte 
Bewertung Lehrperson
P.: 0-3]]+0.25,Table1[[#This Row],[Punkte 
Bewertung Lehrperson
P.: 0-3]]))</f>
        <v>0</v>
      </c>
    </row>
    <row r="9" customFormat="false" ht="93.75" hidden="false" customHeight="true" outlineLevel="0" collapsed="false">
      <c r="A9" s="17" t="s">
        <v>19</v>
      </c>
      <c r="B9" s="28" t="s">
        <v>20</v>
      </c>
      <c r="C9" s="19" t="n">
        <v>3</v>
      </c>
      <c r="D9" s="20" t="s">
        <v>21</v>
      </c>
      <c r="E9" s="21" t="str">
        <f aca="false">IF(Table1[[#This Row],[Punkte 
Bewertung Lehrperson
P.: 0-3]]="","",IF(Table1[[#This Row],[Punkte 
Bewertung Lehrperson
P.: 0-3]]=Table1[[#This Row],[Punkte
Selbsteinschätzung
P: 0-3]],2,IF(Table1[[#This Row],[Punkte 
Bewertung Lehrperson
P.: 0-3]]&gt;Table1[[#This Row],[Punkte
Selbsteinschätzung
P: 0-3]],3,1)))</f>
        <v/>
      </c>
      <c r="F9" s="22"/>
      <c r="G9" s="23"/>
      <c r="H9" s="27"/>
      <c r="J9" s="25" t="n">
        <f aca="false">IF(Table1[[#This Row],[Punkte
Selbsteinschätzung
P: 0-3]]=1,Table1[[#This Row],[Punkte
Selbsteinschätzung
P: 0-3]]+0.5,IF(Table1[[#This Row],[Punkte
Selbsteinschätzung
P: 0-3]]=2,Table1[[#This Row],[Punkte
Selbsteinschätzung
P: 0-3]]+0.25,Table1[[#This Row],[Punkte
Selbsteinschätzung
P: 0-3]]))</f>
        <v>3</v>
      </c>
      <c r="K9" s="25" t="n">
        <f aca="false">IF(Table1[[#This Row],[Punkte 
Bewertung Lehrperson
P.: 0-3]]=1,Table1[[#This Row],[Punkte 
Bewertung Lehrperson
P.: 0-3]]+0.5,IF(Table1[[#This Row],[Punkte 
Bewertung Lehrperson
P.: 0-3]]=2,Table1[[#This Row],[Punkte 
Bewertung Lehrperson
P.: 0-3]]+0.25,Table1[[#This Row],[Punkte 
Bewertung Lehrperson
P.: 0-3]]))</f>
        <v>0</v>
      </c>
    </row>
    <row r="10" customFormat="false" ht="134.25" hidden="false" customHeight="true" outlineLevel="0" collapsed="false">
      <c r="A10" s="17" t="s">
        <v>22</v>
      </c>
      <c r="B10" s="28" t="s">
        <v>23</v>
      </c>
      <c r="C10" s="19" t="n">
        <v>3</v>
      </c>
      <c r="D10" s="20" t="s">
        <v>24</v>
      </c>
      <c r="E10" s="21" t="str">
        <f aca="false">IF(Table1[[#This Row],[Punkte 
Bewertung Lehrperson
P.: 0-3]]="","",IF(Table1[[#This Row],[Punkte 
Bewertung Lehrperson
P.: 0-3]]=Table1[[#This Row],[Punkte
Selbsteinschätzung
P: 0-3]],2,IF(Table1[[#This Row],[Punkte 
Bewertung Lehrperson
P.: 0-3]]&gt;Table1[[#This Row],[Punkte
Selbsteinschätzung
P: 0-3]],3,1)))</f>
        <v/>
      </c>
      <c r="F10" s="22"/>
      <c r="G10" s="23"/>
      <c r="H10" s="27"/>
      <c r="J10" s="25" t="n">
        <f aca="false">IF(Table1[[#This Row],[Punkte
Selbsteinschätzung
P: 0-3]]=1,Table1[[#This Row],[Punkte
Selbsteinschätzung
P: 0-3]]+0.5,IF(Table1[[#This Row],[Punkte
Selbsteinschätzung
P: 0-3]]=2,Table1[[#This Row],[Punkte
Selbsteinschätzung
P: 0-3]]+0.25,Table1[[#This Row],[Punkte
Selbsteinschätzung
P: 0-3]]))</f>
        <v>3</v>
      </c>
      <c r="K10" s="25" t="n">
        <f aca="false">IF(Table1[[#This Row],[Punkte 
Bewertung Lehrperson
P.: 0-3]]=1,Table1[[#This Row],[Punkte 
Bewertung Lehrperson
P.: 0-3]]+0.5,IF(Table1[[#This Row],[Punkte 
Bewertung Lehrperson
P.: 0-3]]=2,Table1[[#This Row],[Punkte 
Bewertung Lehrperson
P.: 0-3]]+0.25,Table1[[#This Row],[Punkte 
Bewertung Lehrperson
P.: 0-3]]))</f>
        <v>0</v>
      </c>
    </row>
    <row r="11" customFormat="false" ht="190.5" hidden="false" customHeight="true" outlineLevel="0" collapsed="false">
      <c r="A11" s="17" t="s">
        <v>25</v>
      </c>
      <c r="B11" s="28" t="s">
        <v>26</v>
      </c>
      <c r="C11" s="19" t="n">
        <v>3</v>
      </c>
      <c r="D11" s="20" t="s">
        <v>27</v>
      </c>
      <c r="E11" s="21" t="str">
        <f aca="false">IF(Table1[[#This Row],[Punkte 
Bewertung Lehrperson
P.: 0-3]]="","",IF(Table1[[#This Row],[Punkte 
Bewertung Lehrperson
P.: 0-3]]=Table1[[#This Row],[Punkte
Selbsteinschätzung
P: 0-3]],2,IF(Table1[[#This Row],[Punkte 
Bewertung Lehrperson
P.: 0-3]]&gt;Table1[[#This Row],[Punkte
Selbsteinschätzung
P: 0-3]],3,1)))</f>
        <v/>
      </c>
      <c r="F11" s="22"/>
      <c r="G11" s="23"/>
      <c r="H11" s="27"/>
      <c r="J11" s="25" t="n">
        <f aca="false">IF(Table1[[#This Row],[Punkte
Selbsteinschätzung
P: 0-3]]=1,Table1[[#This Row],[Punkte
Selbsteinschätzung
P: 0-3]]+0.5,IF(Table1[[#This Row],[Punkte
Selbsteinschätzung
P: 0-3]]=2,Table1[[#This Row],[Punkte
Selbsteinschätzung
P: 0-3]]+0.25,Table1[[#This Row],[Punkte
Selbsteinschätzung
P: 0-3]]))</f>
        <v>3</v>
      </c>
      <c r="K11" s="25" t="n">
        <f aca="false">IF(Table1[[#This Row],[Punkte 
Bewertung Lehrperson
P.: 0-3]]=1,Table1[[#This Row],[Punkte 
Bewertung Lehrperson
P.: 0-3]]+0.5,IF(Table1[[#This Row],[Punkte 
Bewertung Lehrperson
P.: 0-3]]=2,Table1[[#This Row],[Punkte 
Bewertung Lehrperson
P.: 0-3]]+0.25,Table1[[#This Row],[Punkte 
Bewertung Lehrperson
P.: 0-3]]))</f>
        <v>0</v>
      </c>
    </row>
    <row r="12" customFormat="false" ht="97.5" hidden="false" customHeight="true" outlineLevel="0" collapsed="false">
      <c r="A12" s="17" t="s">
        <v>28</v>
      </c>
      <c r="B12" s="28" t="s">
        <v>29</v>
      </c>
      <c r="C12" s="19" t="n">
        <v>3</v>
      </c>
      <c r="D12" s="20" t="s">
        <v>30</v>
      </c>
      <c r="E12" s="21" t="str">
        <f aca="false">IF(Table1[[#This Row],[Punkte 
Bewertung Lehrperson
P.: 0-3]]="","",IF(Table1[[#This Row],[Punkte 
Bewertung Lehrperson
P.: 0-3]]=Table1[[#This Row],[Punkte
Selbsteinschätzung
P: 0-3]],2,IF(Table1[[#This Row],[Punkte 
Bewertung Lehrperson
P.: 0-3]]&gt;Table1[[#This Row],[Punkte
Selbsteinschätzung
P: 0-3]],3,1)))</f>
        <v/>
      </c>
      <c r="F12" s="22"/>
      <c r="G12" s="23"/>
      <c r="H12" s="27"/>
      <c r="J12" s="25" t="n">
        <f aca="false">IF(Table1[[#This Row],[Punkte
Selbsteinschätzung
P: 0-3]]=1,Table1[[#This Row],[Punkte
Selbsteinschätzung
P: 0-3]]+0.5,IF(Table1[[#This Row],[Punkte
Selbsteinschätzung
P: 0-3]]=2,Table1[[#This Row],[Punkte
Selbsteinschätzung
P: 0-3]]+0.25,Table1[[#This Row],[Punkte
Selbsteinschätzung
P: 0-3]]))</f>
        <v>3</v>
      </c>
      <c r="K12" s="25" t="n">
        <f aca="false">IF(Table1[[#This Row],[Punkte 
Bewertung Lehrperson
P.: 0-3]]=1,Table1[[#This Row],[Punkte 
Bewertung Lehrperson
P.: 0-3]]+0.5,IF(Table1[[#This Row],[Punkte 
Bewertung Lehrperson
P.: 0-3]]=2,Table1[[#This Row],[Punkte 
Bewertung Lehrperson
P.: 0-3]]+0.25,Table1[[#This Row],[Punkte 
Bewertung Lehrperson
P.: 0-3]]))</f>
        <v>0</v>
      </c>
    </row>
    <row r="13" customFormat="false" ht="165" hidden="false" customHeight="true" outlineLevel="0" collapsed="false">
      <c r="A13" s="17" t="s">
        <v>31</v>
      </c>
      <c r="B13" s="26" t="s">
        <v>32</v>
      </c>
      <c r="C13" s="19" t="n">
        <v>3</v>
      </c>
      <c r="D13" s="20" t="s">
        <v>33</v>
      </c>
      <c r="E13" s="21" t="str">
        <f aca="false">IF(Table1[[#This Row],[Punkte 
Bewertung Lehrperson
P.: 0-3]]="","",IF(Table1[[#This Row],[Punkte 
Bewertung Lehrperson
P.: 0-3]]=Table1[[#This Row],[Punkte
Selbsteinschätzung
P: 0-3]],2,IF(Table1[[#This Row],[Punkte 
Bewertung Lehrperson
P.: 0-3]]&gt;Table1[[#This Row],[Punkte
Selbsteinschätzung
P: 0-3]],3,1)))</f>
        <v/>
      </c>
      <c r="F13" s="22"/>
      <c r="G13" s="23"/>
      <c r="H13" s="27"/>
      <c r="J13" s="25" t="n">
        <f aca="false">IF(Table1[[#This Row],[Punkte
Selbsteinschätzung
P: 0-3]]=1,Table1[[#This Row],[Punkte
Selbsteinschätzung
P: 0-3]]+0.5,IF(Table1[[#This Row],[Punkte
Selbsteinschätzung
P: 0-3]]=2,Table1[[#This Row],[Punkte
Selbsteinschätzung
P: 0-3]]+0.25,Table1[[#This Row],[Punkte
Selbsteinschätzung
P: 0-3]]))</f>
        <v>3</v>
      </c>
      <c r="K13" s="25" t="n">
        <f aca="false">IF(Table1[[#This Row],[Punkte 
Bewertung Lehrperson
P.: 0-3]]=1,Table1[[#This Row],[Punkte 
Bewertung Lehrperson
P.: 0-3]]+0.5,IF(Table1[[#This Row],[Punkte 
Bewertung Lehrperson
P.: 0-3]]=2,Table1[[#This Row],[Punkte 
Bewertung Lehrperson
P.: 0-3]]+0.25,Table1[[#This Row],[Punkte 
Bewertung Lehrperson
P.: 0-3]]))</f>
        <v>0</v>
      </c>
    </row>
    <row r="14" customFormat="false" ht="17.9" hidden="false" customHeight="false" outlineLevel="0" collapsed="false">
      <c r="B14" s="29"/>
      <c r="C14" s="30"/>
      <c r="D14" s="31"/>
      <c r="E14" s="32"/>
      <c r="F14" s="33"/>
      <c r="G14" s="34" t="str">
        <f aca="false">_xlfn.CONCAT(K17," P. für Note 6")</f>
        <v>24 P. für Note 6</v>
      </c>
      <c r="H14" s="35" t="n">
        <f aca="false">IF(K14=0,IF(J14&lt;K17,ROUND(J14*5/K17+1,1),6),IF(K14&lt;K17,ROUND(K14*5/K17+1,1),6))</f>
        <v>6</v>
      </c>
      <c r="J14" s="25" t="n">
        <f aca="false">SUM(J6:J13)</f>
        <v>24</v>
      </c>
      <c r="K14" s="25" t="n">
        <f aca="false">SUM(K6:K13)</f>
        <v>0</v>
      </c>
    </row>
    <row r="15" customFormat="false" ht="21.75" hidden="false" customHeight="true" outlineLevel="0" collapsed="false">
      <c r="H15" s="36"/>
    </row>
    <row r="16" customFormat="false" ht="28.5" hidden="true" customHeight="false" outlineLevel="0" collapsed="false">
      <c r="J16" s="37" t="s">
        <v>34</v>
      </c>
      <c r="K16" s="38" t="n">
        <f aca="false">(COUNTA(A5:A13)*3)</f>
        <v>24</v>
      </c>
    </row>
    <row r="17" customFormat="false" ht="15" hidden="true" customHeight="true" outlineLevel="0" collapsed="false">
      <c r="J17" s="37" t="s">
        <v>35</v>
      </c>
      <c r="K17" s="38" t="n">
        <f aca="false">(COUNTA(A6:A14)*3)</f>
        <v>24</v>
      </c>
    </row>
    <row r="18" customFormat="false" ht="15" hidden="true" customHeight="true" outlineLevel="0" collapsed="false"/>
  </sheetData>
  <sheetProtection algorithmName="SHA-512" hashValue="yu1MhoOIM/Zyq+UfH8k6MGZDZ8e8vGfJt2OG2hxwJxvmHnKs08QQUyIELlAP8bef3g+zBBmK7RtzbsUF2BNf9A==" saltValue="LfnifqRZM97aHcnvcUAEig==" spinCount="100000" sheet="true" objects="true" scenarios="true" insertHyperlinks="false" selectLockedCells="true"/>
  <mergeCells count="2">
    <mergeCell ref="B1:H1"/>
    <mergeCell ref="B3:H3"/>
  </mergeCells>
  <conditionalFormatting sqref="H14">
    <cfRule type="expression" priority="2" aboveAverage="0" equalAverage="0" bottom="0" percent="0" rank="0" text="" dxfId="7">
      <formula>$F$14&gt;1</formula>
    </cfRule>
    <cfRule type="expression" priority="3" aboveAverage="0" equalAverage="0" bottom="0" percent="0" rank="0" text="" dxfId="8">
      <formula>$C$14&gt;1</formula>
    </cfRule>
  </conditionalFormatting>
  <dataValidations count="3">
    <dataValidation allowBlank="true" error="Bitte geben Sie bei der Selbsteinschätzung nur die Werte von 0 bsi 4 ein." errorStyle="stop" errorTitle="Punkte-Eingabe" operator="between" showDropDown="false" showErrorMessage="true" showInputMessage="true" sqref="D6:D13" type="none">
      <formula1>0</formula1>
      <formula2>0</formula2>
    </dataValidation>
    <dataValidation allowBlank="true" error="Es sind nur Punktewerte von 1-3 zulässig " errorStyle="stop" errorTitle="Ungültiger Punktewert" operator="between" showDropDown="false" showErrorMessage="true" showInputMessage="false" sqref="C6:C13" type="whole">
      <formula1>0</formula1>
      <formula2>3</formula2>
    </dataValidation>
    <dataValidation allowBlank="true" errorStyle="stop" operator="between" showDropDown="false" showErrorMessage="true" showInputMessage="true" sqref="F6:F13" type="custom">
      <formula1>AND(MOD(F6,0.5)=0, F6&gt;=1, F6&lt;=4)</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tableParts>
    <tablePart r:id="rId4"/>
  </tableParts>
  <extLst>
    <ext xmlns:x14="http://schemas.microsoft.com/office/spreadsheetml/2009/9/main" uri="{78C0D931-6437-407d-A8EE-F0AAD7539E65}">
      <x14:conditionalFormattings>
        <x14:conditionalFormatting xmlns:xm="http://schemas.microsoft.com/office/excel/2006/main">
          <x14:cfRule type="iconSet" priority="4" id="{62517F64-D0FE-425A-ACE0-A6319061608A}">
            <x14:iconSet iconSet="3TrafficLights1" custom="1" reverse="0" showValue="0">
              <x14:cfvo type="percent">
                <xm:f>0</xm:f>
              </x14:cfvo>
              <x14:cfvo type="num">
                <xm:f>2</xm:f>
              </x14:cfvo>
              <x14:cfvo type="num">
                <xm:f>3</xm:f>
              </x14:cfvo>
              <x14:cfIcon iconSet="3Arrows" iconId="0"/>
              <x14:cfIcon iconSet="3Symbols2" iconId="2"/>
              <x14:cfIcon iconSet="3Arrows" iconId="2"/>
            </x14:iconSet>
          </x14:cfRule>
          <xm:sqref>E6:E13</xm:sqref>
        </x14:conditionalFormatting>
      </x14:conditionalFormattings>
    </ext>
  </extLst>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eferenceId xmlns="9d98b4ea-ee65-456c-a4f8-0ea879725b2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66975DE74BB1D1429D9E4F2B644B3B23" ma:contentTypeVersion="4" ma:contentTypeDescription="Ein neues Dokument erstellen." ma:contentTypeScope="" ma:versionID="bbbb7e726ad836512eb1aef6a56b2e8f">
  <xsd:schema xmlns:xsd="http://www.w3.org/2001/XMLSchema" xmlns:xs="http://www.w3.org/2001/XMLSchema" xmlns:p="http://schemas.microsoft.com/office/2006/metadata/properties" xmlns:ns2="9d98b4ea-ee65-456c-a4f8-0ea879725b24" targetNamespace="http://schemas.microsoft.com/office/2006/metadata/properties" ma:root="true" ma:fieldsID="1436edf80a36e65b11eb65ad31eb6ef0" ns2:_="">
    <xsd:import namespace="9d98b4ea-ee65-456c-a4f8-0ea879725b24"/>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98b4ea-ee65-456c-a4f8-0ea879725b24"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5C88061-89EB-4B2A-86EF-F4D06CD28E61}"/>
</file>

<file path=customXml/itemProps2.xml><?xml version="1.0" encoding="utf-8"?>
<ds:datastoreItem xmlns:ds="http://schemas.openxmlformats.org/officeDocument/2006/customXml" ds:itemID="{1975346D-1BEC-478D-8DAF-EEE5E87C2B18}"/>
</file>

<file path=customXml/itemProps3.xml><?xml version="1.0" encoding="utf-8"?>
<ds:datastoreItem xmlns:ds="http://schemas.openxmlformats.org/officeDocument/2006/customXml" ds:itemID="{BC4F0A1C-DC92-4C24-868A-C24D6146590B}"/>
</file>

<file path=docProps/app.xml><?xml version="1.0" encoding="utf-8"?>
<Properties xmlns="http://schemas.openxmlformats.org/officeDocument/2006/extended-properties" xmlns:vt="http://schemas.openxmlformats.org/officeDocument/2006/docPropsVTypes">
  <Template/>
  <TotalTime>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2023-02-21T10:39:57Z</dcterms:created>
  <dc:creator>Philipp Rohr TE</dc:creator>
  <dc:description/>
  <dc:language>en-US</dc:language>
  <cp:lastModifiedBy/>
  <dcterms:modified xsi:type="dcterms:W3CDTF">2025-07-08T15:38:32Z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lianceAssetId">
    <vt:lpwstr/>
  </property>
  <property fmtid="{D5CDD505-2E9C-101B-9397-08002B2CF9AE}" pid="3" name="ContentTypeId">
    <vt:lpwstr>0x01010066975DE74BB1D1429D9E4F2B644B3B23</vt:lpwstr>
  </property>
  <property fmtid="{D5CDD505-2E9C-101B-9397-08002B2CF9AE}" pid="4" name="Order">
    <vt:r8>4131000</vt:r8>
  </property>
  <property fmtid="{D5CDD505-2E9C-101B-9397-08002B2CF9AE}" pid="5" name="TemplateUrl">
    <vt:lpwstr/>
  </property>
  <property fmtid="{D5CDD505-2E9C-101B-9397-08002B2CF9AE}" pid="6" name="TriggerFlowInfo">
    <vt:lpwstr/>
  </property>
  <property fmtid="{D5CDD505-2E9C-101B-9397-08002B2CF9AE}" pid="7" name="_CopySource">
    <vt:lpwstr>https://tbzedu-my.sharepoint.com/personal/philipp_rohr_tbz_ch/Documents/Home/TBZ/02_Module/Modul 300/2024/M300-Bewertungsraster-Protected.xlsx</vt:lpwstr>
  </property>
  <property fmtid="{D5CDD505-2E9C-101B-9397-08002B2CF9AE}" pid="8" name="_ExtendedDescription">
    <vt:lpwstr/>
  </property>
  <property fmtid="{D5CDD505-2E9C-101B-9397-08002B2CF9AE}" pid="9" name="_SharedFileIndex">
    <vt:lpwstr/>
  </property>
  <property fmtid="{D5CDD505-2E9C-101B-9397-08002B2CF9AE}" pid="10" name="_SourceUrl">
    <vt:lpwstr/>
  </property>
  <property fmtid="{D5CDD505-2E9C-101B-9397-08002B2CF9AE}" pid="11" name="xd_ProgID">
    <vt:lpwstr/>
  </property>
  <property fmtid="{D5CDD505-2E9C-101B-9397-08002B2CF9AE}" pid="12" name="xd_Signature">
    <vt:bool>0</vt:bool>
  </property>
</Properties>
</file>