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slurye/Documents/"/>
    </mc:Choice>
  </mc:AlternateContent>
  <xr:revisionPtr revIDLastSave="0" documentId="8_{1C03BCD5-2E12-084A-BB5C-4AA3E5485B9D}" xr6:coauthVersionLast="47" xr6:coauthVersionMax="47" xr10:uidLastSave="{00000000-0000-0000-0000-000000000000}"/>
  <bookViews>
    <workbookView xWindow="0" yWindow="760" windowWidth="30240" windowHeight="17260" activeTab="1" xr2:uid="{00000000-000D-0000-FFFF-FFFF00000000}"/>
  </bookViews>
  <sheets>
    <sheet name="2021-22 Home School Enrollment" sheetId="11" r:id="rId1"/>
    <sheet name="Percent Change" sheetId="15" r:id="rId2"/>
  </sheets>
  <definedNames>
    <definedName name="_xlnm._FilterDatabase" localSheetId="0" hidden="1">'2021-22 Home School Enrollment'!$R$1:$R$22</definedName>
    <definedName name="_OCC1" localSheetId="0">'2021-22 Home School Enrollment'!$A$3</definedName>
    <definedName name="_OCC2" localSheetId="0">'2021-22 Home School Enrollment'!$A$295</definedName>
    <definedName name="_xlnm.Print_Titles" localSheetId="0">'2021-22 Home School Enrollment'!$1:$6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 i="15" l="1"/>
  <c r="C13" i="15"/>
  <c r="R100" i="11"/>
  <c r="Q100" i="11"/>
  <c r="Q101" i="11"/>
  <c r="Q102" i="11"/>
  <c r="C12" i="15"/>
  <c r="R96" i="11"/>
  <c r="R104" i="11"/>
  <c r="R108" i="11"/>
  <c r="R112" i="11"/>
  <c r="R116" i="11"/>
  <c r="R120" i="11"/>
  <c r="R124" i="11"/>
  <c r="R128" i="11"/>
  <c r="R132" i="11"/>
  <c r="R136" i="11"/>
  <c r="R144" i="11"/>
  <c r="R148" i="11"/>
  <c r="R152" i="11"/>
  <c r="R156" i="11"/>
  <c r="R160" i="11"/>
  <c r="R168" i="11"/>
  <c r="R172" i="11"/>
  <c r="R176" i="11"/>
  <c r="R180" i="11"/>
  <c r="R88" i="11"/>
  <c r="R84" i="11"/>
  <c r="R80" i="11"/>
  <c r="R48" i="11"/>
  <c r="Q185" i="11"/>
  <c r="Q184" i="11"/>
  <c r="R188" i="11"/>
  <c r="R192" i="11"/>
  <c r="R196" i="11"/>
  <c r="R200" i="11"/>
  <c r="R204" i="11"/>
  <c r="R208" i="11"/>
  <c r="R212" i="11"/>
  <c r="R216" i="11"/>
  <c r="R220" i="11"/>
  <c r="R224" i="11"/>
  <c r="R228" i="11"/>
  <c r="R232" i="11"/>
  <c r="R236" i="11"/>
  <c r="R240" i="11"/>
  <c r="R244" i="11"/>
  <c r="R248" i="11"/>
  <c r="R252" i="11"/>
  <c r="R256" i="11"/>
  <c r="R260" i="11"/>
  <c r="R272" i="11"/>
  <c r="R276" i="11"/>
  <c r="R280" i="11"/>
  <c r="R284" i="11"/>
  <c r="R288" i="11"/>
  <c r="R292" i="11"/>
  <c r="R296" i="11"/>
  <c r="R300" i="11"/>
  <c r="R304" i="11"/>
  <c r="R308" i="11"/>
  <c r="R312" i="11"/>
  <c r="R76" i="11"/>
  <c r="R72" i="11"/>
  <c r="R68" i="11"/>
  <c r="R64" i="11"/>
  <c r="R60" i="11"/>
  <c r="R56" i="11"/>
  <c r="R52" i="11"/>
  <c r="R44" i="11"/>
  <c r="R40" i="11"/>
  <c r="R36" i="11"/>
  <c r="R32" i="11"/>
  <c r="R28" i="11"/>
  <c r="R24" i="11"/>
  <c r="R20" i="11"/>
  <c r="Q22" i="11"/>
  <c r="Q21" i="11"/>
  <c r="R16" i="11"/>
  <c r="R12" i="11"/>
  <c r="R8" i="11"/>
  <c r="Q300" i="11"/>
  <c r="Q301" i="11"/>
  <c r="Q302" i="11"/>
  <c r="Q280" i="11"/>
  <c r="Q256" i="11"/>
  <c r="Q257" i="11"/>
  <c r="Q258" i="11"/>
  <c r="Q252" i="11"/>
  <c r="Q232" i="11"/>
  <c r="Q212" i="11"/>
  <c r="Q206" i="11"/>
  <c r="Q205" i="11"/>
  <c r="Q204" i="11"/>
  <c r="Q198" i="11"/>
  <c r="Q197" i="11"/>
  <c r="Q196" i="11"/>
  <c r="Q182" i="11"/>
  <c r="Q181" i="11"/>
  <c r="Q180" i="11"/>
  <c r="Q172" i="11"/>
  <c r="Q126" i="11"/>
  <c r="Q124" i="11"/>
  <c r="Q121" i="11"/>
  <c r="Q120" i="11"/>
  <c r="Q108" i="11"/>
  <c r="Q76" i="11"/>
  <c r="Q44" i="11"/>
  <c r="Q40" i="11"/>
  <c r="Q36" i="11"/>
  <c r="Q82" i="11"/>
  <c r="Q81" i="11"/>
  <c r="Q80" i="11"/>
  <c r="Q34" i="11"/>
  <c r="Q33" i="11"/>
  <c r="Q32" i="11"/>
  <c r="Q250" i="11"/>
  <c r="Q249" i="11"/>
  <c r="Q248" i="11"/>
  <c r="Q170" i="11"/>
  <c r="Q169" i="11"/>
  <c r="Q168" i="11"/>
  <c r="Q218" i="11"/>
  <c r="Q217" i="11"/>
  <c r="Q216" i="11"/>
  <c r="Q290" i="11"/>
  <c r="Q289" i="11"/>
  <c r="Q288" i="11"/>
  <c r="Q310" i="11"/>
  <c r="Q309" i="11"/>
  <c r="Q308" i="11"/>
  <c r="Q202" i="11"/>
  <c r="Q201" i="11"/>
  <c r="Q200" i="11"/>
  <c r="Q150" i="11"/>
  <c r="Q149" i="11"/>
  <c r="Q148" i="11"/>
  <c r="Q114" i="11"/>
  <c r="Q113" i="11"/>
  <c r="Q112" i="11"/>
  <c r="Q86" i="11"/>
  <c r="Q85" i="11"/>
  <c r="Q84" i="11"/>
  <c r="Q62" i="11"/>
  <c r="Q61" i="11"/>
  <c r="Q60" i="11"/>
  <c r="Q30" i="11"/>
  <c r="Q29" i="11"/>
  <c r="Q28" i="11"/>
  <c r="Q20" i="11"/>
  <c r="Q66" i="11"/>
  <c r="Q65" i="11"/>
  <c r="Q64" i="11"/>
  <c r="Q78" i="11"/>
  <c r="Q77" i="11"/>
  <c r="Q98" i="11"/>
  <c r="Q97" i="11"/>
  <c r="Q96" i="11"/>
  <c r="Q118" i="11"/>
  <c r="Q117" i="11"/>
  <c r="Q116" i="11"/>
  <c r="Q154" i="11"/>
  <c r="Q153" i="11"/>
  <c r="Q152" i="11"/>
  <c r="Q158" i="11"/>
  <c r="Q157" i="11"/>
  <c r="Q156" i="11"/>
  <c r="Q178" i="11"/>
  <c r="Q177" i="11"/>
  <c r="Q176" i="11"/>
  <c r="Q194" i="11"/>
  <c r="Q193" i="11"/>
  <c r="Q192" i="11"/>
  <c r="Q210" i="11"/>
  <c r="Q209" i="11"/>
  <c r="Q208" i="11"/>
  <c r="Q226" i="11"/>
  <c r="Q225" i="11"/>
  <c r="Q224" i="11"/>
  <c r="Q230" i="11"/>
  <c r="Q229" i="11"/>
  <c r="Q228" i="11"/>
  <c r="Q234" i="11"/>
  <c r="Q233" i="11"/>
  <c r="Q262" i="11"/>
  <c r="Q261" i="11"/>
  <c r="Q260" i="11"/>
  <c r="Q282" i="11"/>
  <c r="Q281" i="11"/>
  <c r="Q306" i="11"/>
  <c r="Q305" i="11"/>
  <c r="Q304" i="11"/>
  <c r="Q314" i="11"/>
  <c r="Q313" i="11"/>
  <c r="Q312" i="11"/>
  <c r="Q298" i="11"/>
  <c r="Q297" i="11"/>
  <c r="Q296" i="11"/>
  <c r="Q274" i="11"/>
  <c r="Q273" i="11"/>
  <c r="Q272" i="11"/>
  <c r="O266" i="11"/>
  <c r="M266" i="11"/>
  <c r="L266" i="11"/>
  <c r="L316" i="11" s="1"/>
  <c r="K266" i="11"/>
  <c r="K316" i="11" s="1"/>
  <c r="I266" i="11"/>
  <c r="H266" i="11"/>
  <c r="H316" i="11" s="1"/>
  <c r="G266" i="11"/>
  <c r="G316" i="11" s="1"/>
  <c r="F266" i="11"/>
  <c r="F316" i="11" s="1"/>
  <c r="E266" i="11"/>
  <c r="D266" i="11"/>
  <c r="C266" i="11"/>
  <c r="Q265" i="11"/>
  <c r="Q264" i="11"/>
  <c r="Q242" i="11"/>
  <c r="Q241" i="11"/>
  <c r="Q240" i="11"/>
  <c r="Q238" i="11"/>
  <c r="Q237" i="11"/>
  <c r="Q236" i="11"/>
  <c r="Q214" i="11"/>
  <c r="Q213" i="11"/>
  <c r="Q174" i="11"/>
  <c r="Q173" i="11"/>
  <c r="Q166" i="11"/>
  <c r="R164" i="11" s="1"/>
  <c r="Q165" i="11"/>
  <c r="Q164" i="11"/>
  <c r="Q146" i="11"/>
  <c r="Q145" i="11"/>
  <c r="Q144" i="11"/>
  <c r="Q134" i="11"/>
  <c r="Q133" i="11"/>
  <c r="Q132" i="11"/>
  <c r="Q110" i="11"/>
  <c r="Q109" i="11"/>
  <c r="Q50" i="11"/>
  <c r="Q49" i="11"/>
  <c r="Q48" i="11"/>
  <c r="Q38" i="11"/>
  <c r="Q37" i="11"/>
  <c r="Q26" i="11"/>
  <c r="Q25" i="11"/>
  <c r="Q24" i="11"/>
  <c r="Q18" i="11"/>
  <c r="Q17" i="11"/>
  <c r="Q16" i="11"/>
  <c r="Q222" i="11"/>
  <c r="Q221" i="11"/>
  <c r="Q220" i="11"/>
  <c r="Q246" i="11"/>
  <c r="Q245" i="11"/>
  <c r="Q244" i="11"/>
  <c r="Q276" i="11"/>
  <c r="Q278" i="11"/>
  <c r="Q277" i="11"/>
  <c r="Q286" i="11"/>
  <c r="Q285" i="11"/>
  <c r="Q284" i="11"/>
  <c r="Q294" i="11"/>
  <c r="Q293" i="11"/>
  <c r="Q292" i="11"/>
  <c r="Q46" i="11"/>
  <c r="Q45" i="11"/>
  <c r="Q42" i="11"/>
  <c r="Q41" i="11"/>
  <c r="P161" i="11"/>
  <c r="P162" i="11" s="1"/>
  <c r="Q162" i="11" s="1"/>
  <c r="Q161" i="11"/>
  <c r="Q160" i="11"/>
  <c r="Q138" i="11"/>
  <c r="Q137" i="11"/>
  <c r="Q136" i="11"/>
  <c r="Q58" i="11"/>
  <c r="Q68" i="11"/>
  <c r="Q69" i="11"/>
  <c r="Q70" i="11"/>
  <c r="Q72" i="11"/>
  <c r="Q104" i="11"/>
  <c r="Q129" i="11"/>
  <c r="Q128" i="11"/>
  <c r="Q130" i="11"/>
  <c r="Q106" i="11"/>
  <c r="Q105" i="11"/>
  <c r="Q90" i="11"/>
  <c r="Q89" i="11"/>
  <c r="Q88" i="11"/>
  <c r="Q74" i="11"/>
  <c r="Q73" i="11"/>
  <c r="Q14" i="11"/>
  <c r="Q13" i="11"/>
  <c r="Q12" i="11"/>
  <c r="Q10" i="11"/>
  <c r="Q9" i="11"/>
  <c r="Q8" i="11"/>
  <c r="Q57" i="11"/>
  <c r="Q56" i="11"/>
  <c r="Q54" i="11"/>
  <c r="Q53" i="11"/>
  <c r="Q52" i="11"/>
  <c r="C4" i="15"/>
  <c r="C5" i="15"/>
  <c r="C6" i="15"/>
  <c r="C7" i="15"/>
  <c r="C8" i="15"/>
  <c r="C9" i="15"/>
  <c r="C11" i="15"/>
  <c r="N316" i="11"/>
  <c r="O316" i="11"/>
  <c r="I316" i="11"/>
  <c r="J316" i="11"/>
  <c r="E316" i="11"/>
  <c r="D316" i="11"/>
  <c r="R184" i="11"/>
  <c r="M316" i="11"/>
  <c r="R264" i="11" l="1"/>
  <c r="R316" i="11"/>
  <c r="Q266" i="11"/>
  <c r="C316" i="11"/>
  <c r="Q316" i="11" s="1"/>
</calcChain>
</file>

<file path=xl/sharedStrings.xml><?xml version="1.0" encoding="utf-8"?>
<sst xmlns="http://schemas.openxmlformats.org/spreadsheetml/2006/main" count="556" uniqueCount="199">
  <si>
    <t>1st Grade</t>
  </si>
  <si>
    <t>2nd Grade</t>
  </si>
  <si>
    <t>3rd Grade</t>
  </si>
  <si>
    <t>4th Grade</t>
  </si>
  <si>
    <t>5th Grade</t>
  </si>
  <si>
    <t>6th Grade</t>
  </si>
  <si>
    <t>7th Grade</t>
  </si>
  <si>
    <t>8th Grade</t>
  </si>
  <si>
    <t>9th Grade</t>
  </si>
  <si>
    <t>10th Grade</t>
  </si>
  <si>
    <t>11th Grade</t>
  </si>
  <si>
    <t>12th Grade</t>
  </si>
  <si>
    <t>Option 1</t>
  </si>
  <si>
    <t>Option 2</t>
  </si>
  <si>
    <t>Option 3</t>
  </si>
  <si>
    <t>By January thirtieth of each year, all associations shall report the number and grade level of children home schooled through the association to the children's respective school districts. (South Carolina Code of Law: Section 59-65-40, Section 59-65-45, Section 59-65-47)</t>
  </si>
  <si>
    <t>District Totals</t>
  </si>
  <si>
    <t>Option 1,2,3 Totals</t>
  </si>
  <si>
    <t>Kinder-garten</t>
  </si>
  <si>
    <t>N/R--Not Reported</t>
  </si>
  <si>
    <t>SIDN</t>
  </si>
  <si>
    <t>District Home School Enrollment Totals:</t>
  </si>
  <si>
    <t>District Name</t>
  </si>
  <si>
    <t>4501</t>
  </si>
  <si>
    <t>Williamsburg</t>
  </si>
  <si>
    <t>1403</t>
  </si>
  <si>
    <t>1704</t>
  </si>
  <si>
    <t>3501</t>
  </si>
  <si>
    <t>Marlboro</t>
  </si>
  <si>
    <t>2452</t>
  </si>
  <si>
    <t>Greenwood 52</t>
  </si>
  <si>
    <t>1703</t>
  </si>
  <si>
    <t>Dillon 3</t>
  </si>
  <si>
    <t>Oconee</t>
  </si>
  <si>
    <t>Greenwood 51</t>
  </si>
  <si>
    <t>2451</t>
  </si>
  <si>
    <t>3701</t>
  </si>
  <si>
    <t>Laurens 56</t>
  </si>
  <si>
    <t>3056</t>
  </si>
  <si>
    <t>Bamberg 2</t>
  </si>
  <si>
    <t>0502</t>
  </si>
  <si>
    <t>Laurens 55</t>
  </si>
  <si>
    <t>0403</t>
  </si>
  <si>
    <t>4204</t>
  </si>
  <si>
    <t>Spartanburg 4</t>
  </si>
  <si>
    <t>0402</t>
  </si>
  <si>
    <t>Anderson 2</t>
  </si>
  <si>
    <t>Anderson 3</t>
  </si>
  <si>
    <t>Newberry</t>
  </si>
  <si>
    <t>2801</t>
  </si>
  <si>
    <t>Kershaw</t>
  </si>
  <si>
    <t>1201</t>
  </si>
  <si>
    <t xml:space="preserve">Chester </t>
  </si>
  <si>
    <t>2103</t>
  </si>
  <si>
    <t>Florence 3</t>
  </si>
  <si>
    <t>2601</t>
  </si>
  <si>
    <t>Horry</t>
  </si>
  <si>
    <t>1402</t>
  </si>
  <si>
    <t>Clarendon 2</t>
  </si>
  <si>
    <t>0629</t>
  </si>
  <si>
    <t>Barnwell 29</t>
  </si>
  <si>
    <t>3901</t>
  </si>
  <si>
    <t>Pickens</t>
  </si>
  <si>
    <t>2105</t>
  </si>
  <si>
    <t>Florence 5</t>
  </si>
  <si>
    <t>1501</t>
  </si>
  <si>
    <t>Colleton</t>
  </si>
  <si>
    <t>2101</t>
  </si>
  <si>
    <t>Florence 1</t>
  </si>
  <si>
    <t>0404</t>
  </si>
  <si>
    <t>Anderson 4</t>
  </si>
  <si>
    <t>4601</t>
  </si>
  <si>
    <t>4205</t>
  </si>
  <si>
    <t>Spartanburg 5</t>
  </si>
  <si>
    <t>3205</t>
  </si>
  <si>
    <t>0619</t>
  </si>
  <si>
    <t>Barnwell 19</t>
  </si>
  <si>
    <t>0501</t>
  </si>
  <si>
    <t>Bamberg 1</t>
  </si>
  <si>
    <t>4202</t>
  </si>
  <si>
    <t>Spartanburg 2</t>
  </si>
  <si>
    <t>2301</t>
  </si>
  <si>
    <t>Greenville</t>
  </si>
  <si>
    <t>0901</t>
  </si>
  <si>
    <t xml:space="preserve"> Calhoun</t>
  </si>
  <si>
    <t>3601</t>
  </si>
  <si>
    <t>4401</t>
  </si>
  <si>
    <t xml:space="preserve">Union County </t>
  </si>
  <si>
    <t>0301</t>
  </si>
  <si>
    <t>Allendale</t>
  </si>
  <si>
    <t>3055</t>
  </si>
  <si>
    <t>4206</t>
  </si>
  <si>
    <t>Spartanburg 6</t>
  </si>
  <si>
    <t>1001</t>
  </si>
  <si>
    <t>Charleston</t>
  </si>
  <si>
    <t>1301</t>
  </si>
  <si>
    <t>Chesterfield</t>
  </si>
  <si>
    <t>2901</t>
  </si>
  <si>
    <t>Lancaster</t>
  </si>
  <si>
    <t>0405</t>
  </si>
  <si>
    <t>Anderson 5</t>
  </si>
  <si>
    <t>Sumter</t>
  </si>
  <si>
    <t>Spartanburg 1</t>
  </si>
  <si>
    <t>4201</t>
  </si>
  <si>
    <t>1101</t>
  </si>
  <si>
    <t xml:space="preserve">Cherokee </t>
  </si>
  <si>
    <t>2450</t>
  </si>
  <si>
    <t>Greenwood 50</t>
  </si>
  <si>
    <t>4002</t>
  </si>
  <si>
    <t>Richland 2</t>
  </si>
  <si>
    <t>4603</t>
  </si>
  <si>
    <t>1802</t>
  </si>
  <si>
    <t>Dorchester 2</t>
  </si>
  <si>
    <t>3201</t>
  </si>
  <si>
    <t>Lexington 1</t>
  </si>
  <si>
    <t>Saluda</t>
  </si>
  <si>
    <t>4101</t>
  </si>
  <si>
    <t>2001</t>
  </si>
  <si>
    <t>Fairfield</t>
  </si>
  <si>
    <t>0701</t>
  </si>
  <si>
    <t xml:space="preserve">Beaufort </t>
  </si>
  <si>
    <t>4604</t>
  </si>
  <si>
    <t>3204</t>
  </si>
  <si>
    <t>Lexington 4</t>
  </si>
  <si>
    <t>3101</t>
  </si>
  <si>
    <t>Lee</t>
  </si>
  <si>
    <t>0401</t>
  </si>
  <si>
    <t>Anderson 1</t>
  </si>
  <si>
    <t>3301</t>
  </si>
  <si>
    <t xml:space="preserve">McCormick </t>
  </si>
  <si>
    <t>Dillon 4</t>
  </si>
  <si>
    <t>York 4 (Fort Mill)</t>
  </si>
  <si>
    <t>York 3 (Rock Hill)</t>
  </si>
  <si>
    <t>York 1 (York)</t>
  </si>
  <si>
    <t>York 2 (Clover)</t>
  </si>
  <si>
    <t>Spartanburg 7</t>
  </si>
  <si>
    <t>4207</t>
  </si>
  <si>
    <t>Spartanburg 3</t>
  </si>
  <si>
    <t>4203</t>
  </si>
  <si>
    <t>Richland 1</t>
  </si>
  <si>
    <t>4001</t>
  </si>
  <si>
    <t>3202</t>
  </si>
  <si>
    <t>3203</t>
  </si>
  <si>
    <t>Lexington 2</t>
  </si>
  <si>
    <t>Lexington 3</t>
  </si>
  <si>
    <t>Lexington/ Richland 5</t>
  </si>
  <si>
    <t>Georgetown</t>
  </si>
  <si>
    <t>2201</t>
  </si>
  <si>
    <t>2104</t>
  </si>
  <si>
    <t>Florence 4</t>
  </si>
  <si>
    <t>Florence 2</t>
  </si>
  <si>
    <t>2102</t>
  </si>
  <si>
    <t>1901</t>
  </si>
  <si>
    <t>Edgefield</t>
  </si>
  <si>
    <t>Dorchester 4</t>
  </si>
  <si>
    <t>1804</t>
  </si>
  <si>
    <t>Darlington</t>
  </si>
  <si>
    <t>1601</t>
  </si>
  <si>
    <t>0801</t>
  </si>
  <si>
    <t>Berkeley</t>
  </si>
  <si>
    <t>0645</t>
  </si>
  <si>
    <t>Barnwell 45</t>
  </si>
  <si>
    <t>0160</t>
  </si>
  <si>
    <t>Abbeville</t>
  </si>
  <si>
    <t>0201</t>
  </si>
  <si>
    <t>Aiken</t>
  </si>
  <si>
    <t xml:space="preserve">SC Home Schooled Students </t>
  </si>
  <si>
    <t>School Year</t>
  </si>
  <si>
    <t>Home School Estimated Total Students</t>
  </si>
  <si>
    <t>Percent Change</t>
  </si>
  <si>
    <t xml:space="preserve">2011-12 </t>
  </si>
  <si>
    <t>2012-13</t>
  </si>
  <si>
    <t>2013-14</t>
  </si>
  <si>
    <t>2014-15</t>
  </si>
  <si>
    <t>2015-16</t>
  </si>
  <si>
    <t>2016-17</t>
  </si>
  <si>
    <t>2017-18</t>
  </si>
  <si>
    <t>2018-19</t>
  </si>
  <si>
    <t>3410</t>
  </si>
  <si>
    <t>Marion 10</t>
  </si>
  <si>
    <t>3809</t>
  </si>
  <si>
    <t>Orangeburg 9</t>
  </si>
  <si>
    <t>4301</t>
  </si>
  <si>
    <t>4602</t>
  </si>
  <si>
    <r>
      <t>Option 1:</t>
    </r>
    <r>
      <rPr>
        <sz val="12"/>
        <rFont val="Arial"/>
        <family val="2"/>
      </rPr>
      <t xml:space="preserve">  Parents or guardians may teach their children at home if the instruction is approved by the district board of trustees of the district in which the children reside. A district board of trustees shall approve home schooling programs which meet the standards (South Carolina Code of Law: 59-65-40).</t>
    </r>
  </si>
  <si>
    <r>
      <rPr>
        <b/>
        <sz val="12"/>
        <rFont val="Arial"/>
        <family val="2"/>
      </rPr>
      <t>Option 2:</t>
    </r>
    <r>
      <rPr>
        <sz val="12"/>
        <rFont val="Arial"/>
        <family val="2"/>
      </rPr>
      <t xml:space="preserve">  By January thirtieth of each year, the South Carolina Association of Independent Home Schools shall report the number and grade level of children home schooled through the association to the children's respective school districts (South Carolina Code of Law: 59-65-45).</t>
    </r>
  </si>
  <si>
    <r>
      <rPr>
        <b/>
        <sz val="12"/>
        <rFont val="Arial"/>
        <family val="2"/>
      </rPr>
      <t>Option 3:</t>
    </r>
    <r>
      <rPr>
        <sz val="12"/>
        <rFont val="Arial"/>
        <family val="2"/>
      </rPr>
      <t xml:space="preserve">  In lieu of the requirements of Section 59-65-40 or Section 59-65-45, parents or guardians may teach their children at home if the instruction is conducted under the auspices of an association for home schools which has no fewer than fifty members and meets the requirements of this section. Bona fide membership and continuing compliance with the academic standards of the associations exempts the home school from the further requirements of Section 59-65-40 or Section 59-65-45 (South Carolina Code of Law: 59-65-47). </t>
    </r>
  </si>
  <si>
    <t>Jasper</t>
  </si>
  <si>
    <t>2701</t>
  </si>
  <si>
    <t>2019-20</t>
  </si>
  <si>
    <t>2020-21</t>
  </si>
  <si>
    <t>2021 - 22  South Carolina Home School Enrollment</t>
  </si>
  <si>
    <t>SOURCE: Home School Survey conducted Winter 2021-22 by Office of Research and Data Analysis, SC Department of Education.</t>
  </si>
  <si>
    <t>Clarendon 4</t>
  </si>
  <si>
    <t>Hampton 3</t>
  </si>
  <si>
    <t>2503</t>
  </si>
  <si>
    <t>445</t>
  </si>
  <si>
    <t>N/R</t>
  </si>
  <si>
    <t>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</si>
</sst>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0"/>
      <name val="Arial"/>
    </font>
    <font>
      <sz val="10"/>
      <color indexed="8"/>
      <name val="Arial"/>
      <family val="2"/>
    </font>
    <font>
      <sz val="12"/>
      <name val="Arial"/>
      <family val="2"/>
    </font>
    <font>
      <b/>
      <sz val="12"/>
      <name val="Arial"/>
      <family val="2"/>
    </font>
    <font>
      <sz val="8"/>
      <name val="Arial"/>
      <family val="2"/>
    </font>
    <font>
      <sz val="10"/>
      <name val="Arial"/>
      <family val="2"/>
    </font>
    <font>
      <b/>
      <sz val="11"/>
      <name val="Arial"/>
      <family val="2"/>
    </font>
    <font>
      <sz val="14"/>
      <name val="Arial"/>
      <family val="2"/>
    </font>
    <font>
      <sz val="11"/>
      <name val="Arial"/>
      <family val="2"/>
    </font>
    <font>
      <i/>
      <sz val="10"/>
      <name val="Arial"/>
      <family val="2"/>
    </font>
    <font>
      <sz val="10"/>
      <name val="Arial"/>
      <family val="2"/>
    </font>
    <font>
      <sz val="11"/>
      <name val="Calibri"/>
      <family val="2"/>
    </font>
    <font>
      <sz val="11"/>
      <color theme="1"/>
      <name val="Calibri"/>
      <family val="2"/>
      <scheme val="minor"/>
    </font>
    <font>
      <sz val="11"/>
      <color rgb="FF006100"/>
      <name val="Calibri"/>
      <family val="2"/>
      <scheme val="minor"/>
    </font>
    <font>
      <sz val="11"/>
      <color rgb="FF9C6500"/>
      <name val="Calibri"/>
      <family val="2"/>
      <scheme val="minor"/>
    </font>
    <font>
      <sz val="10"/>
      <color rgb="FF000000"/>
      <name val="Arial"/>
      <family val="2"/>
    </font>
    <font>
      <b/>
      <sz val="12"/>
      <color theme="0"/>
      <name val="Arial"/>
      <family val="2"/>
    </font>
    <font>
      <sz val="12"/>
      <color theme="0"/>
      <name val="Arial"/>
      <family val="2"/>
    </font>
    <font>
      <sz val="14"/>
      <color theme="0"/>
      <name val="Arial"/>
      <family val="2"/>
    </font>
    <font>
      <sz val="12"/>
      <color rgb="FFFFFFFF"/>
      <name val="Arial"/>
      <family val="2"/>
    </font>
    <font>
      <sz val="12"/>
      <color theme="1"/>
      <name val="Arial"/>
      <family val="2"/>
    </font>
    <font>
      <sz val="10"/>
      <color theme="1"/>
      <name val="Arial"/>
      <family val="2"/>
    </font>
    <font>
      <b/>
      <sz val="12"/>
      <color rgb="FFFFFFFF"/>
      <name val="Arial"/>
      <family val="2"/>
    </font>
    <font>
      <b/>
      <sz val="28"/>
      <color theme="0"/>
      <name val="Arial"/>
      <family val="2"/>
    </font>
    <font>
      <b/>
      <sz val="20"/>
      <color theme="0"/>
      <name val="Arial"/>
      <family val="2"/>
    </font>
  </fonts>
  <fills count="19">
    <fill>
      <patternFill patternType="none"/>
    </fill>
    <fill>
      <patternFill patternType="gray125"/>
    </fill>
    <fill>
      <patternFill patternType="solid">
        <fgColor indexed="22"/>
        <bgColor indexed="64"/>
      </patternFill>
    </fill>
    <fill>
      <patternFill patternType="solid">
        <fgColor indexed="22"/>
        <bgColor indexed="0"/>
      </patternFill>
    </fill>
    <fill>
      <patternFill patternType="solid">
        <fgColor rgb="FFC6EFCE"/>
      </patternFill>
    </fill>
    <fill>
      <patternFill patternType="solid">
        <fgColor rgb="FFFFEB9C"/>
      </patternFill>
    </fill>
    <fill>
      <patternFill patternType="solid">
        <fgColor theme="0" tint="-0.249977111117893"/>
        <bgColor indexed="64"/>
      </patternFill>
    </fill>
    <fill>
      <patternFill patternType="solid">
        <fgColor theme="1"/>
        <bgColor indexed="64"/>
      </patternFill>
    </fill>
    <fill>
      <patternFill patternType="solid">
        <fgColor theme="1"/>
        <bgColor indexed="0"/>
      </patternFill>
    </fill>
    <fill>
      <patternFill patternType="solid">
        <fgColor theme="1"/>
        <bgColor rgb="FFFFFFFF"/>
      </patternFill>
    </fill>
    <fill>
      <patternFill patternType="solid">
        <fgColor theme="1"/>
        <bgColor rgb="FF000000"/>
      </patternFill>
    </fill>
    <fill>
      <patternFill patternType="solid">
        <fgColor rgb="FF000000"/>
        <bgColor rgb="FF000000"/>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0"/>
        <bgColor rgb="FFDBE5F1"/>
      </patternFill>
    </fill>
    <fill>
      <patternFill patternType="solid">
        <fgColor rgb="FFDBE5F1"/>
        <bgColor rgb="FFDBE5F1"/>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CCCCCC"/>
      </top>
      <bottom style="medium">
        <color rgb="FF000000"/>
      </bottom>
      <diagonal/>
    </border>
    <border>
      <left/>
      <right style="thin">
        <color rgb="FF000000"/>
      </right>
      <top style="thin">
        <color rgb="FF000000"/>
      </top>
      <bottom style="thin">
        <color rgb="FF000000"/>
      </bottom>
      <diagonal/>
    </border>
  </borders>
  <cellStyleXfs count="11">
    <xf numFmtId="0" fontId="0" fillId="0" borderId="0"/>
    <xf numFmtId="0" fontId="14" fillId="4" borderId="0" applyNumberFormat="0" applyBorder="0" applyAlignment="0" applyProtection="0"/>
    <xf numFmtId="0" fontId="15" fillId="5" borderId="0" applyNumberFormat="0" applyBorder="0" applyAlignment="0" applyProtection="0"/>
    <xf numFmtId="0" fontId="13" fillId="0" borderId="0"/>
    <xf numFmtId="0" fontId="11" fillId="0" borderId="0"/>
    <xf numFmtId="0" fontId="16" fillId="0" borderId="0"/>
    <xf numFmtId="0" fontId="6" fillId="0" borderId="0"/>
    <xf numFmtId="0" fontId="16" fillId="0" borderId="0"/>
    <xf numFmtId="0" fontId="2" fillId="0" borderId="0"/>
    <xf numFmtId="9" fontId="1" fillId="0" borderId="0" applyFont="0" applyFill="0" applyBorder="0" applyAlignment="0" applyProtection="0"/>
    <xf numFmtId="9" fontId="11" fillId="0" borderId="0" applyFont="0" applyFill="0" applyBorder="0" applyAlignment="0" applyProtection="0"/>
  </cellStyleXfs>
  <cellXfs count="132">
    <xf numFmtId="0" fontId="0" fillId="0" borderId="0" xfId="0"/>
    <xf numFmtId="0" fontId="3" fillId="0" borderId="0" xfId="0" applyFont="1"/>
    <xf numFmtId="0" fontId="4" fillId="0" borderId="0" xfId="0" applyFont="1" applyAlignment="1">
      <alignment horizontal="center"/>
    </xf>
    <xf numFmtId="0" fontId="4" fillId="2" borderId="1" xfId="0" applyFont="1" applyFill="1" applyBorder="1" applyAlignment="1">
      <alignment horizontal="center" vertical="center" wrapText="1"/>
    </xf>
    <xf numFmtId="0" fontId="4" fillId="0" borderId="0" xfId="0" applyFont="1"/>
    <xf numFmtId="0" fontId="4" fillId="6" borderId="1" xfId="0" applyFont="1" applyFill="1" applyBorder="1" applyAlignment="1">
      <alignment horizontal="center" vertical="center" wrapText="1"/>
    </xf>
    <xf numFmtId="0" fontId="7" fillId="0" borderId="0" xfId="0" applyFont="1"/>
    <xf numFmtId="0" fontId="4" fillId="3" borderId="1" xfId="8" applyFont="1" applyFill="1" applyBorder="1" applyAlignment="1">
      <alignment horizontal="center" vertical="center"/>
    </xf>
    <xf numFmtId="0" fontId="17" fillId="7" borderId="1" xfId="8" applyFont="1" applyFill="1" applyBorder="1" applyAlignment="1">
      <alignment wrapText="1"/>
    </xf>
    <xf numFmtId="0" fontId="18" fillId="0" borderId="0" xfId="0" applyFont="1"/>
    <xf numFmtId="0" fontId="18" fillId="7" borderId="1" xfId="0" applyFont="1" applyFill="1" applyBorder="1"/>
    <xf numFmtId="0" fontId="18" fillId="7" borderId="1" xfId="0" applyFont="1" applyFill="1" applyBorder="1" applyAlignment="1">
      <alignment horizontal="right"/>
    </xf>
    <xf numFmtId="0" fontId="19" fillId="0" borderId="0" xfId="0" applyFont="1"/>
    <xf numFmtId="0" fontId="8" fillId="0" borderId="0" xfId="0" applyFont="1"/>
    <xf numFmtId="0" fontId="17" fillId="7" borderId="1" xfId="8" applyFont="1" applyFill="1" applyBorder="1" applyAlignment="1" applyProtection="1">
      <alignment wrapText="1"/>
    </xf>
    <xf numFmtId="0" fontId="17" fillId="7" borderId="1" xfId="8" quotePrefix="1" applyFont="1" applyFill="1" applyBorder="1" applyAlignment="1" applyProtection="1">
      <alignment wrapText="1"/>
    </xf>
    <xf numFmtId="0" fontId="17" fillId="8" borderId="1" xfId="8" quotePrefix="1" applyFont="1" applyFill="1" applyBorder="1" applyAlignment="1">
      <alignment horizontal="left"/>
    </xf>
    <xf numFmtId="0" fontId="17" fillId="8" borderId="1" xfId="8" quotePrefix="1" applyFont="1" applyFill="1" applyBorder="1" applyAlignment="1">
      <alignment horizontal="left" wrapText="1"/>
    </xf>
    <xf numFmtId="0" fontId="18" fillId="7" borderId="1" xfId="0" applyFont="1" applyFill="1" applyBorder="1" applyAlignment="1" applyProtection="1">
      <alignment horizontal="right"/>
    </xf>
    <xf numFmtId="49" fontId="17" fillId="7" borderId="1" xfId="8" applyNumberFormat="1" applyFont="1" applyFill="1" applyBorder="1" applyAlignment="1">
      <alignment wrapText="1"/>
    </xf>
    <xf numFmtId="0" fontId="17" fillId="7" borderId="1" xfId="0" applyFont="1" applyFill="1" applyBorder="1"/>
    <xf numFmtId="0" fontId="17" fillId="7" borderId="1" xfId="8" quotePrefix="1" applyFont="1" applyFill="1" applyBorder="1" applyAlignment="1">
      <alignment wrapText="1"/>
    </xf>
    <xf numFmtId="0" fontId="17" fillId="7" borderId="1" xfId="8" quotePrefix="1" applyFont="1" applyFill="1" applyBorder="1" applyAlignment="1">
      <alignment horizontal="left" wrapText="1"/>
    </xf>
    <xf numFmtId="0" fontId="17" fillId="9" borderId="1" xfId="0" quotePrefix="1" applyFont="1" applyFill="1" applyBorder="1" applyAlignment="1">
      <alignment wrapText="1"/>
    </xf>
    <xf numFmtId="0" fontId="17" fillId="10" borderId="1" xfId="0" applyFont="1" applyFill="1" applyBorder="1" applyAlignment="1"/>
    <xf numFmtId="0" fontId="20" fillId="11" borderId="1" xfId="0" applyFont="1" applyFill="1" applyBorder="1" applyAlignment="1"/>
    <xf numFmtId="0" fontId="7" fillId="12" borderId="1" xfId="0" applyFont="1" applyFill="1" applyBorder="1" applyAlignment="1">
      <alignment horizontal="center" wrapText="1"/>
    </xf>
    <xf numFmtId="0" fontId="6" fillId="0" borderId="1" xfId="0" applyFont="1" applyBorder="1" applyAlignment="1">
      <alignment horizontal="center"/>
    </xf>
    <xf numFmtId="3" fontId="0" fillId="0" borderId="1" xfId="0" applyNumberFormat="1" applyBorder="1" applyAlignment="1">
      <alignment horizontal="center"/>
    </xf>
    <xf numFmtId="9" fontId="0" fillId="0" borderId="1" xfId="9"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6" fillId="0" borderId="1" xfId="0" applyFont="1" applyFill="1" applyBorder="1" applyAlignment="1">
      <alignment horizontal="center"/>
    </xf>
    <xf numFmtId="3" fontId="0" fillId="0" borderId="1" xfId="0" applyNumberFormat="1" applyFill="1" applyBorder="1" applyAlignment="1">
      <alignment horizontal="center"/>
    </xf>
    <xf numFmtId="9" fontId="7" fillId="12" borderId="1" xfId="9" applyFont="1" applyFill="1" applyBorder="1" applyAlignment="1">
      <alignment horizontal="center" wrapText="1"/>
    </xf>
    <xf numFmtId="0" fontId="3" fillId="13" borderId="1" xfId="1" applyFont="1" applyFill="1" applyBorder="1" applyAlignment="1">
      <alignment horizontal="right"/>
    </xf>
    <xf numFmtId="0" fontId="3" fillId="14" borderId="1" xfId="2" applyFont="1" applyFill="1" applyBorder="1" applyAlignment="1">
      <alignment horizontal="right"/>
    </xf>
    <xf numFmtId="0" fontId="3" fillId="0" borderId="1" xfId="0" applyFont="1" applyBorder="1" applyProtection="1">
      <protection locked="0"/>
    </xf>
    <xf numFmtId="0" fontId="21" fillId="0" borderId="1" xfId="0" applyFont="1" applyBorder="1"/>
    <xf numFmtId="0" fontId="21" fillId="0" borderId="0" xfId="0" applyFont="1"/>
    <xf numFmtId="0" fontId="17" fillId="7" borderId="1" xfId="0" applyFont="1" applyFill="1" applyBorder="1" applyAlignment="1" applyProtection="1">
      <alignment horizontal="center" vertical="center"/>
    </xf>
    <xf numFmtId="0" fontId="21" fillId="0" borderId="1" xfId="0" applyFont="1" applyBorder="1" applyAlignment="1">
      <alignment horizontal="right"/>
    </xf>
    <xf numFmtId="0" fontId="3" fillId="0" borderId="1" xfId="0" applyFont="1" applyBorder="1"/>
    <xf numFmtId="0" fontId="4" fillId="15" borderId="1" xfId="0" applyFont="1" applyFill="1" applyBorder="1" applyAlignment="1">
      <alignment horizontal="center" vertical="center"/>
    </xf>
    <xf numFmtId="0" fontId="6" fillId="0" borderId="2" xfId="0" applyFont="1" applyBorder="1"/>
    <xf numFmtId="0" fontId="6" fillId="0" borderId="2" xfId="0" applyNumberFormat="1" applyFont="1" applyFill="1" applyBorder="1" applyAlignment="1">
      <alignment vertical="center"/>
    </xf>
    <xf numFmtId="0" fontId="6" fillId="0" borderId="0" xfId="0" applyFont="1"/>
    <xf numFmtId="0" fontId="22" fillId="0" borderId="0" xfId="0" applyFont="1"/>
    <xf numFmtId="0" fontId="10" fillId="0" borderId="0" xfId="0" applyNumberFormat="1" applyFont="1" applyFill="1" applyBorder="1" applyAlignment="1">
      <alignment vertical="center"/>
    </xf>
    <xf numFmtId="0" fontId="3" fillId="0" borderId="1" xfId="0" applyFont="1" applyFill="1" applyBorder="1" applyProtection="1">
      <protection locked="0"/>
    </xf>
    <xf numFmtId="0" fontId="3" fillId="0" borderId="3" xfId="0" applyFont="1" applyFill="1" applyBorder="1" applyProtection="1">
      <protection locked="0"/>
    </xf>
    <xf numFmtId="0" fontId="3" fillId="0" borderId="4" xfId="0" applyFont="1" applyFill="1" applyBorder="1" applyProtection="1">
      <protection locked="0"/>
    </xf>
    <xf numFmtId="0" fontId="3" fillId="0" borderId="5" xfId="0" applyFont="1" applyFill="1" applyBorder="1" applyProtection="1">
      <protection locked="0"/>
    </xf>
    <xf numFmtId="0" fontId="3" fillId="0" borderId="6" xfId="0" applyFont="1" applyFill="1" applyBorder="1" applyProtection="1">
      <protection locked="0"/>
    </xf>
    <xf numFmtId="0" fontId="17" fillId="7" borderId="7" xfId="8" applyFont="1" applyFill="1" applyBorder="1" applyAlignment="1">
      <alignment wrapText="1"/>
    </xf>
    <xf numFmtId="0" fontId="3" fillId="13" borderId="8" xfId="1" applyFont="1" applyFill="1" applyBorder="1" applyAlignment="1">
      <alignment horizontal="right"/>
    </xf>
    <xf numFmtId="0" fontId="17" fillId="7" borderId="1" xfId="0" applyFont="1" applyFill="1" applyBorder="1" applyAlignment="1"/>
    <xf numFmtId="0" fontId="21" fillId="0" borderId="1" xfId="0" applyFont="1" applyBorder="1" applyAlignment="1"/>
    <xf numFmtId="0" fontId="21" fillId="0" borderId="1" xfId="0" applyFont="1" applyBorder="1" applyAlignment="1"/>
    <xf numFmtId="0" fontId="3" fillId="0" borderId="1" xfId="0" applyNumberFormat="1" applyFont="1" applyFill="1" applyBorder="1" applyProtection="1">
      <protection locked="0"/>
    </xf>
    <xf numFmtId="0" fontId="17" fillId="7" borderId="9" xfId="0" applyFont="1" applyFill="1" applyBorder="1" applyAlignment="1">
      <alignment horizontal="right"/>
    </xf>
    <xf numFmtId="0" fontId="18" fillId="7" borderId="10" xfId="0" applyFont="1" applyFill="1" applyBorder="1" applyAlignment="1">
      <alignment horizontal="right"/>
    </xf>
    <xf numFmtId="0" fontId="18" fillId="7" borderId="9" xfId="0" applyFont="1" applyFill="1" applyBorder="1" applyAlignment="1">
      <alignment horizontal="right"/>
    </xf>
    <xf numFmtId="0" fontId="3" fillId="0" borderId="1" xfId="0" applyFont="1" applyFill="1" applyBorder="1" applyAlignment="1" applyProtection="1">
      <protection locked="0"/>
    </xf>
    <xf numFmtId="0" fontId="3" fillId="0" borderId="1" xfId="0" applyFont="1" applyBorder="1" applyAlignment="1"/>
    <xf numFmtId="0" fontId="17" fillId="7" borderId="1" xfId="0" applyFont="1" applyFill="1" applyBorder="1" applyAlignment="1" applyProtection="1">
      <alignment horizontal="right"/>
    </xf>
    <xf numFmtId="0" fontId="3" fillId="16" borderId="1" xfId="5" applyFont="1" applyFill="1" applyBorder="1" applyAlignment="1"/>
    <xf numFmtId="0" fontId="21" fillId="0" borderId="1" xfId="5" applyFont="1" applyBorder="1" applyAlignment="1">
      <alignment horizontal="center" vertical="center"/>
    </xf>
    <xf numFmtId="0" fontId="3" fillId="17" borderId="1" xfId="5" applyFont="1" applyFill="1" applyBorder="1" applyAlignment="1"/>
    <xf numFmtId="0" fontId="21" fillId="18" borderId="1" xfId="5" applyFont="1" applyFill="1" applyBorder="1" applyAlignment="1">
      <alignment horizontal="center" vertical="center"/>
    </xf>
    <xf numFmtId="0" fontId="17" fillId="7" borderId="1" xfId="8" applyFont="1" applyFill="1" applyBorder="1" applyAlignment="1">
      <alignment horizontal="left" wrapText="1"/>
    </xf>
    <xf numFmtId="0" fontId="17" fillId="7" borderId="1" xfId="0" applyFont="1" applyFill="1" applyBorder="1" applyProtection="1"/>
    <xf numFmtId="0" fontId="18" fillId="7" borderId="1" xfId="0" applyFont="1" applyFill="1" applyBorder="1" applyProtection="1"/>
    <xf numFmtId="0" fontId="17" fillId="9" borderId="1" xfId="0" applyFont="1" applyFill="1" applyBorder="1" applyAlignment="1">
      <alignment wrapText="1"/>
    </xf>
    <xf numFmtId="0" fontId="17" fillId="8" borderId="1" xfId="8" applyFont="1" applyFill="1" applyBorder="1" applyAlignment="1">
      <alignment horizontal="left" wrapText="1"/>
    </xf>
    <xf numFmtId="0" fontId="23" fillId="11" borderId="1" xfId="0" applyFont="1" applyFill="1" applyBorder="1" applyAlignment="1"/>
    <xf numFmtId="0" fontId="17" fillId="7" borderId="1" xfId="8" applyFont="1" applyFill="1" applyBorder="1" applyAlignment="1">
      <alignment vertical="top"/>
    </xf>
    <xf numFmtId="0" fontId="17" fillId="8" borderId="1" xfId="8" applyFont="1" applyFill="1" applyBorder="1" applyAlignment="1">
      <alignment horizontal="left"/>
    </xf>
    <xf numFmtId="0" fontId="3" fillId="0" borderId="3" xfId="6" applyFont="1" applyFill="1" applyBorder="1" applyProtection="1">
      <protection locked="0"/>
    </xf>
    <xf numFmtId="0" fontId="3" fillId="0" borderId="4" xfId="6" applyFont="1" applyFill="1" applyBorder="1" applyProtection="1">
      <protection locked="0"/>
    </xf>
    <xf numFmtId="0" fontId="3" fillId="0" borderId="11" xfId="6" applyFont="1" applyFill="1" applyBorder="1" applyProtection="1">
      <protection locked="0"/>
    </xf>
    <xf numFmtId="0" fontId="3" fillId="0" borderId="5" xfId="6" applyFont="1" applyFill="1" applyBorder="1" applyProtection="1">
      <protection locked="0"/>
    </xf>
    <xf numFmtId="0" fontId="3" fillId="0" borderId="6" xfId="6" applyFont="1" applyFill="1" applyBorder="1" applyProtection="1">
      <protection locked="0"/>
    </xf>
    <xf numFmtId="0" fontId="3" fillId="0" borderId="1" xfId="6" applyFont="1" applyFill="1" applyBorder="1" applyProtection="1">
      <protection locked="0"/>
    </xf>
    <xf numFmtId="0" fontId="3" fillId="0" borderId="12" xfId="6" applyFont="1" applyFill="1" applyBorder="1" applyProtection="1">
      <protection locked="0"/>
    </xf>
    <xf numFmtId="0" fontId="3" fillId="0" borderId="13" xfId="6" applyFont="1" applyFill="1" applyBorder="1" applyProtection="1">
      <protection locked="0"/>
    </xf>
    <xf numFmtId="0" fontId="3" fillId="0" borderId="14" xfId="6" applyFont="1" applyFill="1" applyBorder="1" applyProtection="1">
      <protection locked="0"/>
    </xf>
    <xf numFmtId="0" fontId="21" fillId="0" borderId="16" xfId="7" applyFont="1" applyBorder="1" applyAlignment="1"/>
    <xf numFmtId="0" fontId="21" fillId="0" borderId="17" xfId="7" applyFont="1" applyBorder="1" applyAlignment="1"/>
    <xf numFmtId="0" fontId="21" fillId="0" borderId="18" xfId="7" applyFont="1" applyBorder="1" applyAlignment="1"/>
    <xf numFmtId="0" fontId="21" fillId="0" borderId="19" xfId="7" applyFont="1" applyBorder="1" applyAlignment="1"/>
    <xf numFmtId="0" fontId="21" fillId="0" borderId="20" xfId="7" applyFont="1" applyBorder="1" applyAlignment="1"/>
    <xf numFmtId="0" fontId="21" fillId="0" borderId="21" xfId="7" applyFont="1" applyBorder="1" applyAlignment="1"/>
    <xf numFmtId="0" fontId="21" fillId="0" borderId="22" xfId="7" applyFont="1" applyBorder="1" applyAlignment="1"/>
    <xf numFmtId="0" fontId="21" fillId="0" borderId="23" xfId="7" applyFont="1" applyBorder="1" applyAlignment="1"/>
    <xf numFmtId="0" fontId="21" fillId="0" borderId="24" xfId="7" applyFont="1" applyBorder="1" applyAlignment="1"/>
    <xf numFmtId="0" fontId="3"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protection locked="0"/>
    </xf>
    <xf numFmtId="0" fontId="12" fillId="0" borderId="25" xfId="0" applyFont="1" applyBorder="1" applyAlignment="1">
      <alignment wrapText="1"/>
    </xf>
    <xf numFmtId="0" fontId="17" fillId="7" borderId="9" xfId="0" applyFont="1" applyFill="1" applyBorder="1"/>
    <xf numFmtId="0" fontId="18" fillId="7" borderId="9" xfId="0" applyFont="1" applyFill="1" applyBorder="1"/>
    <xf numFmtId="0" fontId="3" fillId="0" borderId="1" xfId="0" applyFont="1" applyFill="1" applyBorder="1" applyAlignment="1" applyProtection="1">
      <alignment horizontal="right" vertical="center"/>
      <protection locked="0"/>
    </xf>
    <xf numFmtId="0" fontId="3" fillId="0" borderId="15" xfId="0" applyFont="1" applyFill="1" applyBorder="1" applyAlignment="1" applyProtection="1">
      <alignment horizontal="right" vertical="center"/>
      <protection locked="0"/>
    </xf>
    <xf numFmtId="0" fontId="3" fillId="0" borderId="1" xfId="0" applyFont="1" applyBorder="1" applyAlignment="1">
      <alignment horizontal="right" vertical="center" wrapText="1"/>
    </xf>
    <xf numFmtId="0" fontId="17" fillId="7" borderId="1" xfId="0" applyFont="1" applyFill="1" applyBorder="1" applyAlignment="1">
      <alignment horizontal="right"/>
    </xf>
    <xf numFmtId="0" fontId="20" fillId="11" borderId="1" xfId="0" applyFont="1" applyFill="1" applyBorder="1" applyAlignment="1">
      <alignment horizontal="right"/>
    </xf>
    <xf numFmtId="0" fontId="3" fillId="0" borderId="1" xfId="0" applyFont="1" applyFill="1" applyBorder="1" applyAlignment="1">
      <alignment horizontal="right"/>
    </xf>
    <xf numFmtId="0" fontId="21" fillId="0" borderId="1" xfId="0" applyFont="1" applyFill="1" applyBorder="1" applyAlignment="1">
      <alignment horizontal="right"/>
    </xf>
    <xf numFmtId="0" fontId="3" fillId="0" borderId="1" xfId="0" applyFont="1" applyFill="1" applyBorder="1" applyAlignment="1" applyProtection="1">
      <alignment horizontal="right"/>
      <protection locked="0"/>
    </xf>
    <xf numFmtId="0" fontId="3" fillId="0" borderId="8" xfId="0" applyFont="1" applyFill="1" applyBorder="1" applyAlignment="1">
      <alignment horizontal="right"/>
    </xf>
    <xf numFmtId="0" fontId="3" fillId="0" borderId="8" xfId="6" applyFont="1" applyFill="1" applyBorder="1" applyAlignment="1">
      <alignment horizontal="right"/>
    </xf>
    <xf numFmtId="49" fontId="3" fillId="0" borderId="1" xfId="0" applyNumberFormat="1" applyFont="1" applyFill="1" applyBorder="1" applyAlignment="1">
      <alignment horizontal="right"/>
    </xf>
    <xf numFmtId="0" fontId="21" fillId="0" borderId="26" xfId="7" applyFont="1" applyFill="1" applyBorder="1" applyAlignment="1">
      <alignment horizontal="right"/>
    </xf>
    <xf numFmtId="0" fontId="0" fillId="0" borderId="0" xfId="0" applyFont="1" applyFill="1" applyBorder="1" applyAlignment="1">
      <alignment horizontal="center"/>
    </xf>
    <xf numFmtId="3" fontId="0" fillId="0" borderId="0" xfId="0" applyNumberFormat="1" applyBorder="1" applyAlignment="1">
      <alignment horizontal="center"/>
    </xf>
    <xf numFmtId="9" fontId="0" fillId="0" borderId="0" xfId="9" applyFont="1" applyBorder="1" applyAlignment="1">
      <alignment horizontal="center"/>
    </xf>
    <xf numFmtId="0" fontId="4" fillId="0" borderId="1" xfId="0" applyFont="1" applyBorder="1" applyAlignment="1">
      <alignment horizontal="center" vertical="center"/>
    </xf>
    <xf numFmtId="0" fontId="4" fillId="0" borderId="1" xfId="8" applyFont="1" applyFill="1" applyBorder="1" applyAlignment="1">
      <alignment horizontal="center" wrapText="1"/>
    </xf>
    <xf numFmtId="0" fontId="4" fillId="0" borderId="1" xfId="0" applyFont="1" applyFill="1" applyBorder="1" applyAlignment="1">
      <alignment horizontal="center" vertical="center"/>
    </xf>
    <xf numFmtId="0" fontId="4" fillId="0" borderId="1" xfId="0" applyFont="1" applyBorder="1" applyAlignment="1" applyProtection="1">
      <alignment horizontal="center" vertical="center"/>
      <protection locked="0"/>
    </xf>
    <xf numFmtId="0" fontId="4" fillId="0" borderId="1" xfId="8" applyFont="1" applyFill="1" applyBorder="1" applyAlignment="1" applyProtection="1">
      <alignment horizontal="center" wrapText="1"/>
    </xf>
    <xf numFmtId="0" fontId="4" fillId="0" borderId="1" xfId="0" applyFont="1" applyBorder="1" applyAlignment="1">
      <alignment horizontal="center" wrapText="1"/>
    </xf>
    <xf numFmtId="0" fontId="3" fillId="0" borderId="1" xfId="0" applyFont="1" applyBorder="1"/>
    <xf numFmtId="0" fontId="4" fillId="0" borderId="7" xfId="8" applyFont="1" applyFill="1" applyBorder="1" applyAlignment="1" applyProtection="1">
      <alignment horizontal="center" wrapText="1"/>
    </xf>
    <xf numFmtId="0" fontId="24" fillId="7" borderId="1" xfId="0" applyFont="1" applyFill="1" applyBorder="1" applyAlignment="1">
      <alignment horizontal="center" vertical="center"/>
    </xf>
    <xf numFmtId="0" fontId="3" fillId="0" borderId="1" xfId="0" applyFont="1" applyBorder="1" applyAlignment="1">
      <alignment horizontal="left" vertical="top" wrapText="1"/>
    </xf>
    <xf numFmtId="0" fontId="6" fillId="0" borderId="0" xfId="0" applyNumberFormat="1" applyFont="1" applyFill="1" applyBorder="1" applyAlignment="1">
      <alignment horizontal="left" vertical="center"/>
    </xf>
    <xf numFmtId="0" fontId="4" fillId="6" borderId="1" xfId="8" applyFont="1" applyFill="1" applyBorder="1" applyAlignment="1">
      <alignment horizontal="center" wrapText="1"/>
    </xf>
    <xf numFmtId="0" fontId="4" fillId="6" borderId="7" xfId="8" applyFont="1" applyFill="1" applyBorder="1" applyAlignment="1">
      <alignment horizontal="center" wrapText="1"/>
    </xf>
    <xf numFmtId="0" fontId="4" fillId="0" borderId="1" xfId="0" applyFont="1" applyBorder="1" applyAlignment="1">
      <alignment horizontal="left" vertical="top" wrapText="1"/>
    </xf>
    <xf numFmtId="0" fontId="25" fillId="7" borderId="1" xfId="0" applyFont="1" applyFill="1" applyBorder="1" applyAlignment="1">
      <alignment horizontal="center"/>
    </xf>
    <xf numFmtId="0" fontId="9" fillId="0" borderId="0" xfId="0" applyNumberFormat="1" applyFont="1" applyFill="1" applyBorder="1" applyAlignment="1">
      <alignment horizontal="left" vertical="center"/>
    </xf>
  </cellXfs>
  <cellStyles count="11">
    <cellStyle name="Good" xfId="1" builtinId="26"/>
    <cellStyle name="Neutral" xfId="2" builtinId="28"/>
    <cellStyle name="Normal" xfId="0" builtinId="0"/>
    <cellStyle name="Normal 2" xfId="3" xr:uid="{00000000-0005-0000-0000-000003000000}"/>
    <cellStyle name="Normal 2 2" xfId="4" xr:uid="{00000000-0005-0000-0000-000004000000}"/>
    <cellStyle name="Normal 3" xfId="5" xr:uid="{00000000-0005-0000-0000-000005000000}"/>
    <cellStyle name="Normal 4" xfId="6" xr:uid="{00000000-0005-0000-0000-000006000000}"/>
    <cellStyle name="Normal 5" xfId="7" xr:uid="{00000000-0005-0000-0000-000007000000}"/>
    <cellStyle name="Normal_Sheet1" xfId="8" xr:uid="{00000000-0005-0000-0000-000008000000}"/>
    <cellStyle name="Percent" xfId="9" builtinId="5"/>
    <cellStyle name="Percent 2" xfId="10" xr:uid="{00000000-0005-0000-0000-00000A000000}"/>
  </cellStyles>
  <dxfs count="353">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patternFill patternType="none"/>
      </fill>
    </dxf>
    <dxf>
      <fill>
        <patternFill patternType="none"/>
      </fill>
    </dxf>
    <dxf>
      <fill>
        <patternFill patternType="solid">
          <fgColor rgb="FFFF00FF"/>
          <bgColor rgb="FFFF00FF"/>
        </patternFill>
      </fill>
    </dxf>
    <dxf>
      <fill>
        <patternFill patternType="solid">
          <fgColor rgb="FFFDE9D9"/>
          <bgColor rgb="FFFDE9D9"/>
        </patternFill>
      </fill>
    </dxf>
    <dxf>
      <fill>
        <patternFill patternType="solid">
          <fgColor rgb="FFC2D69B"/>
          <bgColor rgb="FFC2D69B"/>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patternFill patternType="none"/>
      </fill>
    </dxf>
    <dxf>
      <fill>
        <patternFill patternType="none"/>
      </fill>
    </dxf>
    <dxf>
      <fill>
        <patternFill patternType="solid">
          <fgColor rgb="FFFF00FF"/>
          <bgColor rgb="FFFF00FF"/>
        </patternFill>
      </fill>
    </dxf>
    <dxf>
      <fill>
        <patternFill patternType="solid">
          <fgColor rgb="FFFDE9D9"/>
          <bgColor rgb="FFFDE9D9"/>
        </patternFill>
      </fill>
    </dxf>
    <dxf>
      <fill>
        <patternFill patternType="solid">
          <fgColor rgb="FFC2D69B"/>
          <bgColor rgb="FFC2D69B"/>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patternFill patternType="none"/>
      </fill>
    </dxf>
    <dxf>
      <fill>
        <patternFill patternType="none"/>
      </fill>
    </dxf>
    <dxf>
      <fill>
        <patternFill patternType="solid">
          <fgColor rgb="FFFF00FF"/>
          <bgColor rgb="FFFF00FF"/>
        </patternFill>
      </fill>
    </dxf>
    <dxf>
      <fill>
        <patternFill patternType="solid">
          <fgColor rgb="FFFDE9D9"/>
          <bgColor rgb="FFFDE9D9"/>
        </patternFill>
      </fill>
    </dxf>
    <dxf>
      <fill>
        <patternFill patternType="solid">
          <fgColor rgb="FFC2D69B"/>
          <bgColor rgb="FFC2D69B"/>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patternFill patternType="none"/>
      </fill>
    </dxf>
    <dxf>
      <fill>
        <patternFill patternType="none"/>
      </fill>
    </dxf>
    <dxf>
      <fill>
        <patternFill patternType="solid">
          <fgColor rgb="FFFF00FF"/>
          <bgColor rgb="FFFF00FF"/>
        </patternFill>
      </fill>
    </dxf>
    <dxf>
      <fill>
        <patternFill patternType="solid">
          <fgColor rgb="FFFDE9D9"/>
          <bgColor rgb="FFFDE9D9"/>
        </patternFill>
      </fill>
    </dxf>
    <dxf>
      <fill>
        <patternFill patternType="solid">
          <fgColor rgb="FFC2D69B"/>
          <bgColor rgb="FFC2D69B"/>
        </patternFill>
      </fill>
    </dxf>
    <dxf>
      <fill>
        <patternFill patternType="none"/>
      </fill>
    </dxf>
    <dxf>
      <fill>
        <patternFill patternType="none"/>
      </fill>
    </dxf>
    <dxf>
      <fill>
        <patternFill patternType="solid">
          <fgColor rgb="FFFF00FF"/>
          <bgColor rgb="FFFF00FF"/>
        </patternFill>
      </fill>
    </dxf>
    <dxf>
      <fill>
        <patternFill patternType="solid">
          <fgColor rgb="FFFDE9D9"/>
          <bgColor rgb="FFFDE9D9"/>
        </patternFill>
      </fill>
    </dxf>
    <dxf>
      <fill>
        <patternFill patternType="solid">
          <fgColor rgb="FFC2D69B"/>
          <bgColor rgb="FFC2D69B"/>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patternFill patternType="none"/>
      </fill>
    </dxf>
    <dxf>
      <fill>
        <patternFill patternType="solid">
          <fgColor rgb="FFFF00FF"/>
          <bgColor rgb="FFFF00FF"/>
        </patternFill>
      </fill>
    </dxf>
    <dxf>
      <fill>
        <patternFill patternType="solid">
          <fgColor rgb="FFFDE9D9"/>
          <bgColor rgb="FFFDE9D9"/>
        </patternFill>
      </fill>
    </dxf>
    <dxf>
      <fill>
        <patternFill patternType="solid">
          <fgColor rgb="FFC2D69B"/>
          <bgColor rgb="FFC2D69B"/>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
      <fill>
        <gradientFill type="path" left="0.5" right="0.5" top="0.5" bottom="0.5">
          <stop position="0">
            <color rgb="FFF01CB3"/>
          </stop>
          <stop position="1">
            <color theme="9"/>
          </stop>
        </gradientFill>
      </fill>
    </dxf>
    <dxf>
      <fill>
        <patternFill patternType="gray0625">
          <bgColor theme="9" tint="0.7999816888943144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Calibri"/>
                <a:ea typeface="Calibri"/>
                <a:cs typeface="Calibri"/>
              </a:defRPr>
            </a:pPr>
            <a:r>
              <a:rPr lang="en-US"/>
              <a:t>SC Home Schooled Students </a:t>
            </a:r>
          </a:p>
        </c:rich>
      </c:tx>
      <c:layout>
        <c:manualLayout>
          <c:xMode val="edge"/>
          <c:yMode val="edge"/>
          <c:x val="0.25459687976959083"/>
          <c:y val="1.8214936247723135E-2"/>
        </c:manualLayout>
      </c:layout>
      <c:overlay val="0"/>
      <c:spPr>
        <a:noFill/>
        <a:ln>
          <a:solidFill>
            <a:sysClr val="windowText" lastClr="000000"/>
          </a:solidFill>
        </a:ln>
        <a:effectLst/>
      </c:spPr>
    </c:title>
    <c:autoTitleDeleted val="0"/>
    <c:view3D>
      <c:rotX val="15"/>
      <c:rotY val="20"/>
      <c:depthPercent val="100"/>
      <c:rAngAx val="0"/>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7.9868214671364263E-2"/>
          <c:y val="2.0230275083017939E-2"/>
          <c:w val="0.90927956134580246"/>
          <c:h val="0.74663385912548508"/>
        </c:manualLayout>
      </c:layout>
      <c:bar3DChart>
        <c:barDir val="col"/>
        <c:grouping val="clustered"/>
        <c:varyColors val="0"/>
        <c:ser>
          <c:idx val="0"/>
          <c:order val="0"/>
          <c:tx>
            <c:strRef>
              <c:f>'Percent Change'!$B$1:$B$2</c:f>
              <c:strCache>
                <c:ptCount val="2"/>
                <c:pt idx="0">
                  <c:v>SC Home Schooled Students </c:v>
                </c:pt>
                <c:pt idx="1">
                  <c:v>Home School Estimated Total Students</c:v>
                </c:pt>
              </c:strCache>
            </c:strRef>
          </c:tx>
          <c:spPr>
            <a:solidFill>
              <a:schemeClr val="tx1"/>
            </a:solidFill>
            <a:ln>
              <a:noFill/>
            </a:ln>
            <a:effectLst/>
            <a:sp3d/>
          </c:spPr>
          <c:invertIfNegative val="0"/>
          <c:dLbls>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'Percent Change'!$A$3:$A$13</c:f>
              <c:strCache>
                <c:ptCount val="11"/>
                <c:pt idx="0">
                  <c:v>2011-12 </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'Percent Change'!$B$3:$B$13</c:f>
              <c:numCache>
                <c:formatCode>#,##0</c:formatCode>
                <c:ptCount val="11"/>
                <c:pt idx="0">
                  <c:v>11367</c:v>
                </c:pt>
                <c:pt idx="1">
                  <c:v>14983</c:v>
                </c:pt>
                <c:pt idx="2">
                  <c:v>15826</c:v>
                </c:pt>
                <c:pt idx="3">
                  <c:v>16815</c:v>
                </c:pt>
                <c:pt idx="4">
                  <c:v>17730</c:v>
                </c:pt>
                <c:pt idx="5">
                  <c:v>19983</c:v>
                </c:pt>
                <c:pt idx="6">
                  <c:v>21532</c:v>
                </c:pt>
                <c:pt idx="7">
                  <c:v>20752</c:v>
                </c:pt>
                <c:pt idx="8">
                  <c:v>20611</c:v>
                </c:pt>
                <c:pt idx="9">
                  <c:v>29927</c:v>
                </c:pt>
                <c:pt idx="10">
                  <c:v>30474</c:v>
                </c:pt>
              </c:numCache>
            </c:numRef>
          </c:val>
          <c:extLst>
            <c:ext xmlns:c16="http://schemas.microsoft.com/office/drawing/2014/chart" uri="{C3380CC4-5D6E-409C-BE32-E72D297353CC}">
              <c16:uniqueId val="{00000000-7448-4D05-8017-D89093BFFF6B}"/>
            </c:ext>
          </c:extLst>
        </c:ser>
        <c:ser>
          <c:idx val="1"/>
          <c:order val="1"/>
          <c:tx>
            <c:strRef>
              <c:f>'Percent Change'!$C$1:$C$2</c:f>
              <c:strCache>
                <c:ptCount val="2"/>
                <c:pt idx="0">
                  <c:v>SC Home Schooled Students </c:v>
                </c:pt>
                <c:pt idx="1">
                  <c:v>Percent Change</c:v>
                </c:pt>
              </c:strCache>
            </c:strRef>
          </c:tx>
          <c:spPr>
            <a:solidFill>
              <a:schemeClr val="bg1">
                <a:lumMod val="85000"/>
              </a:schemeClr>
            </a:solidFill>
            <a:ln>
              <a:noFill/>
            </a:ln>
            <a:effectLst/>
            <a:sp3d/>
          </c:spPr>
          <c:invertIfNegative val="0"/>
          <c:dLbls>
            <c:dLbl>
              <c:idx val="1"/>
              <c:layout>
                <c:manualLayout>
                  <c:x val="1.6042778496950193E-2"/>
                  <c:y val="0"/>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48-4D05-8017-D89093BFFF6B}"/>
                </c:ext>
              </c:extLst>
            </c:dLbl>
            <c:dLbl>
              <c:idx val="2"/>
              <c:layout>
                <c:manualLayout>
                  <c:x val="1.8390804597701149E-2"/>
                  <c:y val="0"/>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48-4D05-8017-D89093BFFF6B}"/>
                </c:ext>
              </c:extLst>
            </c:dLbl>
            <c:dLbl>
              <c:idx val="3"/>
              <c:layout>
                <c:manualLayout>
                  <c:x val="9.1954011891994831E-3"/>
                  <c:y val="-6.0744086359914296E-3"/>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48-4D05-8017-D89093BFFF6B}"/>
                </c:ext>
              </c:extLst>
            </c:dLbl>
            <c:dLbl>
              <c:idx val="4"/>
              <c:layout>
                <c:manualLayout>
                  <c:x val="1.2260536398467433E-2"/>
                  <c:y val="-9.1116173120728925E-3"/>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48-4D05-8017-D89093BFFF6B}"/>
                </c:ext>
              </c:extLst>
            </c:dLbl>
            <c:dLbl>
              <c:idx val="5"/>
              <c:layout>
                <c:manualLayout>
                  <c:x val="1.8390804597701149E-2"/>
                  <c:y val="-9.1116173120728925E-3"/>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48-4D05-8017-D89093BFFF6B}"/>
                </c:ext>
              </c:extLst>
            </c:dLbl>
            <c:dLbl>
              <c:idx val="6"/>
              <c:layout>
                <c:manualLayout>
                  <c:x val="1.8390804597701038E-2"/>
                  <c:y val="-1.2148823082763858E-2"/>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48-4D05-8017-D89093BFFF6B}"/>
                </c:ext>
              </c:extLst>
            </c:dLbl>
            <c:dLbl>
              <c:idx val="7"/>
              <c:layout>
                <c:manualLayout>
                  <c:x val="1.6858237547892719E-2"/>
                  <c:y val="-3.0372057706909645E-3"/>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48-4D05-8017-D89093BFFF6B}"/>
                </c:ext>
              </c:extLst>
            </c:dLbl>
            <c:dLbl>
              <c:idx val="8"/>
              <c:layout>
                <c:manualLayout>
                  <c:x val="1.6858237547892608E-2"/>
                  <c:y val="0"/>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448-4D05-8017-D89093BFFF6B}"/>
                </c:ext>
              </c:extLst>
            </c:dLbl>
            <c:dLbl>
              <c:idx val="9"/>
              <c:layout>
                <c:manualLayout>
                  <c:x val="1.5325670498084179E-2"/>
                  <c:y val="-9.1116173120728925E-3"/>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48-4D05-8017-D89093BFFF6B}"/>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'Percent Change'!$A$3:$A$13</c:f>
              <c:strCache>
                <c:ptCount val="11"/>
                <c:pt idx="0">
                  <c:v>2011-12 </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'Percent Change'!$C$3:$C$13</c:f>
              <c:numCache>
                <c:formatCode>0%</c:formatCode>
                <c:ptCount val="11"/>
                <c:pt idx="1">
                  <c:v>0.31811383830386208</c:v>
                </c:pt>
                <c:pt idx="2">
                  <c:v>5.6263765601014482E-2</c:v>
                </c:pt>
                <c:pt idx="3">
                  <c:v>6.2492101604953873E-2</c:v>
                </c:pt>
                <c:pt idx="4">
                  <c:v>5.4415700267618196E-2</c:v>
                </c:pt>
                <c:pt idx="5">
                  <c:v>0.12707275803722504</c:v>
                </c:pt>
                <c:pt idx="6">
                  <c:v>7.7515888505229447E-2</c:v>
                </c:pt>
                <c:pt idx="7">
                  <c:v>-3.6225153260263793E-2</c:v>
                </c:pt>
                <c:pt idx="8">
                  <c:v>-6.7945258288357752E-3</c:v>
                </c:pt>
                <c:pt idx="9">
                  <c:v>0.45199165494153609</c:v>
                </c:pt>
                <c:pt idx="10">
                  <c:v>1.8277809336051058E-2</c:v>
                </c:pt>
              </c:numCache>
            </c:numRef>
          </c:val>
          <c:extLst>
            <c:ext xmlns:c16="http://schemas.microsoft.com/office/drawing/2014/chart" uri="{C3380CC4-5D6E-409C-BE32-E72D297353CC}">
              <c16:uniqueId val="{0000000A-7448-4D05-8017-D89093BFFF6B}"/>
            </c:ext>
          </c:extLst>
        </c:ser>
        <c:dLbls>
          <c:showLegendKey val="0"/>
          <c:showVal val="0"/>
          <c:showCatName val="0"/>
          <c:showSerName val="0"/>
          <c:showPercent val="0"/>
          <c:showBubbleSize val="0"/>
        </c:dLbls>
        <c:gapWidth val="75"/>
        <c:shape val="box"/>
        <c:axId val="331166815"/>
        <c:axId val="1"/>
        <c:axId val="0"/>
      </c:bar3DChart>
      <c:catAx>
        <c:axId val="33116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ysClr val="windowText" lastClr="000000"/>
            </a:solidFill>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1166815"/>
        <c:crosses val="autoZero"/>
        <c:crossBetween val="between"/>
      </c:valAx>
      <c:spPr>
        <a:noFill/>
        <a:ln w="25400">
          <a:noFill/>
        </a:ln>
      </c:spPr>
    </c:plotArea>
    <c:legend>
      <c:legendPos val="b"/>
      <c:overlay val="0"/>
      <c:spPr>
        <a:noFill/>
        <a:ln>
          <a:solidFill>
            <a:sysClr val="windowText" lastClr="000000"/>
          </a:solidFill>
        </a:ln>
        <a:effectLst/>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19050</xdr:rowOff>
    </xdr:from>
    <xdr:to>
      <xdr:col>9</xdr:col>
      <xdr:colOff>371475</xdr:colOff>
      <xdr:row>37</xdr:row>
      <xdr:rowOff>104775</xdr:rowOff>
    </xdr:to>
    <xdr:graphicFrame macro="">
      <xdr:nvGraphicFramePr>
        <xdr:cNvPr id="464091" name="Chart 1" descr="Bar graph of showing the estimated total number of SC Home Schooled Students and the percent in change from the previous year, start in 2011 thru 2022.">
          <a:extLst>
            <a:ext uri="{FF2B5EF4-FFF2-40B4-BE49-F238E27FC236}">
              <a16:creationId xmlns:a16="http://schemas.microsoft.com/office/drawing/2014/main" id="{035A1717-CA04-4E87-87E5-8DB3A41FF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320"/>
  <sheetViews>
    <sheetView zoomScale="85" zoomScaleNormal="85" workbookViewId="0">
      <pane ySplit="6" topLeftCell="A301" activePane="bottomLeft" state="frozen"/>
      <selection pane="bottomLeft" activeCell="A320" sqref="A320:M320"/>
    </sheetView>
  </sheetViews>
  <sheetFormatPr baseColWidth="10" defaultColWidth="21.1640625" defaultRowHeight="20" customHeight="1" x14ac:dyDescent="0.2"/>
  <cols>
    <col min="1" max="1" width="9.6640625" style="1" bestFit="1" customWidth="1"/>
    <col min="2" max="2" width="22.5" style="1" customWidth="1"/>
    <col min="3" max="3" width="10.83203125" style="1" customWidth="1"/>
    <col min="4" max="4" width="9.6640625" style="1" customWidth="1"/>
    <col min="5" max="5" width="10.1640625" style="1" customWidth="1"/>
    <col min="6" max="6" width="9.33203125" style="1" customWidth="1"/>
    <col min="7" max="7" width="10" style="1" customWidth="1"/>
    <col min="8" max="8" width="9.6640625" style="1" customWidth="1"/>
    <col min="9" max="11" width="9.5" style="1" customWidth="1"/>
    <col min="12" max="12" width="9.83203125" style="1" customWidth="1"/>
    <col min="13" max="13" width="9.5" style="1" customWidth="1"/>
    <col min="14" max="14" width="9.6640625" style="1" customWidth="1"/>
    <col min="15" max="15" width="10" style="1" customWidth="1"/>
    <col min="16" max="16" width="3.83203125" style="1" hidden="1" customWidth="1"/>
    <col min="17" max="17" width="16.1640625" style="1" customWidth="1"/>
    <col min="18" max="18" width="14.5" style="1" customWidth="1"/>
    <col min="19" max="19" width="10" style="1" customWidth="1"/>
    <col min="20" max="20" width="10.5" style="1" customWidth="1"/>
    <col min="21" max="21" width="9.5" style="1" customWidth="1"/>
    <col min="22" max="22" width="9" style="1" customWidth="1"/>
    <col min="23" max="23" width="9.1640625" style="1" customWidth="1"/>
    <col min="24" max="24" width="9.5" style="1" customWidth="1"/>
    <col min="25" max="25" width="8.83203125" style="1" customWidth="1"/>
    <col min="26" max="26" width="8.6640625" style="1" customWidth="1"/>
    <col min="27" max="27" width="9.83203125" style="1" customWidth="1"/>
    <col min="28" max="28" width="9" style="1" customWidth="1"/>
    <col min="29" max="29" width="8.83203125" style="1" customWidth="1"/>
    <col min="30" max="30" width="9.83203125" style="1" customWidth="1"/>
    <col min="31" max="31" width="8.83203125" style="1" customWidth="1"/>
    <col min="32" max="32" width="8.5" style="1" customWidth="1"/>
    <col min="33" max="33" width="8.83203125" style="1" customWidth="1"/>
    <col min="34" max="16384" width="21.1640625" style="1"/>
  </cols>
  <sheetData>
    <row r="1" spans="1:33" s="4" customFormat="1" ht="35" x14ac:dyDescent="0.2">
      <c r="A1" s="124" t="s">
        <v>191</v>
      </c>
      <c r="B1" s="124"/>
      <c r="C1" s="124"/>
      <c r="D1" s="124"/>
      <c r="E1" s="124"/>
      <c r="F1" s="124"/>
      <c r="G1" s="124"/>
      <c r="H1" s="124"/>
      <c r="I1" s="124"/>
      <c r="J1" s="124"/>
      <c r="K1" s="124"/>
      <c r="L1" s="124"/>
      <c r="M1" s="124"/>
      <c r="N1" s="124"/>
      <c r="O1" s="124"/>
      <c r="P1" s="124"/>
      <c r="Q1" s="124"/>
      <c r="R1" s="124"/>
      <c r="S1" s="12"/>
      <c r="T1" s="13"/>
      <c r="U1" s="12"/>
      <c r="V1" s="6"/>
    </row>
    <row r="2" spans="1:33" s="4" customFormat="1" ht="36" customHeight="1" x14ac:dyDescent="0.2">
      <c r="A2" s="129" t="s">
        <v>184</v>
      </c>
      <c r="B2" s="129"/>
      <c r="C2" s="129"/>
      <c r="D2" s="129"/>
      <c r="E2" s="129"/>
      <c r="F2" s="129"/>
      <c r="G2" s="129"/>
      <c r="H2" s="129"/>
      <c r="I2" s="129"/>
      <c r="J2" s="129"/>
      <c r="K2" s="129"/>
      <c r="L2" s="129"/>
      <c r="M2" s="129"/>
      <c r="N2" s="129"/>
      <c r="O2" s="129"/>
      <c r="P2" s="129"/>
      <c r="Q2" s="129"/>
      <c r="R2" s="129"/>
      <c r="S2" s="1"/>
      <c r="T2" s="1"/>
      <c r="U2" s="1"/>
    </row>
    <row r="3" spans="1:33" s="4" customFormat="1" ht="32.25" customHeight="1" x14ac:dyDescent="0.2">
      <c r="A3" s="125" t="s">
        <v>185</v>
      </c>
      <c r="B3" s="125"/>
      <c r="C3" s="125"/>
      <c r="D3" s="125"/>
      <c r="E3" s="125"/>
      <c r="F3" s="125"/>
      <c r="G3" s="125"/>
      <c r="H3" s="125"/>
      <c r="I3" s="125"/>
      <c r="J3" s="125"/>
      <c r="K3" s="125"/>
      <c r="L3" s="125"/>
      <c r="M3" s="125"/>
      <c r="N3" s="125"/>
      <c r="O3" s="125"/>
      <c r="P3" s="125"/>
      <c r="Q3" s="125"/>
      <c r="R3" s="125"/>
      <c r="S3" s="1"/>
      <c r="T3" s="1"/>
      <c r="U3" s="1"/>
    </row>
    <row r="4" spans="1:33" s="4" customFormat="1" ht="68.25" customHeight="1" x14ac:dyDescent="0.2">
      <c r="A4" s="125" t="s">
        <v>186</v>
      </c>
      <c r="B4" s="125"/>
      <c r="C4" s="125"/>
      <c r="D4" s="125"/>
      <c r="E4" s="125"/>
      <c r="F4" s="125"/>
      <c r="G4" s="125"/>
      <c r="H4" s="125"/>
      <c r="I4" s="125"/>
      <c r="J4" s="125"/>
      <c r="K4" s="125"/>
      <c r="L4" s="125"/>
      <c r="M4" s="125"/>
      <c r="N4" s="125"/>
      <c r="O4" s="125"/>
      <c r="P4" s="125"/>
      <c r="Q4" s="125"/>
      <c r="R4" s="125"/>
      <c r="S4" s="1"/>
      <c r="T4" s="1"/>
      <c r="U4" s="1"/>
    </row>
    <row r="5" spans="1:33" s="4" customFormat="1" ht="36" customHeight="1" x14ac:dyDescent="0.2">
      <c r="A5" s="125" t="s">
        <v>15</v>
      </c>
      <c r="B5" s="125"/>
      <c r="C5" s="125"/>
      <c r="D5" s="125"/>
      <c r="E5" s="125"/>
      <c r="F5" s="125"/>
      <c r="G5" s="125"/>
      <c r="H5" s="125"/>
      <c r="I5" s="125"/>
      <c r="J5" s="125"/>
      <c r="K5" s="125"/>
      <c r="L5" s="125"/>
      <c r="M5" s="125"/>
      <c r="N5" s="125"/>
      <c r="O5" s="125"/>
      <c r="P5" s="125"/>
      <c r="Q5" s="125"/>
      <c r="R5" s="125"/>
      <c r="S5" s="9"/>
      <c r="T5" s="9"/>
      <c r="U5" s="9"/>
      <c r="V5" s="2"/>
    </row>
    <row r="6" spans="1:33" s="2" customFormat="1" ht="36.75" customHeight="1" x14ac:dyDescent="0.2">
      <c r="A6" s="7" t="s">
        <v>20</v>
      </c>
      <c r="B6" s="7" t="s">
        <v>22</v>
      </c>
      <c r="C6" s="3" t="s">
        <v>18</v>
      </c>
      <c r="D6" s="3" t="s">
        <v>0</v>
      </c>
      <c r="E6" s="5" t="s">
        <v>1</v>
      </c>
      <c r="F6" s="5" t="s">
        <v>2</v>
      </c>
      <c r="G6" s="5" t="s">
        <v>3</v>
      </c>
      <c r="H6" s="5" t="s">
        <v>4</v>
      </c>
      <c r="I6" s="5" t="s">
        <v>5</v>
      </c>
      <c r="J6" s="5" t="s">
        <v>6</v>
      </c>
      <c r="K6" s="5" t="s">
        <v>7</v>
      </c>
      <c r="L6" s="5" t="s">
        <v>8</v>
      </c>
      <c r="M6" s="5" t="s">
        <v>9</v>
      </c>
      <c r="N6" s="5" t="s">
        <v>10</v>
      </c>
      <c r="O6" s="5" t="s">
        <v>11</v>
      </c>
      <c r="P6" s="5"/>
      <c r="Q6" s="5" t="s">
        <v>17</v>
      </c>
      <c r="R6" s="5" t="s">
        <v>16</v>
      </c>
      <c r="S6" s="1"/>
      <c r="T6" s="1"/>
      <c r="U6" s="1"/>
      <c r="V6" s="9"/>
    </row>
    <row r="7" spans="1:33" s="9" customFormat="1" ht="20" customHeight="1" x14ac:dyDescent="0.2">
      <c r="A7" s="14" t="s">
        <v>162</v>
      </c>
      <c r="B7" s="14" t="s">
        <v>163</v>
      </c>
      <c r="C7" s="71"/>
      <c r="D7" s="72"/>
      <c r="E7" s="72"/>
      <c r="F7" s="72"/>
      <c r="G7" s="72"/>
      <c r="H7" s="72"/>
      <c r="I7" s="72"/>
      <c r="J7" s="72"/>
      <c r="K7" s="72"/>
      <c r="L7" s="72"/>
      <c r="M7" s="72"/>
      <c r="N7" s="72"/>
      <c r="O7" s="72"/>
      <c r="P7" s="72"/>
      <c r="Q7" s="72"/>
      <c r="R7" s="10"/>
      <c r="S7" s="1"/>
      <c r="T7" s="1"/>
      <c r="U7" s="1"/>
      <c r="V7" s="1"/>
    </row>
    <row r="8" spans="1:33" ht="20" customHeight="1" x14ac:dyDescent="0.2">
      <c r="A8" s="120" t="s">
        <v>12</v>
      </c>
      <c r="B8" s="120"/>
      <c r="C8" s="49">
        <v>0</v>
      </c>
      <c r="D8" s="49">
        <v>0</v>
      </c>
      <c r="E8" s="49">
        <v>0</v>
      </c>
      <c r="F8" s="49">
        <v>0</v>
      </c>
      <c r="G8" s="49">
        <v>0</v>
      </c>
      <c r="H8" s="49">
        <v>0</v>
      </c>
      <c r="I8" s="49">
        <v>0</v>
      </c>
      <c r="J8" s="49">
        <v>0</v>
      </c>
      <c r="K8" s="49">
        <v>0</v>
      </c>
      <c r="L8" s="49">
        <v>0</v>
      </c>
      <c r="M8" s="49">
        <v>0</v>
      </c>
      <c r="N8" s="49">
        <v>0</v>
      </c>
      <c r="O8" s="49">
        <v>0</v>
      </c>
      <c r="P8" s="49"/>
      <c r="Q8" s="106">
        <f>SUM(C8:P8)</f>
        <v>0</v>
      </c>
      <c r="R8" s="116">
        <f>SUM(C8:O10)</f>
        <v>233</v>
      </c>
      <c r="S8" s="39"/>
      <c r="T8" s="39"/>
      <c r="U8" s="39"/>
      <c r="V8" s="39"/>
      <c r="W8" s="39"/>
      <c r="X8" s="39"/>
      <c r="Y8" s="39"/>
      <c r="Z8" s="39"/>
      <c r="AA8" s="39"/>
      <c r="AB8" s="39"/>
      <c r="AC8" s="39"/>
      <c r="AD8" s="39"/>
      <c r="AE8" s="39"/>
      <c r="AF8" s="39"/>
      <c r="AG8" s="39"/>
    </row>
    <row r="9" spans="1:33" ht="20" customHeight="1" x14ac:dyDescent="0.2">
      <c r="A9" s="120" t="s">
        <v>13</v>
      </c>
      <c r="B9" s="120"/>
      <c r="C9" s="49">
        <v>0</v>
      </c>
      <c r="D9" s="49">
        <v>0</v>
      </c>
      <c r="E9" s="49">
        <v>0</v>
      </c>
      <c r="F9" s="49">
        <v>0</v>
      </c>
      <c r="G9" s="49">
        <v>0</v>
      </c>
      <c r="H9" s="49">
        <v>0</v>
      </c>
      <c r="I9" s="49">
        <v>0</v>
      </c>
      <c r="J9" s="49">
        <v>0</v>
      </c>
      <c r="K9" s="49">
        <v>0</v>
      </c>
      <c r="L9" s="49">
        <v>0</v>
      </c>
      <c r="M9" s="49">
        <v>0</v>
      </c>
      <c r="N9" s="49">
        <v>0</v>
      </c>
      <c r="O9" s="49">
        <v>0</v>
      </c>
      <c r="P9" s="49"/>
      <c r="Q9" s="106">
        <f>SUM(C9:P9)</f>
        <v>0</v>
      </c>
      <c r="R9" s="116"/>
      <c r="S9" s="39"/>
      <c r="T9" s="39"/>
      <c r="U9" s="39"/>
      <c r="V9" s="39"/>
      <c r="W9" s="39"/>
      <c r="X9" s="39"/>
      <c r="Y9" s="39"/>
      <c r="Z9" s="39"/>
      <c r="AA9" s="39"/>
      <c r="AB9" s="39"/>
      <c r="AC9" s="39"/>
      <c r="AD9" s="39"/>
      <c r="AE9" s="39"/>
      <c r="AF9" s="39"/>
      <c r="AG9" s="39"/>
    </row>
    <row r="10" spans="1:33" ht="20" customHeight="1" x14ac:dyDescent="0.2">
      <c r="A10" s="120" t="s">
        <v>14</v>
      </c>
      <c r="B10" s="120"/>
      <c r="C10" s="49">
        <v>22</v>
      </c>
      <c r="D10" s="49">
        <v>28</v>
      </c>
      <c r="E10" s="49">
        <v>21</v>
      </c>
      <c r="F10" s="49">
        <v>20</v>
      </c>
      <c r="G10" s="49">
        <v>11</v>
      </c>
      <c r="H10" s="49">
        <v>25</v>
      </c>
      <c r="I10" s="49">
        <v>15</v>
      </c>
      <c r="J10" s="49">
        <v>18</v>
      </c>
      <c r="K10" s="49">
        <v>20</v>
      </c>
      <c r="L10" s="49">
        <v>14</v>
      </c>
      <c r="M10" s="49">
        <v>12</v>
      </c>
      <c r="N10" s="49">
        <v>18</v>
      </c>
      <c r="O10" s="49">
        <v>9</v>
      </c>
      <c r="P10" s="49"/>
      <c r="Q10" s="106">
        <f>SUM(C10:P10)</f>
        <v>233</v>
      </c>
      <c r="R10" s="116"/>
      <c r="S10" s="39"/>
      <c r="T10" s="39"/>
      <c r="U10" s="39"/>
      <c r="V10" s="39"/>
      <c r="W10" s="39"/>
      <c r="X10" s="39"/>
      <c r="Y10" s="39"/>
      <c r="Z10" s="39"/>
      <c r="AA10" s="39"/>
      <c r="AB10" s="39"/>
      <c r="AC10" s="39"/>
      <c r="AD10" s="39"/>
      <c r="AE10" s="39"/>
      <c r="AF10" s="39"/>
      <c r="AG10" s="39"/>
    </row>
    <row r="11" spans="1:33" s="9" customFormat="1" ht="20" customHeight="1" x14ac:dyDescent="0.2">
      <c r="A11" s="14" t="s">
        <v>164</v>
      </c>
      <c r="B11" s="14" t="s">
        <v>165</v>
      </c>
      <c r="C11" s="65"/>
      <c r="D11" s="18"/>
      <c r="E11" s="18"/>
      <c r="F11" s="18"/>
      <c r="G11" s="18"/>
      <c r="H11" s="18"/>
      <c r="I11" s="18"/>
      <c r="J11" s="18"/>
      <c r="K11" s="18"/>
      <c r="L11" s="18"/>
      <c r="M11" s="18"/>
      <c r="N11" s="18"/>
      <c r="O11" s="18"/>
      <c r="P11" s="18"/>
      <c r="Q11" s="18"/>
      <c r="R11" s="10"/>
      <c r="S11" s="1"/>
      <c r="T11" s="1"/>
      <c r="U11" s="1"/>
      <c r="V11" s="1"/>
    </row>
    <row r="12" spans="1:33" ht="20" customHeight="1" x14ac:dyDescent="0.2">
      <c r="A12" s="120" t="s">
        <v>12</v>
      </c>
      <c r="B12" s="120"/>
      <c r="C12" s="49">
        <v>0</v>
      </c>
      <c r="D12" s="49">
        <v>0</v>
      </c>
      <c r="E12" s="49">
        <v>1</v>
      </c>
      <c r="F12" s="49">
        <v>0</v>
      </c>
      <c r="G12" s="49">
        <v>1</v>
      </c>
      <c r="H12" s="49">
        <v>0</v>
      </c>
      <c r="I12" s="49">
        <v>0</v>
      </c>
      <c r="J12" s="49">
        <v>1</v>
      </c>
      <c r="K12" s="49">
        <v>0</v>
      </c>
      <c r="L12" s="49">
        <v>1</v>
      </c>
      <c r="M12" s="49">
        <v>0</v>
      </c>
      <c r="N12" s="49">
        <v>0</v>
      </c>
      <c r="O12" s="49">
        <v>0</v>
      </c>
      <c r="P12" s="41"/>
      <c r="Q12" s="107">
        <f>SUM(C12:P12)</f>
        <v>4</v>
      </c>
      <c r="R12" s="116">
        <f>SUM(C12:O14)</f>
        <v>1441</v>
      </c>
      <c r="S12" s="39"/>
      <c r="T12" s="39"/>
      <c r="U12" s="39"/>
      <c r="V12" s="39"/>
      <c r="W12" s="39"/>
      <c r="X12" s="39"/>
      <c r="Y12" s="39"/>
      <c r="Z12" s="39"/>
      <c r="AA12" s="39"/>
      <c r="AB12" s="39"/>
      <c r="AC12" s="39"/>
      <c r="AD12" s="39"/>
      <c r="AE12" s="39"/>
      <c r="AF12" s="39"/>
      <c r="AG12" s="39"/>
    </row>
    <row r="13" spans="1:33" ht="20" customHeight="1" x14ac:dyDescent="0.2">
      <c r="A13" s="120" t="s">
        <v>13</v>
      </c>
      <c r="B13" s="120"/>
      <c r="C13" s="49">
        <v>0</v>
      </c>
      <c r="D13" s="49">
        <v>1</v>
      </c>
      <c r="E13" s="49">
        <v>1</v>
      </c>
      <c r="F13" s="49">
        <v>7</v>
      </c>
      <c r="G13" s="49">
        <v>3</v>
      </c>
      <c r="H13" s="49">
        <v>7</v>
      </c>
      <c r="I13" s="49">
        <v>4</v>
      </c>
      <c r="J13" s="49">
        <v>8</v>
      </c>
      <c r="K13" s="49">
        <v>3</v>
      </c>
      <c r="L13" s="49">
        <v>7</v>
      </c>
      <c r="M13" s="49">
        <v>5</v>
      </c>
      <c r="N13" s="49">
        <v>4</v>
      </c>
      <c r="O13" s="49">
        <v>5</v>
      </c>
      <c r="P13" s="41"/>
      <c r="Q13" s="107">
        <f>SUM(C13:P13)</f>
        <v>55</v>
      </c>
      <c r="R13" s="116"/>
      <c r="S13" s="39"/>
      <c r="T13" s="39"/>
      <c r="U13" s="39"/>
      <c r="V13" s="39"/>
      <c r="W13" s="39"/>
      <c r="X13" s="39"/>
      <c r="Y13" s="39"/>
      <c r="Z13" s="39"/>
      <c r="AA13" s="39"/>
      <c r="AB13" s="39"/>
      <c r="AC13" s="39"/>
      <c r="AD13" s="39"/>
      <c r="AE13" s="39"/>
      <c r="AF13" s="39"/>
      <c r="AG13" s="39"/>
    </row>
    <row r="14" spans="1:33" ht="20" customHeight="1" x14ac:dyDescent="0.2">
      <c r="A14" s="120" t="s">
        <v>14</v>
      </c>
      <c r="B14" s="120"/>
      <c r="C14" s="49">
        <v>115</v>
      </c>
      <c r="D14" s="49">
        <v>121</v>
      </c>
      <c r="E14" s="49">
        <v>163</v>
      </c>
      <c r="F14" s="49">
        <v>105</v>
      </c>
      <c r="G14" s="49">
        <v>131</v>
      </c>
      <c r="H14" s="49">
        <v>125</v>
      </c>
      <c r="I14" s="49">
        <v>97</v>
      </c>
      <c r="J14" s="49">
        <v>117</v>
      </c>
      <c r="K14" s="49">
        <v>91</v>
      </c>
      <c r="L14" s="49">
        <v>96</v>
      </c>
      <c r="M14" s="49">
        <v>75</v>
      </c>
      <c r="N14" s="49">
        <v>76</v>
      </c>
      <c r="O14" s="49">
        <v>70</v>
      </c>
      <c r="P14" s="41"/>
      <c r="Q14" s="107">
        <f>SUM(C14:P14)</f>
        <v>1382</v>
      </c>
      <c r="R14" s="116"/>
      <c r="S14" s="39"/>
      <c r="T14" s="39"/>
      <c r="U14" s="39"/>
      <c r="V14" s="39"/>
      <c r="W14" s="39"/>
      <c r="X14" s="39"/>
      <c r="Y14" s="39"/>
      <c r="Z14" s="39"/>
      <c r="AA14" s="39"/>
      <c r="AB14" s="39"/>
      <c r="AC14" s="39"/>
      <c r="AD14" s="39"/>
      <c r="AE14" s="39"/>
      <c r="AF14" s="39"/>
      <c r="AG14" s="39"/>
    </row>
    <row r="15" spans="1:33" s="9" customFormat="1" ht="20" customHeight="1" x14ac:dyDescent="0.2">
      <c r="A15" s="19" t="s">
        <v>88</v>
      </c>
      <c r="B15" s="8" t="s">
        <v>89</v>
      </c>
      <c r="C15" s="20"/>
      <c r="D15" s="10"/>
      <c r="E15" s="10"/>
      <c r="F15" s="10"/>
      <c r="G15" s="10"/>
      <c r="H15" s="10"/>
      <c r="I15" s="10"/>
      <c r="J15" s="10"/>
      <c r="K15" s="10"/>
      <c r="L15" s="10"/>
      <c r="M15" s="10"/>
      <c r="N15" s="10"/>
      <c r="O15" s="10"/>
      <c r="P15" s="10"/>
      <c r="Q15" s="11"/>
      <c r="R15" s="10"/>
      <c r="T15" s="1"/>
      <c r="U15" s="1"/>
      <c r="V15" s="1"/>
    </row>
    <row r="16" spans="1:33" ht="18" customHeight="1" x14ac:dyDescent="0.2">
      <c r="A16" s="117" t="s">
        <v>12</v>
      </c>
      <c r="B16" s="117"/>
      <c r="C16" s="49">
        <v>0</v>
      </c>
      <c r="D16" s="49">
        <v>0</v>
      </c>
      <c r="E16" s="49">
        <v>0</v>
      </c>
      <c r="F16" s="49">
        <v>0</v>
      </c>
      <c r="G16" s="49">
        <v>0</v>
      </c>
      <c r="H16" s="49">
        <v>0</v>
      </c>
      <c r="I16" s="49">
        <v>0</v>
      </c>
      <c r="J16" s="49">
        <v>0</v>
      </c>
      <c r="K16" s="49">
        <v>0</v>
      </c>
      <c r="L16" s="49">
        <v>0</v>
      </c>
      <c r="M16" s="49">
        <v>0</v>
      </c>
      <c r="N16" s="49">
        <v>0</v>
      </c>
      <c r="O16" s="49">
        <v>0</v>
      </c>
      <c r="P16" s="49"/>
      <c r="Q16" s="106">
        <f>SUM(C16:P16)</f>
        <v>0</v>
      </c>
      <c r="R16" s="116">
        <f>SUM(C16:O18)</f>
        <v>1</v>
      </c>
      <c r="S16" s="39"/>
      <c r="T16" s="39"/>
      <c r="U16" s="39"/>
      <c r="V16" s="39"/>
      <c r="W16" s="39"/>
      <c r="X16" s="39"/>
      <c r="Y16" s="39"/>
      <c r="Z16" s="39"/>
      <c r="AA16" s="39"/>
      <c r="AB16" s="39"/>
      <c r="AC16" s="39"/>
      <c r="AD16" s="39"/>
      <c r="AE16" s="39"/>
      <c r="AF16" s="39"/>
      <c r="AG16" s="39"/>
    </row>
    <row r="17" spans="1:33" ht="20" customHeight="1" x14ac:dyDescent="0.2">
      <c r="A17" s="117" t="s">
        <v>13</v>
      </c>
      <c r="B17" s="117"/>
      <c r="C17" s="49">
        <v>0</v>
      </c>
      <c r="D17" s="49">
        <v>0</v>
      </c>
      <c r="E17" s="49">
        <v>0</v>
      </c>
      <c r="F17" s="49">
        <v>0</v>
      </c>
      <c r="G17" s="49">
        <v>0</v>
      </c>
      <c r="H17" s="49">
        <v>0</v>
      </c>
      <c r="I17" s="49">
        <v>0</v>
      </c>
      <c r="J17" s="49">
        <v>0</v>
      </c>
      <c r="K17" s="49">
        <v>0</v>
      </c>
      <c r="L17" s="49">
        <v>0</v>
      </c>
      <c r="M17" s="49">
        <v>0</v>
      </c>
      <c r="N17" s="49">
        <v>0</v>
      </c>
      <c r="O17" s="49">
        <v>0</v>
      </c>
      <c r="P17" s="49"/>
      <c r="Q17" s="106">
        <f>SUM(C17:P17)</f>
        <v>0</v>
      </c>
      <c r="R17" s="116"/>
      <c r="S17" s="39"/>
      <c r="T17" s="39"/>
      <c r="U17" s="39"/>
      <c r="V17" s="39"/>
      <c r="W17" s="39"/>
      <c r="X17" s="39"/>
      <c r="Y17" s="39"/>
      <c r="Z17" s="39"/>
      <c r="AA17" s="39"/>
      <c r="AB17" s="39"/>
      <c r="AC17" s="39"/>
      <c r="AD17" s="39"/>
      <c r="AE17" s="39"/>
      <c r="AF17" s="39"/>
      <c r="AG17" s="39"/>
    </row>
    <row r="18" spans="1:33" ht="20" customHeight="1" x14ac:dyDescent="0.2">
      <c r="A18" s="117" t="s">
        <v>14</v>
      </c>
      <c r="B18" s="117"/>
      <c r="C18" s="49">
        <v>1</v>
      </c>
      <c r="D18" s="49">
        <v>0</v>
      </c>
      <c r="E18" s="49">
        <v>0</v>
      </c>
      <c r="F18" s="49">
        <v>0</v>
      </c>
      <c r="G18" s="49">
        <v>0</v>
      </c>
      <c r="H18" s="49">
        <v>0</v>
      </c>
      <c r="I18" s="49">
        <v>0</v>
      </c>
      <c r="J18" s="49">
        <v>0</v>
      </c>
      <c r="K18" s="49">
        <v>0</v>
      </c>
      <c r="L18" s="49">
        <v>0</v>
      </c>
      <c r="M18" s="49">
        <v>0</v>
      </c>
      <c r="N18" s="49">
        <v>0</v>
      </c>
      <c r="O18" s="49">
        <v>0</v>
      </c>
      <c r="P18" s="49"/>
      <c r="Q18" s="106">
        <f>SUM(C18:P18)</f>
        <v>1</v>
      </c>
      <c r="R18" s="116"/>
      <c r="S18" s="39"/>
      <c r="T18" s="39"/>
      <c r="U18" s="39"/>
      <c r="V18" s="39"/>
      <c r="W18" s="39"/>
      <c r="X18" s="39"/>
      <c r="Y18" s="39"/>
      <c r="Z18" s="39"/>
      <c r="AA18" s="39"/>
      <c r="AB18" s="39"/>
      <c r="AC18" s="39"/>
      <c r="AD18" s="39"/>
      <c r="AE18" s="39"/>
      <c r="AF18" s="39"/>
      <c r="AG18" s="39"/>
    </row>
    <row r="19" spans="1:33" ht="20" customHeight="1" x14ac:dyDescent="0.2">
      <c r="A19" s="21" t="s">
        <v>126</v>
      </c>
      <c r="B19" s="8" t="s">
        <v>127</v>
      </c>
      <c r="C19" s="20"/>
      <c r="D19" s="10"/>
      <c r="E19" s="10"/>
      <c r="F19" s="10"/>
      <c r="G19" s="10"/>
      <c r="H19" s="10"/>
      <c r="I19" s="10"/>
      <c r="J19" s="10"/>
      <c r="K19" s="10"/>
      <c r="L19" s="10"/>
      <c r="M19" s="10"/>
      <c r="N19" s="10"/>
      <c r="O19" s="10"/>
      <c r="P19" s="10"/>
      <c r="Q19" s="11"/>
      <c r="R19" s="10"/>
    </row>
    <row r="20" spans="1:33" ht="20" customHeight="1" x14ac:dyDescent="0.2">
      <c r="A20" s="117" t="s">
        <v>12</v>
      </c>
      <c r="B20" s="117"/>
      <c r="C20" s="49">
        <v>0</v>
      </c>
      <c r="D20" s="49">
        <v>0</v>
      </c>
      <c r="E20" s="49">
        <v>0</v>
      </c>
      <c r="F20" s="49">
        <v>0</v>
      </c>
      <c r="G20" s="49">
        <v>0</v>
      </c>
      <c r="H20" s="49">
        <v>0</v>
      </c>
      <c r="I20" s="49">
        <v>0</v>
      </c>
      <c r="J20" s="49">
        <v>0</v>
      </c>
      <c r="K20" s="49">
        <v>0</v>
      </c>
      <c r="L20" s="49">
        <v>0</v>
      </c>
      <c r="M20" s="49">
        <v>0</v>
      </c>
      <c r="N20" s="49">
        <v>0</v>
      </c>
      <c r="O20" s="49">
        <v>0</v>
      </c>
      <c r="P20" s="49">
        <v>0</v>
      </c>
      <c r="Q20" s="106">
        <f>SUM(C20:P20)</f>
        <v>0</v>
      </c>
      <c r="R20" s="116">
        <f>SUM(C20:O22)</f>
        <v>579</v>
      </c>
      <c r="S20" s="39"/>
      <c r="T20" s="39"/>
      <c r="U20" s="39"/>
      <c r="V20" s="39"/>
      <c r="W20" s="39"/>
      <c r="X20" s="39"/>
      <c r="Y20" s="39"/>
      <c r="Z20" s="39"/>
      <c r="AA20" s="39"/>
      <c r="AB20" s="39"/>
      <c r="AC20" s="39"/>
      <c r="AD20" s="39"/>
      <c r="AE20" s="39"/>
      <c r="AF20" s="39"/>
      <c r="AG20" s="39"/>
    </row>
    <row r="21" spans="1:33" ht="20" customHeight="1" x14ac:dyDescent="0.2">
      <c r="A21" s="117" t="s">
        <v>13</v>
      </c>
      <c r="B21" s="117"/>
      <c r="C21" s="49">
        <v>6</v>
      </c>
      <c r="D21" s="49">
        <v>10</v>
      </c>
      <c r="E21" s="49">
        <v>15</v>
      </c>
      <c r="F21" s="49">
        <v>14</v>
      </c>
      <c r="G21" s="49">
        <v>8</v>
      </c>
      <c r="H21" s="49">
        <v>12</v>
      </c>
      <c r="I21" s="49">
        <v>10</v>
      </c>
      <c r="J21" s="49">
        <v>11</v>
      </c>
      <c r="K21" s="49">
        <v>8</v>
      </c>
      <c r="L21" s="49">
        <v>7</v>
      </c>
      <c r="M21" s="49">
        <v>5</v>
      </c>
      <c r="N21" s="49">
        <v>9</v>
      </c>
      <c r="O21" s="49">
        <v>4</v>
      </c>
      <c r="P21" s="49">
        <v>0</v>
      </c>
      <c r="Q21" s="106">
        <f>SUM(C21:P21)</f>
        <v>119</v>
      </c>
      <c r="R21" s="116"/>
      <c r="S21" s="39"/>
      <c r="T21" s="39"/>
      <c r="U21" s="39"/>
      <c r="V21" s="39"/>
      <c r="W21" s="39"/>
      <c r="X21" s="39"/>
      <c r="Y21" s="39"/>
      <c r="Z21" s="39"/>
      <c r="AA21" s="39"/>
      <c r="AB21" s="39"/>
      <c r="AC21" s="39"/>
      <c r="AD21" s="39"/>
      <c r="AE21" s="39"/>
      <c r="AF21" s="39"/>
      <c r="AG21" s="39"/>
    </row>
    <row r="22" spans="1:33" ht="16.5" customHeight="1" x14ac:dyDescent="0.2">
      <c r="A22" s="117" t="s">
        <v>14</v>
      </c>
      <c r="B22" s="117"/>
      <c r="C22" s="49">
        <v>41</v>
      </c>
      <c r="D22" s="49">
        <v>51</v>
      </c>
      <c r="E22" s="49">
        <v>42</v>
      </c>
      <c r="F22" s="49">
        <v>38</v>
      </c>
      <c r="G22" s="49">
        <v>46</v>
      </c>
      <c r="H22" s="49">
        <v>45</v>
      </c>
      <c r="I22" s="49">
        <v>35</v>
      </c>
      <c r="J22" s="49">
        <v>38</v>
      </c>
      <c r="K22" s="49">
        <v>23</v>
      </c>
      <c r="L22" s="49">
        <v>36</v>
      </c>
      <c r="M22" s="49">
        <v>23</v>
      </c>
      <c r="N22" s="49">
        <v>22</v>
      </c>
      <c r="O22" s="49">
        <v>20</v>
      </c>
      <c r="P22" s="49">
        <v>1</v>
      </c>
      <c r="Q22" s="106">
        <f>SUM(C22:O22)</f>
        <v>460</v>
      </c>
      <c r="R22" s="116"/>
      <c r="S22" s="39"/>
      <c r="T22" s="39"/>
      <c r="U22" s="39"/>
      <c r="V22" s="39"/>
      <c r="W22" s="39"/>
      <c r="X22" s="39"/>
      <c r="Y22" s="39"/>
      <c r="Z22" s="39"/>
      <c r="AA22" s="39"/>
      <c r="AB22" s="39"/>
      <c r="AC22" s="39"/>
      <c r="AD22" s="39"/>
      <c r="AE22" s="39"/>
      <c r="AF22" s="39"/>
      <c r="AG22" s="39"/>
    </row>
    <row r="23" spans="1:33" ht="20" customHeight="1" x14ac:dyDescent="0.2">
      <c r="A23" s="21" t="s">
        <v>45</v>
      </c>
      <c r="B23" s="8" t="s">
        <v>46</v>
      </c>
      <c r="C23" s="20"/>
      <c r="D23" s="10"/>
      <c r="E23" s="10"/>
      <c r="F23" s="10"/>
      <c r="G23" s="10"/>
      <c r="H23" s="10"/>
      <c r="I23" s="10"/>
      <c r="J23" s="10"/>
      <c r="K23" s="10"/>
      <c r="L23" s="10"/>
      <c r="M23" s="10"/>
      <c r="N23" s="10"/>
      <c r="O23" s="10"/>
      <c r="P23" s="10"/>
      <c r="Q23" s="11"/>
      <c r="R23" s="10"/>
    </row>
    <row r="24" spans="1:33" ht="20" customHeight="1" x14ac:dyDescent="0.2">
      <c r="A24" s="117" t="s">
        <v>12</v>
      </c>
      <c r="B24" s="117"/>
      <c r="C24" s="49">
        <v>0</v>
      </c>
      <c r="D24" s="49">
        <v>0</v>
      </c>
      <c r="E24" s="49">
        <v>0</v>
      </c>
      <c r="F24" s="49">
        <v>0</v>
      </c>
      <c r="G24" s="49">
        <v>0</v>
      </c>
      <c r="H24" s="49">
        <v>0</v>
      </c>
      <c r="I24" s="49">
        <v>0</v>
      </c>
      <c r="J24" s="49">
        <v>0</v>
      </c>
      <c r="K24" s="49">
        <v>0</v>
      </c>
      <c r="L24" s="49">
        <v>0</v>
      </c>
      <c r="M24" s="49">
        <v>0</v>
      </c>
      <c r="N24" s="49">
        <v>0</v>
      </c>
      <c r="O24" s="49">
        <v>0</v>
      </c>
      <c r="P24" s="49"/>
      <c r="Q24" s="106">
        <f>SUM(C24:P24)</f>
        <v>0</v>
      </c>
      <c r="R24" s="116">
        <f>SUM(C24:O26)</f>
        <v>158</v>
      </c>
      <c r="S24" s="39"/>
      <c r="T24" s="39"/>
      <c r="U24" s="39"/>
      <c r="V24" s="39"/>
      <c r="W24" s="39"/>
      <c r="X24" s="39"/>
      <c r="Y24" s="39"/>
      <c r="Z24" s="39"/>
      <c r="AA24" s="39"/>
      <c r="AB24" s="39"/>
      <c r="AC24" s="39"/>
      <c r="AD24" s="39"/>
      <c r="AE24" s="39"/>
      <c r="AF24" s="39"/>
      <c r="AG24" s="39"/>
    </row>
    <row r="25" spans="1:33" ht="20" customHeight="1" x14ac:dyDescent="0.2">
      <c r="A25" s="117" t="s">
        <v>13</v>
      </c>
      <c r="B25" s="117"/>
      <c r="C25" s="49">
        <v>3</v>
      </c>
      <c r="D25" s="49">
        <v>1</v>
      </c>
      <c r="E25" s="49">
        <v>3</v>
      </c>
      <c r="F25" s="49">
        <v>2</v>
      </c>
      <c r="G25" s="49">
        <v>1</v>
      </c>
      <c r="H25" s="49">
        <v>0</v>
      </c>
      <c r="I25" s="49">
        <v>5</v>
      </c>
      <c r="J25" s="49">
        <v>0</v>
      </c>
      <c r="K25" s="49">
        <v>2</v>
      </c>
      <c r="L25" s="49">
        <v>3</v>
      </c>
      <c r="M25" s="49">
        <v>6</v>
      </c>
      <c r="N25" s="49">
        <v>2</v>
      </c>
      <c r="O25" s="49">
        <v>3</v>
      </c>
      <c r="P25" s="49"/>
      <c r="Q25" s="106">
        <f>SUM(C25:P25)</f>
        <v>31</v>
      </c>
      <c r="R25" s="116"/>
      <c r="S25" s="39"/>
      <c r="T25" s="39"/>
      <c r="U25" s="39"/>
      <c r="V25" s="39"/>
      <c r="W25" s="39"/>
      <c r="X25" s="39"/>
      <c r="Y25" s="39"/>
      <c r="Z25" s="39"/>
      <c r="AA25" s="39"/>
      <c r="AB25" s="39"/>
      <c r="AC25" s="39"/>
      <c r="AD25" s="39"/>
      <c r="AE25" s="39"/>
      <c r="AF25" s="39"/>
      <c r="AG25" s="39"/>
    </row>
    <row r="26" spans="1:33" ht="20" customHeight="1" x14ac:dyDescent="0.2">
      <c r="A26" s="117" t="s">
        <v>14</v>
      </c>
      <c r="B26" s="117"/>
      <c r="C26" s="49">
        <v>7</v>
      </c>
      <c r="D26" s="49">
        <v>11</v>
      </c>
      <c r="E26" s="49">
        <v>9</v>
      </c>
      <c r="F26" s="49">
        <v>18</v>
      </c>
      <c r="G26" s="49">
        <v>10</v>
      </c>
      <c r="H26" s="49">
        <v>6</v>
      </c>
      <c r="I26" s="49">
        <v>8</v>
      </c>
      <c r="J26" s="49">
        <v>10</v>
      </c>
      <c r="K26" s="49">
        <v>11</v>
      </c>
      <c r="L26" s="49">
        <v>10</v>
      </c>
      <c r="M26" s="49">
        <v>6</v>
      </c>
      <c r="N26" s="49">
        <v>9</v>
      </c>
      <c r="O26" s="49">
        <v>12</v>
      </c>
      <c r="P26" s="49"/>
      <c r="Q26" s="106">
        <f>SUM(C26:P26)</f>
        <v>127</v>
      </c>
      <c r="R26" s="116"/>
      <c r="S26" s="39"/>
      <c r="T26" s="39"/>
      <c r="U26" s="39"/>
      <c r="V26" s="39"/>
      <c r="W26" s="39"/>
      <c r="X26" s="39"/>
      <c r="Y26" s="39"/>
      <c r="Z26" s="39"/>
      <c r="AA26" s="39"/>
      <c r="AB26" s="39"/>
      <c r="AC26" s="39"/>
      <c r="AD26" s="39"/>
      <c r="AE26" s="39"/>
      <c r="AF26" s="39"/>
      <c r="AG26" s="39"/>
    </row>
    <row r="27" spans="1:33" ht="20" customHeight="1" x14ac:dyDescent="0.2">
      <c r="A27" s="21" t="s">
        <v>42</v>
      </c>
      <c r="B27" s="8" t="s">
        <v>47</v>
      </c>
      <c r="C27" s="20"/>
      <c r="D27" s="10"/>
      <c r="E27" s="10"/>
      <c r="F27" s="10"/>
      <c r="G27" s="10"/>
      <c r="H27" s="10"/>
      <c r="I27" s="10"/>
      <c r="J27" s="10"/>
      <c r="K27" s="10"/>
      <c r="L27" s="10"/>
      <c r="M27" s="10"/>
      <c r="N27" s="10"/>
      <c r="O27" s="10"/>
      <c r="P27" s="10"/>
      <c r="Q27" s="11"/>
      <c r="R27" s="10"/>
    </row>
    <row r="28" spans="1:33" ht="20" customHeight="1" x14ac:dyDescent="0.2">
      <c r="A28" s="117" t="s">
        <v>12</v>
      </c>
      <c r="B28" s="117"/>
      <c r="C28" s="49">
        <v>0</v>
      </c>
      <c r="D28" s="49">
        <v>0</v>
      </c>
      <c r="E28" s="49">
        <v>0</v>
      </c>
      <c r="F28" s="49">
        <v>0</v>
      </c>
      <c r="G28" s="49">
        <v>0</v>
      </c>
      <c r="H28" s="49">
        <v>0</v>
      </c>
      <c r="I28" s="49">
        <v>0</v>
      </c>
      <c r="J28" s="49">
        <v>0</v>
      </c>
      <c r="K28" s="49">
        <v>0</v>
      </c>
      <c r="L28" s="49">
        <v>0</v>
      </c>
      <c r="M28" s="49">
        <v>0</v>
      </c>
      <c r="N28" s="49">
        <v>0</v>
      </c>
      <c r="O28" s="49">
        <v>0</v>
      </c>
      <c r="P28" s="49"/>
      <c r="Q28" s="106">
        <f>SUM(C28:P28)</f>
        <v>0</v>
      </c>
      <c r="R28" s="116">
        <f>SUM(C28:O30)</f>
        <v>168</v>
      </c>
      <c r="S28" s="39"/>
      <c r="T28" s="39"/>
      <c r="U28" s="39"/>
      <c r="V28" s="39"/>
      <c r="W28" s="39"/>
      <c r="X28" s="39"/>
      <c r="Y28" s="39"/>
      <c r="Z28" s="39"/>
      <c r="AA28" s="39"/>
      <c r="AB28" s="39"/>
      <c r="AC28" s="39"/>
      <c r="AD28" s="39"/>
      <c r="AE28" s="39"/>
      <c r="AF28" s="39"/>
      <c r="AG28" s="39"/>
    </row>
    <row r="29" spans="1:33" ht="20" customHeight="1" x14ac:dyDescent="0.2">
      <c r="A29" s="117" t="s">
        <v>13</v>
      </c>
      <c r="B29" s="117"/>
      <c r="C29" s="49">
        <v>0</v>
      </c>
      <c r="D29" s="49">
        <v>0</v>
      </c>
      <c r="E29" s="49">
        <v>0</v>
      </c>
      <c r="F29" s="49">
        <v>0</v>
      </c>
      <c r="G29" s="49">
        <v>0</v>
      </c>
      <c r="H29" s="49">
        <v>0</v>
      </c>
      <c r="I29" s="49">
        <v>0</v>
      </c>
      <c r="J29" s="49">
        <v>0</v>
      </c>
      <c r="K29" s="49">
        <v>0</v>
      </c>
      <c r="L29" s="49">
        <v>1</v>
      </c>
      <c r="M29" s="49">
        <v>0</v>
      </c>
      <c r="N29" s="49">
        <v>0</v>
      </c>
      <c r="O29" s="49">
        <v>0</v>
      </c>
      <c r="P29" s="49"/>
      <c r="Q29" s="106">
        <f>SUM(C29:P29)</f>
        <v>1</v>
      </c>
      <c r="R29" s="116"/>
      <c r="S29" s="39"/>
      <c r="T29" s="39"/>
      <c r="U29" s="39"/>
      <c r="V29" s="39"/>
      <c r="W29" s="39"/>
      <c r="X29" s="39"/>
      <c r="Y29" s="39"/>
      <c r="Z29" s="39"/>
      <c r="AA29" s="39"/>
      <c r="AB29" s="39"/>
      <c r="AC29" s="39"/>
      <c r="AD29" s="39"/>
      <c r="AE29" s="39"/>
      <c r="AF29" s="39"/>
      <c r="AG29" s="39"/>
    </row>
    <row r="30" spans="1:33" ht="20" customHeight="1" x14ac:dyDescent="0.2">
      <c r="A30" s="117" t="s">
        <v>14</v>
      </c>
      <c r="B30" s="117"/>
      <c r="C30" s="49">
        <v>14</v>
      </c>
      <c r="D30" s="49">
        <v>14</v>
      </c>
      <c r="E30" s="49">
        <v>17</v>
      </c>
      <c r="F30" s="49">
        <v>21</v>
      </c>
      <c r="G30" s="49">
        <v>12</v>
      </c>
      <c r="H30" s="49">
        <v>15</v>
      </c>
      <c r="I30" s="49">
        <v>19</v>
      </c>
      <c r="J30" s="49">
        <v>17</v>
      </c>
      <c r="K30" s="49">
        <v>11</v>
      </c>
      <c r="L30" s="49">
        <v>9</v>
      </c>
      <c r="M30" s="49">
        <v>6</v>
      </c>
      <c r="N30" s="49">
        <v>7</v>
      </c>
      <c r="O30" s="49">
        <v>5</v>
      </c>
      <c r="P30" s="49"/>
      <c r="Q30" s="106">
        <f>SUM(C30:P30)</f>
        <v>167</v>
      </c>
      <c r="R30" s="116"/>
      <c r="S30" s="39"/>
      <c r="T30" s="39"/>
      <c r="U30" s="39"/>
      <c r="V30" s="39"/>
      <c r="W30" s="39"/>
      <c r="X30" s="39"/>
      <c r="Y30" s="39"/>
      <c r="Z30" s="39"/>
      <c r="AA30" s="39"/>
      <c r="AB30" s="39"/>
      <c r="AC30" s="39"/>
      <c r="AD30" s="39"/>
      <c r="AE30" s="39"/>
      <c r="AF30" s="39"/>
      <c r="AG30" s="39"/>
    </row>
    <row r="31" spans="1:33" ht="20" customHeight="1" x14ac:dyDescent="0.2">
      <c r="A31" s="21" t="s">
        <v>69</v>
      </c>
      <c r="B31" s="8" t="s">
        <v>70</v>
      </c>
      <c r="C31" s="20"/>
      <c r="D31" s="10"/>
      <c r="E31" s="10"/>
      <c r="F31" s="10"/>
      <c r="G31" s="10"/>
      <c r="H31" s="10"/>
      <c r="I31" s="10"/>
      <c r="J31" s="10"/>
      <c r="K31" s="10"/>
      <c r="L31" s="10"/>
      <c r="M31" s="10"/>
      <c r="N31" s="10"/>
      <c r="O31" s="10"/>
      <c r="P31" s="10"/>
      <c r="Q31" s="11"/>
      <c r="R31" s="10"/>
    </row>
    <row r="32" spans="1:33" ht="20" customHeight="1" x14ac:dyDescent="0.2">
      <c r="A32" s="117" t="s">
        <v>12</v>
      </c>
      <c r="B32" s="117"/>
      <c r="C32" s="49">
        <v>0</v>
      </c>
      <c r="D32" s="49">
        <v>0</v>
      </c>
      <c r="E32" s="49">
        <v>0</v>
      </c>
      <c r="F32" s="49">
        <v>0</v>
      </c>
      <c r="G32" s="49">
        <v>0</v>
      </c>
      <c r="H32" s="49">
        <v>0</v>
      </c>
      <c r="I32" s="49">
        <v>0</v>
      </c>
      <c r="J32" s="49">
        <v>0</v>
      </c>
      <c r="K32" s="49">
        <v>0</v>
      </c>
      <c r="L32" s="49">
        <v>0</v>
      </c>
      <c r="M32" s="49">
        <v>0</v>
      </c>
      <c r="N32" s="49">
        <v>0</v>
      </c>
      <c r="O32" s="49">
        <v>0</v>
      </c>
      <c r="P32" s="49">
        <v>0</v>
      </c>
      <c r="Q32" s="106">
        <f>SUM(C32:P32)</f>
        <v>0</v>
      </c>
      <c r="R32" s="116">
        <f>SUM(C32:O34)</f>
        <v>166</v>
      </c>
      <c r="S32" s="39"/>
      <c r="T32" s="39"/>
      <c r="U32" s="39"/>
      <c r="V32" s="39"/>
      <c r="W32" s="39"/>
      <c r="X32" s="39"/>
      <c r="Y32" s="39"/>
      <c r="Z32" s="39"/>
      <c r="AA32" s="39"/>
      <c r="AB32" s="39"/>
      <c r="AC32" s="39"/>
      <c r="AD32" s="39"/>
      <c r="AE32" s="39"/>
      <c r="AF32" s="39"/>
      <c r="AG32" s="39"/>
    </row>
    <row r="33" spans="1:33" ht="20" customHeight="1" x14ac:dyDescent="0.2">
      <c r="A33" s="117" t="s">
        <v>13</v>
      </c>
      <c r="B33" s="117"/>
      <c r="C33" s="49">
        <v>4</v>
      </c>
      <c r="D33" s="49">
        <v>0</v>
      </c>
      <c r="E33" s="49">
        <v>3</v>
      </c>
      <c r="F33" s="49">
        <v>4</v>
      </c>
      <c r="G33" s="49">
        <v>0</v>
      </c>
      <c r="H33" s="49">
        <v>2</v>
      </c>
      <c r="I33" s="49">
        <v>2</v>
      </c>
      <c r="J33" s="49">
        <v>0</v>
      </c>
      <c r="K33" s="49">
        <v>5</v>
      </c>
      <c r="L33" s="49">
        <v>3</v>
      </c>
      <c r="M33" s="49">
        <v>4</v>
      </c>
      <c r="N33" s="49">
        <v>5</v>
      </c>
      <c r="O33" s="49">
        <v>3</v>
      </c>
      <c r="P33" s="49">
        <v>0</v>
      </c>
      <c r="Q33" s="106">
        <f>SUM(C33:P33)</f>
        <v>35</v>
      </c>
      <c r="R33" s="116"/>
      <c r="S33" s="39"/>
      <c r="T33" s="39"/>
      <c r="U33" s="39"/>
      <c r="V33" s="39"/>
      <c r="W33" s="39"/>
      <c r="X33" s="39"/>
      <c r="Y33" s="39"/>
      <c r="Z33" s="39"/>
      <c r="AA33" s="39"/>
      <c r="AB33" s="39"/>
      <c r="AC33" s="39"/>
      <c r="AD33" s="39"/>
      <c r="AE33" s="39"/>
      <c r="AF33" s="39"/>
      <c r="AG33" s="39"/>
    </row>
    <row r="34" spans="1:33" ht="20" customHeight="1" x14ac:dyDescent="0.2">
      <c r="A34" s="117" t="s">
        <v>14</v>
      </c>
      <c r="B34" s="117"/>
      <c r="C34" s="49">
        <v>12</v>
      </c>
      <c r="D34" s="49">
        <v>11</v>
      </c>
      <c r="E34" s="49">
        <v>16</v>
      </c>
      <c r="F34" s="49">
        <v>10</v>
      </c>
      <c r="G34" s="49">
        <v>8</v>
      </c>
      <c r="H34" s="49">
        <v>8</v>
      </c>
      <c r="I34" s="49">
        <v>9</v>
      </c>
      <c r="J34" s="49">
        <v>11</v>
      </c>
      <c r="K34" s="49">
        <v>11</v>
      </c>
      <c r="L34" s="49">
        <v>10</v>
      </c>
      <c r="M34" s="49">
        <v>7</v>
      </c>
      <c r="N34" s="49">
        <v>9</v>
      </c>
      <c r="O34" s="49">
        <v>9</v>
      </c>
      <c r="P34" s="49">
        <v>0</v>
      </c>
      <c r="Q34" s="106">
        <f>SUM(C34:P34)</f>
        <v>131</v>
      </c>
      <c r="R34" s="116"/>
      <c r="S34" s="39"/>
      <c r="T34" s="39"/>
      <c r="U34" s="39"/>
      <c r="V34" s="39"/>
      <c r="W34" s="39"/>
      <c r="X34" s="39"/>
      <c r="Y34" s="39"/>
      <c r="Z34" s="39"/>
      <c r="AA34" s="39"/>
      <c r="AB34" s="39"/>
      <c r="AC34" s="39"/>
      <c r="AD34" s="39"/>
      <c r="AE34" s="39"/>
      <c r="AF34" s="39"/>
      <c r="AG34" s="39"/>
    </row>
    <row r="35" spans="1:33" ht="20" customHeight="1" x14ac:dyDescent="0.2">
      <c r="A35" s="22" t="s">
        <v>99</v>
      </c>
      <c r="B35" s="70" t="s">
        <v>100</v>
      </c>
      <c r="C35" s="56"/>
      <c r="D35" s="56"/>
      <c r="E35" s="56"/>
      <c r="F35" s="56"/>
      <c r="G35" s="56"/>
      <c r="H35" s="56"/>
      <c r="I35" s="56"/>
      <c r="J35" s="56"/>
      <c r="K35" s="56"/>
      <c r="L35" s="56"/>
      <c r="M35" s="56"/>
      <c r="N35" s="56"/>
      <c r="O35" s="56"/>
      <c r="P35" s="56"/>
      <c r="Q35" s="104"/>
      <c r="R35" s="56"/>
    </row>
    <row r="36" spans="1:33" ht="20" customHeight="1" x14ac:dyDescent="0.2">
      <c r="A36" s="117" t="s">
        <v>12</v>
      </c>
      <c r="B36" s="117"/>
      <c r="C36" s="49">
        <v>0</v>
      </c>
      <c r="D36" s="49">
        <v>0</v>
      </c>
      <c r="E36" s="49">
        <v>0</v>
      </c>
      <c r="F36" s="49">
        <v>0</v>
      </c>
      <c r="G36" s="49">
        <v>0</v>
      </c>
      <c r="H36" s="49">
        <v>0</v>
      </c>
      <c r="I36" s="49">
        <v>0</v>
      </c>
      <c r="J36" s="49">
        <v>0</v>
      </c>
      <c r="K36" s="49">
        <v>0</v>
      </c>
      <c r="L36" s="49">
        <v>0</v>
      </c>
      <c r="M36" s="49">
        <v>0</v>
      </c>
      <c r="N36" s="49">
        <v>0</v>
      </c>
      <c r="O36" s="49">
        <v>0</v>
      </c>
      <c r="P36" s="49"/>
      <c r="Q36" s="106">
        <f>SUM(C36:P36)</f>
        <v>0</v>
      </c>
      <c r="R36" s="116">
        <f>SUM(C36:O38)</f>
        <v>237</v>
      </c>
      <c r="S36" s="39"/>
      <c r="T36" s="39"/>
      <c r="U36" s="39"/>
      <c r="V36" s="39"/>
      <c r="W36" s="39"/>
      <c r="X36" s="39"/>
      <c r="Y36" s="39"/>
      <c r="Z36" s="39"/>
      <c r="AA36" s="39"/>
      <c r="AB36" s="39"/>
      <c r="AC36" s="39"/>
      <c r="AD36" s="39"/>
      <c r="AE36" s="39"/>
      <c r="AF36" s="39"/>
      <c r="AG36" s="39"/>
    </row>
    <row r="37" spans="1:33" ht="20" customHeight="1" x14ac:dyDescent="0.2">
      <c r="A37" s="117" t="s">
        <v>13</v>
      </c>
      <c r="B37" s="117"/>
      <c r="C37" s="49">
        <v>0</v>
      </c>
      <c r="D37" s="49">
        <v>0</v>
      </c>
      <c r="E37" s="49">
        <v>0</v>
      </c>
      <c r="F37" s="49">
        <v>0</v>
      </c>
      <c r="G37" s="49">
        <v>0</v>
      </c>
      <c r="H37" s="49">
        <v>0</v>
      </c>
      <c r="I37" s="49">
        <v>0</v>
      </c>
      <c r="J37" s="49">
        <v>0</v>
      </c>
      <c r="K37" s="49">
        <v>0</v>
      </c>
      <c r="L37" s="49">
        <v>0</v>
      </c>
      <c r="M37" s="49">
        <v>0</v>
      </c>
      <c r="N37" s="49">
        <v>0</v>
      </c>
      <c r="O37" s="49">
        <v>0</v>
      </c>
      <c r="P37" s="49"/>
      <c r="Q37" s="106">
        <f>SUM(C37:P37)</f>
        <v>0</v>
      </c>
      <c r="R37" s="116"/>
      <c r="S37" s="39"/>
      <c r="T37" s="39"/>
      <c r="U37" s="39"/>
      <c r="V37" s="39"/>
      <c r="W37" s="39"/>
      <c r="X37" s="39"/>
      <c r="Y37" s="39"/>
      <c r="Z37" s="39"/>
      <c r="AA37" s="39"/>
      <c r="AB37" s="39"/>
      <c r="AC37" s="39"/>
      <c r="AD37" s="39"/>
      <c r="AE37" s="39"/>
      <c r="AF37" s="39"/>
      <c r="AG37" s="39"/>
    </row>
    <row r="38" spans="1:33" ht="20" customHeight="1" x14ac:dyDescent="0.2">
      <c r="A38" s="117" t="s">
        <v>14</v>
      </c>
      <c r="B38" s="117"/>
      <c r="C38" s="49">
        <v>22</v>
      </c>
      <c r="D38" s="49">
        <v>15</v>
      </c>
      <c r="E38" s="49">
        <v>22</v>
      </c>
      <c r="F38" s="49">
        <v>14</v>
      </c>
      <c r="G38" s="49">
        <v>15</v>
      </c>
      <c r="H38" s="49">
        <v>18</v>
      </c>
      <c r="I38" s="49">
        <v>26</v>
      </c>
      <c r="J38" s="49">
        <v>19</v>
      </c>
      <c r="K38" s="49">
        <v>24</v>
      </c>
      <c r="L38" s="49">
        <v>21</v>
      </c>
      <c r="M38" s="49">
        <v>18</v>
      </c>
      <c r="N38" s="49">
        <v>12</v>
      </c>
      <c r="O38" s="49">
        <v>11</v>
      </c>
      <c r="P38" s="49">
        <v>0</v>
      </c>
      <c r="Q38" s="106">
        <f>SUM(C38:P38)</f>
        <v>237</v>
      </c>
      <c r="R38" s="116"/>
      <c r="S38" s="39"/>
      <c r="T38" s="39"/>
      <c r="U38" s="39"/>
      <c r="V38" s="39"/>
      <c r="W38" s="39"/>
      <c r="X38" s="39"/>
      <c r="Y38" s="39"/>
      <c r="Z38" s="39"/>
      <c r="AA38" s="39"/>
      <c r="AB38" s="39"/>
      <c r="AC38" s="39"/>
      <c r="AD38" s="39"/>
      <c r="AE38" s="39"/>
      <c r="AF38" s="39"/>
      <c r="AG38" s="39"/>
    </row>
    <row r="39" spans="1:33" ht="20" customHeight="1" x14ac:dyDescent="0.2">
      <c r="A39" s="19" t="s">
        <v>77</v>
      </c>
      <c r="B39" s="8" t="s">
        <v>78</v>
      </c>
      <c r="C39" s="56"/>
      <c r="D39" s="56"/>
      <c r="E39" s="56"/>
      <c r="F39" s="56"/>
      <c r="G39" s="56"/>
      <c r="H39" s="56"/>
      <c r="I39" s="56"/>
      <c r="J39" s="56"/>
      <c r="K39" s="56"/>
      <c r="L39" s="56"/>
      <c r="M39" s="56"/>
      <c r="N39" s="56"/>
      <c r="O39" s="56"/>
      <c r="P39" s="56"/>
      <c r="Q39" s="104"/>
      <c r="R39" s="56"/>
    </row>
    <row r="40" spans="1:33" ht="20" customHeight="1" x14ac:dyDescent="0.2">
      <c r="A40" s="117" t="s">
        <v>12</v>
      </c>
      <c r="B40" s="117"/>
      <c r="C40" s="49">
        <v>0</v>
      </c>
      <c r="D40" s="49">
        <v>0</v>
      </c>
      <c r="E40" s="49">
        <v>0</v>
      </c>
      <c r="F40" s="49">
        <v>0</v>
      </c>
      <c r="G40" s="49">
        <v>0</v>
      </c>
      <c r="H40" s="49">
        <v>0</v>
      </c>
      <c r="I40" s="49">
        <v>0</v>
      </c>
      <c r="J40" s="49">
        <v>0</v>
      </c>
      <c r="K40" s="49">
        <v>0</v>
      </c>
      <c r="L40" s="49">
        <v>0</v>
      </c>
      <c r="M40" s="49">
        <v>0</v>
      </c>
      <c r="N40" s="49">
        <v>0</v>
      </c>
      <c r="O40" s="49">
        <v>0</v>
      </c>
      <c r="P40" s="49">
        <v>0</v>
      </c>
      <c r="Q40" s="106">
        <f>SUM(C40:P40)</f>
        <v>0</v>
      </c>
      <c r="R40" s="116">
        <f>SUM(C40:O42)</f>
        <v>22</v>
      </c>
      <c r="S40" s="39"/>
      <c r="T40" s="39"/>
      <c r="U40" s="39"/>
      <c r="V40" s="39"/>
      <c r="W40" s="39"/>
      <c r="X40" s="39"/>
      <c r="Y40" s="39"/>
      <c r="Z40" s="39"/>
      <c r="AA40" s="39"/>
      <c r="AB40" s="39"/>
      <c r="AC40" s="39"/>
      <c r="AD40" s="39"/>
      <c r="AE40" s="39"/>
      <c r="AF40" s="39"/>
      <c r="AG40" s="39"/>
    </row>
    <row r="41" spans="1:33" ht="20" customHeight="1" x14ac:dyDescent="0.2">
      <c r="A41" s="117" t="s">
        <v>13</v>
      </c>
      <c r="B41" s="117"/>
      <c r="C41" s="49">
        <v>0</v>
      </c>
      <c r="D41" s="49">
        <v>0</v>
      </c>
      <c r="E41" s="49">
        <v>0</v>
      </c>
      <c r="F41" s="49">
        <v>0</v>
      </c>
      <c r="G41" s="49">
        <v>0</v>
      </c>
      <c r="H41" s="49">
        <v>0</v>
      </c>
      <c r="I41" s="49">
        <v>0</v>
      </c>
      <c r="J41" s="49">
        <v>0</v>
      </c>
      <c r="K41" s="49">
        <v>0</v>
      </c>
      <c r="L41" s="49">
        <v>0</v>
      </c>
      <c r="M41" s="49">
        <v>0</v>
      </c>
      <c r="N41" s="49">
        <v>0</v>
      </c>
      <c r="O41" s="49">
        <v>1</v>
      </c>
      <c r="P41" s="49">
        <v>0</v>
      </c>
      <c r="Q41" s="106">
        <f>SUM(C41:P41)</f>
        <v>1</v>
      </c>
      <c r="R41" s="116"/>
      <c r="S41" s="39"/>
      <c r="T41" s="39"/>
      <c r="U41" s="39"/>
      <c r="V41" s="39"/>
      <c r="W41" s="39"/>
      <c r="X41" s="39"/>
      <c r="Y41" s="39"/>
      <c r="Z41" s="39"/>
      <c r="AA41" s="39"/>
      <c r="AB41" s="39"/>
      <c r="AC41" s="39"/>
      <c r="AD41" s="39"/>
      <c r="AE41" s="39"/>
      <c r="AF41" s="39"/>
      <c r="AG41" s="39"/>
    </row>
    <row r="42" spans="1:33" ht="20" customHeight="1" x14ac:dyDescent="0.2">
      <c r="A42" s="117" t="s">
        <v>14</v>
      </c>
      <c r="B42" s="117"/>
      <c r="C42" s="49">
        <v>1</v>
      </c>
      <c r="D42" s="49">
        <v>1</v>
      </c>
      <c r="E42" s="49">
        <v>4</v>
      </c>
      <c r="F42" s="49">
        <v>1</v>
      </c>
      <c r="G42" s="49">
        <v>2</v>
      </c>
      <c r="H42" s="49">
        <v>4</v>
      </c>
      <c r="I42" s="49">
        <v>3</v>
      </c>
      <c r="J42" s="49">
        <v>0</v>
      </c>
      <c r="K42" s="49">
        <v>3</v>
      </c>
      <c r="L42" s="49">
        <v>1</v>
      </c>
      <c r="M42" s="49">
        <v>1</v>
      </c>
      <c r="N42" s="49">
        <v>0</v>
      </c>
      <c r="O42" s="49">
        <v>0</v>
      </c>
      <c r="P42" s="49">
        <v>0</v>
      </c>
      <c r="Q42" s="106">
        <f>SUM(C42:P42)</f>
        <v>21</v>
      </c>
      <c r="R42" s="116"/>
      <c r="S42" s="39"/>
      <c r="T42" s="39"/>
      <c r="U42" s="39"/>
      <c r="V42" s="39"/>
      <c r="W42" s="39"/>
      <c r="X42" s="39"/>
      <c r="Y42" s="39"/>
      <c r="Z42" s="39"/>
      <c r="AA42" s="39"/>
      <c r="AB42" s="39"/>
      <c r="AC42" s="39"/>
      <c r="AD42" s="39"/>
      <c r="AE42" s="39"/>
      <c r="AF42" s="39"/>
      <c r="AG42" s="39"/>
    </row>
    <row r="43" spans="1:33" ht="20" customHeight="1" x14ac:dyDescent="0.2">
      <c r="A43" s="21" t="s">
        <v>40</v>
      </c>
      <c r="B43" s="8" t="s">
        <v>39</v>
      </c>
      <c r="C43" s="20"/>
      <c r="D43" s="10"/>
      <c r="E43" s="10"/>
      <c r="F43" s="10"/>
      <c r="G43" s="10"/>
      <c r="H43" s="10"/>
      <c r="I43" s="10"/>
      <c r="J43" s="10"/>
      <c r="K43" s="10"/>
      <c r="L43" s="10"/>
      <c r="M43" s="10"/>
      <c r="N43" s="10"/>
      <c r="O43" s="10"/>
      <c r="P43" s="10"/>
      <c r="Q43" s="11"/>
      <c r="R43" s="40"/>
    </row>
    <row r="44" spans="1:33" ht="20" customHeight="1" x14ac:dyDescent="0.2">
      <c r="A44" s="117" t="s">
        <v>12</v>
      </c>
      <c r="B44" s="117"/>
      <c r="C44" s="49">
        <v>0</v>
      </c>
      <c r="D44" s="49">
        <v>0</v>
      </c>
      <c r="E44" s="49">
        <v>0</v>
      </c>
      <c r="F44" s="49">
        <v>0</v>
      </c>
      <c r="G44" s="49">
        <v>0</v>
      </c>
      <c r="H44" s="49">
        <v>0</v>
      </c>
      <c r="I44" s="49">
        <v>0</v>
      </c>
      <c r="J44" s="49">
        <v>0</v>
      </c>
      <c r="K44" s="49">
        <v>0</v>
      </c>
      <c r="L44" s="49">
        <v>0</v>
      </c>
      <c r="M44" s="49">
        <v>0</v>
      </c>
      <c r="N44" s="49">
        <v>0</v>
      </c>
      <c r="O44" s="49">
        <v>0</v>
      </c>
      <c r="P44" s="49">
        <v>0</v>
      </c>
      <c r="Q44" s="106">
        <f>SUM(C44:P44)</f>
        <v>0</v>
      </c>
      <c r="R44" s="116">
        <f>SUM(C44:O46)</f>
        <v>11</v>
      </c>
      <c r="S44" s="39"/>
      <c r="T44" s="39"/>
      <c r="U44" s="39"/>
      <c r="V44" s="39"/>
      <c r="W44" s="39"/>
      <c r="X44" s="39"/>
      <c r="Y44" s="39"/>
      <c r="Z44" s="39"/>
      <c r="AA44" s="39"/>
      <c r="AB44" s="39"/>
      <c r="AC44" s="39"/>
      <c r="AD44" s="39"/>
      <c r="AE44" s="39"/>
      <c r="AF44" s="39"/>
      <c r="AG44" s="39"/>
    </row>
    <row r="45" spans="1:33" ht="20" customHeight="1" x14ac:dyDescent="0.2">
      <c r="A45" s="117" t="s">
        <v>13</v>
      </c>
      <c r="B45" s="117"/>
      <c r="C45" s="49">
        <v>1</v>
      </c>
      <c r="D45" s="49">
        <v>0</v>
      </c>
      <c r="E45" s="49">
        <v>0</v>
      </c>
      <c r="F45" s="49">
        <v>0</v>
      </c>
      <c r="G45" s="49">
        <v>0</v>
      </c>
      <c r="H45" s="49">
        <v>1</v>
      </c>
      <c r="I45" s="49">
        <v>1</v>
      </c>
      <c r="J45" s="49">
        <v>0</v>
      </c>
      <c r="K45" s="49">
        <v>0</v>
      </c>
      <c r="L45" s="49">
        <v>0</v>
      </c>
      <c r="M45" s="49">
        <v>0</v>
      </c>
      <c r="N45" s="49">
        <v>0</v>
      </c>
      <c r="O45" s="49">
        <v>0</v>
      </c>
      <c r="P45" s="49">
        <v>0</v>
      </c>
      <c r="Q45" s="106">
        <f>SUM(C45:P45)</f>
        <v>3</v>
      </c>
      <c r="R45" s="116"/>
      <c r="S45" s="39"/>
      <c r="T45" s="39"/>
      <c r="U45" s="39"/>
      <c r="V45" s="39"/>
      <c r="W45" s="39"/>
      <c r="X45" s="39"/>
      <c r="Y45" s="39"/>
      <c r="Z45" s="39"/>
      <c r="AA45" s="39"/>
      <c r="AB45" s="39"/>
      <c r="AC45" s="39"/>
      <c r="AD45" s="39"/>
      <c r="AE45" s="39"/>
      <c r="AF45" s="39"/>
      <c r="AG45" s="39"/>
    </row>
    <row r="46" spans="1:33" ht="20" customHeight="1" x14ac:dyDescent="0.2">
      <c r="A46" s="117" t="s">
        <v>14</v>
      </c>
      <c r="B46" s="117"/>
      <c r="C46" s="49">
        <v>1</v>
      </c>
      <c r="D46" s="49">
        <v>0</v>
      </c>
      <c r="E46" s="49">
        <v>0</v>
      </c>
      <c r="F46" s="49">
        <v>1</v>
      </c>
      <c r="G46" s="49">
        <v>0</v>
      </c>
      <c r="H46" s="49">
        <v>3</v>
      </c>
      <c r="I46" s="49">
        <v>0</v>
      </c>
      <c r="J46" s="49">
        <v>1</v>
      </c>
      <c r="K46" s="49">
        <v>1</v>
      </c>
      <c r="L46" s="49">
        <v>1</v>
      </c>
      <c r="M46" s="49">
        <v>0</v>
      </c>
      <c r="N46" s="49">
        <v>0</v>
      </c>
      <c r="O46" s="49">
        <v>0</v>
      </c>
      <c r="P46" s="49">
        <v>0</v>
      </c>
      <c r="Q46" s="106">
        <f>SUM(C46:P46)</f>
        <v>8</v>
      </c>
      <c r="R46" s="116"/>
      <c r="S46" s="39"/>
      <c r="T46" s="39"/>
      <c r="U46" s="39"/>
      <c r="V46" s="39"/>
      <c r="W46" s="39"/>
      <c r="X46" s="39"/>
      <c r="Y46" s="39"/>
      <c r="Z46" s="39"/>
      <c r="AA46" s="39"/>
      <c r="AB46" s="39"/>
      <c r="AC46" s="39"/>
      <c r="AD46" s="39"/>
      <c r="AE46" s="39"/>
      <c r="AF46" s="39"/>
      <c r="AG46" s="39"/>
    </row>
    <row r="47" spans="1:33" ht="20" customHeight="1" x14ac:dyDescent="0.2">
      <c r="A47" s="21" t="s">
        <v>75</v>
      </c>
      <c r="B47" s="8" t="s">
        <v>76</v>
      </c>
      <c r="C47" s="20"/>
      <c r="D47" s="10"/>
      <c r="E47" s="10"/>
      <c r="F47" s="10"/>
      <c r="G47" s="10"/>
      <c r="H47" s="10"/>
      <c r="I47" s="10"/>
      <c r="J47" s="10"/>
      <c r="K47" s="10"/>
      <c r="L47" s="10"/>
      <c r="M47" s="10"/>
      <c r="N47" s="10"/>
      <c r="O47" s="10"/>
      <c r="P47" s="10"/>
      <c r="Q47" s="11"/>
      <c r="R47" s="10"/>
    </row>
    <row r="48" spans="1:33" ht="20" customHeight="1" x14ac:dyDescent="0.2">
      <c r="A48" s="117" t="s">
        <v>12</v>
      </c>
      <c r="B48" s="117"/>
      <c r="C48" s="49">
        <v>0</v>
      </c>
      <c r="D48" s="49">
        <v>0</v>
      </c>
      <c r="E48" s="49">
        <v>0</v>
      </c>
      <c r="F48" s="49">
        <v>0</v>
      </c>
      <c r="G48" s="49">
        <v>0</v>
      </c>
      <c r="H48" s="49">
        <v>0</v>
      </c>
      <c r="I48" s="49">
        <v>0</v>
      </c>
      <c r="J48" s="49">
        <v>0</v>
      </c>
      <c r="K48" s="49">
        <v>0</v>
      </c>
      <c r="L48" s="49">
        <v>0</v>
      </c>
      <c r="M48" s="49">
        <v>0</v>
      </c>
      <c r="N48" s="49">
        <v>0</v>
      </c>
      <c r="O48" s="49">
        <v>0</v>
      </c>
      <c r="P48" s="49">
        <v>0</v>
      </c>
      <c r="Q48" s="106">
        <f>SUM(C48:P48)</f>
        <v>0</v>
      </c>
      <c r="R48" s="116">
        <f>SUM(C48:O50)</f>
        <v>75</v>
      </c>
      <c r="S48" s="39"/>
      <c r="T48" s="39"/>
      <c r="U48" s="39"/>
      <c r="V48" s="39"/>
      <c r="W48" s="39"/>
      <c r="X48" s="39"/>
      <c r="Y48" s="39"/>
      <c r="Z48" s="39"/>
      <c r="AA48" s="39"/>
      <c r="AB48" s="39"/>
      <c r="AC48" s="39"/>
      <c r="AD48" s="39"/>
      <c r="AE48" s="39"/>
      <c r="AF48" s="39"/>
      <c r="AG48" s="39"/>
    </row>
    <row r="49" spans="1:33" ht="20" customHeight="1" x14ac:dyDescent="0.2">
      <c r="A49" s="117" t="s">
        <v>13</v>
      </c>
      <c r="B49" s="117"/>
      <c r="C49" s="49">
        <v>0</v>
      </c>
      <c r="D49" s="49">
        <v>0</v>
      </c>
      <c r="E49" s="49">
        <v>0</v>
      </c>
      <c r="F49" s="49">
        <v>0</v>
      </c>
      <c r="G49" s="49">
        <v>0</v>
      </c>
      <c r="H49" s="49">
        <v>1</v>
      </c>
      <c r="I49" s="49">
        <v>0</v>
      </c>
      <c r="J49" s="49">
        <v>1</v>
      </c>
      <c r="K49" s="49">
        <v>0</v>
      </c>
      <c r="L49" s="49">
        <v>0</v>
      </c>
      <c r="M49" s="49">
        <v>0</v>
      </c>
      <c r="N49" s="49">
        <v>1</v>
      </c>
      <c r="O49" s="49">
        <v>0</v>
      </c>
      <c r="P49" s="49">
        <v>0</v>
      </c>
      <c r="Q49" s="106">
        <f>SUM(C49:P49)</f>
        <v>3</v>
      </c>
      <c r="R49" s="116"/>
      <c r="S49" s="39"/>
      <c r="T49" s="39"/>
      <c r="U49" s="39"/>
      <c r="V49" s="39"/>
      <c r="W49" s="39"/>
      <c r="X49" s="39"/>
      <c r="Y49" s="39"/>
      <c r="Z49" s="39"/>
      <c r="AA49" s="39"/>
      <c r="AB49" s="39"/>
      <c r="AC49" s="39"/>
      <c r="AD49" s="39"/>
      <c r="AE49" s="39"/>
      <c r="AF49" s="39"/>
      <c r="AG49" s="39"/>
    </row>
    <row r="50" spans="1:33" ht="20" customHeight="1" x14ac:dyDescent="0.2">
      <c r="A50" s="117" t="s">
        <v>14</v>
      </c>
      <c r="B50" s="117"/>
      <c r="C50" s="49">
        <v>8</v>
      </c>
      <c r="D50" s="49">
        <v>4</v>
      </c>
      <c r="E50" s="49">
        <v>8</v>
      </c>
      <c r="F50" s="49">
        <v>5</v>
      </c>
      <c r="G50" s="49">
        <v>2</v>
      </c>
      <c r="H50" s="49">
        <v>9</v>
      </c>
      <c r="I50" s="49">
        <v>3</v>
      </c>
      <c r="J50" s="49">
        <v>8</v>
      </c>
      <c r="K50" s="49">
        <v>4</v>
      </c>
      <c r="L50" s="49">
        <v>4</v>
      </c>
      <c r="M50" s="49">
        <v>8</v>
      </c>
      <c r="N50" s="49">
        <v>1</v>
      </c>
      <c r="O50" s="49">
        <v>8</v>
      </c>
      <c r="P50" s="49">
        <v>0</v>
      </c>
      <c r="Q50" s="106">
        <f>SUM(C50:P50)</f>
        <v>72</v>
      </c>
      <c r="R50" s="116"/>
      <c r="S50" s="39"/>
      <c r="T50" s="39"/>
      <c r="U50" s="39"/>
      <c r="V50" s="39"/>
      <c r="W50" s="39"/>
      <c r="X50" s="39"/>
      <c r="Y50" s="39"/>
      <c r="Z50" s="39"/>
      <c r="AA50" s="39"/>
      <c r="AB50" s="39"/>
      <c r="AC50" s="39"/>
      <c r="AD50" s="39"/>
      <c r="AE50" s="39"/>
      <c r="AF50" s="39"/>
      <c r="AG50" s="39"/>
    </row>
    <row r="51" spans="1:33" ht="20" customHeight="1" x14ac:dyDescent="0.2">
      <c r="A51" s="14" t="s">
        <v>59</v>
      </c>
      <c r="B51" s="14" t="s">
        <v>60</v>
      </c>
      <c r="C51" s="20"/>
      <c r="D51" s="10"/>
      <c r="E51" s="10"/>
      <c r="F51" s="10"/>
      <c r="G51" s="10"/>
      <c r="H51" s="10"/>
      <c r="I51" s="10"/>
      <c r="J51" s="10"/>
      <c r="K51" s="10"/>
      <c r="L51" s="10"/>
      <c r="M51" s="10"/>
      <c r="N51" s="10"/>
      <c r="O51" s="10"/>
      <c r="P51" s="10"/>
      <c r="Q51" s="11"/>
      <c r="R51" s="10"/>
    </row>
    <row r="52" spans="1:33" ht="20" customHeight="1" x14ac:dyDescent="0.2">
      <c r="A52" s="117" t="s">
        <v>12</v>
      </c>
      <c r="B52" s="117"/>
      <c r="C52" s="49">
        <v>0</v>
      </c>
      <c r="D52" s="49">
        <v>0</v>
      </c>
      <c r="E52" s="49">
        <v>0</v>
      </c>
      <c r="F52" s="49">
        <v>0</v>
      </c>
      <c r="G52" s="49">
        <v>0</v>
      </c>
      <c r="H52" s="49">
        <v>0</v>
      </c>
      <c r="I52" s="49">
        <v>3</v>
      </c>
      <c r="J52" s="49">
        <v>1</v>
      </c>
      <c r="K52" s="49">
        <v>4</v>
      </c>
      <c r="L52" s="49">
        <v>0</v>
      </c>
      <c r="M52" s="49">
        <v>0</v>
      </c>
      <c r="N52" s="49">
        <v>0</v>
      </c>
      <c r="O52" s="49">
        <v>0</v>
      </c>
      <c r="P52" s="49">
        <v>0</v>
      </c>
      <c r="Q52" s="106">
        <f>SUM(C52:P52)</f>
        <v>8</v>
      </c>
      <c r="R52" s="116">
        <f>SUM(C52:O54)</f>
        <v>43</v>
      </c>
      <c r="S52" s="39"/>
      <c r="T52" s="39"/>
      <c r="U52" s="39"/>
      <c r="V52" s="39"/>
      <c r="W52" s="39"/>
      <c r="X52" s="39"/>
      <c r="Y52" s="39"/>
      <c r="Z52" s="39"/>
      <c r="AA52" s="39"/>
      <c r="AB52" s="39"/>
      <c r="AC52" s="39"/>
      <c r="AD52" s="39"/>
      <c r="AE52" s="39"/>
      <c r="AF52" s="39"/>
      <c r="AG52" s="39"/>
    </row>
    <row r="53" spans="1:33" ht="20" customHeight="1" x14ac:dyDescent="0.2">
      <c r="A53" s="117" t="s">
        <v>13</v>
      </c>
      <c r="B53" s="117"/>
      <c r="C53" s="49">
        <v>4</v>
      </c>
      <c r="D53" s="49">
        <v>5</v>
      </c>
      <c r="E53" s="49">
        <v>1</v>
      </c>
      <c r="F53" s="49">
        <v>3</v>
      </c>
      <c r="G53" s="49">
        <v>5</v>
      </c>
      <c r="H53" s="49">
        <v>2</v>
      </c>
      <c r="I53" s="49">
        <v>4</v>
      </c>
      <c r="J53" s="49">
        <v>3</v>
      </c>
      <c r="K53" s="49">
        <v>3</v>
      </c>
      <c r="L53" s="49">
        <v>0</v>
      </c>
      <c r="M53" s="49">
        <v>3</v>
      </c>
      <c r="N53" s="49">
        <v>1</v>
      </c>
      <c r="O53" s="49">
        <v>1</v>
      </c>
      <c r="P53" s="49"/>
      <c r="Q53" s="106">
        <f>SUM(C53:P53)</f>
        <v>35</v>
      </c>
      <c r="R53" s="116"/>
      <c r="S53" s="39"/>
      <c r="T53" s="39"/>
      <c r="U53" s="39"/>
      <c r="V53" s="39"/>
      <c r="W53" s="39"/>
      <c r="X53" s="39"/>
      <c r="Y53" s="39"/>
      <c r="Z53" s="39"/>
      <c r="AA53" s="39"/>
      <c r="AB53" s="39"/>
      <c r="AC53" s="39"/>
      <c r="AD53" s="39"/>
      <c r="AE53" s="39"/>
      <c r="AF53" s="39"/>
      <c r="AG53" s="39"/>
    </row>
    <row r="54" spans="1:33" ht="20" customHeight="1" x14ac:dyDescent="0.2">
      <c r="A54" s="117" t="s">
        <v>14</v>
      </c>
      <c r="B54" s="117"/>
      <c r="C54" s="49">
        <v>0</v>
      </c>
      <c r="D54" s="49">
        <v>0</v>
      </c>
      <c r="E54" s="49">
        <v>0</v>
      </c>
      <c r="F54" s="49">
        <v>0</v>
      </c>
      <c r="G54" s="49">
        <v>0</v>
      </c>
      <c r="H54" s="49">
        <v>0</v>
      </c>
      <c r="I54" s="49">
        <v>0</v>
      </c>
      <c r="J54" s="49">
        <v>0</v>
      </c>
      <c r="K54" s="49">
        <v>0</v>
      </c>
      <c r="L54" s="49">
        <v>0</v>
      </c>
      <c r="M54" s="49">
        <v>0</v>
      </c>
      <c r="N54" s="49">
        <v>0</v>
      </c>
      <c r="O54" s="49">
        <v>0</v>
      </c>
      <c r="P54" s="49"/>
      <c r="Q54" s="106">
        <f>SUM(C54:P54)</f>
        <v>0</v>
      </c>
      <c r="R54" s="116"/>
      <c r="S54" s="39"/>
      <c r="T54" s="39"/>
      <c r="U54" s="39"/>
      <c r="V54" s="39"/>
      <c r="W54" s="39"/>
      <c r="X54" s="39"/>
      <c r="Y54" s="39"/>
      <c r="Z54" s="39"/>
      <c r="AA54" s="39"/>
      <c r="AB54" s="39"/>
      <c r="AC54" s="39"/>
      <c r="AD54" s="39"/>
      <c r="AE54" s="39"/>
      <c r="AF54" s="39"/>
      <c r="AG54" s="39"/>
    </row>
    <row r="55" spans="1:33" ht="20" customHeight="1" x14ac:dyDescent="0.2">
      <c r="A55" s="14" t="s">
        <v>160</v>
      </c>
      <c r="B55" s="14" t="s">
        <v>161</v>
      </c>
      <c r="C55" s="20"/>
      <c r="D55" s="10"/>
      <c r="E55" s="10"/>
      <c r="F55" s="10"/>
      <c r="G55" s="10"/>
      <c r="H55" s="10"/>
      <c r="I55" s="10"/>
      <c r="J55" s="10"/>
      <c r="K55" s="10"/>
      <c r="L55" s="10"/>
      <c r="M55" s="10"/>
      <c r="N55" s="10"/>
      <c r="O55" s="10"/>
      <c r="P55" s="10"/>
      <c r="Q55" s="11"/>
      <c r="R55" s="10"/>
    </row>
    <row r="56" spans="1:33" ht="20" customHeight="1" x14ac:dyDescent="0.2">
      <c r="A56" s="120" t="s">
        <v>12</v>
      </c>
      <c r="B56" s="120"/>
      <c r="C56" s="49">
        <v>0</v>
      </c>
      <c r="D56" s="49">
        <v>0</v>
      </c>
      <c r="E56" s="49">
        <v>0</v>
      </c>
      <c r="F56" s="49">
        <v>0</v>
      </c>
      <c r="G56" s="49">
        <v>0</v>
      </c>
      <c r="H56" s="49">
        <v>0</v>
      </c>
      <c r="I56" s="49">
        <v>0</v>
      </c>
      <c r="J56" s="49">
        <v>0</v>
      </c>
      <c r="K56" s="49">
        <v>0</v>
      </c>
      <c r="L56" s="49">
        <v>0</v>
      </c>
      <c r="M56" s="49">
        <v>0</v>
      </c>
      <c r="N56" s="49">
        <v>0</v>
      </c>
      <c r="O56" s="49">
        <v>0</v>
      </c>
      <c r="P56" s="49"/>
      <c r="Q56" s="106">
        <f>SUM(C56:P56)</f>
        <v>0</v>
      </c>
      <c r="R56" s="116">
        <f>SUM(C56:O58)</f>
        <v>36</v>
      </c>
      <c r="S56" s="39"/>
      <c r="T56" s="39"/>
      <c r="U56" s="39"/>
      <c r="V56" s="39"/>
      <c r="W56" s="39"/>
      <c r="X56" s="39"/>
      <c r="Y56" s="39"/>
      <c r="Z56" s="39"/>
      <c r="AA56" s="39"/>
      <c r="AB56" s="39"/>
      <c r="AC56" s="39"/>
      <c r="AD56" s="39"/>
      <c r="AE56" s="39"/>
      <c r="AF56" s="39"/>
      <c r="AG56" s="39"/>
    </row>
    <row r="57" spans="1:33" ht="20" customHeight="1" x14ac:dyDescent="0.2">
      <c r="A57" s="120" t="s">
        <v>13</v>
      </c>
      <c r="B57" s="120"/>
      <c r="C57" s="49">
        <v>0</v>
      </c>
      <c r="D57" s="49">
        <v>0</v>
      </c>
      <c r="E57" s="49">
        <v>1</v>
      </c>
      <c r="F57" s="49">
        <v>0</v>
      </c>
      <c r="G57" s="49">
        <v>2</v>
      </c>
      <c r="H57" s="49">
        <v>1</v>
      </c>
      <c r="I57" s="49">
        <v>0</v>
      </c>
      <c r="J57" s="49">
        <v>0</v>
      </c>
      <c r="K57" s="49">
        <v>0</v>
      </c>
      <c r="L57" s="49">
        <v>1</v>
      </c>
      <c r="M57" s="49">
        <v>0</v>
      </c>
      <c r="N57" s="49">
        <v>0</v>
      </c>
      <c r="O57" s="49">
        <v>1</v>
      </c>
      <c r="P57" s="49"/>
      <c r="Q57" s="106">
        <f>SUM(C57:P57)</f>
        <v>6</v>
      </c>
      <c r="R57" s="116"/>
      <c r="S57" s="39"/>
      <c r="T57" s="39"/>
      <c r="U57" s="39"/>
      <c r="V57" s="39"/>
      <c r="W57" s="39"/>
      <c r="X57" s="39"/>
      <c r="Y57" s="39"/>
      <c r="Z57" s="39"/>
      <c r="AA57" s="39"/>
      <c r="AB57" s="39"/>
      <c r="AC57" s="39"/>
      <c r="AD57" s="39"/>
      <c r="AE57" s="39"/>
      <c r="AF57" s="39"/>
      <c r="AG57" s="39"/>
    </row>
    <row r="58" spans="1:33" ht="20" customHeight="1" x14ac:dyDescent="0.2">
      <c r="A58" s="120" t="s">
        <v>14</v>
      </c>
      <c r="B58" s="120"/>
      <c r="C58" s="49">
        <v>2</v>
      </c>
      <c r="D58" s="49">
        <v>1</v>
      </c>
      <c r="E58" s="49">
        <v>4</v>
      </c>
      <c r="F58" s="49">
        <v>3</v>
      </c>
      <c r="G58" s="49">
        <v>2</v>
      </c>
      <c r="H58" s="49">
        <v>5</v>
      </c>
      <c r="I58" s="49">
        <v>4</v>
      </c>
      <c r="J58" s="49">
        <v>2</v>
      </c>
      <c r="K58" s="49">
        <v>2</v>
      </c>
      <c r="L58" s="49">
        <v>0</v>
      </c>
      <c r="M58" s="49">
        <v>3</v>
      </c>
      <c r="N58" s="49">
        <v>1</v>
      </c>
      <c r="O58" s="49">
        <v>1</v>
      </c>
      <c r="P58" s="49">
        <v>0</v>
      </c>
      <c r="Q58" s="106">
        <f>SUM(C58:P58)</f>
        <v>30</v>
      </c>
      <c r="R58" s="116"/>
      <c r="S58" s="39"/>
      <c r="T58" s="39"/>
      <c r="U58" s="39"/>
      <c r="V58" s="39"/>
      <c r="W58" s="39"/>
      <c r="X58" s="39"/>
      <c r="Y58" s="39"/>
      <c r="Z58" s="39"/>
      <c r="AA58" s="39"/>
      <c r="AB58" s="39"/>
      <c r="AC58" s="39"/>
      <c r="AD58" s="39"/>
      <c r="AE58" s="39"/>
      <c r="AF58" s="39"/>
      <c r="AG58" s="39"/>
    </row>
    <row r="59" spans="1:33" ht="20" customHeight="1" x14ac:dyDescent="0.2">
      <c r="A59" s="14" t="s">
        <v>119</v>
      </c>
      <c r="B59" s="14" t="s">
        <v>120</v>
      </c>
      <c r="C59" s="20"/>
      <c r="D59" s="10"/>
      <c r="E59" s="10"/>
      <c r="F59" s="10"/>
      <c r="G59" s="10"/>
      <c r="H59" s="10"/>
      <c r="I59" s="10"/>
      <c r="J59" s="10"/>
      <c r="K59" s="10"/>
      <c r="L59" s="10"/>
      <c r="M59" s="10"/>
      <c r="N59" s="10"/>
      <c r="O59" s="10"/>
      <c r="P59" s="10"/>
      <c r="Q59" s="11"/>
      <c r="R59" s="10"/>
    </row>
    <row r="60" spans="1:33" ht="20" customHeight="1" x14ac:dyDescent="0.2">
      <c r="A60" s="120" t="s">
        <v>12</v>
      </c>
      <c r="B60" s="120"/>
      <c r="C60" s="49">
        <v>0</v>
      </c>
      <c r="D60" s="49">
        <v>1</v>
      </c>
      <c r="E60" s="49">
        <v>1</v>
      </c>
      <c r="F60" s="49">
        <v>1</v>
      </c>
      <c r="G60" s="49">
        <v>2</v>
      </c>
      <c r="H60" s="49">
        <v>0</v>
      </c>
      <c r="I60" s="49">
        <v>0</v>
      </c>
      <c r="J60" s="49">
        <v>2</v>
      </c>
      <c r="K60" s="49">
        <v>0</v>
      </c>
      <c r="L60" s="49">
        <v>1</v>
      </c>
      <c r="M60" s="49">
        <v>0</v>
      </c>
      <c r="N60" s="49">
        <v>0</v>
      </c>
      <c r="O60" s="49">
        <v>0</v>
      </c>
      <c r="P60" s="49">
        <v>0</v>
      </c>
      <c r="Q60" s="106">
        <f>SUM(C60:P60)</f>
        <v>8</v>
      </c>
      <c r="R60" s="116">
        <f>SUM(C60:O62)</f>
        <v>525</v>
      </c>
      <c r="S60" s="39"/>
      <c r="T60" s="39"/>
      <c r="U60" s="39"/>
      <c r="V60" s="39"/>
      <c r="W60" s="39"/>
      <c r="X60" s="39"/>
      <c r="Y60" s="39"/>
      <c r="Z60" s="39"/>
      <c r="AA60" s="39"/>
      <c r="AB60" s="39"/>
      <c r="AC60" s="39"/>
      <c r="AD60" s="39"/>
      <c r="AE60" s="39"/>
      <c r="AF60" s="39"/>
      <c r="AG60" s="39"/>
    </row>
    <row r="61" spans="1:33" ht="20" customHeight="1" x14ac:dyDescent="0.2">
      <c r="A61" s="120" t="s">
        <v>13</v>
      </c>
      <c r="B61" s="120"/>
      <c r="C61" s="49">
        <v>0</v>
      </c>
      <c r="D61" s="49">
        <v>0</v>
      </c>
      <c r="E61" s="49">
        <v>0</v>
      </c>
      <c r="F61" s="49">
        <v>0</v>
      </c>
      <c r="G61" s="49">
        <v>0</v>
      </c>
      <c r="H61" s="49">
        <v>0</v>
      </c>
      <c r="I61" s="49">
        <v>0</v>
      </c>
      <c r="J61" s="49">
        <v>0</v>
      </c>
      <c r="K61" s="49">
        <v>0</v>
      </c>
      <c r="L61" s="49">
        <v>0</v>
      </c>
      <c r="M61" s="49">
        <v>0</v>
      </c>
      <c r="N61" s="49">
        <v>0</v>
      </c>
      <c r="O61" s="49">
        <v>0</v>
      </c>
      <c r="P61" s="49"/>
      <c r="Q61" s="106">
        <f>SUM(C61:P61)</f>
        <v>0</v>
      </c>
      <c r="R61" s="116"/>
      <c r="S61" s="39"/>
      <c r="T61" s="39"/>
      <c r="U61" s="39"/>
      <c r="V61" s="39"/>
      <c r="W61" s="39"/>
      <c r="X61" s="39"/>
      <c r="Y61" s="39"/>
      <c r="Z61" s="39"/>
      <c r="AA61" s="39"/>
      <c r="AB61" s="39"/>
      <c r="AC61" s="39"/>
      <c r="AD61" s="39"/>
      <c r="AE61" s="39"/>
      <c r="AF61" s="39"/>
      <c r="AG61" s="39"/>
    </row>
    <row r="62" spans="1:33" ht="20" customHeight="1" x14ac:dyDescent="0.2">
      <c r="A62" s="120" t="s">
        <v>14</v>
      </c>
      <c r="B62" s="120"/>
      <c r="C62" s="49">
        <v>36</v>
      </c>
      <c r="D62" s="49">
        <v>39</v>
      </c>
      <c r="E62" s="49">
        <v>54</v>
      </c>
      <c r="F62" s="49">
        <v>41</v>
      </c>
      <c r="G62" s="49">
        <v>44</v>
      </c>
      <c r="H62" s="49">
        <v>34</v>
      </c>
      <c r="I62" s="49">
        <v>43</v>
      </c>
      <c r="J62" s="49">
        <v>47</v>
      </c>
      <c r="K62" s="49">
        <v>39</v>
      </c>
      <c r="L62" s="49">
        <v>37</v>
      </c>
      <c r="M62" s="49">
        <v>30</v>
      </c>
      <c r="N62" s="49">
        <v>29</v>
      </c>
      <c r="O62" s="49">
        <v>44</v>
      </c>
      <c r="P62" s="49">
        <v>0</v>
      </c>
      <c r="Q62" s="106">
        <f>SUM(C62:P62)</f>
        <v>517</v>
      </c>
      <c r="R62" s="116"/>
      <c r="S62" s="39"/>
      <c r="T62" s="39"/>
      <c r="U62" s="39"/>
      <c r="V62" s="39"/>
      <c r="W62" s="39"/>
      <c r="X62" s="39"/>
      <c r="Y62" s="39"/>
      <c r="Z62" s="39"/>
      <c r="AA62" s="39"/>
      <c r="AB62" s="39"/>
      <c r="AC62" s="39"/>
      <c r="AD62" s="39"/>
      <c r="AE62" s="39"/>
      <c r="AF62" s="39"/>
      <c r="AG62" s="39"/>
    </row>
    <row r="63" spans="1:33" ht="20" customHeight="1" x14ac:dyDescent="0.2">
      <c r="A63" s="14" t="s">
        <v>158</v>
      </c>
      <c r="B63" s="14" t="s">
        <v>159</v>
      </c>
      <c r="C63" s="20"/>
      <c r="D63" s="10"/>
      <c r="E63" s="10"/>
      <c r="F63" s="10"/>
      <c r="G63" s="10"/>
      <c r="H63" s="10"/>
      <c r="I63" s="10"/>
      <c r="J63" s="10"/>
      <c r="K63" s="10"/>
      <c r="L63" s="10"/>
      <c r="M63" s="10"/>
      <c r="N63" s="10"/>
      <c r="O63" s="10"/>
      <c r="P63" s="10"/>
      <c r="Q63" s="11"/>
      <c r="R63" s="10"/>
    </row>
    <row r="64" spans="1:33" ht="20" customHeight="1" x14ac:dyDescent="0.2">
      <c r="A64" s="120" t="s">
        <v>12</v>
      </c>
      <c r="B64" s="120"/>
      <c r="C64" s="49">
        <v>0</v>
      </c>
      <c r="D64" s="49">
        <v>0</v>
      </c>
      <c r="E64" s="49">
        <v>0</v>
      </c>
      <c r="F64" s="49">
        <v>0</v>
      </c>
      <c r="G64" s="49">
        <v>0</v>
      </c>
      <c r="H64" s="49">
        <v>0</v>
      </c>
      <c r="I64" s="49">
        <v>0</v>
      </c>
      <c r="J64" s="49">
        <v>0</v>
      </c>
      <c r="K64" s="49">
        <v>0</v>
      </c>
      <c r="L64" s="49">
        <v>0</v>
      </c>
      <c r="M64" s="49">
        <v>0</v>
      </c>
      <c r="N64" s="49">
        <v>0</v>
      </c>
      <c r="O64" s="49">
        <v>0</v>
      </c>
      <c r="P64" s="49">
        <v>0</v>
      </c>
      <c r="Q64" s="106">
        <f>SUM(C64:P64)</f>
        <v>0</v>
      </c>
      <c r="R64" s="116">
        <f>SUM(C64:O66)</f>
        <v>1644</v>
      </c>
      <c r="S64" s="39"/>
      <c r="T64" s="39"/>
      <c r="U64" s="39"/>
      <c r="V64" s="39"/>
      <c r="W64" s="39"/>
      <c r="X64" s="39"/>
      <c r="Y64" s="39"/>
      <c r="Z64" s="39"/>
      <c r="AA64" s="39"/>
      <c r="AB64" s="39"/>
      <c r="AC64" s="39"/>
      <c r="AD64" s="39"/>
      <c r="AE64" s="39"/>
      <c r="AF64" s="39"/>
      <c r="AG64" s="39"/>
    </row>
    <row r="65" spans="1:33" ht="20" customHeight="1" x14ac:dyDescent="0.2">
      <c r="A65" s="120" t="s">
        <v>13</v>
      </c>
      <c r="B65" s="120"/>
      <c r="C65" s="49">
        <v>0</v>
      </c>
      <c r="D65" s="49">
        <v>0</v>
      </c>
      <c r="E65" s="49">
        <v>2</v>
      </c>
      <c r="F65" s="49">
        <v>5</v>
      </c>
      <c r="G65" s="49">
        <v>3</v>
      </c>
      <c r="H65" s="49">
        <v>7</v>
      </c>
      <c r="I65" s="49">
        <v>4</v>
      </c>
      <c r="J65" s="49">
        <v>4</v>
      </c>
      <c r="K65" s="49">
        <v>6</v>
      </c>
      <c r="L65" s="49">
        <v>4</v>
      </c>
      <c r="M65" s="49">
        <v>10</v>
      </c>
      <c r="N65" s="49">
        <v>10</v>
      </c>
      <c r="O65" s="49">
        <v>4</v>
      </c>
      <c r="P65" s="49">
        <v>0</v>
      </c>
      <c r="Q65" s="106">
        <f>SUM(C65:P65)</f>
        <v>59</v>
      </c>
      <c r="R65" s="116"/>
      <c r="S65" s="39"/>
      <c r="T65" s="39"/>
      <c r="U65" s="39"/>
      <c r="V65" s="39"/>
      <c r="W65" s="39"/>
      <c r="X65" s="39"/>
      <c r="Y65" s="39"/>
      <c r="Z65" s="39"/>
      <c r="AA65" s="39"/>
      <c r="AB65" s="39"/>
      <c r="AC65" s="39"/>
      <c r="AD65" s="39"/>
      <c r="AE65" s="39"/>
      <c r="AF65" s="39"/>
      <c r="AG65" s="39"/>
    </row>
    <row r="66" spans="1:33" ht="20" customHeight="1" x14ac:dyDescent="0.2">
      <c r="A66" s="120" t="s">
        <v>14</v>
      </c>
      <c r="B66" s="120"/>
      <c r="C66" s="49">
        <v>153</v>
      </c>
      <c r="D66" s="49">
        <v>160</v>
      </c>
      <c r="E66" s="49">
        <v>142</v>
      </c>
      <c r="F66" s="49">
        <v>151</v>
      </c>
      <c r="G66" s="49">
        <v>142</v>
      </c>
      <c r="H66" s="49">
        <v>133</v>
      </c>
      <c r="I66" s="49">
        <v>125</v>
      </c>
      <c r="J66" s="49">
        <v>115</v>
      </c>
      <c r="K66" s="49">
        <v>113</v>
      </c>
      <c r="L66" s="49">
        <v>108</v>
      </c>
      <c r="M66" s="49">
        <v>95</v>
      </c>
      <c r="N66" s="49">
        <v>87</v>
      </c>
      <c r="O66" s="49">
        <v>61</v>
      </c>
      <c r="P66" s="49">
        <v>0</v>
      </c>
      <c r="Q66" s="106">
        <f>SUM(C66:P66)</f>
        <v>1585</v>
      </c>
      <c r="R66" s="116"/>
      <c r="S66" s="39"/>
      <c r="T66" s="39"/>
      <c r="U66" s="39"/>
      <c r="V66" s="39"/>
      <c r="W66" s="39"/>
      <c r="X66" s="39"/>
      <c r="Y66" s="39"/>
      <c r="Z66" s="39"/>
      <c r="AA66" s="39"/>
      <c r="AB66" s="39"/>
      <c r="AC66" s="39"/>
      <c r="AD66" s="39"/>
      <c r="AE66" s="39"/>
      <c r="AF66" s="39"/>
      <c r="AG66" s="39"/>
    </row>
    <row r="67" spans="1:33" ht="20" customHeight="1" x14ac:dyDescent="0.2">
      <c r="A67" s="14" t="s">
        <v>83</v>
      </c>
      <c r="B67" s="8" t="s">
        <v>84</v>
      </c>
      <c r="C67" s="20"/>
      <c r="D67" s="10"/>
      <c r="E67" s="10"/>
      <c r="F67" s="10"/>
      <c r="G67" s="10"/>
      <c r="H67" s="10"/>
      <c r="I67" s="10"/>
      <c r="J67" s="10"/>
      <c r="K67" s="10"/>
      <c r="L67" s="10"/>
      <c r="M67" s="10"/>
      <c r="N67" s="10"/>
      <c r="O67" s="10"/>
      <c r="P67" s="10"/>
      <c r="Q67" s="11"/>
      <c r="R67" s="10"/>
    </row>
    <row r="68" spans="1:33" ht="20" customHeight="1" x14ac:dyDescent="0.2">
      <c r="A68" s="117" t="s">
        <v>12</v>
      </c>
      <c r="B68" s="117"/>
      <c r="C68" s="49">
        <v>0</v>
      </c>
      <c r="D68" s="49">
        <v>0</v>
      </c>
      <c r="E68" s="49">
        <v>0</v>
      </c>
      <c r="F68" s="49">
        <v>0</v>
      </c>
      <c r="G68" s="49">
        <v>0</v>
      </c>
      <c r="H68" s="49">
        <v>0</v>
      </c>
      <c r="I68" s="49">
        <v>0</v>
      </c>
      <c r="J68" s="49">
        <v>0</v>
      </c>
      <c r="K68" s="49">
        <v>0</v>
      </c>
      <c r="L68" s="49">
        <v>0</v>
      </c>
      <c r="M68" s="49">
        <v>0</v>
      </c>
      <c r="N68" s="49">
        <v>0</v>
      </c>
      <c r="O68" s="49">
        <v>0</v>
      </c>
      <c r="P68" s="49"/>
      <c r="Q68" s="106">
        <f>SUM(C68:P68)</f>
        <v>0</v>
      </c>
      <c r="R68" s="119">
        <f>SUM(C68:O70)</f>
        <v>58</v>
      </c>
      <c r="S68" s="39"/>
      <c r="T68" s="39"/>
      <c r="U68" s="39"/>
      <c r="V68" s="39"/>
      <c r="W68" s="39"/>
      <c r="X68" s="39"/>
      <c r="Y68" s="39"/>
      <c r="Z68" s="39"/>
      <c r="AA68" s="39"/>
      <c r="AB68" s="39"/>
      <c r="AC68" s="39"/>
      <c r="AD68" s="39"/>
      <c r="AE68" s="39"/>
      <c r="AF68" s="39"/>
      <c r="AG68" s="39"/>
    </row>
    <row r="69" spans="1:33" ht="20" customHeight="1" x14ac:dyDescent="0.2">
      <c r="A69" s="117" t="s">
        <v>13</v>
      </c>
      <c r="B69" s="117"/>
      <c r="C69" s="49">
        <v>0</v>
      </c>
      <c r="D69" s="49">
        <v>0</v>
      </c>
      <c r="E69" s="49">
        <v>0</v>
      </c>
      <c r="F69" s="49">
        <v>1</v>
      </c>
      <c r="G69" s="49">
        <v>1</v>
      </c>
      <c r="H69" s="49">
        <v>2</v>
      </c>
      <c r="I69" s="49">
        <v>0</v>
      </c>
      <c r="J69" s="49">
        <v>0</v>
      </c>
      <c r="K69" s="49">
        <v>0</v>
      </c>
      <c r="L69" s="49">
        <v>0</v>
      </c>
      <c r="M69" s="49">
        <v>1</v>
      </c>
      <c r="N69" s="49">
        <v>0</v>
      </c>
      <c r="O69" s="49">
        <v>2</v>
      </c>
      <c r="P69" s="49"/>
      <c r="Q69" s="106">
        <f>SUM(C69:P69)</f>
        <v>7</v>
      </c>
      <c r="R69" s="119"/>
      <c r="S69" s="39"/>
      <c r="T69" s="39"/>
      <c r="U69" s="39"/>
      <c r="V69" s="39"/>
      <c r="W69" s="39"/>
      <c r="X69" s="39"/>
      <c r="Y69" s="39"/>
      <c r="Z69" s="39"/>
      <c r="AA69" s="39"/>
      <c r="AB69" s="39"/>
      <c r="AC69" s="39"/>
      <c r="AD69" s="39"/>
      <c r="AE69" s="39"/>
      <c r="AF69" s="39"/>
      <c r="AG69" s="39"/>
    </row>
    <row r="70" spans="1:33" ht="20" customHeight="1" x14ac:dyDescent="0.2">
      <c r="A70" s="117" t="s">
        <v>14</v>
      </c>
      <c r="B70" s="117"/>
      <c r="C70" s="49">
        <v>4</v>
      </c>
      <c r="D70" s="49">
        <v>5</v>
      </c>
      <c r="E70" s="49">
        <v>5</v>
      </c>
      <c r="F70" s="49">
        <v>3</v>
      </c>
      <c r="G70" s="49">
        <v>5</v>
      </c>
      <c r="H70" s="49">
        <v>2</v>
      </c>
      <c r="I70" s="49">
        <v>3</v>
      </c>
      <c r="J70" s="49">
        <v>1</v>
      </c>
      <c r="K70" s="49">
        <v>7</v>
      </c>
      <c r="L70" s="49">
        <v>3</v>
      </c>
      <c r="M70" s="49">
        <v>3</v>
      </c>
      <c r="N70" s="49">
        <v>5</v>
      </c>
      <c r="O70" s="49">
        <v>5</v>
      </c>
      <c r="P70" s="49"/>
      <c r="Q70" s="106">
        <f>SUM(C70:P70)</f>
        <v>51</v>
      </c>
      <c r="R70" s="119"/>
      <c r="S70" s="39"/>
      <c r="T70" s="39"/>
      <c r="U70" s="39"/>
      <c r="V70" s="39"/>
      <c r="W70" s="39"/>
      <c r="X70" s="39"/>
      <c r="Y70" s="39"/>
      <c r="Z70" s="39"/>
      <c r="AA70" s="39"/>
      <c r="AB70" s="39"/>
      <c r="AC70" s="39"/>
      <c r="AD70" s="39"/>
      <c r="AE70" s="39"/>
      <c r="AF70" s="39"/>
      <c r="AG70" s="39"/>
    </row>
    <row r="71" spans="1:33" ht="20" customHeight="1" x14ac:dyDescent="0.2">
      <c r="A71" s="21" t="s">
        <v>93</v>
      </c>
      <c r="B71" s="8" t="s">
        <v>94</v>
      </c>
      <c r="C71" s="20"/>
      <c r="D71" s="10"/>
      <c r="E71" s="10"/>
      <c r="F71" s="10"/>
      <c r="G71" s="10"/>
      <c r="H71" s="10"/>
      <c r="I71" s="10"/>
      <c r="J71" s="10"/>
      <c r="K71" s="10"/>
      <c r="L71" s="10"/>
      <c r="M71" s="10"/>
      <c r="N71" s="10"/>
      <c r="O71" s="10"/>
      <c r="P71" s="10"/>
      <c r="Q71" s="11"/>
      <c r="R71" s="10"/>
    </row>
    <row r="72" spans="1:33" ht="20" customHeight="1" x14ac:dyDescent="0.2">
      <c r="A72" s="117" t="s">
        <v>12</v>
      </c>
      <c r="B72" s="117"/>
      <c r="C72" s="37">
        <v>0</v>
      </c>
      <c r="D72" s="37">
        <v>0</v>
      </c>
      <c r="E72" s="37">
        <v>0</v>
      </c>
      <c r="F72" s="37">
        <v>0</v>
      </c>
      <c r="G72" s="37">
        <v>0</v>
      </c>
      <c r="H72" s="37">
        <v>0</v>
      </c>
      <c r="I72" s="37">
        <v>0</v>
      </c>
      <c r="J72" s="37">
        <v>0</v>
      </c>
      <c r="K72" s="37">
        <v>0</v>
      </c>
      <c r="L72" s="37">
        <v>0</v>
      </c>
      <c r="M72" s="37">
        <v>0</v>
      </c>
      <c r="N72" s="37">
        <v>0</v>
      </c>
      <c r="O72" s="37">
        <v>0</v>
      </c>
      <c r="P72" s="37">
        <v>0</v>
      </c>
      <c r="Q72" s="108">
        <f>SUM(C72:P72)</f>
        <v>0</v>
      </c>
      <c r="R72" s="116">
        <f>SUM(C72:O74)</f>
        <v>1271</v>
      </c>
      <c r="S72" s="39"/>
      <c r="T72" s="39"/>
      <c r="U72" s="39"/>
      <c r="V72" s="39"/>
      <c r="W72" s="39"/>
      <c r="X72" s="39"/>
      <c r="Y72" s="39"/>
      <c r="Z72" s="39"/>
      <c r="AA72" s="39"/>
      <c r="AB72" s="39"/>
      <c r="AC72" s="39"/>
      <c r="AD72" s="39"/>
      <c r="AE72" s="39"/>
      <c r="AF72" s="39"/>
      <c r="AG72" s="39"/>
    </row>
    <row r="73" spans="1:33" ht="20" customHeight="1" x14ac:dyDescent="0.2">
      <c r="A73" s="117" t="s">
        <v>13</v>
      </c>
      <c r="B73" s="117"/>
      <c r="C73" s="57">
        <v>0</v>
      </c>
      <c r="D73" s="57">
        <v>1</v>
      </c>
      <c r="E73" s="57">
        <v>4</v>
      </c>
      <c r="F73" s="57">
        <v>5</v>
      </c>
      <c r="G73" s="57">
        <v>7</v>
      </c>
      <c r="H73" s="57">
        <v>7</v>
      </c>
      <c r="I73" s="57">
        <v>10</v>
      </c>
      <c r="J73" s="57">
        <v>11</v>
      </c>
      <c r="K73" s="57">
        <v>4</v>
      </c>
      <c r="L73" s="57">
        <v>5</v>
      </c>
      <c r="M73" s="57">
        <v>10</v>
      </c>
      <c r="N73" s="57">
        <v>8</v>
      </c>
      <c r="O73" s="57">
        <v>11</v>
      </c>
      <c r="P73" s="57">
        <v>0</v>
      </c>
      <c r="Q73" s="107">
        <f>SUM(C73:P73)</f>
        <v>83</v>
      </c>
      <c r="R73" s="116"/>
      <c r="S73" s="39"/>
      <c r="T73" s="39"/>
      <c r="U73" s="39"/>
      <c r="V73" s="39"/>
      <c r="W73" s="39"/>
      <c r="X73" s="39"/>
      <c r="Y73" s="39"/>
      <c r="Z73" s="39"/>
      <c r="AA73" s="39"/>
      <c r="AB73" s="39"/>
      <c r="AC73" s="39"/>
      <c r="AD73" s="39"/>
      <c r="AE73" s="39"/>
      <c r="AF73" s="39"/>
      <c r="AG73" s="39"/>
    </row>
    <row r="74" spans="1:33" ht="20" customHeight="1" x14ac:dyDescent="0.2">
      <c r="A74" s="117" t="s">
        <v>14</v>
      </c>
      <c r="B74" s="117"/>
      <c r="C74" s="37">
        <v>86</v>
      </c>
      <c r="D74" s="37">
        <v>111</v>
      </c>
      <c r="E74" s="37">
        <v>97</v>
      </c>
      <c r="F74" s="37">
        <v>106</v>
      </c>
      <c r="G74" s="37">
        <v>118</v>
      </c>
      <c r="H74" s="37">
        <v>102</v>
      </c>
      <c r="I74" s="37">
        <v>99</v>
      </c>
      <c r="J74" s="37">
        <v>100</v>
      </c>
      <c r="K74" s="37">
        <v>90</v>
      </c>
      <c r="L74" s="37">
        <v>79</v>
      </c>
      <c r="M74" s="37">
        <v>79</v>
      </c>
      <c r="N74" s="37">
        <v>66</v>
      </c>
      <c r="O74" s="37">
        <v>55</v>
      </c>
      <c r="P74" s="38">
        <v>0</v>
      </c>
      <c r="Q74" s="107">
        <f>SUM(C74:P74)</f>
        <v>1188</v>
      </c>
      <c r="R74" s="116"/>
      <c r="S74" s="39"/>
      <c r="T74" s="39"/>
      <c r="U74" s="39"/>
      <c r="V74" s="39"/>
      <c r="W74" s="39"/>
      <c r="X74" s="39"/>
      <c r="Y74" s="39"/>
      <c r="Z74" s="39"/>
      <c r="AA74" s="39"/>
      <c r="AB74" s="39"/>
      <c r="AC74" s="39"/>
      <c r="AD74" s="39"/>
      <c r="AE74" s="39"/>
      <c r="AF74" s="39"/>
      <c r="AG74" s="39"/>
    </row>
    <row r="75" spans="1:33" ht="20" customHeight="1" x14ac:dyDescent="0.2">
      <c r="A75" s="21" t="s">
        <v>104</v>
      </c>
      <c r="B75" s="8" t="s">
        <v>105</v>
      </c>
      <c r="C75" s="20"/>
      <c r="D75" s="10"/>
      <c r="E75" s="10"/>
      <c r="F75" s="10"/>
      <c r="G75" s="10"/>
      <c r="H75" s="10"/>
      <c r="I75" s="10"/>
      <c r="J75" s="10"/>
      <c r="K75" s="10"/>
      <c r="L75" s="10"/>
      <c r="M75" s="10"/>
      <c r="N75" s="10"/>
      <c r="O75" s="10"/>
      <c r="P75" s="10"/>
      <c r="Q75" s="11"/>
      <c r="R75" s="10"/>
    </row>
    <row r="76" spans="1:33" ht="20" customHeight="1" x14ac:dyDescent="0.2">
      <c r="A76" s="117" t="s">
        <v>12</v>
      </c>
      <c r="B76" s="117"/>
      <c r="C76" s="49">
        <v>0</v>
      </c>
      <c r="D76" s="49">
        <v>0</v>
      </c>
      <c r="E76" s="49">
        <v>0</v>
      </c>
      <c r="F76" s="49">
        <v>0</v>
      </c>
      <c r="G76" s="49">
        <v>0</v>
      </c>
      <c r="H76" s="49">
        <v>0</v>
      </c>
      <c r="I76" s="49">
        <v>0</v>
      </c>
      <c r="J76" s="49">
        <v>0</v>
      </c>
      <c r="K76" s="49">
        <v>0</v>
      </c>
      <c r="L76" s="49">
        <v>0</v>
      </c>
      <c r="M76" s="49">
        <v>0</v>
      </c>
      <c r="N76" s="49">
        <v>0</v>
      </c>
      <c r="O76" s="49">
        <v>0</v>
      </c>
      <c r="P76" s="49">
        <v>0</v>
      </c>
      <c r="Q76" s="106">
        <f>SUM(C76:P76)</f>
        <v>0</v>
      </c>
      <c r="R76" s="116">
        <f>SUM(C76:O78)</f>
        <v>394</v>
      </c>
      <c r="S76" s="39"/>
      <c r="T76" s="39"/>
      <c r="U76" s="39"/>
      <c r="V76" s="39"/>
      <c r="W76" s="39"/>
      <c r="X76" s="39"/>
      <c r="Y76" s="39"/>
      <c r="Z76" s="39"/>
      <c r="AA76" s="39"/>
      <c r="AB76" s="39"/>
      <c r="AC76" s="39"/>
      <c r="AD76" s="39"/>
      <c r="AE76" s="39"/>
      <c r="AF76" s="39"/>
      <c r="AG76" s="39"/>
    </row>
    <row r="77" spans="1:33" ht="20" customHeight="1" x14ac:dyDescent="0.2">
      <c r="A77" s="117" t="s">
        <v>13</v>
      </c>
      <c r="B77" s="117"/>
      <c r="C77" s="49">
        <v>0</v>
      </c>
      <c r="D77" s="49">
        <v>0</v>
      </c>
      <c r="E77" s="49">
        <v>1</v>
      </c>
      <c r="F77" s="49">
        <v>0</v>
      </c>
      <c r="G77" s="49">
        <v>1</v>
      </c>
      <c r="H77" s="49">
        <v>2</v>
      </c>
      <c r="I77" s="49">
        <v>0</v>
      </c>
      <c r="J77" s="49">
        <v>1</v>
      </c>
      <c r="K77" s="49">
        <v>1</v>
      </c>
      <c r="L77" s="49">
        <v>1</v>
      </c>
      <c r="M77" s="49">
        <v>1</v>
      </c>
      <c r="N77" s="49">
        <v>1</v>
      </c>
      <c r="O77" s="49">
        <v>1</v>
      </c>
      <c r="P77" s="49">
        <v>0</v>
      </c>
      <c r="Q77" s="106">
        <f>SUM(C77:P77)</f>
        <v>10</v>
      </c>
      <c r="R77" s="116"/>
      <c r="S77" s="39"/>
      <c r="T77" s="39"/>
      <c r="U77" s="39"/>
      <c r="V77" s="39"/>
      <c r="W77" s="39"/>
      <c r="X77" s="39"/>
      <c r="Y77" s="39"/>
      <c r="Z77" s="39"/>
      <c r="AA77" s="39"/>
      <c r="AB77" s="39"/>
      <c r="AC77" s="39"/>
      <c r="AD77" s="39"/>
      <c r="AE77" s="39"/>
      <c r="AF77" s="39"/>
      <c r="AG77" s="39"/>
    </row>
    <row r="78" spans="1:33" ht="20" customHeight="1" x14ac:dyDescent="0.2">
      <c r="A78" s="117" t="s">
        <v>14</v>
      </c>
      <c r="B78" s="117"/>
      <c r="C78" s="49">
        <v>32</v>
      </c>
      <c r="D78" s="49">
        <v>35</v>
      </c>
      <c r="E78" s="49">
        <v>23</v>
      </c>
      <c r="F78" s="49">
        <v>35</v>
      </c>
      <c r="G78" s="49">
        <v>45</v>
      </c>
      <c r="H78" s="49">
        <v>27</v>
      </c>
      <c r="I78" s="49">
        <v>30</v>
      </c>
      <c r="J78" s="49">
        <v>28</v>
      </c>
      <c r="K78" s="49">
        <v>33</v>
      </c>
      <c r="L78" s="49">
        <v>33</v>
      </c>
      <c r="M78" s="49">
        <v>22</v>
      </c>
      <c r="N78" s="49">
        <v>21</v>
      </c>
      <c r="O78" s="49">
        <v>20</v>
      </c>
      <c r="P78" s="49">
        <v>0</v>
      </c>
      <c r="Q78" s="106">
        <f>SUM(C78:P78)</f>
        <v>384</v>
      </c>
      <c r="R78" s="116"/>
      <c r="S78" s="39"/>
      <c r="T78" s="39"/>
      <c r="U78" s="39"/>
      <c r="V78" s="39"/>
      <c r="W78" s="39"/>
      <c r="X78" s="39"/>
      <c r="Y78" s="39"/>
      <c r="Z78" s="39"/>
      <c r="AA78" s="39"/>
      <c r="AB78" s="39"/>
      <c r="AC78" s="39"/>
      <c r="AD78" s="39"/>
      <c r="AE78" s="39"/>
      <c r="AF78" s="39"/>
      <c r="AG78" s="39"/>
    </row>
    <row r="79" spans="1:33" ht="20" customHeight="1" thickBot="1" x14ac:dyDescent="0.25">
      <c r="A79" s="21" t="s">
        <v>51</v>
      </c>
      <c r="B79" s="8" t="s">
        <v>52</v>
      </c>
      <c r="C79" s="20"/>
      <c r="D79" s="10"/>
      <c r="E79" s="10"/>
      <c r="F79" s="10"/>
      <c r="G79" s="10"/>
      <c r="H79" s="10"/>
      <c r="I79" s="10"/>
      <c r="J79" s="10"/>
      <c r="K79" s="10"/>
      <c r="L79" s="10"/>
      <c r="M79" s="10"/>
      <c r="N79" s="10"/>
      <c r="O79" s="10"/>
      <c r="P79" s="10"/>
      <c r="Q79" s="11"/>
      <c r="R79" s="10"/>
    </row>
    <row r="80" spans="1:33" ht="20" customHeight="1" x14ac:dyDescent="0.2">
      <c r="A80" s="117" t="s">
        <v>12</v>
      </c>
      <c r="B80" s="117"/>
      <c r="C80" s="49">
        <v>0</v>
      </c>
      <c r="D80" s="49">
        <v>0</v>
      </c>
      <c r="E80" s="49">
        <v>0</v>
      </c>
      <c r="F80" s="49">
        <v>0</v>
      </c>
      <c r="G80" s="49">
        <v>0</v>
      </c>
      <c r="H80" s="49">
        <v>0</v>
      </c>
      <c r="I80" s="49">
        <v>0</v>
      </c>
      <c r="J80" s="49">
        <v>0</v>
      </c>
      <c r="K80" s="49">
        <v>0</v>
      </c>
      <c r="L80" s="49">
        <v>0</v>
      </c>
      <c r="M80" s="49">
        <v>0</v>
      </c>
      <c r="N80" s="49">
        <v>0</v>
      </c>
      <c r="O80" s="49">
        <v>0</v>
      </c>
      <c r="P80" s="50"/>
      <c r="Q80" s="109">
        <f>SUM(C80:P80)</f>
        <v>0</v>
      </c>
      <c r="R80" s="116">
        <f>SUM(C80:O82)</f>
        <v>141</v>
      </c>
      <c r="S80" s="39"/>
      <c r="T80" s="39"/>
      <c r="U80" s="39"/>
      <c r="V80" s="39"/>
      <c r="W80" s="39"/>
      <c r="X80" s="39"/>
      <c r="Y80" s="39"/>
      <c r="Z80" s="39"/>
      <c r="AA80" s="39"/>
      <c r="AB80" s="39"/>
      <c r="AC80" s="39"/>
      <c r="AD80" s="39"/>
      <c r="AE80" s="39"/>
      <c r="AF80" s="39"/>
      <c r="AG80" s="39"/>
    </row>
    <row r="81" spans="1:33" ht="20" customHeight="1" x14ac:dyDescent="0.2">
      <c r="A81" s="117" t="s">
        <v>13</v>
      </c>
      <c r="B81" s="117"/>
      <c r="C81" s="49">
        <v>7</v>
      </c>
      <c r="D81" s="49">
        <v>13</v>
      </c>
      <c r="E81" s="49">
        <v>12</v>
      </c>
      <c r="F81" s="49">
        <v>13</v>
      </c>
      <c r="G81" s="49">
        <v>10</v>
      </c>
      <c r="H81" s="49">
        <v>8</v>
      </c>
      <c r="I81" s="49">
        <v>12</v>
      </c>
      <c r="J81" s="49">
        <v>10</v>
      </c>
      <c r="K81" s="49">
        <v>9</v>
      </c>
      <c r="L81" s="49">
        <v>13</v>
      </c>
      <c r="M81" s="49">
        <v>14</v>
      </c>
      <c r="N81" s="49">
        <v>7</v>
      </c>
      <c r="O81" s="49">
        <v>9</v>
      </c>
      <c r="P81" s="51"/>
      <c r="Q81" s="109">
        <f>SUM(C81:P81)</f>
        <v>137</v>
      </c>
      <c r="R81" s="116"/>
      <c r="S81" s="39"/>
      <c r="T81" s="39"/>
      <c r="U81" s="39"/>
      <c r="V81" s="39"/>
      <c r="W81" s="39"/>
      <c r="X81" s="39"/>
      <c r="Y81" s="39"/>
      <c r="Z81" s="39"/>
      <c r="AA81" s="39"/>
      <c r="AB81" s="39"/>
      <c r="AC81" s="39"/>
      <c r="AD81" s="39"/>
      <c r="AE81" s="39"/>
      <c r="AF81" s="39"/>
      <c r="AG81" s="39"/>
    </row>
    <row r="82" spans="1:33" ht="20" customHeight="1" thickBot="1" x14ac:dyDescent="0.25">
      <c r="A82" s="117" t="s">
        <v>14</v>
      </c>
      <c r="B82" s="117"/>
      <c r="C82" s="49">
        <v>0</v>
      </c>
      <c r="D82" s="49">
        <v>0</v>
      </c>
      <c r="E82" s="49">
        <v>0</v>
      </c>
      <c r="F82" s="52">
        <v>1</v>
      </c>
      <c r="G82" s="49">
        <v>0</v>
      </c>
      <c r="H82" s="49">
        <v>0</v>
      </c>
      <c r="I82" s="52">
        <v>1</v>
      </c>
      <c r="J82" s="49">
        <v>0</v>
      </c>
      <c r="K82" s="49">
        <v>0</v>
      </c>
      <c r="L82" s="52">
        <v>1</v>
      </c>
      <c r="M82" s="49">
        <v>0</v>
      </c>
      <c r="N82" s="52">
        <v>1</v>
      </c>
      <c r="O82" s="49">
        <v>0</v>
      </c>
      <c r="P82" s="53"/>
      <c r="Q82" s="109">
        <f>SUM(C82:P82)</f>
        <v>4</v>
      </c>
      <c r="R82" s="116"/>
      <c r="S82" s="39"/>
      <c r="T82" s="39"/>
      <c r="U82" s="39"/>
      <c r="V82" s="39"/>
      <c r="W82" s="39"/>
      <c r="X82" s="39"/>
      <c r="Y82" s="39"/>
      <c r="Z82" s="39"/>
      <c r="AA82" s="39"/>
      <c r="AB82" s="39"/>
      <c r="AC82" s="39"/>
      <c r="AD82" s="39"/>
      <c r="AE82" s="39"/>
      <c r="AF82" s="39"/>
      <c r="AG82" s="39"/>
    </row>
    <row r="83" spans="1:33" ht="20" customHeight="1" x14ac:dyDescent="0.2">
      <c r="A83" s="21" t="s">
        <v>95</v>
      </c>
      <c r="B83" s="8" t="s">
        <v>96</v>
      </c>
      <c r="C83" s="20"/>
      <c r="D83" s="10"/>
      <c r="E83" s="10"/>
      <c r="F83" s="10"/>
      <c r="G83" s="10"/>
      <c r="H83" s="10"/>
      <c r="I83" s="10"/>
      <c r="J83" s="10"/>
      <c r="K83" s="10"/>
      <c r="L83" s="10"/>
      <c r="M83" s="10"/>
      <c r="N83" s="10"/>
      <c r="O83" s="10"/>
      <c r="P83" s="10"/>
      <c r="Q83" s="11"/>
      <c r="R83" s="10"/>
    </row>
    <row r="84" spans="1:33" ht="20" customHeight="1" x14ac:dyDescent="0.2">
      <c r="A84" s="117" t="s">
        <v>12</v>
      </c>
      <c r="B84" s="117"/>
      <c r="C84" s="49">
        <v>0</v>
      </c>
      <c r="D84" s="49">
        <v>0</v>
      </c>
      <c r="E84" s="49">
        <v>0</v>
      </c>
      <c r="F84" s="49">
        <v>0</v>
      </c>
      <c r="G84" s="49">
        <v>0</v>
      </c>
      <c r="H84" s="49">
        <v>0</v>
      </c>
      <c r="I84" s="49">
        <v>0</v>
      </c>
      <c r="J84" s="49">
        <v>0</v>
      </c>
      <c r="K84" s="49">
        <v>0</v>
      </c>
      <c r="L84" s="49">
        <v>0</v>
      </c>
      <c r="M84" s="49">
        <v>0</v>
      </c>
      <c r="N84" s="49">
        <v>0</v>
      </c>
      <c r="O84" s="49">
        <v>0</v>
      </c>
      <c r="P84" s="49"/>
      <c r="Q84" s="106">
        <f>SUM(C84:P84)</f>
        <v>0</v>
      </c>
      <c r="R84" s="116">
        <f>SUM(C84:O86)</f>
        <v>175</v>
      </c>
      <c r="S84" s="39"/>
      <c r="T84" s="39"/>
      <c r="U84" s="39"/>
      <c r="V84" s="39"/>
      <c r="W84" s="39"/>
      <c r="X84" s="39"/>
      <c r="Y84" s="39"/>
      <c r="Z84" s="39"/>
      <c r="AA84" s="39"/>
      <c r="AB84" s="39"/>
      <c r="AC84" s="39"/>
      <c r="AD84" s="39"/>
      <c r="AE84" s="39"/>
      <c r="AF84" s="39"/>
      <c r="AG84" s="39"/>
    </row>
    <row r="85" spans="1:33" ht="20" customHeight="1" x14ac:dyDescent="0.2">
      <c r="A85" s="117" t="s">
        <v>13</v>
      </c>
      <c r="B85" s="117"/>
      <c r="C85" s="49">
        <v>0</v>
      </c>
      <c r="D85" s="49">
        <v>0</v>
      </c>
      <c r="E85" s="49">
        <v>0</v>
      </c>
      <c r="F85" s="49">
        <v>0</v>
      </c>
      <c r="G85" s="49">
        <v>0</v>
      </c>
      <c r="H85" s="49">
        <v>0</v>
      </c>
      <c r="I85" s="49">
        <v>0</v>
      </c>
      <c r="J85" s="49">
        <v>0</v>
      </c>
      <c r="K85" s="49">
        <v>0</v>
      </c>
      <c r="L85" s="49">
        <v>0</v>
      </c>
      <c r="M85" s="49">
        <v>0</v>
      </c>
      <c r="N85" s="49">
        <v>0</v>
      </c>
      <c r="O85" s="49">
        <v>0</v>
      </c>
      <c r="P85" s="49"/>
      <c r="Q85" s="106">
        <f>SUM(C85:P85)</f>
        <v>0</v>
      </c>
      <c r="R85" s="116"/>
      <c r="S85" s="39"/>
      <c r="T85" s="39"/>
      <c r="U85" s="39"/>
      <c r="V85" s="39"/>
      <c r="W85" s="39"/>
      <c r="X85" s="39"/>
      <c r="Y85" s="39"/>
      <c r="Z85" s="39"/>
      <c r="AA85" s="39"/>
      <c r="AB85" s="39"/>
      <c r="AC85" s="39"/>
      <c r="AD85" s="39"/>
      <c r="AE85" s="39"/>
      <c r="AF85" s="39"/>
      <c r="AG85" s="39"/>
    </row>
    <row r="86" spans="1:33" ht="20" customHeight="1" x14ac:dyDescent="0.2">
      <c r="A86" s="117" t="s">
        <v>14</v>
      </c>
      <c r="B86" s="117"/>
      <c r="C86" s="49">
        <v>12</v>
      </c>
      <c r="D86" s="49">
        <v>11</v>
      </c>
      <c r="E86" s="49">
        <v>20</v>
      </c>
      <c r="F86" s="49">
        <v>17</v>
      </c>
      <c r="G86" s="49">
        <v>12</v>
      </c>
      <c r="H86" s="49">
        <v>18</v>
      </c>
      <c r="I86" s="49">
        <v>19</v>
      </c>
      <c r="J86" s="49">
        <v>11</v>
      </c>
      <c r="K86" s="49">
        <v>14</v>
      </c>
      <c r="L86" s="49">
        <v>18</v>
      </c>
      <c r="M86" s="49">
        <v>5</v>
      </c>
      <c r="N86" s="49">
        <v>6</v>
      </c>
      <c r="O86" s="49">
        <v>12</v>
      </c>
      <c r="P86" s="49"/>
      <c r="Q86" s="106">
        <f>SUM(C86:P86)</f>
        <v>175</v>
      </c>
      <c r="R86" s="116"/>
      <c r="S86" s="39"/>
      <c r="T86" s="39"/>
      <c r="U86" s="39"/>
      <c r="V86" s="39"/>
      <c r="W86" s="39"/>
      <c r="X86" s="39"/>
      <c r="Y86" s="39"/>
      <c r="Z86" s="39"/>
      <c r="AA86" s="39"/>
      <c r="AB86" s="39"/>
      <c r="AC86" s="39"/>
      <c r="AD86" s="39"/>
      <c r="AE86" s="39"/>
      <c r="AF86" s="39"/>
      <c r="AG86" s="39"/>
    </row>
    <row r="87" spans="1:33" ht="20" customHeight="1" x14ac:dyDescent="0.2">
      <c r="A87" s="14" t="s">
        <v>57</v>
      </c>
      <c r="B87" s="14" t="s">
        <v>58</v>
      </c>
      <c r="C87" s="20"/>
      <c r="D87" s="10"/>
      <c r="E87" s="10"/>
      <c r="F87" s="10"/>
      <c r="G87" s="10"/>
      <c r="H87" s="10"/>
      <c r="I87" s="10"/>
      <c r="J87" s="10"/>
      <c r="K87" s="10"/>
      <c r="L87" s="10"/>
      <c r="M87" s="10"/>
      <c r="N87" s="10"/>
      <c r="O87" s="10"/>
      <c r="P87" s="10"/>
      <c r="Q87" s="11"/>
      <c r="R87" s="10"/>
    </row>
    <row r="88" spans="1:33" ht="20" customHeight="1" x14ac:dyDescent="0.2">
      <c r="A88" s="117" t="s">
        <v>12</v>
      </c>
      <c r="B88" s="117"/>
      <c r="C88" s="49">
        <v>0</v>
      </c>
      <c r="D88" s="49">
        <v>0</v>
      </c>
      <c r="E88" s="49">
        <v>0</v>
      </c>
      <c r="F88" s="49">
        <v>0</v>
      </c>
      <c r="G88" s="49">
        <v>0</v>
      </c>
      <c r="H88" s="49">
        <v>0</v>
      </c>
      <c r="I88" s="49">
        <v>0</v>
      </c>
      <c r="J88" s="49">
        <v>0</v>
      </c>
      <c r="K88" s="49">
        <v>0</v>
      </c>
      <c r="L88" s="49">
        <v>0</v>
      </c>
      <c r="M88" s="49">
        <v>0</v>
      </c>
      <c r="N88" s="49">
        <v>0</v>
      </c>
      <c r="O88" s="49">
        <v>0</v>
      </c>
      <c r="P88" s="49">
        <v>0</v>
      </c>
      <c r="Q88" s="106">
        <f>SUM(C88:P88)</f>
        <v>0</v>
      </c>
      <c r="R88" s="116">
        <f>SUM(C88:O90)</f>
        <v>113</v>
      </c>
      <c r="S88" s="39"/>
      <c r="T88" s="39"/>
      <c r="U88" s="39"/>
      <c r="V88" s="39"/>
      <c r="W88" s="39"/>
      <c r="X88" s="39"/>
      <c r="Y88" s="39"/>
      <c r="Z88" s="39"/>
      <c r="AA88" s="39"/>
      <c r="AB88" s="39"/>
      <c r="AC88" s="39"/>
      <c r="AD88" s="39"/>
      <c r="AE88" s="39"/>
      <c r="AF88" s="39"/>
      <c r="AG88" s="39"/>
    </row>
    <row r="89" spans="1:33" ht="20" customHeight="1" x14ac:dyDescent="0.2">
      <c r="A89" s="117" t="s">
        <v>13</v>
      </c>
      <c r="B89" s="117"/>
      <c r="C89" s="49">
        <v>0</v>
      </c>
      <c r="D89" s="49">
        <v>0</v>
      </c>
      <c r="E89" s="49">
        <v>0</v>
      </c>
      <c r="F89" s="49">
        <v>0</v>
      </c>
      <c r="G89" s="49">
        <v>0</v>
      </c>
      <c r="H89" s="49">
        <v>0</v>
      </c>
      <c r="I89" s="49">
        <v>1</v>
      </c>
      <c r="J89" s="49">
        <v>0</v>
      </c>
      <c r="K89" s="49">
        <v>0</v>
      </c>
      <c r="L89" s="49">
        <v>0</v>
      </c>
      <c r="M89" s="49">
        <v>0</v>
      </c>
      <c r="N89" s="49">
        <v>0</v>
      </c>
      <c r="O89" s="49">
        <v>0</v>
      </c>
      <c r="P89" s="49">
        <v>0</v>
      </c>
      <c r="Q89" s="106">
        <f>SUM(C89:P89)</f>
        <v>1</v>
      </c>
      <c r="R89" s="116"/>
      <c r="S89" s="39"/>
      <c r="T89" s="39"/>
      <c r="U89" s="39"/>
      <c r="V89" s="39"/>
      <c r="W89" s="39"/>
      <c r="X89" s="39"/>
      <c r="Y89" s="39"/>
      <c r="Z89" s="39"/>
      <c r="AA89" s="39"/>
      <c r="AB89" s="39"/>
      <c r="AC89" s="39"/>
      <c r="AD89" s="39"/>
      <c r="AE89" s="39"/>
      <c r="AF89" s="39"/>
      <c r="AG89" s="39"/>
    </row>
    <row r="90" spans="1:33" ht="20" customHeight="1" x14ac:dyDescent="0.2">
      <c r="A90" s="117" t="s">
        <v>14</v>
      </c>
      <c r="B90" s="117"/>
      <c r="C90" s="49">
        <v>9</v>
      </c>
      <c r="D90" s="49">
        <v>8</v>
      </c>
      <c r="E90" s="49">
        <v>5</v>
      </c>
      <c r="F90" s="49">
        <v>11</v>
      </c>
      <c r="G90" s="49">
        <v>8</v>
      </c>
      <c r="H90" s="49">
        <v>9</v>
      </c>
      <c r="I90" s="49">
        <v>10</v>
      </c>
      <c r="J90" s="49">
        <v>6</v>
      </c>
      <c r="K90" s="49">
        <v>11</v>
      </c>
      <c r="L90" s="49">
        <v>13</v>
      </c>
      <c r="M90" s="49">
        <v>11</v>
      </c>
      <c r="N90" s="49">
        <v>3</v>
      </c>
      <c r="O90" s="49">
        <v>8</v>
      </c>
      <c r="P90" s="49">
        <v>0</v>
      </c>
      <c r="Q90" s="106">
        <f>SUM(C90:P90)</f>
        <v>112</v>
      </c>
      <c r="R90" s="116"/>
      <c r="S90" s="39"/>
      <c r="T90" s="39"/>
      <c r="U90" s="39"/>
      <c r="V90" s="39"/>
      <c r="W90" s="39"/>
      <c r="X90" s="39"/>
      <c r="Y90" s="39"/>
      <c r="Z90" s="39"/>
      <c r="AA90" s="39"/>
      <c r="AB90" s="39"/>
      <c r="AC90" s="39"/>
      <c r="AD90" s="39"/>
      <c r="AE90" s="39"/>
      <c r="AF90" s="39"/>
      <c r="AG90" s="39"/>
    </row>
    <row r="91" spans="1:33" ht="20" customHeight="1" x14ac:dyDescent="0.2">
      <c r="A91" s="21" t="s">
        <v>25</v>
      </c>
      <c r="B91" s="8" t="s">
        <v>193</v>
      </c>
      <c r="C91" s="20"/>
      <c r="D91" s="10"/>
      <c r="E91" s="10"/>
      <c r="F91" s="10"/>
      <c r="G91" s="10"/>
      <c r="H91" s="10"/>
      <c r="I91" s="10"/>
      <c r="J91" s="10"/>
      <c r="K91" s="10"/>
      <c r="L91" s="10"/>
      <c r="M91" s="10"/>
      <c r="N91" s="10"/>
      <c r="O91" s="10"/>
      <c r="P91" s="10"/>
      <c r="Q91" s="11"/>
      <c r="R91" s="10"/>
    </row>
    <row r="92" spans="1:33" ht="20" customHeight="1" x14ac:dyDescent="0.2">
      <c r="A92" s="117" t="s">
        <v>12</v>
      </c>
      <c r="B92" s="117"/>
      <c r="C92" s="96" t="s">
        <v>197</v>
      </c>
      <c r="D92" s="96" t="s">
        <v>197</v>
      </c>
      <c r="E92" s="96" t="s">
        <v>197</v>
      </c>
      <c r="F92" s="96" t="s">
        <v>197</v>
      </c>
      <c r="G92" s="96" t="s">
        <v>197</v>
      </c>
      <c r="H92" s="96" t="s">
        <v>197</v>
      </c>
      <c r="I92" s="96" t="s">
        <v>197</v>
      </c>
      <c r="J92" s="96" t="s">
        <v>197</v>
      </c>
      <c r="K92" s="96" t="s">
        <v>197</v>
      </c>
      <c r="L92" s="96" t="s">
        <v>197</v>
      </c>
      <c r="M92" s="96" t="s">
        <v>197</v>
      </c>
      <c r="N92" s="96" t="s">
        <v>197</v>
      </c>
      <c r="O92" s="96" t="s">
        <v>197</v>
      </c>
      <c r="P92" s="96">
        <v>0</v>
      </c>
      <c r="Q92" s="101" t="s">
        <v>197</v>
      </c>
      <c r="R92" s="116" t="s">
        <v>197</v>
      </c>
      <c r="S92" s="39"/>
      <c r="T92" s="39"/>
      <c r="U92" s="39"/>
      <c r="V92" s="39"/>
      <c r="W92" s="39"/>
      <c r="X92" s="39"/>
      <c r="Y92" s="39"/>
      <c r="Z92" s="39"/>
      <c r="AA92" s="39"/>
      <c r="AB92" s="39"/>
      <c r="AC92" s="39"/>
      <c r="AD92" s="39"/>
      <c r="AE92" s="39"/>
      <c r="AF92" s="39"/>
      <c r="AG92" s="39"/>
    </row>
    <row r="93" spans="1:33" ht="20" customHeight="1" x14ac:dyDescent="0.2">
      <c r="A93" s="117" t="s">
        <v>13</v>
      </c>
      <c r="B93" s="117"/>
      <c r="C93" s="96" t="s">
        <v>197</v>
      </c>
      <c r="D93" s="96" t="s">
        <v>197</v>
      </c>
      <c r="E93" s="96" t="s">
        <v>197</v>
      </c>
      <c r="F93" s="96" t="s">
        <v>197</v>
      </c>
      <c r="G93" s="96" t="s">
        <v>197</v>
      </c>
      <c r="H93" s="96" t="s">
        <v>197</v>
      </c>
      <c r="I93" s="96" t="s">
        <v>197</v>
      </c>
      <c r="J93" s="96" t="s">
        <v>197</v>
      </c>
      <c r="K93" s="96" t="s">
        <v>197</v>
      </c>
      <c r="L93" s="96" t="s">
        <v>197</v>
      </c>
      <c r="M93" s="96" t="s">
        <v>197</v>
      </c>
      <c r="N93" s="96" t="s">
        <v>197</v>
      </c>
      <c r="O93" s="96" t="s">
        <v>197</v>
      </c>
      <c r="P93" s="96">
        <v>0</v>
      </c>
      <c r="Q93" s="101" t="s">
        <v>197</v>
      </c>
      <c r="R93" s="116"/>
      <c r="S93" s="39"/>
      <c r="T93" s="39"/>
      <c r="U93" s="39"/>
      <c r="V93" s="39"/>
      <c r="W93" s="39"/>
      <c r="X93" s="39"/>
      <c r="Y93" s="39"/>
      <c r="Z93" s="39"/>
      <c r="AA93" s="39"/>
      <c r="AB93" s="39"/>
      <c r="AC93" s="39"/>
      <c r="AD93" s="39"/>
      <c r="AE93" s="39"/>
      <c r="AF93" s="39"/>
      <c r="AG93" s="39"/>
    </row>
    <row r="94" spans="1:33" ht="20" customHeight="1" x14ac:dyDescent="0.2">
      <c r="A94" s="117" t="s">
        <v>14</v>
      </c>
      <c r="B94" s="117"/>
      <c r="C94" s="96" t="s">
        <v>197</v>
      </c>
      <c r="D94" s="96" t="s">
        <v>197</v>
      </c>
      <c r="E94" s="96" t="s">
        <v>197</v>
      </c>
      <c r="F94" s="96" t="s">
        <v>197</v>
      </c>
      <c r="G94" s="96" t="s">
        <v>197</v>
      </c>
      <c r="H94" s="96" t="s">
        <v>197</v>
      </c>
      <c r="I94" s="96" t="s">
        <v>197</v>
      </c>
      <c r="J94" s="97" t="s">
        <v>197</v>
      </c>
      <c r="K94" s="96" t="s">
        <v>197</v>
      </c>
      <c r="L94" s="96" t="s">
        <v>197</v>
      </c>
      <c r="M94" s="96" t="s">
        <v>197</v>
      </c>
      <c r="N94" s="96" t="s">
        <v>197</v>
      </c>
      <c r="O94" s="96" t="s">
        <v>197</v>
      </c>
      <c r="P94" s="96">
        <v>0</v>
      </c>
      <c r="Q94" s="101" t="s">
        <v>197</v>
      </c>
      <c r="R94" s="116"/>
      <c r="S94" s="39"/>
      <c r="T94" s="39"/>
      <c r="U94" s="39"/>
      <c r="V94" s="39"/>
      <c r="W94" s="39"/>
      <c r="X94" s="39"/>
      <c r="Y94" s="39"/>
      <c r="Z94" s="39"/>
      <c r="AA94" s="39"/>
      <c r="AB94" s="39"/>
      <c r="AC94" s="39"/>
      <c r="AD94" s="39"/>
      <c r="AE94" s="39"/>
      <c r="AF94" s="39"/>
      <c r="AG94" s="39"/>
    </row>
    <row r="95" spans="1:33" ht="20" customHeight="1" x14ac:dyDescent="0.2">
      <c r="A95" s="21" t="s">
        <v>65</v>
      </c>
      <c r="B95" s="8" t="s">
        <v>66</v>
      </c>
      <c r="C95" s="20"/>
      <c r="D95" s="10"/>
      <c r="E95" s="10"/>
      <c r="F95" s="10"/>
      <c r="G95" s="10"/>
      <c r="H95" s="10"/>
      <c r="I95" s="10"/>
      <c r="J95" s="10"/>
      <c r="K95" s="10"/>
      <c r="L95" s="10"/>
      <c r="M95" s="10"/>
      <c r="N95" s="10"/>
      <c r="O95" s="10"/>
      <c r="P95" s="10"/>
      <c r="Q95" s="11"/>
      <c r="R95" s="10"/>
    </row>
    <row r="96" spans="1:33" ht="20" customHeight="1" x14ac:dyDescent="0.2">
      <c r="A96" s="117" t="s">
        <v>12</v>
      </c>
      <c r="B96" s="117"/>
      <c r="C96" s="49">
        <v>0</v>
      </c>
      <c r="D96" s="49">
        <v>0</v>
      </c>
      <c r="E96" s="49">
        <v>0</v>
      </c>
      <c r="F96" s="49">
        <v>0</v>
      </c>
      <c r="G96" s="49">
        <v>0</v>
      </c>
      <c r="H96" s="49">
        <v>0</v>
      </c>
      <c r="I96" s="49">
        <v>0</v>
      </c>
      <c r="J96" s="49">
        <v>0</v>
      </c>
      <c r="K96" s="49">
        <v>0</v>
      </c>
      <c r="L96" s="49">
        <v>0</v>
      </c>
      <c r="M96" s="49">
        <v>0</v>
      </c>
      <c r="N96" s="49">
        <v>0</v>
      </c>
      <c r="O96" s="49">
        <v>0</v>
      </c>
      <c r="P96" s="49"/>
      <c r="Q96" s="106">
        <f>SUM(C96:P96)</f>
        <v>0</v>
      </c>
      <c r="R96" s="116">
        <f>SUM(C96:O98)</f>
        <v>180</v>
      </c>
      <c r="S96" s="39"/>
      <c r="T96" s="39"/>
      <c r="U96" s="39"/>
      <c r="V96" s="39"/>
      <c r="W96" s="39"/>
      <c r="X96" s="39"/>
      <c r="Y96" s="39"/>
      <c r="Z96" s="39"/>
      <c r="AA96" s="39"/>
      <c r="AB96" s="39"/>
      <c r="AC96" s="39"/>
      <c r="AD96" s="39"/>
      <c r="AE96" s="39"/>
      <c r="AF96" s="39"/>
      <c r="AG96" s="39"/>
    </row>
    <row r="97" spans="1:33" ht="20" customHeight="1" x14ac:dyDescent="0.2">
      <c r="A97" s="117" t="s">
        <v>13</v>
      </c>
      <c r="B97" s="117"/>
      <c r="C97" s="49">
        <v>0</v>
      </c>
      <c r="D97" s="49">
        <v>0</v>
      </c>
      <c r="E97" s="49">
        <v>0</v>
      </c>
      <c r="F97" s="49">
        <v>0</v>
      </c>
      <c r="G97" s="49">
        <v>0</v>
      </c>
      <c r="H97" s="49">
        <v>0</v>
      </c>
      <c r="I97" s="49">
        <v>0</v>
      </c>
      <c r="J97" s="49">
        <v>0</v>
      </c>
      <c r="K97" s="49">
        <v>0</v>
      </c>
      <c r="L97" s="49">
        <v>0</v>
      </c>
      <c r="M97" s="49">
        <v>0</v>
      </c>
      <c r="N97" s="49">
        <v>0</v>
      </c>
      <c r="O97" s="49">
        <v>0</v>
      </c>
      <c r="P97" s="49"/>
      <c r="Q97" s="106">
        <f>SUM(C97:P97)</f>
        <v>0</v>
      </c>
      <c r="R97" s="116"/>
      <c r="S97" s="39"/>
      <c r="T97" s="39"/>
      <c r="U97" s="39"/>
      <c r="V97" s="39"/>
      <c r="W97" s="39"/>
      <c r="X97" s="39"/>
      <c r="Y97" s="39"/>
      <c r="Z97" s="39"/>
      <c r="AA97" s="39"/>
      <c r="AB97" s="39"/>
      <c r="AC97" s="39"/>
      <c r="AD97" s="39"/>
      <c r="AE97" s="39"/>
      <c r="AF97" s="39"/>
      <c r="AG97" s="39"/>
    </row>
    <row r="98" spans="1:33" ht="20" customHeight="1" x14ac:dyDescent="0.2">
      <c r="A98" s="117" t="s">
        <v>14</v>
      </c>
      <c r="B98" s="117"/>
      <c r="C98" s="49">
        <v>13</v>
      </c>
      <c r="D98" s="49">
        <v>19</v>
      </c>
      <c r="E98" s="49">
        <v>15</v>
      </c>
      <c r="F98" s="49">
        <v>12</v>
      </c>
      <c r="G98" s="49">
        <v>12</v>
      </c>
      <c r="H98" s="49">
        <v>21</v>
      </c>
      <c r="I98" s="49">
        <v>18</v>
      </c>
      <c r="J98" s="49">
        <v>14</v>
      </c>
      <c r="K98" s="49">
        <v>23</v>
      </c>
      <c r="L98" s="49">
        <v>11</v>
      </c>
      <c r="M98" s="49">
        <v>0</v>
      </c>
      <c r="N98" s="49">
        <v>10</v>
      </c>
      <c r="O98" s="49">
        <v>12</v>
      </c>
      <c r="P98" s="49">
        <v>0</v>
      </c>
      <c r="Q98" s="106">
        <f>SUM(C98:P98)</f>
        <v>180</v>
      </c>
      <c r="R98" s="116"/>
      <c r="S98" s="39"/>
      <c r="T98" s="39"/>
      <c r="U98" s="39"/>
      <c r="V98" s="39"/>
      <c r="W98" s="39"/>
      <c r="X98" s="39"/>
      <c r="Y98" s="39"/>
      <c r="Z98" s="39"/>
      <c r="AA98" s="39"/>
      <c r="AB98" s="39"/>
      <c r="AC98" s="39"/>
      <c r="AD98" s="39"/>
      <c r="AE98" s="39"/>
      <c r="AF98" s="39"/>
      <c r="AG98" s="39"/>
    </row>
    <row r="99" spans="1:33" ht="20" customHeight="1" x14ac:dyDescent="0.2">
      <c r="A99" s="15" t="s">
        <v>157</v>
      </c>
      <c r="B99" s="14" t="s">
        <v>156</v>
      </c>
      <c r="C99" s="20"/>
      <c r="D99" s="10"/>
      <c r="E99" s="10"/>
      <c r="F99" s="10"/>
      <c r="G99" s="10"/>
      <c r="H99" s="10"/>
      <c r="I99" s="10"/>
      <c r="J99" s="10"/>
      <c r="K99" s="10"/>
      <c r="L99" s="10"/>
      <c r="M99" s="10"/>
      <c r="N99" s="10"/>
      <c r="O99" s="10"/>
      <c r="P99" s="10"/>
      <c r="Q99" s="11"/>
      <c r="R99" s="10"/>
    </row>
    <row r="100" spans="1:33" ht="20" customHeight="1" x14ac:dyDescent="0.2">
      <c r="A100" s="120" t="s">
        <v>12</v>
      </c>
      <c r="B100" s="120"/>
      <c r="C100" s="101">
        <v>0</v>
      </c>
      <c r="D100" s="101">
        <v>0</v>
      </c>
      <c r="E100" s="101">
        <v>0</v>
      </c>
      <c r="F100" s="101">
        <v>0</v>
      </c>
      <c r="G100" s="101">
        <v>0</v>
      </c>
      <c r="H100" s="101">
        <v>0</v>
      </c>
      <c r="I100" s="101">
        <v>0</v>
      </c>
      <c r="J100" s="101">
        <v>0</v>
      </c>
      <c r="K100" s="101">
        <v>0</v>
      </c>
      <c r="L100" s="101">
        <v>0</v>
      </c>
      <c r="M100" s="101">
        <v>0</v>
      </c>
      <c r="N100" s="101">
        <v>0</v>
      </c>
      <c r="O100" s="101">
        <v>0</v>
      </c>
      <c r="P100" s="96">
        <v>0</v>
      </c>
      <c r="Q100" s="101">
        <f>SUM(C100:P100)</f>
        <v>0</v>
      </c>
      <c r="R100" s="116">
        <f>SUM(C100:O102)</f>
        <v>206</v>
      </c>
      <c r="S100" s="39"/>
      <c r="T100" s="39"/>
      <c r="U100" s="39"/>
      <c r="V100" s="39"/>
      <c r="W100" s="39"/>
      <c r="X100" s="39"/>
      <c r="Y100" s="39"/>
      <c r="Z100" s="39"/>
      <c r="AA100" s="39"/>
      <c r="AB100" s="39"/>
      <c r="AC100" s="39"/>
      <c r="AD100" s="39"/>
      <c r="AE100" s="39"/>
      <c r="AF100" s="39"/>
      <c r="AG100" s="39"/>
    </row>
    <row r="101" spans="1:33" ht="20" customHeight="1" thickBot="1" x14ac:dyDescent="0.25">
      <c r="A101" s="120" t="s">
        <v>13</v>
      </c>
      <c r="B101" s="120"/>
      <c r="C101" s="102">
        <v>0</v>
      </c>
      <c r="D101" s="102">
        <v>0</v>
      </c>
      <c r="E101" s="102">
        <v>0</v>
      </c>
      <c r="F101" s="102">
        <v>0</v>
      </c>
      <c r="G101" s="102">
        <v>0</v>
      </c>
      <c r="H101" s="102">
        <v>0</v>
      </c>
      <c r="I101" s="102">
        <v>0</v>
      </c>
      <c r="J101" s="102">
        <v>0</v>
      </c>
      <c r="K101" s="102">
        <v>0</v>
      </c>
      <c r="L101" s="102">
        <v>0</v>
      </c>
      <c r="M101" s="102">
        <v>0</v>
      </c>
      <c r="N101" s="102">
        <v>0</v>
      </c>
      <c r="O101" s="102">
        <v>0</v>
      </c>
      <c r="P101" s="96">
        <v>0</v>
      </c>
      <c r="Q101" s="101">
        <f>SUM(C101:P101)</f>
        <v>0</v>
      </c>
      <c r="R101" s="116"/>
      <c r="S101" s="39"/>
      <c r="T101" s="39"/>
      <c r="U101" s="39"/>
      <c r="V101" s="39"/>
      <c r="W101" s="39"/>
      <c r="X101" s="39"/>
      <c r="Y101" s="39"/>
      <c r="Z101" s="39"/>
      <c r="AA101" s="39"/>
      <c r="AB101" s="39"/>
      <c r="AC101" s="39"/>
      <c r="AD101" s="39"/>
      <c r="AE101" s="39"/>
      <c r="AF101" s="39"/>
      <c r="AG101" s="39"/>
    </row>
    <row r="102" spans="1:33" ht="20" customHeight="1" thickBot="1" x14ac:dyDescent="0.25">
      <c r="A102" s="120" t="s">
        <v>14</v>
      </c>
      <c r="B102" s="123"/>
      <c r="C102" s="103">
        <v>14</v>
      </c>
      <c r="D102" s="103">
        <v>16</v>
      </c>
      <c r="E102" s="103">
        <v>14</v>
      </c>
      <c r="F102" s="103">
        <v>19</v>
      </c>
      <c r="G102" s="103">
        <v>21</v>
      </c>
      <c r="H102" s="103">
        <v>23</v>
      </c>
      <c r="I102" s="103">
        <v>20</v>
      </c>
      <c r="J102" s="103">
        <v>20</v>
      </c>
      <c r="K102" s="103">
        <v>17</v>
      </c>
      <c r="L102" s="103">
        <v>13</v>
      </c>
      <c r="M102" s="103">
        <v>14</v>
      </c>
      <c r="N102" s="103">
        <v>7</v>
      </c>
      <c r="O102" s="103">
        <v>8</v>
      </c>
      <c r="P102" s="98"/>
      <c r="Q102" s="101">
        <f>SUM(C102:P102)</f>
        <v>206</v>
      </c>
      <c r="R102" s="116"/>
      <c r="S102" s="39"/>
      <c r="T102" s="39"/>
      <c r="U102" s="39"/>
      <c r="V102" s="39"/>
      <c r="W102" s="39"/>
      <c r="X102" s="39"/>
      <c r="Y102" s="39"/>
      <c r="Z102" s="39"/>
      <c r="AA102" s="39"/>
      <c r="AB102" s="39"/>
      <c r="AC102" s="39"/>
      <c r="AD102" s="39"/>
      <c r="AE102" s="39"/>
      <c r="AF102" s="39"/>
      <c r="AG102" s="39"/>
    </row>
    <row r="103" spans="1:33" ht="20" customHeight="1" x14ac:dyDescent="0.2">
      <c r="A103" s="15" t="s">
        <v>31</v>
      </c>
      <c r="B103" s="14" t="s">
        <v>32</v>
      </c>
      <c r="C103" s="99"/>
      <c r="D103" s="100"/>
      <c r="E103" s="100"/>
      <c r="F103" s="100"/>
      <c r="G103" s="100"/>
      <c r="H103" s="100"/>
      <c r="I103" s="100"/>
      <c r="J103" s="100"/>
      <c r="K103" s="100"/>
      <c r="L103" s="100"/>
      <c r="M103" s="100"/>
      <c r="N103" s="100"/>
      <c r="O103" s="100"/>
      <c r="P103" s="10"/>
      <c r="Q103" s="11"/>
      <c r="R103" s="10"/>
    </row>
    <row r="104" spans="1:33" ht="20" customHeight="1" x14ac:dyDescent="0.2">
      <c r="A104" s="117" t="s">
        <v>12</v>
      </c>
      <c r="B104" s="117"/>
      <c r="C104" s="49">
        <v>0</v>
      </c>
      <c r="D104" s="49">
        <v>0</v>
      </c>
      <c r="E104" s="49">
        <v>0</v>
      </c>
      <c r="F104" s="49">
        <v>0</v>
      </c>
      <c r="G104" s="49">
        <v>0</v>
      </c>
      <c r="H104" s="49">
        <v>0</v>
      </c>
      <c r="I104" s="49">
        <v>0</v>
      </c>
      <c r="J104" s="49">
        <v>0</v>
      </c>
      <c r="K104" s="49">
        <v>0</v>
      </c>
      <c r="L104" s="49">
        <v>0</v>
      </c>
      <c r="M104" s="49">
        <v>0</v>
      </c>
      <c r="N104" s="49">
        <v>0</v>
      </c>
      <c r="O104" s="49">
        <v>0</v>
      </c>
      <c r="P104" s="49">
        <v>0</v>
      </c>
      <c r="Q104" s="106">
        <f>SUM(C104:P104)</f>
        <v>0</v>
      </c>
      <c r="R104" s="116">
        <f>SUM(C104:O106)</f>
        <v>7</v>
      </c>
      <c r="S104" s="39"/>
      <c r="T104" s="39"/>
      <c r="U104" s="39"/>
      <c r="V104" s="39"/>
      <c r="W104" s="39"/>
      <c r="X104" s="39"/>
      <c r="Y104" s="39"/>
      <c r="Z104" s="39"/>
      <c r="AA104" s="39"/>
      <c r="AB104" s="39"/>
      <c r="AC104" s="39"/>
      <c r="AD104" s="39"/>
      <c r="AE104" s="39"/>
      <c r="AF104" s="39"/>
      <c r="AG104" s="39"/>
    </row>
    <row r="105" spans="1:33" ht="20" customHeight="1" x14ac:dyDescent="0.2">
      <c r="A105" s="117" t="s">
        <v>13</v>
      </c>
      <c r="B105" s="117"/>
      <c r="C105" s="49">
        <v>0</v>
      </c>
      <c r="D105" s="49">
        <v>0</v>
      </c>
      <c r="E105" s="49">
        <v>0</v>
      </c>
      <c r="F105" s="49">
        <v>0</v>
      </c>
      <c r="G105" s="49">
        <v>0</v>
      </c>
      <c r="H105" s="49">
        <v>0</v>
      </c>
      <c r="I105" s="49">
        <v>0</v>
      </c>
      <c r="J105" s="49">
        <v>0</v>
      </c>
      <c r="K105" s="49">
        <v>0</v>
      </c>
      <c r="L105" s="49">
        <v>0</v>
      </c>
      <c r="M105" s="49">
        <v>0</v>
      </c>
      <c r="N105" s="49">
        <v>0</v>
      </c>
      <c r="O105" s="49">
        <v>0</v>
      </c>
      <c r="P105" s="49">
        <v>0</v>
      </c>
      <c r="Q105" s="106">
        <f>SUM(C105:P105)</f>
        <v>0</v>
      </c>
      <c r="R105" s="116"/>
      <c r="S105" s="39"/>
      <c r="T105" s="39"/>
      <c r="U105" s="39"/>
      <c r="V105" s="39"/>
      <c r="W105" s="39"/>
      <c r="X105" s="39"/>
      <c r="Y105" s="39"/>
      <c r="Z105" s="39"/>
      <c r="AA105" s="39"/>
      <c r="AB105" s="39"/>
      <c r="AC105" s="39"/>
      <c r="AD105" s="39"/>
      <c r="AE105" s="39"/>
      <c r="AF105" s="39"/>
      <c r="AG105" s="39"/>
    </row>
    <row r="106" spans="1:33" ht="20" customHeight="1" x14ac:dyDescent="0.2">
      <c r="A106" s="117" t="s">
        <v>14</v>
      </c>
      <c r="B106" s="117"/>
      <c r="C106" s="49">
        <v>1</v>
      </c>
      <c r="D106" s="49">
        <v>0</v>
      </c>
      <c r="E106" s="49">
        <v>1</v>
      </c>
      <c r="F106" s="49">
        <v>0</v>
      </c>
      <c r="G106" s="49">
        <v>0</v>
      </c>
      <c r="H106" s="49">
        <v>0</v>
      </c>
      <c r="I106" s="49">
        <v>2</v>
      </c>
      <c r="J106" s="49">
        <v>2</v>
      </c>
      <c r="K106" s="49">
        <v>0</v>
      </c>
      <c r="L106" s="49">
        <v>0</v>
      </c>
      <c r="M106" s="49">
        <v>0</v>
      </c>
      <c r="N106" s="49">
        <v>1</v>
      </c>
      <c r="O106" s="49">
        <v>0</v>
      </c>
      <c r="P106" s="49">
        <v>0</v>
      </c>
      <c r="Q106" s="106">
        <f>SUM(C106:P106)</f>
        <v>7</v>
      </c>
      <c r="R106" s="116"/>
      <c r="S106" s="39"/>
      <c r="T106" s="39"/>
      <c r="U106" s="39"/>
      <c r="V106" s="39"/>
      <c r="W106" s="39"/>
      <c r="X106" s="39"/>
      <c r="Y106" s="39"/>
      <c r="Z106" s="39"/>
      <c r="AA106" s="39"/>
      <c r="AB106" s="39"/>
      <c r="AC106" s="39"/>
      <c r="AD106" s="39"/>
      <c r="AE106" s="39"/>
      <c r="AF106" s="39"/>
      <c r="AG106" s="39"/>
    </row>
    <row r="107" spans="1:33" ht="20" customHeight="1" x14ac:dyDescent="0.2">
      <c r="A107" s="21" t="s">
        <v>26</v>
      </c>
      <c r="B107" s="8" t="s">
        <v>130</v>
      </c>
      <c r="C107" s="20"/>
      <c r="D107" s="10"/>
      <c r="E107" s="10"/>
      <c r="F107" s="10"/>
      <c r="G107" s="10"/>
      <c r="H107" s="10"/>
      <c r="I107" s="10"/>
      <c r="J107" s="10"/>
      <c r="K107" s="10"/>
      <c r="L107" s="10"/>
      <c r="M107" s="10"/>
      <c r="N107" s="10"/>
      <c r="O107" s="10"/>
      <c r="P107" s="10"/>
      <c r="Q107" s="11"/>
      <c r="R107" s="10"/>
    </row>
    <row r="108" spans="1:33" ht="20" customHeight="1" x14ac:dyDescent="0.2">
      <c r="A108" s="117" t="s">
        <v>12</v>
      </c>
      <c r="B108" s="117"/>
      <c r="C108" s="49">
        <v>0</v>
      </c>
      <c r="D108" s="49">
        <v>0</v>
      </c>
      <c r="E108" s="49">
        <v>0</v>
      </c>
      <c r="F108" s="49">
        <v>0</v>
      </c>
      <c r="G108" s="49">
        <v>0</v>
      </c>
      <c r="H108" s="49">
        <v>0</v>
      </c>
      <c r="I108" s="49">
        <v>0</v>
      </c>
      <c r="J108" s="49">
        <v>0</v>
      </c>
      <c r="K108" s="49">
        <v>0</v>
      </c>
      <c r="L108" s="49">
        <v>0</v>
      </c>
      <c r="M108" s="49">
        <v>0</v>
      </c>
      <c r="N108" s="49">
        <v>0</v>
      </c>
      <c r="O108" s="49">
        <v>0</v>
      </c>
      <c r="P108" s="49">
        <v>0</v>
      </c>
      <c r="Q108" s="106">
        <f>SUM(C108:P108)</f>
        <v>0</v>
      </c>
      <c r="R108" s="116">
        <f>SUM(C108:O110)</f>
        <v>26</v>
      </c>
      <c r="S108" s="39"/>
      <c r="T108" s="39"/>
      <c r="U108" s="39"/>
      <c r="V108" s="39"/>
      <c r="W108" s="39"/>
      <c r="X108" s="39"/>
      <c r="Y108" s="39"/>
      <c r="Z108" s="39"/>
      <c r="AA108" s="39"/>
      <c r="AB108" s="39"/>
      <c r="AC108" s="39"/>
      <c r="AD108" s="39"/>
      <c r="AE108" s="39"/>
      <c r="AF108" s="39"/>
      <c r="AG108" s="39"/>
    </row>
    <row r="109" spans="1:33" ht="20" customHeight="1" x14ac:dyDescent="0.2">
      <c r="A109" s="117" t="s">
        <v>13</v>
      </c>
      <c r="B109" s="117"/>
      <c r="C109" s="49">
        <v>0</v>
      </c>
      <c r="D109" s="49">
        <v>0</v>
      </c>
      <c r="E109" s="49">
        <v>0</v>
      </c>
      <c r="F109" s="49">
        <v>0</v>
      </c>
      <c r="G109" s="49">
        <v>0</v>
      </c>
      <c r="H109" s="49">
        <v>0</v>
      </c>
      <c r="I109" s="49">
        <v>1</v>
      </c>
      <c r="J109" s="49">
        <v>0</v>
      </c>
      <c r="K109" s="49">
        <v>1</v>
      </c>
      <c r="L109" s="49">
        <v>0</v>
      </c>
      <c r="M109" s="49">
        <v>0</v>
      </c>
      <c r="N109" s="49">
        <v>0</v>
      </c>
      <c r="O109" s="49">
        <v>1</v>
      </c>
      <c r="P109" s="49">
        <v>0</v>
      </c>
      <c r="Q109" s="106">
        <f>SUM(C109:P109)</f>
        <v>3</v>
      </c>
      <c r="R109" s="116"/>
      <c r="S109" s="39"/>
      <c r="T109" s="39"/>
      <c r="U109" s="39"/>
      <c r="V109" s="39"/>
      <c r="W109" s="39"/>
      <c r="X109" s="39"/>
      <c r="Y109" s="39"/>
      <c r="Z109" s="39"/>
      <c r="AA109" s="39"/>
      <c r="AB109" s="39"/>
      <c r="AC109" s="39"/>
      <c r="AD109" s="39"/>
      <c r="AE109" s="39"/>
      <c r="AF109" s="39"/>
      <c r="AG109" s="39"/>
    </row>
    <row r="110" spans="1:33" ht="20" customHeight="1" x14ac:dyDescent="0.2">
      <c r="A110" s="117" t="s">
        <v>14</v>
      </c>
      <c r="B110" s="117"/>
      <c r="C110" s="49">
        <v>1</v>
      </c>
      <c r="D110" s="49">
        <v>1</v>
      </c>
      <c r="E110" s="49">
        <v>5</v>
      </c>
      <c r="F110" s="49">
        <v>4</v>
      </c>
      <c r="G110" s="49">
        <v>0</v>
      </c>
      <c r="H110" s="49">
        <v>0</v>
      </c>
      <c r="I110" s="49">
        <v>2</v>
      </c>
      <c r="J110" s="49">
        <v>3</v>
      </c>
      <c r="K110" s="49">
        <v>3</v>
      </c>
      <c r="L110" s="49">
        <v>2</v>
      </c>
      <c r="M110" s="49">
        <v>0</v>
      </c>
      <c r="N110" s="49">
        <v>1</v>
      </c>
      <c r="O110" s="49">
        <v>1</v>
      </c>
      <c r="P110" s="49">
        <v>0</v>
      </c>
      <c r="Q110" s="106">
        <f>SUM(C110:P110)</f>
        <v>23</v>
      </c>
      <c r="R110" s="116"/>
      <c r="S110" s="39"/>
      <c r="T110" s="39"/>
      <c r="U110" s="39"/>
      <c r="V110" s="39"/>
      <c r="W110" s="39"/>
      <c r="X110" s="39"/>
      <c r="Y110" s="39"/>
      <c r="Z110" s="39"/>
      <c r="AA110" s="39"/>
      <c r="AB110" s="39"/>
      <c r="AC110" s="39"/>
      <c r="AD110" s="39"/>
      <c r="AE110" s="39"/>
      <c r="AF110" s="39"/>
      <c r="AG110" s="39"/>
    </row>
    <row r="111" spans="1:33" ht="20" customHeight="1" x14ac:dyDescent="0.2">
      <c r="A111" s="14" t="s">
        <v>111</v>
      </c>
      <c r="B111" s="14" t="s">
        <v>112</v>
      </c>
      <c r="C111" s="20"/>
      <c r="D111" s="10"/>
      <c r="E111" s="10"/>
      <c r="F111" s="10"/>
      <c r="G111" s="10"/>
      <c r="H111" s="10"/>
      <c r="I111" s="10"/>
      <c r="J111" s="10"/>
      <c r="K111" s="10"/>
      <c r="L111" s="10"/>
      <c r="M111" s="10"/>
      <c r="N111" s="10"/>
      <c r="O111" s="10"/>
      <c r="P111" s="10"/>
      <c r="Q111" s="11"/>
      <c r="R111" s="10"/>
    </row>
    <row r="112" spans="1:33" ht="20" customHeight="1" x14ac:dyDescent="0.2">
      <c r="A112" s="120" t="s">
        <v>12</v>
      </c>
      <c r="B112" s="120"/>
      <c r="C112" s="49">
        <v>0</v>
      </c>
      <c r="D112" s="49">
        <v>0</v>
      </c>
      <c r="E112" s="49">
        <v>0</v>
      </c>
      <c r="F112" s="49">
        <v>0</v>
      </c>
      <c r="G112" s="49">
        <v>0</v>
      </c>
      <c r="H112" s="49">
        <v>0</v>
      </c>
      <c r="I112" s="49">
        <v>0</v>
      </c>
      <c r="J112" s="49">
        <v>0</v>
      </c>
      <c r="K112" s="49">
        <v>0</v>
      </c>
      <c r="L112" s="49">
        <v>0</v>
      </c>
      <c r="M112" s="49">
        <v>0</v>
      </c>
      <c r="N112" s="49">
        <v>0</v>
      </c>
      <c r="O112" s="49">
        <v>0</v>
      </c>
      <c r="P112" s="49"/>
      <c r="Q112" s="106">
        <f>SUM(C112:P112)</f>
        <v>0</v>
      </c>
      <c r="R112" s="116">
        <f>SUM(C112:O114)</f>
        <v>1626</v>
      </c>
      <c r="S112" s="39"/>
      <c r="T112" s="39"/>
      <c r="U112" s="39"/>
      <c r="V112" s="39"/>
      <c r="W112" s="39"/>
      <c r="X112" s="39"/>
      <c r="Y112" s="39"/>
      <c r="Z112" s="39"/>
      <c r="AA112" s="39"/>
      <c r="AB112" s="39"/>
      <c r="AC112" s="39"/>
      <c r="AD112" s="39"/>
      <c r="AE112" s="39"/>
      <c r="AF112" s="39"/>
      <c r="AG112" s="39"/>
    </row>
    <row r="113" spans="1:33" ht="20" customHeight="1" x14ac:dyDescent="0.2">
      <c r="A113" s="120" t="s">
        <v>13</v>
      </c>
      <c r="B113" s="120"/>
      <c r="C113" s="49">
        <v>0</v>
      </c>
      <c r="D113" s="49">
        <v>0</v>
      </c>
      <c r="E113" s="49">
        <v>4</v>
      </c>
      <c r="F113" s="49">
        <v>1</v>
      </c>
      <c r="G113" s="49">
        <v>2</v>
      </c>
      <c r="H113" s="49">
        <v>2</v>
      </c>
      <c r="I113" s="49">
        <v>5</v>
      </c>
      <c r="J113" s="49">
        <v>2</v>
      </c>
      <c r="K113" s="49">
        <v>9</v>
      </c>
      <c r="L113" s="49">
        <v>3</v>
      </c>
      <c r="M113" s="49">
        <v>4</v>
      </c>
      <c r="N113" s="49">
        <v>12</v>
      </c>
      <c r="O113" s="49">
        <v>8</v>
      </c>
      <c r="P113" s="49"/>
      <c r="Q113" s="106">
        <f>SUM(C113:P113)</f>
        <v>52</v>
      </c>
      <c r="R113" s="116"/>
      <c r="S113" s="39"/>
      <c r="T113" s="39"/>
      <c r="U113" s="39"/>
      <c r="V113" s="39"/>
      <c r="W113" s="39"/>
      <c r="X113" s="39"/>
      <c r="Y113" s="39"/>
      <c r="Z113" s="39"/>
      <c r="AA113" s="39"/>
      <c r="AB113" s="39"/>
      <c r="AC113" s="39"/>
      <c r="AD113" s="39"/>
      <c r="AE113" s="39"/>
      <c r="AF113" s="39"/>
      <c r="AG113" s="39"/>
    </row>
    <row r="114" spans="1:33" ht="20" customHeight="1" x14ac:dyDescent="0.2">
      <c r="A114" s="120" t="s">
        <v>14</v>
      </c>
      <c r="B114" s="120"/>
      <c r="C114" s="49">
        <v>137</v>
      </c>
      <c r="D114" s="49">
        <v>161</v>
      </c>
      <c r="E114" s="49">
        <v>138</v>
      </c>
      <c r="F114" s="49">
        <v>166</v>
      </c>
      <c r="G114" s="49">
        <v>145</v>
      </c>
      <c r="H114" s="49">
        <v>127</v>
      </c>
      <c r="I114" s="49">
        <v>131</v>
      </c>
      <c r="J114" s="49">
        <v>115</v>
      </c>
      <c r="K114" s="49">
        <v>107</v>
      </c>
      <c r="L114" s="49">
        <v>102</v>
      </c>
      <c r="M114" s="49">
        <v>94</v>
      </c>
      <c r="N114" s="49">
        <v>65</v>
      </c>
      <c r="O114" s="49">
        <v>86</v>
      </c>
      <c r="P114" s="49"/>
      <c r="Q114" s="106">
        <f>SUM(C114:P114)</f>
        <v>1574</v>
      </c>
      <c r="R114" s="116"/>
      <c r="S114" s="39"/>
      <c r="T114" s="39"/>
      <c r="U114" s="39"/>
      <c r="V114" s="39"/>
      <c r="W114" s="39"/>
      <c r="X114" s="39"/>
      <c r="Y114" s="39"/>
      <c r="Z114" s="39"/>
      <c r="AA114" s="39"/>
      <c r="AB114" s="39"/>
      <c r="AC114" s="39"/>
      <c r="AD114" s="39"/>
      <c r="AE114" s="39"/>
      <c r="AF114" s="39"/>
      <c r="AG114" s="39"/>
    </row>
    <row r="115" spans="1:33" ht="20" customHeight="1" x14ac:dyDescent="0.2">
      <c r="A115" s="15" t="s">
        <v>155</v>
      </c>
      <c r="B115" s="14" t="s">
        <v>154</v>
      </c>
      <c r="C115" s="20"/>
      <c r="D115" s="10"/>
      <c r="E115" s="10"/>
      <c r="F115" s="10"/>
      <c r="G115" s="10"/>
      <c r="H115" s="10"/>
      <c r="I115" s="10"/>
      <c r="J115" s="10"/>
      <c r="K115" s="10"/>
      <c r="L115" s="10"/>
      <c r="M115" s="10"/>
      <c r="N115" s="10"/>
      <c r="O115" s="10"/>
      <c r="P115" s="10"/>
      <c r="Q115" s="11"/>
      <c r="R115" s="10"/>
    </row>
    <row r="116" spans="1:33" ht="20" customHeight="1" x14ac:dyDescent="0.2">
      <c r="A116" s="120" t="s">
        <v>12</v>
      </c>
      <c r="B116" s="120"/>
      <c r="C116" s="49">
        <v>0</v>
      </c>
      <c r="D116" s="49">
        <v>0</v>
      </c>
      <c r="E116" s="49">
        <v>0</v>
      </c>
      <c r="F116" s="49">
        <v>0</v>
      </c>
      <c r="G116" s="49">
        <v>0</v>
      </c>
      <c r="H116" s="49">
        <v>0</v>
      </c>
      <c r="I116" s="49">
        <v>0</v>
      </c>
      <c r="J116" s="49">
        <v>0</v>
      </c>
      <c r="K116" s="49">
        <v>0</v>
      </c>
      <c r="L116" s="49">
        <v>0</v>
      </c>
      <c r="M116" s="49">
        <v>0</v>
      </c>
      <c r="N116" s="49">
        <v>0</v>
      </c>
      <c r="O116" s="49">
        <v>0</v>
      </c>
      <c r="P116" s="49">
        <v>0</v>
      </c>
      <c r="Q116" s="106">
        <f>SUM(C116:P116)</f>
        <v>0</v>
      </c>
      <c r="R116" s="116">
        <f>SUM(C116:O118)</f>
        <v>66</v>
      </c>
      <c r="S116" s="39"/>
      <c r="T116" s="39"/>
      <c r="U116" s="39"/>
      <c r="V116" s="39"/>
      <c r="W116" s="39"/>
      <c r="X116" s="39"/>
      <c r="Y116" s="39"/>
      <c r="Z116" s="39"/>
      <c r="AA116" s="39"/>
      <c r="AB116" s="39"/>
      <c r="AC116" s="39"/>
      <c r="AD116" s="39"/>
      <c r="AE116" s="39"/>
      <c r="AF116" s="39"/>
      <c r="AG116" s="39"/>
    </row>
    <row r="117" spans="1:33" ht="20" customHeight="1" x14ac:dyDescent="0.2">
      <c r="A117" s="120" t="s">
        <v>13</v>
      </c>
      <c r="B117" s="120"/>
      <c r="C117" s="49">
        <v>6</v>
      </c>
      <c r="D117" s="49">
        <v>6</v>
      </c>
      <c r="E117" s="49">
        <v>5</v>
      </c>
      <c r="F117" s="49">
        <v>6</v>
      </c>
      <c r="G117" s="49">
        <v>3</v>
      </c>
      <c r="H117" s="49">
        <v>5</v>
      </c>
      <c r="I117" s="49">
        <v>10</v>
      </c>
      <c r="J117" s="49">
        <v>2</v>
      </c>
      <c r="K117" s="49">
        <v>7</v>
      </c>
      <c r="L117" s="49">
        <v>6</v>
      </c>
      <c r="M117" s="49">
        <v>3</v>
      </c>
      <c r="N117" s="49">
        <v>4</v>
      </c>
      <c r="O117" s="49">
        <v>3</v>
      </c>
      <c r="P117" s="49">
        <v>0</v>
      </c>
      <c r="Q117" s="106">
        <f>SUM(C117:P117)</f>
        <v>66</v>
      </c>
      <c r="R117" s="116"/>
      <c r="S117" s="39"/>
      <c r="T117" s="39"/>
      <c r="U117" s="39"/>
      <c r="V117" s="39"/>
      <c r="W117" s="39"/>
      <c r="X117" s="39"/>
      <c r="Y117" s="39"/>
      <c r="Z117" s="39"/>
      <c r="AA117" s="39"/>
      <c r="AB117" s="39"/>
      <c r="AC117" s="39"/>
      <c r="AD117" s="39"/>
      <c r="AE117" s="39"/>
      <c r="AF117" s="39"/>
      <c r="AG117" s="39"/>
    </row>
    <row r="118" spans="1:33" ht="20" customHeight="1" x14ac:dyDescent="0.2">
      <c r="A118" s="120" t="s">
        <v>14</v>
      </c>
      <c r="B118" s="120"/>
      <c r="C118" s="49">
        <v>0</v>
      </c>
      <c r="D118" s="49">
        <v>0</v>
      </c>
      <c r="E118" s="49">
        <v>0</v>
      </c>
      <c r="F118" s="49">
        <v>0</v>
      </c>
      <c r="G118" s="49">
        <v>0</v>
      </c>
      <c r="H118" s="49">
        <v>0</v>
      </c>
      <c r="I118" s="49">
        <v>0</v>
      </c>
      <c r="J118" s="49">
        <v>0</v>
      </c>
      <c r="K118" s="49">
        <v>0</v>
      </c>
      <c r="L118" s="49">
        <v>0</v>
      </c>
      <c r="M118" s="49">
        <v>0</v>
      </c>
      <c r="N118" s="49">
        <v>0</v>
      </c>
      <c r="O118" s="49">
        <v>0</v>
      </c>
      <c r="P118" s="49">
        <v>0</v>
      </c>
      <c r="Q118" s="106">
        <f>SUM(C118:P118)</f>
        <v>0</v>
      </c>
      <c r="R118" s="116"/>
      <c r="S118" s="39"/>
      <c r="T118" s="39"/>
      <c r="U118" s="39"/>
      <c r="V118" s="39"/>
      <c r="W118" s="39"/>
      <c r="X118" s="39"/>
      <c r="Y118" s="39"/>
      <c r="Z118" s="39"/>
      <c r="AA118" s="39"/>
      <c r="AB118" s="39"/>
      <c r="AC118" s="39"/>
      <c r="AD118" s="39"/>
      <c r="AE118" s="39"/>
      <c r="AF118" s="39"/>
      <c r="AG118" s="39"/>
    </row>
    <row r="119" spans="1:33" ht="20" customHeight="1" thickBot="1" x14ac:dyDescent="0.25">
      <c r="A119" s="15" t="s">
        <v>152</v>
      </c>
      <c r="B119" s="14" t="s">
        <v>153</v>
      </c>
      <c r="C119" s="20"/>
      <c r="D119" s="10"/>
      <c r="E119" s="10"/>
      <c r="F119" s="10"/>
      <c r="G119" s="10"/>
      <c r="H119" s="10"/>
      <c r="I119" s="10"/>
      <c r="J119" s="10"/>
      <c r="K119" s="10"/>
      <c r="L119" s="10"/>
      <c r="M119" s="10"/>
      <c r="N119" s="10"/>
      <c r="O119" s="10"/>
      <c r="P119" s="10"/>
      <c r="Q119" s="11"/>
      <c r="R119" s="10"/>
    </row>
    <row r="120" spans="1:33" ht="20" customHeight="1" x14ac:dyDescent="0.2">
      <c r="A120" s="120" t="s">
        <v>12</v>
      </c>
      <c r="B120" s="120"/>
      <c r="C120" s="49">
        <v>0</v>
      </c>
      <c r="D120" s="49">
        <v>0</v>
      </c>
      <c r="E120" s="49">
        <v>0</v>
      </c>
      <c r="F120" s="49">
        <v>0</v>
      </c>
      <c r="G120" s="49">
        <v>0</v>
      </c>
      <c r="H120" s="49">
        <v>0</v>
      </c>
      <c r="I120" s="49">
        <v>0</v>
      </c>
      <c r="J120" s="49">
        <v>0</v>
      </c>
      <c r="K120" s="49">
        <v>0</v>
      </c>
      <c r="L120" s="49">
        <v>0</v>
      </c>
      <c r="M120" s="49">
        <v>0</v>
      </c>
      <c r="N120" s="49">
        <v>0</v>
      </c>
      <c r="O120" s="49">
        <v>0</v>
      </c>
      <c r="P120" s="78"/>
      <c r="Q120" s="106">
        <f>SUM(C120:P120)</f>
        <v>0</v>
      </c>
      <c r="R120" s="116">
        <f>SUM(C120:O122)</f>
        <v>202</v>
      </c>
      <c r="S120" s="39"/>
      <c r="T120" s="39"/>
      <c r="U120" s="39"/>
      <c r="V120" s="39"/>
      <c r="W120" s="39"/>
      <c r="X120" s="39"/>
      <c r="Y120" s="39"/>
      <c r="Z120" s="39"/>
      <c r="AA120" s="39"/>
      <c r="AB120" s="39"/>
      <c r="AC120" s="39"/>
      <c r="AD120" s="39"/>
      <c r="AE120" s="39"/>
      <c r="AF120" s="39"/>
      <c r="AG120" s="39"/>
    </row>
    <row r="121" spans="1:33" ht="20" customHeight="1" x14ac:dyDescent="0.2">
      <c r="A121" s="120" t="s">
        <v>13</v>
      </c>
      <c r="B121" s="120"/>
      <c r="C121" s="49">
        <v>0</v>
      </c>
      <c r="D121" s="49">
        <v>0</v>
      </c>
      <c r="E121" s="49">
        <v>0</v>
      </c>
      <c r="F121" s="49">
        <v>0</v>
      </c>
      <c r="G121" s="49">
        <v>0</v>
      </c>
      <c r="H121" s="49">
        <v>0</v>
      </c>
      <c r="I121" s="49">
        <v>0</v>
      </c>
      <c r="J121" s="49">
        <v>0</v>
      </c>
      <c r="K121" s="49">
        <v>0</v>
      </c>
      <c r="L121" s="49">
        <v>0</v>
      </c>
      <c r="M121" s="49">
        <v>0</v>
      </c>
      <c r="N121" s="49">
        <v>0</v>
      </c>
      <c r="O121" s="49">
        <v>0</v>
      </c>
      <c r="P121" s="79"/>
      <c r="Q121" s="106">
        <f>SUM(C121:P121)</f>
        <v>0</v>
      </c>
      <c r="R121" s="116"/>
      <c r="S121" s="39"/>
      <c r="T121" s="39"/>
      <c r="U121" s="39"/>
      <c r="V121" s="39"/>
      <c r="W121" s="39"/>
      <c r="X121" s="39"/>
      <c r="Y121" s="39"/>
      <c r="Z121" s="39"/>
      <c r="AA121" s="39"/>
      <c r="AB121" s="39"/>
      <c r="AC121" s="39"/>
      <c r="AD121" s="39"/>
      <c r="AE121" s="39"/>
      <c r="AF121" s="39"/>
      <c r="AG121" s="39"/>
    </row>
    <row r="122" spans="1:33" ht="20" customHeight="1" thickBot="1" x14ac:dyDescent="0.25">
      <c r="A122" s="120" t="s">
        <v>14</v>
      </c>
      <c r="B122" s="120"/>
      <c r="C122" s="80">
        <v>11</v>
      </c>
      <c r="D122" s="81">
        <v>13</v>
      </c>
      <c r="E122" s="81">
        <v>10</v>
      </c>
      <c r="F122" s="81">
        <v>17</v>
      </c>
      <c r="G122" s="81">
        <v>24</v>
      </c>
      <c r="H122" s="81">
        <v>23</v>
      </c>
      <c r="I122" s="81">
        <v>17</v>
      </c>
      <c r="J122" s="81">
        <v>23</v>
      </c>
      <c r="K122" s="81">
        <v>11</v>
      </c>
      <c r="L122" s="81">
        <v>19</v>
      </c>
      <c r="M122" s="81">
        <v>12</v>
      </c>
      <c r="N122" s="81">
        <v>12</v>
      </c>
      <c r="O122" s="81">
        <v>10</v>
      </c>
      <c r="P122" s="82"/>
      <c r="Q122" s="110">
        <v>202</v>
      </c>
      <c r="R122" s="116"/>
      <c r="S122" s="39"/>
      <c r="T122" s="39"/>
      <c r="U122" s="39"/>
      <c r="V122" s="39"/>
      <c r="W122" s="39"/>
      <c r="X122" s="39"/>
      <c r="Y122" s="39"/>
      <c r="Z122" s="39"/>
      <c r="AA122" s="39"/>
      <c r="AB122" s="39"/>
      <c r="AC122" s="39"/>
      <c r="AD122" s="39"/>
      <c r="AE122" s="39"/>
      <c r="AF122" s="39"/>
      <c r="AG122" s="39"/>
    </row>
    <row r="123" spans="1:33" ht="20" customHeight="1" x14ac:dyDescent="0.2">
      <c r="A123" s="21" t="s">
        <v>117</v>
      </c>
      <c r="B123" s="8" t="s">
        <v>118</v>
      </c>
      <c r="C123" s="20"/>
      <c r="D123" s="10"/>
      <c r="E123" s="10"/>
      <c r="F123" s="10"/>
      <c r="G123" s="10"/>
      <c r="H123" s="10"/>
      <c r="I123" s="10"/>
      <c r="J123" s="10"/>
      <c r="K123" s="10"/>
      <c r="L123" s="10"/>
      <c r="M123" s="10"/>
      <c r="N123" s="10"/>
      <c r="O123" s="10"/>
      <c r="P123" s="10"/>
      <c r="Q123" s="11"/>
      <c r="R123" s="10"/>
    </row>
    <row r="124" spans="1:33" ht="20" customHeight="1" x14ac:dyDescent="0.2">
      <c r="A124" s="117" t="s">
        <v>12</v>
      </c>
      <c r="B124" s="117"/>
      <c r="C124" s="49">
        <v>0</v>
      </c>
      <c r="D124" s="49">
        <v>0</v>
      </c>
      <c r="E124" s="49">
        <v>0</v>
      </c>
      <c r="F124" s="49">
        <v>0</v>
      </c>
      <c r="G124" s="49">
        <v>0</v>
      </c>
      <c r="H124" s="49">
        <v>0</v>
      </c>
      <c r="I124" s="49">
        <v>0</v>
      </c>
      <c r="J124" s="49">
        <v>0</v>
      </c>
      <c r="K124" s="49">
        <v>0</v>
      </c>
      <c r="L124" s="49">
        <v>0</v>
      </c>
      <c r="M124" s="49">
        <v>0</v>
      </c>
      <c r="N124" s="49">
        <v>0</v>
      </c>
      <c r="O124" s="49">
        <v>0</v>
      </c>
      <c r="P124" s="49"/>
      <c r="Q124" s="106">
        <f>SUM(C124:P124)</f>
        <v>0</v>
      </c>
      <c r="R124" s="116">
        <f>SUM(C124:O126)</f>
        <v>96</v>
      </c>
      <c r="S124" s="39"/>
      <c r="T124" s="39"/>
      <c r="U124" s="39"/>
      <c r="V124" s="39"/>
      <c r="W124" s="39"/>
      <c r="X124" s="39"/>
      <c r="Y124" s="39"/>
      <c r="Z124" s="39"/>
      <c r="AA124" s="39"/>
      <c r="AB124" s="39"/>
      <c r="AC124" s="39"/>
      <c r="AD124" s="39"/>
      <c r="AE124" s="39"/>
      <c r="AF124" s="39"/>
      <c r="AG124" s="39"/>
    </row>
    <row r="125" spans="1:33" ht="20" customHeight="1" x14ac:dyDescent="0.2">
      <c r="A125" s="117" t="s">
        <v>13</v>
      </c>
      <c r="B125" s="117"/>
      <c r="C125" s="49">
        <v>7</v>
      </c>
      <c r="D125" s="49">
        <v>9</v>
      </c>
      <c r="E125" s="49">
        <v>7</v>
      </c>
      <c r="F125" s="49">
        <v>8</v>
      </c>
      <c r="G125" s="49">
        <v>8</v>
      </c>
      <c r="H125" s="49">
        <v>9</v>
      </c>
      <c r="I125" s="49">
        <v>10</v>
      </c>
      <c r="J125" s="49">
        <v>4</v>
      </c>
      <c r="K125" s="49">
        <v>11</v>
      </c>
      <c r="L125" s="49">
        <v>5</v>
      </c>
      <c r="M125" s="49">
        <v>5</v>
      </c>
      <c r="N125" s="49">
        <v>5</v>
      </c>
      <c r="O125" s="49">
        <v>8</v>
      </c>
      <c r="P125" s="49"/>
      <c r="Q125" s="106">
        <v>96</v>
      </c>
      <c r="R125" s="116"/>
      <c r="S125" s="39"/>
      <c r="T125" s="39"/>
      <c r="U125" s="39"/>
      <c r="V125" s="39"/>
      <c r="W125" s="39"/>
      <c r="X125" s="39"/>
      <c r="Y125" s="39"/>
      <c r="Z125" s="39"/>
      <c r="AA125" s="39"/>
      <c r="AB125" s="39"/>
      <c r="AC125" s="39"/>
      <c r="AD125" s="39"/>
      <c r="AE125" s="39"/>
      <c r="AF125" s="39"/>
      <c r="AG125" s="39"/>
    </row>
    <row r="126" spans="1:33" ht="20" customHeight="1" x14ac:dyDescent="0.2">
      <c r="A126" s="117" t="s">
        <v>14</v>
      </c>
      <c r="B126" s="117"/>
      <c r="C126" s="49">
        <v>0</v>
      </c>
      <c r="D126" s="49">
        <v>0</v>
      </c>
      <c r="E126" s="49">
        <v>0</v>
      </c>
      <c r="F126" s="49">
        <v>0</v>
      </c>
      <c r="G126" s="49">
        <v>0</v>
      </c>
      <c r="H126" s="49">
        <v>0</v>
      </c>
      <c r="I126" s="49">
        <v>0</v>
      </c>
      <c r="J126" s="49">
        <v>0</v>
      </c>
      <c r="K126" s="49">
        <v>0</v>
      </c>
      <c r="L126" s="49">
        <v>0</v>
      </c>
      <c r="M126" s="49">
        <v>0</v>
      </c>
      <c r="N126" s="49">
        <v>0</v>
      </c>
      <c r="O126" s="49">
        <v>0</v>
      </c>
      <c r="P126" s="49"/>
      <c r="Q126" s="106">
        <f>SUM(C126:P126)</f>
        <v>0</v>
      </c>
      <c r="R126" s="116"/>
      <c r="S126" s="39"/>
      <c r="T126" s="39"/>
      <c r="U126" s="39"/>
      <c r="V126" s="39"/>
      <c r="W126" s="39"/>
      <c r="X126" s="39"/>
      <c r="Y126" s="39"/>
      <c r="Z126" s="39"/>
      <c r="AA126" s="39"/>
      <c r="AB126" s="39"/>
      <c r="AC126" s="39"/>
      <c r="AD126" s="39"/>
      <c r="AE126" s="39"/>
      <c r="AF126" s="39"/>
      <c r="AG126" s="39"/>
    </row>
    <row r="127" spans="1:33" ht="20" customHeight="1" x14ac:dyDescent="0.2">
      <c r="A127" s="21" t="s">
        <v>67</v>
      </c>
      <c r="B127" s="8" t="s">
        <v>68</v>
      </c>
      <c r="C127" s="20"/>
      <c r="D127" s="10"/>
      <c r="E127" s="10"/>
      <c r="F127" s="10"/>
      <c r="G127" s="10"/>
      <c r="H127" s="10"/>
      <c r="I127" s="10"/>
      <c r="J127" s="10"/>
      <c r="K127" s="10"/>
      <c r="L127" s="10"/>
      <c r="M127" s="10"/>
      <c r="N127" s="10"/>
      <c r="O127" s="10"/>
      <c r="P127" s="10"/>
      <c r="Q127" s="11"/>
      <c r="R127" s="10"/>
    </row>
    <row r="128" spans="1:33" ht="20" customHeight="1" x14ac:dyDescent="0.2">
      <c r="A128" s="117" t="s">
        <v>12</v>
      </c>
      <c r="B128" s="117"/>
      <c r="C128" s="66">
        <v>0</v>
      </c>
      <c r="D128" s="66">
        <v>0</v>
      </c>
      <c r="E128" s="66">
        <v>0</v>
      </c>
      <c r="F128" s="66">
        <v>0</v>
      </c>
      <c r="G128" s="66">
        <v>0</v>
      </c>
      <c r="H128" s="66">
        <v>0</v>
      </c>
      <c r="I128" s="66">
        <v>0</v>
      </c>
      <c r="J128" s="66">
        <v>0</v>
      </c>
      <c r="K128" s="66">
        <v>0</v>
      </c>
      <c r="L128" s="66">
        <v>0</v>
      </c>
      <c r="M128" s="66">
        <v>0</v>
      </c>
      <c r="N128" s="66">
        <v>0</v>
      </c>
      <c r="O128" s="66">
        <v>0</v>
      </c>
      <c r="P128" s="67">
        <v>0</v>
      </c>
      <c r="Q128" s="107">
        <f>SUM(C128:P128)</f>
        <v>0</v>
      </c>
      <c r="R128" s="116">
        <f>SUM(C128:O130)</f>
        <v>243</v>
      </c>
      <c r="S128" s="39"/>
      <c r="T128" s="39"/>
      <c r="U128" s="39"/>
      <c r="V128" s="39"/>
      <c r="W128" s="39"/>
      <c r="X128" s="39"/>
      <c r="Y128" s="39"/>
      <c r="Z128" s="39"/>
      <c r="AA128" s="39"/>
      <c r="AB128" s="39"/>
      <c r="AC128" s="39"/>
      <c r="AD128" s="39"/>
      <c r="AE128" s="39"/>
      <c r="AF128" s="39"/>
      <c r="AG128" s="39"/>
    </row>
    <row r="129" spans="1:33" ht="20" customHeight="1" x14ac:dyDescent="0.2">
      <c r="A129" s="117" t="s">
        <v>13</v>
      </c>
      <c r="B129" s="117"/>
      <c r="C129" s="66">
        <v>0</v>
      </c>
      <c r="D129" s="66">
        <v>0</v>
      </c>
      <c r="E129" s="66">
        <v>0</v>
      </c>
      <c r="F129" s="66">
        <v>0</v>
      </c>
      <c r="G129" s="66">
        <v>0</v>
      </c>
      <c r="H129" s="66">
        <v>0</v>
      </c>
      <c r="I129" s="66">
        <v>0</v>
      </c>
      <c r="J129" s="66">
        <v>0</v>
      </c>
      <c r="K129" s="66">
        <v>0</v>
      </c>
      <c r="L129" s="66">
        <v>0</v>
      </c>
      <c r="M129" s="66">
        <v>0</v>
      </c>
      <c r="N129" s="66">
        <v>0</v>
      </c>
      <c r="O129" s="66">
        <v>0</v>
      </c>
      <c r="P129" s="67">
        <v>0</v>
      </c>
      <c r="Q129" s="107">
        <f>SUM(C129:P129)</f>
        <v>0</v>
      </c>
      <c r="R129" s="116"/>
      <c r="S129" s="39"/>
      <c r="T129" s="39"/>
      <c r="U129" s="39"/>
      <c r="V129" s="39"/>
      <c r="W129" s="39"/>
      <c r="X129" s="39"/>
      <c r="Y129" s="39"/>
      <c r="Z129" s="39"/>
      <c r="AA129" s="39"/>
      <c r="AB129" s="39"/>
      <c r="AC129" s="39"/>
      <c r="AD129" s="39"/>
      <c r="AE129" s="39"/>
      <c r="AF129" s="39"/>
      <c r="AG129" s="39"/>
    </row>
    <row r="130" spans="1:33" ht="20" customHeight="1" x14ac:dyDescent="0.2">
      <c r="A130" s="117" t="s">
        <v>14</v>
      </c>
      <c r="B130" s="117"/>
      <c r="C130" s="68">
        <v>23</v>
      </c>
      <c r="D130" s="68">
        <v>23</v>
      </c>
      <c r="E130" s="68">
        <v>20</v>
      </c>
      <c r="F130" s="68">
        <v>26</v>
      </c>
      <c r="G130" s="68">
        <v>32</v>
      </c>
      <c r="H130" s="68">
        <v>22</v>
      </c>
      <c r="I130" s="68">
        <v>21</v>
      </c>
      <c r="J130" s="68">
        <v>20</v>
      </c>
      <c r="K130" s="68">
        <v>17</v>
      </c>
      <c r="L130" s="68">
        <v>13</v>
      </c>
      <c r="M130" s="68">
        <v>8</v>
      </c>
      <c r="N130" s="68">
        <v>12</v>
      </c>
      <c r="O130" s="68">
        <v>6</v>
      </c>
      <c r="P130" s="69">
        <v>0</v>
      </c>
      <c r="Q130" s="107">
        <f>SUM(C130:P130)</f>
        <v>243</v>
      </c>
      <c r="R130" s="116"/>
      <c r="S130" s="39"/>
      <c r="T130" s="39"/>
      <c r="U130" s="39"/>
      <c r="V130" s="39"/>
      <c r="W130" s="39"/>
      <c r="X130" s="39"/>
      <c r="Y130" s="39"/>
      <c r="Z130" s="39"/>
      <c r="AA130" s="39"/>
      <c r="AB130" s="39"/>
      <c r="AC130" s="39"/>
      <c r="AD130" s="39"/>
      <c r="AE130" s="39"/>
      <c r="AF130" s="39"/>
      <c r="AG130" s="39"/>
    </row>
    <row r="131" spans="1:33" ht="20" customHeight="1" x14ac:dyDescent="0.2">
      <c r="A131" s="21" t="s">
        <v>151</v>
      </c>
      <c r="B131" s="8" t="s">
        <v>150</v>
      </c>
      <c r="C131" s="20"/>
      <c r="D131" s="10"/>
      <c r="E131" s="10"/>
      <c r="F131" s="10"/>
      <c r="G131" s="10"/>
      <c r="H131" s="10"/>
      <c r="I131" s="10"/>
      <c r="J131" s="10"/>
      <c r="K131" s="10"/>
      <c r="L131" s="10"/>
      <c r="M131" s="10"/>
      <c r="N131" s="10"/>
      <c r="O131" s="10"/>
      <c r="P131" s="10"/>
      <c r="Q131" s="11"/>
      <c r="R131" s="10"/>
    </row>
    <row r="132" spans="1:33" ht="20" customHeight="1" x14ac:dyDescent="0.2">
      <c r="A132" s="117" t="s">
        <v>12</v>
      </c>
      <c r="B132" s="117"/>
      <c r="C132" s="49">
        <v>0</v>
      </c>
      <c r="D132" s="49">
        <v>0</v>
      </c>
      <c r="E132" s="49">
        <v>0</v>
      </c>
      <c r="F132" s="49">
        <v>0</v>
      </c>
      <c r="G132" s="49">
        <v>0</v>
      </c>
      <c r="H132" s="49">
        <v>0</v>
      </c>
      <c r="I132" s="49">
        <v>0</v>
      </c>
      <c r="J132" s="49">
        <v>0</v>
      </c>
      <c r="K132" s="49">
        <v>0</v>
      </c>
      <c r="L132" s="49">
        <v>0</v>
      </c>
      <c r="M132" s="49">
        <v>0</v>
      </c>
      <c r="N132" s="49">
        <v>0</v>
      </c>
      <c r="O132" s="49">
        <v>0</v>
      </c>
      <c r="P132" s="49"/>
      <c r="Q132" s="106">
        <f>SUM(C132:P132)</f>
        <v>0</v>
      </c>
      <c r="R132" s="116">
        <f>SUM(C132:O134)</f>
        <v>14</v>
      </c>
      <c r="S132" s="39"/>
      <c r="T132" s="39"/>
      <c r="U132" s="39"/>
      <c r="V132" s="39"/>
      <c r="W132" s="39"/>
      <c r="X132" s="39"/>
      <c r="Y132" s="39"/>
      <c r="Z132" s="39"/>
      <c r="AA132" s="39"/>
      <c r="AB132" s="39"/>
      <c r="AC132" s="39"/>
      <c r="AD132" s="39"/>
      <c r="AE132" s="39"/>
      <c r="AF132" s="39"/>
      <c r="AG132" s="39"/>
    </row>
    <row r="133" spans="1:33" ht="20" customHeight="1" x14ac:dyDescent="0.2">
      <c r="A133" s="117" t="s">
        <v>13</v>
      </c>
      <c r="B133" s="117"/>
      <c r="C133" s="49">
        <v>0</v>
      </c>
      <c r="D133" s="49">
        <v>2</v>
      </c>
      <c r="E133" s="49">
        <v>0</v>
      </c>
      <c r="F133" s="49">
        <v>0</v>
      </c>
      <c r="G133" s="49">
        <v>2</v>
      </c>
      <c r="H133" s="49">
        <v>0</v>
      </c>
      <c r="I133" s="49">
        <v>1</v>
      </c>
      <c r="J133" s="49">
        <v>1</v>
      </c>
      <c r="K133" s="49">
        <v>3</v>
      </c>
      <c r="L133" s="49">
        <v>2</v>
      </c>
      <c r="M133" s="49">
        <v>1</v>
      </c>
      <c r="N133" s="49">
        <v>1</v>
      </c>
      <c r="O133" s="49">
        <v>1</v>
      </c>
      <c r="P133" s="49">
        <v>0</v>
      </c>
      <c r="Q133" s="106">
        <f>SUM(C133:P133)</f>
        <v>14</v>
      </c>
      <c r="R133" s="116"/>
      <c r="S133" s="39"/>
      <c r="T133" s="39"/>
      <c r="U133" s="39"/>
      <c r="V133" s="39"/>
      <c r="W133" s="39"/>
      <c r="X133" s="39"/>
      <c r="Y133" s="39"/>
      <c r="Z133" s="39"/>
      <c r="AA133" s="39"/>
      <c r="AB133" s="39"/>
      <c r="AC133" s="39"/>
      <c r="AD133" s="39"/>
      <c r="AE133" s="39"/>
      <c r="AF133" s="39"/>
      <c r="AG133" s="39"/>
    </row>
    <row r="134" spans="1:33" ht="20.25" customHeight="1" x14ac:dyDescent="0.2">
      <c r="A134" s="117" t="s">
        <v>14</v>
      </c>
      <c r="B134" s="117"/>
      <c r="C134" s="49">
        <v>0</v>
      </c>
      <c r="D134" s="49">
        <v>0</v>
      </c>
      <c r="E134" s="49">
        <v>0</v>
      </c>
      <c r="F134" s="49">
        <v>0</v>
      </c>
      <c r="G134" s="49">
        <v>0</v>
      </c>
      <c r="H134" s="49">
        <v>0</v>
      </c>
      <c r="I134" s="49">
        <v>0</v>
      </c>
      <c r="J134" s="49">
        <v>0</v>
      </c>
      <c r="K134" s="49">
        <v>0</v>
      </c>
      <c r="L134" s="49">
        <v>0</v>
      </c>
      <c r="M134" s="49">
        <v>0</v>
      </c>
      <c r="N134" s="49">
        <v>0</v>
      </c>
      <c r="O134" s="49">
        <v>0</v>
      </c>
      <c r="P134" s="49"/>
      <c r="Q134" s="106">
        <f>SUM(C134:P134)</f>
        <v>0</v>
      </c>
      <c r="R134" s="116"/>
      <c r="S134" s="39"/>
      <c r="T134" s="39"/>
      <c r="U134" s="39"/>
      <c r="V134" s="39"/>
      <c r="W134" s="39"/>
      <c r="X134" s="39"/>
      <c r="Y134" s="39"/>
      <c r="Z134" s="39"/>
      <c r="AA134" s="39"/>
      <c r="AB134" s="39"/>
      <c r="AC134" s="39"/>
      <c r="AD134" s="39"/>
      <c r="AE134" s="39"/>
      <c r="AF134" s="39"/>
      <c r="AG134" s="39"/>
    </row>
    <row r="135" spans="1:33" ht="20" customHeight="1" x14ac:dyDescent="0.2">
      <c r="A135" s="16" t="s">
        <v>53</v>
      </c>
      <c r="B135" s="8" t="s">
        <v>54</v>
      </c>
      <c r="C135" s="20"/>
      <c r="D135" s="10"/>
      <c r="E135" s="10"/>
      <c r="F135" s="10"/>
      <c r="G135" s="10"/>
      <c r="H135" s="10"/>
      <c r="I135" s="10"/>
      <c r="J135" s="10"/>
      <c r="K135" s="10"/>
      <c r="L135" s="10"/>
      <c r="M135" s="10"/>
      <c r="N135" s="10"/>
      <c r="O135" s="10"/>
      <c r="P135" s="10"/>
      <c r="Q135" s="11"/>
      <c r="R135" s="10"/>
    </row>
    <row r="136" spans="1:33" ht="20" customHeight="1" x14ac:dyDescent="0.2">
      <c r="A136" s="117" t="s">
        <v>12</v>
      </c>
      <c r="B136" s="117"/>
      <c r="C136" s="49">
        <v>0</v>
      </c>
      <c r="D136" s="49">
        <v>0</v>
      </c>
      <c r="E136" s="49">
        <v>0</v>
      </c>
      <c r="F136" s="49">
        <v>0</v>
      </c>
      <c r="G136" s="49">
        <v>0</v>
      </c>
      <c r="H136" s="49">
        <v>0</v>
      </c>
      <c r="I136" s="49">
        <v>0</v>
      </c>
      <c r="J136" s="49">
        <v>0</v>
      </c>
      <c r="K136" s="49">
        <v>0</v>
      </c>
      <c r="L136" s="49">
        <v>0</v>
      </c>
      <c r="M136" s="49">
        <v>0</v>
      </c>
      <c r="N136" s="49">
        <v>0</v>
      </c>
      <c r="O136" s="49">
        <v>0</v>
      </c>
      <c r="P136" s="49">
        <v>0</v>
      </c>
      <c r="Q136" s="106">
        <f>SUM(C136:P136)</f>
        <v>0</v>
      </c>
      <c r="R136" s="116">
        <f>SUM(C136:O138)</f>
        <v>42</v>
      </c>
      <c r="S136" s="39"/>
      <c r="T136" s="39"/>
      <c r="U136" s="39"/>
      <c r="V136" s="39"/>
      <c r="W136" s="39"/>
      <c r="X136" s="39"/>
      <c r="Y136" s="39"/>
      <c r="Z136" s="39"/>
      <c r="AA136" s="39"/>
      <c r="AB136" s="39"/>
      <c r="AC136" s="39"/>
      <c r="AD136" s="39"/>
      <c r="AE136" s="39"/>
      <c r="AF136" s="39"/>
      <c r="AG136" s="39"/>
    </row>
    <row r="137" spans="1:33" ht="20" customHeight="1" x14ac:dyDescent="0.2">
      <c r="A137" s="117" t="s">
        <v>13</v>
      </c>
      <c r="B137" s="117"/>
      <c r="C137" s="49">
        <v>0</v>
      </c>
      <c r="D137" s="49">
        <v>1</v>
      </c>
      <c r="E137" s="49">
        <v>0</v>
      </c>
      <c r="F137" s="49">
        <v>1</v>
      </c>
      <c r="G137" s="49">
        <v>0</v>
      </c>
      <c r="H137" s="49">
        <v>0</v>
      </c>
      <c r="I137" s="49">
        <v>0</v>
      </c>
      <c r="J137" s="49">
        <v>0</v>
      </c>
      <c r="K137" s="49">
        <v>0</v>
      </c>
      <c r="L137" s="49">
        <v>2</v>
      </c>
      <c r="M137" s="49">
        <v>0</v>
      </c>
      <c r="N137" s="49">
        <v>1</v>
      </c>
      <c r="O137" s="49">
        <v>0</v>
      </c>
      <c r="P137" s="49">
        <v>0</v>
      </c>
      <c r="Q137" s="106">
        <f>SUM(C137:P137)</f>
        <v>5</v>
      </c>
      <c r="R137" s="116"/>
      <c r="S137" s="39"/>
      <c r="T137" s="39"/>
      <c r="U137" s="39"/>
      <c r="V137" s="39"/>
      <c r="W137" s="39"/>
      <c r="X137" s="39"/>
      <c r="Y137" s="39"/>
      <c r="Z137" s="39"/>
      <c r="AA137" s="39"/>
      <c r="AB137" s="39"/>
      <c r="AC137" s="39"/>
      <c r="AD137" s="39"/>
      <c r="AE137" s="39"/>
      <c r="AF137" s="39"/>
      <c r="AG137" s="39"/>
    </row>
    <row r="138" spans="1:33" ht="20" customHeight="1" x14ac:dyDescent="0.2">
      <c r="A138" s="117" t="s">
        <v>14</v>
      </c>
      <c r="B138" s="117"/>
      <c r="C138" s="49">
        <v>3</v>
      </c>
      <c r="D138" s="49">
        <v>2</v>
      </c>
      <c r="E138" s="49">
        <v>3</v>
      </c>
      <c r="F138" s="49">
        <v>5</v>
      </c>
      <c r="G138" s="49">
        <v>1</v>
      </c>
      <c r="H138" s="49">
        <v>4</v>
      </c>
      <c r="I138" s="49">
        <v>4</v>
      </c>
      <c r="J138" s="49">
        <v>3</v>
      </c>
      <c r="K138" s="49">
        <v>6</v>
      </c>
      <c r="L138" s="49">
        <v>1</v>
      </c>
      <c r="M138" s="49">
        <v>2</v>
      </c>
      <c r="N138" s="49">
        <v>0</v>
      </c>
      <c r="O138" s="49">
        <v>3</v>
      </c>
      <c r="P138" s="49">
        <v>0</v>
      </c>
      <c r="Q138" s="106">
        <f>SUM(C138:P138)</f>
        <v>37</v>
      </c>
      <c r="R138" s="116"/>
      <c r="S138" s="39"/>
      <c r="T138" s="39"/>
      <c r="U138" s="39"/>
      <c r="V138" s="39"/>
      <c r="W138" s="39"/>
      <c r="X138" s="39"/>
      <c r="Y138" s="39"/>
      <c r="Z138" s="39"/>
      <c r="AA138" s="39"/>
      <c r="AB138" s="39"/>
      <c r="AC138" s="39"/>
      <c r="AD138" s="39"/>
      <c r="AE138" s="39"/>
      <c r="AF138" s="39"/>
      <c r="AG138" s="39"/>
    </row>
    <row r="139" spans="1:33" ht="20" customHeight="1" x14ac:dyDescent="0.2">
      <c r="A139" s="21" t="s">
        <v>148</v>
      </c>
      <c r="B139" s="8" t="s">
        <v>149</v>
      </c>
      <c r="C139" s="20"/>
      <c r="D139" s="10"/>
      <c r="E139" s="10"/>
      <c r="F139" s="10"/>
      <c r="G139" s="10"/>
      <c r="H139" s="10"/>
      <c r="I139" s="10"/>
      <c r="J139" s="10"/>
      <c r="K139" s="10"/>
      <c r="L139" s="10"/>
      <c r="M139" s="10"/>
      <c r="N139" s="10"/>
      <c r="O139" s="10"/>
      <c r="P139" s="10"/>
      <c r="Q139" s="11"/>
      <c r="R139" s="10"/>
    </row>
    <row r="140" spans="1:33" ht="20" customHeight="1" x14ac:dyDescent="0.2">
      <c r="A140" s="117" t="s">
        <v>12</v>
      </c>
      <c r="B140" s="117"/>
      <c r="C140" s="96" t="s">
        <v>197</v>
      </c>
      <c r="D140" s="96" t="s">
        <v>197</v>
      </c>
      <c r="E140" s="96" t="s">
        <v>197</v>
      </c>
      <c r="F140" s="96" t="s">
        <v>197</v>
      </c>
      <c r="G140" s="96" t="s">
        <v>197</v>
      </c>
      <c r="H140" s="96" t="s">
        <v>197</v>
      </c>
      <c r="I140" s="96" t="s">
        <v>197</v>
      </c>
      <c r="J140" s="96" t="s">
        <v>197</v>
      </c>
      <c r="K140" s="96" t="s">
        <v>197</v>
      </c>
      <c r="L140" s="96" t="s">
        <v>197</v>
      </c>
      <c r="M140" s="96" t="s">
        <v>197</v>
      </c>
      <c r="N140" s="96" t="s">
        <v>197</v>
      </c>
      <c r="O140" s="96" t="s">
        <v>197</v>
      </c>
      <c r="P140" s="96">
        <v>0</v>
      </c>
      <c r="Q140" s="101" t="s">
        <v>197</v>
      </c>
      <c r="R140" s="116" t="s">
        <v>197</v>
      </c>
      <c r="S140" s="39"/>
      <c r="T140" s="39"/>
      <c r="U140" s="39"/>
      <c r="V140" s="39"/>
      <c r="W140" s="39"/>
      <c r="X140" s="39"/>
      <c r="Y140" s="39"/>
      <c r="Z140" s="39"/>
      <c r="AA140" s="39"/>
      <c r="AB140" s="39"/>
      <c r="AC140" s="39"/>
      <c r="AD140" s="39"/>
      <c r="AE140" s="39"/>
      <c r="AF140" s="39"/>
      <c r="AG140" s="39"/>
    </row>
    <row r="141" spans="1:33" ht="20" customHeight="1" x14ac:dyDescent="0.2">
      <c r="A141" s="117" t="s">
        <v>13</v>
      </c>
      <c r="B141" s="117"/>
      <c r="C141" s="96" t="s">
        <v>197</v>
      </c>
      <c r="D141" s="96" t="s">
        <v>197</v>
      </c>
      <c r="E141" s="96" t="s">
        <v>197</v>
      </c>
      <c r="F141" s="96" t="s">
        <v>197</v>
      </c>
      <c r="G141" s="96" t="s">
        <v>197</v>
      </c>
      <c r="H141" s="96" t="s">
        <v>197</v>
      </c>
      <c r="I141" s="96" t="s">
        <v>197</v>
      </c>
      <c r="J141" s="96" t="s">
        <v>197</v>
      </c>
      <c r="K141" s="96" t="s">
        <v>197</v>
      </c>
      <c r="L141" s="96" t="s">
        <v>197</v>
      </c>
      <c r="M141" s="96" t="s">
        <v>197</v>
      </c>
      <c r="N141" s="96" t="s">
        <v>197</v>
      </c>
      <c r="O141" s="96" t="s">
        <v>197</v>
      </c>
      <c r="P141" s="96">
        <v>0</v>
      </c>
      <c r="Q141" s="101" t="s">
        <v>197</v>
      </c>
      <c r="R141" s="116"/>
      <c r="S141" s="39"/>
      <c r="T141" s="39"/>
      <c r="U141" s="39"/>
      <c r="V141" s="39"/>
      <c r="W141" s="39"/>
      <c r="X141" s="39"/>
      <c r="Y141" s="39"/>
      <c r="Z141" s="39"/>
      <c r="AA141" s="39"/>
      <c r="AB141" s="39"/>
      <c r="AC141" s="39"/>
      <c r="AD141" s="39"/>
      <c r="AE141" s="39"/>
      <c r="AF141" s="39"/>
      <c r="AG141" s="39"/>
    </row>
    <row r="142" spans="1:33" ht="20" customHeight="1" x14ac:dyDescent="0.2">
      <c r="A142" s="117" t="s">
        <v>14</v>
      </c>
      <c r="B142" s="117"/>
      <c r="C142" s="96" t="s">
        <v>197</v>
      </c>
      <c r="D142" s="96" t="s">
        <v>197</v>
      </c>
      <c r="E142" s="96" t="s">
        <v>197</v>
      </c>
      <c r="F142" s="96" t="s">
        <v>197</v>
      </c>
      <c r="G142" s="96" t="s">
        <v>197</v>
      </c>
      <c r="H142" s="96" t="s">
        <v>197</v>
      </c>
      <c r="I142" s="96" t="s">
        <v>197</v>
      </c>
      <c r="J142" s="97" t="s">
        <v>197</v>
      </c>
      <c r="K142" s="96" t="s">
        <v>197</v>
      </c>
      <c r="L142" s="96" t="s">
        <v>197</v>
      </c>
      <c r="M142" s="96" t="s">
        <v>197</v>
      </c>
      <c r="N142" s="96" t="s">
        <v>197</v>
      </c>
      <c r="O142" s="96" t="s">
        <v>197</v>
      </c>
      <c r="P142" s="96">
        <v>0</v>
      </c>
      <c r="Q142" s="101" t="s">
        <v>197</v>
      </c>
      <c r="R142" s="116"/>
      <c r="S142" s="39"/>
      <c r="T142" s="39"/>
      <c r="U142" s="39"/>
      <c r="V142" s="39"/>
      <c r="W142" s="39"/>
      <c r="X142" s="39"/>
      <c r="Y142" s="39"/>
      <c r="Z142" s="39"/>
      <c r="AA142" s="39"/>
      <c r="AB142" s="39"/>
      <c r="AC142" s="39"/>
      <c r="AD142" s="39"/>
      <c r="AE142" s="39"/>
      <c r="AF142" s="39"/>
      <c r="AG142" s="39"/>
    </row>
    <row r="143" spans="1:33" ht="20" customHeight="1" x14ac:dyDescent="0.2">
      <c r="A143" s="21" t="s">
        <v>63</v>
      </c>
      <c r="B143" s="8" t="s">
        <v>64</v>
      </c>
      <c r="C143" s="20"/>
      <c r="D143" s="10"/>
      <c r="E143" s="10"/>
      <c r="F143" s="10"/>
      <c r="G143" s="10"/>
      <c r="H143" s="10"/>
      <c r="I143" s="10"/>
      <c r="J143" s="10"/>
      <c r="K143" s="10"/>
      <c r="L143" s="10"/>
      <c r="M143" s="10"/>
      <c r="N143" s="10"/>
      <c r="O143" s="10"/>
      <c r="P143" s="10"/>
      <c r="Q143" s="11"/>
      <c r="R143" s="10"/>
    </row>
    <row r="144" spans="1:33" ht="20" customHeight="1" x14ac:dyDescent="0.2">
      <c r="A144" s="117" t="s">
        <v>12</v>
      </c>
      <c r="B144" s="117"/>
      <c r="C144" s="49">
        <v>0</v>
      </c>
      <c r="D144" s="49">
        <v>0</v>
      </c>
      <c r="E144" s="49">
        <v>0</v>
      </c>
      <c r="F144" s="49">
        <v>0</v>
      </c>
      <c r="G144" s="49">
        <v>0</v>
      </c>
      <c r="H144" s="49">
        <v>0</v>
      </c>
      <c r="I144" s="49">
        <v>0</v>
      </c>
      <c r="J144" s="49">
        <v>0</v>
      </c>
      <c r="K144" s="49">
        <v>0</v>
      </c>
      <c r="L144" s="49">
        <v>0</v>
      </c>
      <c r="M144" s="49">
        <v>0</v>
      </c>
      <c r="N144" s="49">
        <v>0</v>
      </c>
      <c r="O144" s="49">
        <v>0</v>
      </c>
      <c r="P144" s="49"/>
      <c r="Q144" s="106">
        <f>SUM(C144:P144)</f>
        <v>0</v>
      </c>
      <c r="R144" s="116">
        <f>SUM(C144:O146)</f>
        <v>5</v>
      </c>
      <c r="S144" s="39"/>
      <c r="T144" s="39"/>
      <c r="U144" s="39"/>
      <c r="V144" s="39"/>
      <c r="W144" s="39"/>
      <c r="X144" s="39"/>
      <c r="Y144" s="39"/>
      <c r="Z144" s="39"/>
      <c r="AA144" s="39"/>
      <c r="AB144" s="39"/>
      <c r="AC144" s="39"/>
      <c r="AD144" s="39"/>
      <c r="AE144" s="39"/>
      <c r="AF144" s="39"/>
      <c r="AG144" s="39"/>
    </row>
    <row r="145" spans="1:33" ht="20" customHeight="1" x14ac:dyDescent="0.2">
      <c r="A145" s="117" t="s">
        <v>13</v>
      </c>
      <c r="B145" s="117"/>
      <c r="C145" s="49">
        <v>0</v>
      </c>
      <c r="D145" s="49">
        <v>1</v>
      </c>
      <c r="E145" s="49">
        <v>0</v>
      </c>
      <c r="F145" s="49">
        <v>0</v>
      </c>
      <c r="G145" s="49">
        <v>1</v>
      </c>
      <c r="H145" s="49">
        <v>1</v>
      </c>
      <c r="I145" s="49">
        <v>1</v>
      </c>
      <c r="J145" s="49">
        <v>0</v>
      </c>
      <c r="K145" s="49">
        <v>1</v>
      </c>
      <c r="L145" s="49">
        <v>0</v>
      </c>
      <c r="M145" s="49">
        <v>0</v>
      </c>
      <c r="N145" s="49">
        <v>0</v>
      </c>
      <c r="O145" s="49">
        <v>0</v>
      </c>
      <c r="P145" s="49"/>
      <c r="Q145" s="106">
        <f>SUM(C145:P145)</f>
        <v>5</v>
      </c>
      <c r="R145" s="116"/>
      <c r="S145" s="39"/>
      <c r="T145" s="39"/>
      <c r="U145" s="39"/>
      <c r="V145" s="39"/>
      <c r="W145" s="39"/>
      <c r="X145" s="39"/>
      <c r="Y145" s="39"/>
      <c r="Z145" s="39"/>
      <c r="AA145" s="39"/>
      <c r="AB145" s="39"/>
      <c r="AC145" s="39"/>
      <c r="AD145" s="39"/>
      <c r="AE145" s="39"/>
      <c r="AF145" s="39"/>
      <c r="AG145" s="39"/>
    </row>
    <row r="146" spans="1:33" ht="20" customHeight="1" x14ac:dyDescent="0.2">
      <c r="A146" s="117" t="s">
        <v>14</v>
      </c>
      <c r="B146" s="117"/>
      <c r="C146" s="49">
        <v>0</v>
      </c>
      <c r="D146" s="49">
        <v>0</v>
      </c>
      <c r="E146" s="49">
        <v>0</v>
      </c>
      <c r="F146" s="49">
        <v>0</v>
      </c>
      <c r="G146" s="49">
        <v>0</v>
      </c>
      <c r="H146" s="49">
        <v>0</v>
      </c>
      <c r="I146" s="49">
        <v>0</v>
      </c>
      <c r="J146" s="49">
        <v>0</v>
      </c>
      <c r="K146" s="49">
        <v>0</v>
      </c>
      <c r="L146" s="49">
        <v>0</v>
      </c>
      <c r="M146" s="49">
        <v>0</v>
      </c>
      <c r="N146" s="49">
        <v>0</v>
      </c>
      <c r="O146" s="49">
        <v>0</v>
      </c>
      <c r="P146" s="49"/>
      <c r="Q146" s="106">
        <f>SUM(C146:P146)</f>
        <v>0</v>
      </c>
      <c r="R146" s="116"/>
      <c r="S146" s="39"/>
      <c r="T146" s="39"/>
      <c r="U146" s="39"/>
      <c r="V146" s="39"/>
      <c r="W146" s="39"/>
      <c r="X146" s="39"/>
      <c r="Y146" s="39"/>
      <c r="Z146" s="39"/>
      <c r="AA146" s="39"/>
      <c r="AB146" s="39"/>
      <c r="AC146" s="39"/>
      <c r="AD146" s="39"/>
      <c r="AE146" s="39"/>
      <c r="AF146" s="39"/>
      <c r="AG146" s="39"/>
    </row>
    <row r="147" spans="1:33" ht="20" customHeight="1" x14ac:dyDescent="0.2">
      <c r="A147" s="21" t="s">
        <v>147</v>
      </c>
      <c r="B147" s="8" t="s">
        <v>146</v>
      </c>
      <c r="C147" s="20"/>
      <c r="D147" s="10"/>
      <c r="E147" s="10"/>
      <c r="F147" s="10"/>
      <c r="G147" s="10"/>
      <c r="H147" s="10"/>
      <c r="I147" s="10"/>
      <c r="J147" s="10"/>
      <c r="K147" s="10"/>
      <c r="L147" s="10"/>
      <c r="M147" s="10"/>
      <c r="N147" s="10"/>
      <c r="O147" s="10"/>
      <c r="P147" s="10"/>
      <c r="Q147" s="11"/>
      <c r="R147" s="10"/>
    </row>
    <row r="148" spans="1:33" ht="20" customHeight="1" x14ac:dyDescent="0.2">
      <c r="A148" s="117" t="s">
        <v>12</v>
      </c>
      <c r="B148" s="117"/>
      <c r="C148" s="49">
        <v>0</v>
      </c>
      <c r="D148" s="49">
        <v>0</v>
      </c>
      <c r="E148" s="49">
        <v>0</v>
      </c>
      <c r="F148" s="49">
        <v>0</v>
      </c>
      <c r="G148" s="49">
        <v>0</v>
      </c>
      <c r="H148" s="49">
        <v>0</v>
      </c>
      <c r="I148" s="49">
        <v>0</v>
      </c>
      <c r="J148" s="49">
        <v>0</v>
      </c>
      <c r="K148" s="49">
        <v>0</v>
      </c>
      <c r="L148" s="49">
        <v>0</v>
      </c>
      <c r="M148" s="49">
        <v>0</v>
      </c>
      <c r="N148" s="49">
        <v>0</v>
      </c>
      <c r="O148" s="49">
        <v>0</v>
      </c>
      <c r="P148" s="49"/>
      <c r="Q148" s="106">
        <f>SUM(C148:P148)</f>
        <v>0</v>
      </c>
      <c r="R148" s="116">
        <f>SUM(C148:O150)</f>
        <v>174</v>
      </c>
      <c r="S148" s="39"/>
      <c r="T148" s="39"/>
      <c r="U148" s="39"/>
      <c r="V148" s="39"/>
      <c r="W148" s="39"/>
      <c r="X148" s="39"/>
      <c r="Y148" s="39"/>
      <c r="Z148" s="39"/>
      <c r="AA148" s="39"/>
      <c r="AB148" s="39"/>
      <c r="AC148" s="39"/>
      <c r="AD148" s="39"/>
      <c r="AE148" s="39"/>
      <c r="AF148" s="39"/>
      <c r="AG148" s="39"/>
    </row>
    <row r="149" spans="1:33" ht="20" customHeight="1" x14ac:dyDescent="0.2">
      <c r="A149" s="117" t="s">
        <v>13</v>
      </c>
      <c r="B149" s="117"/>
      <c r="C149" s="49">
        <v>0</v>
      </c>
      <c r="D149" s="49">
        <v>0</v>
      </c>
      <c r="E149" s="49">
        <v>0</v>
      </c>
      <c r="F149" s="49">
        <v>0</v>
      </c>
      <c r="G149" s="49">
        <v>0</v>
      </c>
      <c r="H149" s="49">
        <v>0</v>
      </c>
      <c r="I149" s="49">
        <v>0</v>
      </c>
      <c r="J149" s="49">
        <v>0</v>
      </c>
      <c r="K149" s="49">
        <v>0</v>
      </c>
      <c r="L149" s="49">
        <v>0</v>
      </c>
      <c r="M149" s="49">
        <v>0</v>
      </c>
      <c r="N149" s="49">
        <v>0</v>
      </c>
      <c r="O149" s="49">
        <v>0</v>
      </c>
      <c r="P149" s="49"/>
      <c r="Q149" s="106">
        <f>SUM(C149:P149)</f>
        <v>0</v>
      </c>
      <c r="R149" s="116"/>
      <c r="S149" s="39"/>
      <c r="T149" s="39"/>
      <c r="U149" s="39"/>
      <c r="V149" s="39"/>
      <c r="W149" s="39"/>
      <c r="X149" s="39"/>
      <c r="Y149" s="39"/>
      <c r="Z149" s="39"/>
      <c r="AA149" s="39"/>
      <c r="AB149" s="39"/>
      <c r="AC149" s="39"/>
      <c r="AD149" s="39"/>
      <c r="AE149" s="39"/>
      <c r="AF149" s="39"/>
      <c r="AG149" s="39"/>
    </row>
    <row r="150" spans="1:33" ht="20" customHeight="1" x14ac:dyDescent="0.2">
      <c r="A150" s="117" t="s">
        <v>14</v>
      </c>
      <c r="B150" s="117"/>
      <c r="C150" s="49">
        <v>10</v>
      </c>
      <c r="D150" s="49">
        <v>18</v>
      </c>
      <c r="E150" s="49">
        <v>18</v>
      </c>
      <c r="F150" s="49">
        <v>19</v>
      </c>
      <c r="G150" s="49">
        <v>14</v>
      </c>
      <c r="H150" s="49">
        <v>19</v>
      </c>
      <c r="I150" s="49">
        <v>16</v>
      </c>
      <c r="J150" s="49">
        <v>12</v>
      </c>
      <c r="K150" s="49">
        <v>12</v>
      </c>
      <c r="L150" s="49">
        <v>7</v>
      </c>
      <c r="M150" s="49">
        <v>10</v>
      </c>
      <c r="N150" s="49">
        <v>11</v>
      </c>
      <c r="O150" s="49">
        <v>8</v>
      </c>
      <c r="P150" s="49"/>
      <c r="Q150" s="106">
        <f>SUM(C150:P150)</f>
        <v>174</v>
      </c>
      <c r="R150" s="116"/>
      <c r="S150" s="39"/>
      <c r="T150" s="39"/>
      <c r="U150" s="39"/>
      <c r="V150" s="39"/>
      <c r="W150" s="39"/>
      <c r="X150" s="39"/>
      <c r="Y150" s="39"/>
      <c r="Z150" s="39"/>
      <c r="AA150" s="39"/>
      <c r="AB150" s="39"/>
      <c r="AC150" s="39"/>
      <c r="AD150" s="39"/>
      <c r="AE150" s="39"/>
      <c r="AF150" s="39"/>
      <c r="AG150" s="39"/>
    </row>
    <row r="151" spans="1:33" ht="20" customHeight="1" x14ac:dyDescent="0.2">
      <c r="A151" s="21" t="s">
        <v>81</v>
      </c>
      <c r="B151" s="8" t="s">
        <v>82</v>
      </c>
      <c r="C151" s="20"/>
      <c r="D151" s="10"/>
      <c r="E151" s="10"/>
      <c r="F151" s="10"/>
      <c r="G151" s="10"/>
      <c r="H151" s="10"/>
      <c r="I151" s="10"/>
      <c r="J151" s="10"/>
      <c r="K151" s="10"/>
      <c r="L151" s="10"/>
      <c r="M151" s="10"/>
      <c r="N151" s="10"/>
      <c r="O151" s="10"/>
      <c r="P151" s="10"/>
      <c r="Q151" s="11"/>
      <c r="R151" s="10"/>
    </row>
    <row r="152" spans="1:33" ht="20" customHeight="1" x14ac:dyDescent="0.2">
      <c r="A152" s="117" t="s">
        <v>12</v>
      </c>
      <c r="B152" s="117"/>
      <c r="C152" s="49">
        <v>6</v>
      </c>
      <c r="D152" s="49">
        <v>4</v>
      </c>
      <c r="E152" s="49">
        <v>5</v>
      </c>
      <c r="F152" s="49">
        <v>5</v>
      </c>
      <c r="G152" s="49">
        <v>4</v>
      </c>
      <c r="H152" s="49">
        <v>2</v>
      </c>
      <c r="I152" s="49">
        <v>0</v>
      </c>
      <c r="J152" s="49">
        <v>3</v>
      </c>
      <c r="K152" s="49">
        <v>1</v>
      </c>
      <c r="L152" s="49">
        <v>3</v>
      </c>
      <c r="M152" s="49">
        <v>2</v>
      </c>
      <c r="N152" s="49">
        <v>0</v>
      </c>
      <c r="O152" s="49">
        <v>0</v>
      </c>
      <c r="P152" s="49">
        <v>0</v>
      </c>
      <c r="Q152" s="106">
        <f>SUM(C152:P152)</f>
        <v>35</v>
      </c>
      <c r="R152" s="116">
        <f>SUM(C152:O154)</f>
        <v>5798</v>
      </c>
      <c r="S152" s="39"/>
      <c r="T152" s="39"/>
      <c r="U152" s="39"/>
      <c r="V152" s="39"/>
      <c r="W152" s="39"/>
      <c r="X152" s="39"/>
      <c r="Y152" s="39"/>
      <c r="Z152" s="39"/>
      <c r="AA152" s="39"/>
      <c r="AB152" s="39"/>
      <c r="AC152" s="39"/>
      <c r="AD152" s="39"/>
      <c r="AE152" s="39"/>
      <c r="AF152" s="39"/>
      <c r="AG152" s="39"/>
    </row>
    <row r="153" spans="1:33" ht="20" customHeight="1" x14ac:dyDescent="0.2">
      <c r="A153" s="117" t="s">
        <v>13</v>
      </c>
      <c r="B153" s="117"/>
      <c r="C153" s="49">
        <v>0</v>
      </c>
      <c r="D153" s="49">
        <v>1</v>
      </c>
      <c r="E153" s="49">
        <v>8</v>
      </c>
      <c r="F153" s="49">
        <v>9</v>
      </c>
      <c r="G153" s="49">
        <v>6</v>
      </c>
      <c r="H153" s="49">
        <v>9</v>
      </c>
      <c r="I153" s="49">
        <v>11</v>
      </c>
      <c r="J153" s="49">
        <v>13</v>
      </c>
      <c r="K153" s="49">
        <v>14</v>
      </c>
      <c r="L153" s="49">
        <v>9</v>
      </c>
      <c r="M153" s="49">
        <v>19</v>
      </c>
      <c r="N153" s="49">
        <v>18</v>
      </c>
      <c r="O153" s="49">
        <v>13</v>
      </c>
      <c r="P153" s="49">
        <v>0</v>
      </c>
      <c r="Q153" s="106">
        <f>SUM(C153:P153)</f>
        <v>130</v>
      </c>
      <c r="R153" s="116"/>
      <c r="S153" s="39"/>
      <c r="T153" s="39"/>
      <c r="U153" s="39"/>
      <c r="V153" s="39"/>
      <c r="W153" s="39"/>
      <c r="X153" s="39"/>
      <c r="Y153" s="39"/>
      <c r="Z153" s="39"/>
      <c r="AA153" s="39"/>
      <c r="AB153" s="39"/>
      <c r="AC153" s="39"/>
      <c r="AD153" s="39"/>
      <c r="AE153" s="39"/>
      <c r="AF153" s="39"/>
      <c r="AG153" s="39"/>
    </row>
    <row r="154" spans="1:33" ht="20" customHeight="1" x14ac:dyDescent="0.2">
      <c r="A154" s="117" t="s">
        <v>14</v>
      </c>
      <c r="B154" s="117"/>
      <c r="C154" s="49">
        <v>500</v>
      </c>
      <c r="D154" s="49">
        <v>589</v>
      </c>
      <c r="E154" s="49">
        <v>550</v>
      </c>
      <c r="F154" s="49">
        <v>525</v>
      </c>
      <c r="G154" s="49">
        <v>526</v>
      </c>
      <c r="H154" s="49">
        <v>517</v>
      </c>
      <c r="I154" s="49">
        <v>465</v>
      </c>
      <c r="J154" s="49">
        <v>439</v>
      </c>
      <c r="K154" s="49">
        <v>389</v>
      </c>
      <c r="L154" s="49">
        <v>326</v>
      </c>
      <c r="M154" s="49">
        <v>325</v>
      </c>
      <c r="N154" s="49">
        <v>261</v>
      </c>
      <c r="O154" s="49">
        <v>221</v>
      </c>
      <c r="P154" s="49">
        <v>0</v>
      </c>
      <c r="Q154" s="106">
        <f>SUM(C154:P154)</f>
        <v>5633</v>
      </c>
      <c r="R154" s="116"/>
      <c r="S154" s="39"/>
      <c r="T154" s="39"/>
      <c r="U154" s="39"/>
      <c r="V154" s="39"/>
      <c r="W154" s="39"/>
      <c r="X154" s="39"/>
      <c r="Y154" s="39"/>
      <c r="Z154" s="39"/>
      <c r="AA154" s="39"/>
      <c r="AB154" s="39"/>
      <c r="AC154" s="39"/>
      <c r="AD154" s="39"/>
      <c r="AE154" s="39"/>
      <c r="AF154" s="39"/>
      <c r="AG154" s="39"/>
    </row>
    <row r="155" spans="1:33" ht="20" customHeight="1" x14ac:dyDescent="0.2">
      <c r="A155" s="23" t="s">
        <v>106</v>
      </c>
      <c r="B155" s="73" t="s">
        <v>107</v>
      </c>
      <c r="C155" s="24"/>
      <c r="D155" s="25"/>
      <c r="E155" s="25"/>
      <c r="F155" s="25"/>
      <c r="G155" s="25"/>
      <c r="H155" s="25"/>
      <c r="I155" s="25"/>
      <c r="J155" s="25"/>
      <c r="K155" s="25"/>
      <c r="L155" s="25"/>
      <c r="M155" s="25"/>
      <c r="N155" s="25"/>
      <c r="O155" s="25"/>
      <c r="P155" s="25"/>
      <c r="Q155" s="105"/>
      <c r="R155" s="10"/>
    </row>
    <row r="156" spans="1:33" ht="20" customHeight="1" x14ac:dyDescent="0.2">
      <c r="A156" s="121" t="s">
        <v>12</v>
      </c>
      <c r="B156" s="122"/>
      <c r="C156" s="49">
        <v>0</v>
      </c>
      <c r="D156" s="49">
        <v>0</v>
      </c>
      <c r="E156" s="49">
        <v>0</v>
      </c>
      <c r="F156" s="49">
        <v>0</v>
      </c>
      <c r="G156" s="49">
        <v>0</v>
      </c>
      <c r="H156" s="49">
        <v>0</v>
      </c>
      <c r="I156" s="49">
        <v>0</v>
      </c>
      <c r="J156" s="49">
        <v>0</v>
      </c>
      <c r="K156" s="49">
        <v>0</v>
      </c>
      <c r="L156" s="49">
        <v>0</v>
      </c>
      <c r="M156" s="49">
        <v>0</v>
      </c>
      <c r="N156" s="49">
        <v>0</v>
      </c>
      <c r="O156" s="49">
        <v>0</v>
      </c>
      <c r="P156" s="49"/>
      <c r="Q156" s="106">
        <f>SUM(C156:P156)</f>
        <v>0</v>
      </c>
      <c r="R156" s="116">
        <f>SUM(C156:O158)</f>
        <v>271</v>
      </c>
      <c r="S156" s="39"/>
      <c r="T156" s="39"/>
      <c r="U156" s="39"/>
      <c r="V156" s="39"/>
      <c r="W156" s="39"/>
      <c r="X156" s="39"/>
      <c r="Y156" s="39"/>
      <c r="Z156" s="39"/>
      <c r="AA156" s="39"/>
      <c r="AB156" s="39"/>
      <c r="AC156" s="39"/>
      <c r="AD156" s="39"/>
      <c r="AE156" s="39"/>
      <c r="AF156" s="39"/>
      <c r="AG156" s="39"/>
    </row>
    <row r="157" spans="1:33" ht="20" customHeight="1" x14ac:dyDescent="0.2">
      <c r="A157" s="121" t="s">
        <v>13</v>
      </c>
      <c r="B157" s="122"/>
      <c r="C157" s="49">
        <v>0</v>
      </c>
      <c r="D157" s="49">
        <v>0</v>
      </c>
      <c r="E157" s="49">
        <v>0</v>
      </c>
      <c r="F157" s="49">
        <v>1</v>
      </c>
      <c r="G157" s="49">
        <v>0</v>
      </c>
      <c r="H157" s="49">
        <v>0</v>
      </c>
      <c r="I157" s="49">
        <v>0</v>
      </c>
      <c r="J157" s="49">
        <v>1</v>
      </c>
      <c r="K157" s="49">
        <v>1</v>
      </c>
      <c r="L157" s="49">
        <v>1</v>
      </c>
      <c r="M157" s="49">
        <v>0</v>
      </c>
      <c r="N157" s="49">
        <v>1</v>
      </c>
      <c r="O157" s="49">
        <v>0</v>
      </c>
      <c r="P157" s="49"/>
      <c r="Q157" s="106">
        <f>SUM(C157:P157)</f>
        <v>5</v>
      </c>
      <c r="R157" s="116"/>
      <c r="S157" s="39"/>
      <c r="T157" s="39"/>
      <c r="U157" s="39"/>
      <c r="V157" s="39"/>
      <c r="W157" s="39"/>
      <c r="X157" s="39"/>
      <c r="Y157" s="39"/>
      <c r="Z157" s="39"/>
      <c r="AA157" s="39"/>
      <c r="AB157" s="39"/>
      <c r="AC157" s="39"/>
      <c r="AD157" s="39"/>
      <c r="AE157" s="39"/>
      <c r="AF157" s="39"/>
      <c r="AG157" s="39"/>
    </row>
    <row r="158" spans="1:33" ht="20" customHeight="1" x14ac:dyDescent="0.2">
      <c r="A158" s="121" t="s">
        <v>14</v>
      </c>
      <c r="B158" s="122"/>
      <c r="C158" s="49">
        <v>22</v>
      </c>
      <c r="D158" s="49">
        <v>32</v>
      </c>
      <c r="E158" s="49">
        <v>13</v>
      </c>
      <c r="F158" s="49">
        <v>26</v>
      </c>
      <c r="G158" s="49">
        <v>24</v>
      </c>
      <c r="H158" s="49">
        <v>18</v>
      </c>
      <c r="I158" s="49">
        <v>29</v>
      </c>
      <c r="J158" s="49">
        <v>19</v>
      </c>
      <c r="K158" s="49">
        <v>17</v>
      </c>
      <c r="L158" s="49">
        <v>13</v>
      </c>
      <c r="M158" s="49">
        <v>20</v>
      </c>
      <c r="N158" s="49">
        <v>10</v>
      </c>
      <c r="O158" s="49">
        <v>23</v>
      </c>
      <c r="P158" s="49"/>
      <c r="Q158" s="106">
        <f>SUM(C158:P158)</f>
        <v>266</v>
      </c>
      <c r="R158" s="116"/>
      <c r="S158" s="39"/>
      <c r="T158" s="39"/>
      <c r="U158" s="39"/>
      <c r="V158" s="39"/>
      <c r="W158" s="39"/>
      <c r="X158" s="39"/>
      <c r="Y158" s="39"/>
      <c r="Z158" s="39"/>
      <c r="AA158" s="39"/>
      <c r="AB158" s="39"/>
      <c r="AC158" s="39"/>
      <c r="AD158" s="39"/>
      <c r="AE158" s="39"/>
      <c r="AF158" s="39"/>
      <c r="AG158" s="39"/>
    </row>
    <row r="159" spans="1:33" ht="20" customHeight="1" x14ac:dyDescent="0.2">
      <c r="A159" s="21" t="s">
        <v>35</v>
      </c>
      <c r="B159" s="8" t="s">
        <v>34</v>
      </c>
      <c r="C159" s="20"/>
      <c r="D159" s="10"/>
      <c r="E159" s="10"/>
      <c r="F159" s="10"/>
      <c r="G159" s="10"/>
      <c r="H159" s="10"/>
      <c r="I159" s="10"/>
      <c r="J159" s="10"/>
      <c r="K159" s="10"/>
      <c r="L159" s="10"/>
      <c r="M159" s="10"/>
      <c r="N159" s="10"/>
      <c r="O159" s="10"/>
      <c r="P159" s="10"/>
      <c r="Q159" s="11"/>
      <c r="R159" s="10"/>
    </row>
    <row r="160" spans="1:33" ht="20" customHeight="1" x14ac:dyDescent="0.2">
      <c r="A160" s="117" t="s">
        <v>12</v>
      </c>
      <c r="B160" s="117"/>
      <c r="C160" s="37">
        <v>0</v>
      </c>
      <c r="D160" s="37">
        <v>0</v>
      </c>
      <c r="E160" s="37">
        <v>0</v>
      </c>
      <c r="F160" s="37">
        <v>0</v>
      </c>
      <c r="G160" s="37">
        <v>0</v>
      </c>
      <c r="H160" s="37">
        <v>0</v>
      </c>
      <c r="I160" s="37">
        <v>0</v>
      </c>
      <c r="J160" s="37">
        <v>0</v>
      </c>
      <c r="K160" s="37">
        <v>0</v>
      </c>
      <c r="L160" s="37">
        <v>0</v>
      </c>
      <c r="M160" s="37">
        <v>0</v>
      </c>
      <c r="N160" s="37">
        <v>0</v>
      </c>
      <c r="O160" s="37">
        <v>0</v>
      </c>
      <c r="P160" s="38"/>
      <c r="Q160" s="107">
        <f>SUM(C160:P160)</f>
        <v>0</v>
      </c>
      <c r="R160" s="116">
        <f>SUM(C160:O162)</f>
        <v>59</v>
      </c>
      <c r="S160" s="39"/>
      <c r="T160" s="39"/>
      <c r="U160" s="39"/>
      <c r="V160" s="39"/>
      <c r="W160" s="39"/>
      <c r="X160" s="39"/>
      <c r="Y160" s="39"/>
      <c r="Z160" s="39"/>
      <c r="AA160" s="39"/>
      <c r="AB160" s="39"/>
      <c r="AC160" s="39"/>
      <c r="AD160" s="39"/>
      <c r="AE160" s="39"/>
      <c r="AF160" s="39"/>
      <c r="AG160" s="39"/>
    </row>
    <row r="161" spans="1:33" ht="20" customHeight="1" x14ac:dyDescent="0.2">
      <c r="A161" s="117" t="s">
        <v>13</v>
      </c>
      <c r="B161" s="117"/>
      <c r="C161" s="37">
        <v>0</v>
      </c>
      <c r="D161" s="37">
        <v>0</v>
      </c>
      <c r="E161" s="37">
        <v>0</v>
      </c>
      <c r="F161" s="37">
        <v>0</v>
      </c>
      <c r="G161" s="37">
        <v>0</v>
      </c>
      <c r="H161" s="37">
        <v>0</v>
      </c>
      <c r="I161" s="37">
        <v>0</v>
      </c>
      <c r="J161" s="37">
        <v>0</v>
      </c>
      <c r="K161" s="37">
        <v>0</v>
      </c>
      <c r="L161" s="37">
        <v>0</v>
      </c>
      <c r="M161" s="37">
        <v>0</v>
      </c>
      <c r="N161" s="37">
        <v>0</v>
      </c>
      <c r="O161" s="37">
        <v>0</v>
      </c>
      <c r="P161" s="38">
        <f>SUM(P160)</f>
        <v>0</v>
      </c>
      <c r="Q161" s="107">
        <f>SUM(C161:P161)</f>
        <v>0</v>
      </c>
      <c r="R161" s="116"/>
      <c r="S161" s="39"/>
      <c r="T161" s="39"/>
      <c r="U161" s="39"/>
      <c r="V161" s="39"/>
      <c r="W161" s="39"/>
      <c r="X161" s="39"/>
      <c r="Y161" s="39"/>
      <c r="Z161" s="39"/>
      <c r="AA161" s="39"/>
      <c r="AB161" s="39"/>
      <c r="AC161" s="39"/>
      <c r="AD161" s="39"/>
      <c r="AE161" s="39"/>
      <c r="AF161" s="39"/>
      <c r="AG161" s="39"/>
    </row>
    <row r="162" spans="1:33" ht="20" customHeight="1" x14ac:dyDescent="0.2">
      <c r="A162" s="117" t="s">
        <v>14</v>
      </c>
      <c r="B162" s="117"/>
      <c r="C162" s="38">
        <v>2</v>
      </c>
      <c r="D162" s="38">
        <v>6</v>
      </c>
      <c r="E162" s="38">
        <v>8</v>
      </c>
      <c r="F162" s="38">
        <v>8</v>
      </c>
      <c r="G162" s="38">
        <v>4</v>
      </c>
      <c r="H162" s="38">
        <v>3</v>
      </c>
      <c r="I162" s="38">
        <v>5</v>
      </c>
      <c r="J162" s="38">
        <v>5</v>
      </c>
      <c r="K162" s="38">
        <v>5</v>
      </c>
      <c r="L162" s="38">
        <v>4</v>
      </c>
      <c r="M162" s="38">
        <v>5</v>
      </c>
      <c r="N162" s="38">
        <v>3</v>
      </c>
      <c r="O162" s="38">
        <v>1</v>
      </c>
      <c r="P162" s="38">
        <f>SUM(P161)</f>
        <v>0</v>
      </c>
      <c r="Q162" s="107">
        <f>SUM(C162:P162)</f>
        <v>59</v>
      </c>
      <c r="R162" s="116"/>
      <c r="S162" s="39"/>
      <c r="T162" s="39"/>
      <c r="U162" s="39"/>
      <c r="V162" s="39"/>
      <c r="W162" s="39"/>
      <c r="X162" s="39"/>
      <c r="Y162" s="39"/>
      <c r="Z162" s="39"/>
      <c r="AA162" s="39"/>
      <c r="AB162" s="39"/>
      <c r="AC162" s="39"/>
      <c r="AD162" s="39"/>
      <c r="AE162" s="39"/>
      <c r="AF162" s="39"/>
      <c r="AG162" s="39"/>
    </row>
    <row r="163" spans="1:33" ht="20" customHeight="1" x14ac:dyDescent="0.2">
      <c r="A163" s="14" t="s">
        <v>29</v>
      </c>
      <c r="B163" s="14" t="s">
        <v>30</v>
      </c>
      <c r="C163" s="20"/>
      <c r="D163" s="10"/>
      <c r="E163" s="10"/>
      <c r="F163" s="10"/>
      <c r="G163" s="10"/>
      <c r="H163" s="10"/>
      <c r="I163" s="10"/>
      <c r="J163" s="10"/>
      <c r="K163" s="10"/>
      <c r="L163" s="10"/>
      <c r="M163" s="10"/>
      <c r="N163" s="10"/>
      <c r="O163" s="10"/>
      <c r="P163" s="10"/>
      <c r="Q163" s="11"/>
      <c r="R163" s="10"/>
    </row>
    <row r="164" spans="1:33" ht="20" customHeight="1" x14ac:dyDescent="0.2">
      <c r="A164" s="117" t="s">
        <v>12</v>
      </c>
      <c r="B164" s="117"/>
      <c r="C164" s="49">
        <v>0</v>
      </c>
      <c r="D164" s="49">
        <v>0</v>
      </c>
      <c r="E164" s="49">
        <v>0</v>
      </c>
      <c r="F164" s="49">
        <v>0</v>
      </c>
      <c r="G164" s="49">
        <v>0</v>
      </c>
      <c r="H164" s="49">
        <v>0</v>
      </c>
      <c r="I164" s="49">
        <v>0</v>
      </c>
      <c r="J164" s="49">
        <v>0</v>
      </c>
      <c r="K164" s="49">
        <v>0</v>
      </c>
      <c r="L164" s="49">
        <v>0</v>
      </c>
      <c r="M164" s="49">
        <v>0</v>
      </c>
      <c r="N164" s="49">
        <v>0</v>
      </c>
      <c r="O164" s="49">
        <v>0</v>
      </c>
      <c r="P164" s="49"/>
      <c r="Q164" s="106">
        <f>SUM(C164:P164)</f>
        <v>0</v>
      </c>
      <c r="R164" s="116">
        <f>Q164+Q165+Q166</f>
        <v>38</v>
      </c>
      <c r="S164" s="39"/>
      <c r="T164" s="39"/>
      <c r="U164" s="39"/>
      <c r="V164" s="39"/>
      <c r="W164" s="39"/>
      <c r="X164" s="39"/>
      <c r="Y164" s="39"/>
      <c r="Z164" s="39"/>
      <c r="AA164" s="39"/>
      <c r="AB164" s="39"/>
      <c r="AC164" s="39"/>
      <c r="AD164" s="39"/>
      <c r="AE164" s="39"/>
      <c r="AF164" s="39"/>
      <c r="AG164" s="39"/>
    </row>
    <row r="165" spans="1:33" ht="20" customHeight="1" x14ac:dyDescent="0.2">
      <c r="A165" s="117" t="s">
        <v>13</v>
      </c>
      <c r="B165" s="117"/>
      <c r="C165" s="49">
        <v>1</v>
      </c>
      <c r="D165" s="49">
        <v>2</v>
      </c>
      <c r="E165" s="49">
        <v>3</v>
      </c>
      <c r="F165" s="49">
        <v>3</v>
      </c>
      <c r="G165" s="49">
        <v>4</v>
      </c>
      <c r="H165" s="49">
        <v>3</v>
      </c>
      <c r="I165" s="49">
        <v>1</v>
      </c>
      <c r="J165" s="49">
        <v>5</v>
      </c>
      <c r="K165" s="49">
        <v>5</v>
      </c>
      <c r="L165" s="49">
        <v>1</v>
      </c>
      <c r="M165" s="49">
        <v>3</v>
      </c>
      <c r="N165" s="49">
        <v>6</v>
      </c>
      <c r="O165" s="49">
        <v>1</v>
      </c>
      <c r="P165" s="49"/>
      <c r="Q165" s="106">
        <f>SUM(C165:P165)</f>
        <v>38</v>
      </c>
      <c r="R165" s="116"/>
      <c r="S165" s="39"/>
      <c r="T165" s="39"/>
      <c r="U165" s="39"/>
      <c r="V165" s="39"/>
      <c r="W165" s="39"/>
      <c r="X165" s="39"/>
      <c r="Y165" s="39"/>
      <c r="Z165" s="39"/>
      <c r="AA165" s="39"/>
      <c r="AB165" s="39"/>
      <c r="AC165" s="39"/>
      <c r="AD165" s="39"/>
      <c r="AE165" s="39"/>
      <c r="AF165" s="39"/>
      <c r="AG165" s="39"/>
    </row>
    <row r="166" spans="1:33" ht="20" customHeight="1" x14ac:dyDescent="0.2">
      <c r="A166" s="117" t="s">
        <v>14</v>
      </c>
      <c r="B166" s="117"/>
      <c r="C166" s="49">
        <v>0</v>
      </c>
      <c r="D166" s="49">
        <v>0</v>
      </c>
      <c r="E166" s="49">
        <v>0</v>
      </c>
      <c r="F166" s="49">
        <v>0</v>
      </c>
      <c r="G166" s="49">
        <v>0</v>
      </c>
      <c r="H166" s="49">
        <v>0</v>
      </c>
      <c r="I166" s="49">
        <v>0</v>
      </c>
      <c r="J166" s="49">
        <v>0</v>
      </c>
      <c r="K166" s="49">
        <v>0</v>
      </c>
      <c r="L166" s="49">
        <v>0</v>
      </c>
      <c r="M166" s="49">
        <v>0</v>
      </c>
      <c r="N166" s="49">
        <v>0</v>
      </c>
      <c r="O166" s="49">
        <v>0</v>
      </c>
      <c r="P166" s="49"/>
      <c r="Q166" s="106">
        <f>SUM(C166:P166)</f>
        <v>0</v>
      </c>
      <c r="R166" s="116"/>
      <c r="S166" s="39"/>
      <c r="T166" s="39"/>
      <c r="U166" s="39"/>
      <c r="V166" s="39"/>
      <c r="W166" s="39"/>
      <c r="X166" s="39"/>
      <c r="Y166" s="39"/>
      <c r="Z166" s="39"/>
      <c r="AA166" s="39"/>
      <c r="AB166" s="39"/>
      <c r="AC166" s="39"/>
      <c r="AD166" s="39"/>
      <c r="AE166" s="39"/>
      <c r="AF166" s="39"/>
      <c r="AG166" s="39"/>
    </row>
    <row r="167" spans="1:33" ht="20" customHeight="1" x14ac:dyDescent="0.2">
      <c r="A167" s="21" t="s">
        <v>195</v>
      </c>
      <c r="B167" s="8" t="s">
        <v>194</v>
      </c>
      <c r="C167" s="20"/>
      <c r="D167" s="10"/>
      <c r="E167" s="10"/>
      <c r="F167" s="10"/>
      <c r="G167" s="10"/>
      <c r="H167" s="10"/>
      <c r="I167" s="10"/>
      <c r="J167" s="10"/>
      <c r="K167" s="10"/>
      <c r="L167" s="10"/>
      <c r="M167" s="10"/>
      <c r="N167" s="10"/>
      <c r="O167" s="10"/>
      <c r="P167" s="10"/>
      <c r="Q167" s="11"/>
      <c r="R167" s="10"/>
    </row>
    <row r="168" spans="1:33" ht="20" customHeight="1" x14ac:dyDescent="0.2">
      <c r="A168" s="117" t="s">
        <v>12</v>
      </c>
      <c r="B168" s="117"/>
      <c r="C168" s="49">
        <v>0</v>
      </c>
      <c r="D168" s="49">
        <v>0</v>
      </c>
      <c r="E168" s="49">
        <v>0</v>
      </c>
      <c r="F168" s="49">
        <v>0</v>
      </c>
      <c r="G168" s="49">
        <v>0</v>
      </c>
      <c r="H168" s="49">
        <v>0</v>
      </c>
      <c r="I168" s="49">
        <v>0</v>
      </c>
      <c r="J168" s="49">
        <v>0</v>
      </c>
      <c r="K168" s="49">
        <v>0</v>
      </c>
      <c r="L168" s="49">
        <v>0</v>
      </c>
      <c r="M168" s="49">
        <v>0</v>
      </c>
      <c r="N168" s="49">
        <v>0</v>
      </c>
      <c r="O168" s="49">
        <v>0</v>
      </c>
      <c r="P168" s="49">
        <v>0</v>
      </c>
      <c r="Q168" s="106">
        <f>SUM(C168:P168)</f>
        <v>0</v>
      </c>
      <c r="R168" s="116">
        <f>SUM(C168:O170)</f>
        <v>58</v>
      </c>
      <c r="S168" s="39"/>
      <c r="T168" s="39"/>
      <c r="U168" s="39"/>
      <c r="V168" s="39"/>
      <c r="W168" s="39"/>
      <c r="X168" s="39"/>
      <c r="Y168" s="39"/>
      <c r="Z168" s="39"/>
      <c r="AA168" s="39"/>
      <c r="AB168" s="39"/>
      <c r="AC168" s="39"/>
      <c r="AD168" s="39"/>
      <c r="AE168" s="39"/>
      <c r="AF168" s="39"/>
      <c r="AG168" s="39"/>
    </row>
    <row r="169" spans="1:33" ht="20" customHeight="1" x14ac:dyDescent="0.2">
      <c r="A169" s="117" t="s">
        <v>13</v>
      </c>
      <c r="B169" s="117"/>
      <c r="C169" s="49">
        <v>1</v>
      </c>
      <c r="D169" s="49">
        <v>1</v>
      </c>
      <c r="E169" s="49">
        <v>0</v>
      </c>
      <c r="F169" s="49">
        <v>1</v>
      </c>
      <c r="G169" s="49">
        <v>1</v>
      </c>
      <c r="H169" s="49">
        <v>1</v>
      </c>
      <c r="I169" s="49">
        <v>0</v>
      </c>
      <c r="J169" s="49">
        <v>1</v>
      </c>
      <c r="K169" s="49">
        <v>0</v>
      </c>
      <c r="L169" s="49">
        <v>0</v>
      </c>
      <c r="M169" s="49">
        <v>0</v>
      </c>
      <c r="N169" s="49">
        <v>0</v>
      </c>
      <c r="O169" s="49">
        <v>2</v>
      </c>
      <c r="P169" s="49">
        <v>0</v>
      </c>
      <c r="Q169" s="106">
        <f>SUM(C169:P169)</f>
        <v>8</v>
      </c>
      <c r="R169" s="116"/>
      <c r="S169" s="39"/>
      <c r="T169" s="39"/>
      <c r="U169" s="39"/>
      <c r="V169" s="39"/>
      <c r="W169" s="39"/>
      <c r="X169" s="39"/>
      <c r="Y169" s="39"/>
      <c r="Z169" s="39"/>
      <c r="AA169" s="39"/>
      <c r="AB169" s="39"/>
      <c r="AC169" s="39"/>
      <c r="AD169" s="39"/>
      <c r="AE169" s="39"/>
      <c r="AF169" s="39"/>
      <c r="AG169" s="39"/>
    </row>
    <row r="170" spans="1:33" ht="20" customHeight="1" x14ac:dyDescent="0.2">
      <c r="A170" s="117" t="s">
        <v>14</v>
      </c>
      <c r="B170" s="117"/>
      <c r="C170" s="49">
        <v>1</v>
      </c>
      <c r="D170" s="49">
        <v>3</v>
      </c>
      <c r="E170" s="49">
        <v>6</v>
      </c>
      <c r="F170" s="49">
        <v>4</v>
      </c>
      <c r="G170" s="49">
        <v>7</v>
      </c>
      <c r="H170" s="49">
        <v>1</v>
      </c>
      <c r="I170" s="49">
        <v>4</v>
      </c>
      <c r="J170" s="49">
        <v>4</v>
      </c>
      <c r="K170" s="49">
        <v>2</v>
      </c>
      <c r="L170" s="49">
        <v>5</v>
      </c>
      <c r="M170" s="49">
        <v>5</v>
      </c>
      <c r="N170" s="49">
        <v>5</v>
      </c>
      <c r="O170" s="49">
        <v>3</v>
      </c>
      <c r="P170" s="49">
        <v>0</v>
      </c>
      <c r="Q170" s="106">
        <f>SUM(C170:P170)</f>
        <v>50</v>
      </c>
      <c r="R170" s="116"/>
      <c r="S170" s="39"/>
      <c r="T170" s="39"/>
      <c r="U170" s="39"/>
      <c r="V170" s="39"/>
      <c r="W170" s="39"/>
      <c r="X170" s="39"/>
      <c r="Y170" s="39"/>
      <c r="Z170" s="39"/>
      <c r="AA170" s="39"/>
      <c r="AB170" s="39"/>
      <c r="AC170" s="39"/>
      <c r="AD170" s="39"/>
      <c r="AE170" s="39"/>
      <c r="AF170" s="39"/>
      <c r="AG170" s="39"/>
    </row>
    <row r="171" spans="1:33" ht="20" customHeight="1" x14ac:dyDescent="0.2">
      <c r="A171" s="14" t="s">
        <v>55</v>
      </c>
      <c r="B171" s="14" t="s">
        <v>56</v>
      </c>
      <c r="C171" s="20"/>
      <c r="D171" s="10"/>
      <c r="E171" s="10"/>
      <c r="F171" s="10"/>
      <c r="G171" s="10"/>
      <c r="H171" s="10"/>
      <c r="I171" s="10"/>
      <c r="J171" s="10"/>
      <c r="K171" s="10"/>
      <c r="L171" s="10"/>
      <c r="M171" s="10"/>
      <c r="N171" s="10"/>
      <c r="O171" s="10"/>
      <c r="P171" s="10"/>
      <c r="Q171" s="11"/>
      <c r="R171" s="10"/>
    </row>
    <row r="172" spans="1:33" ht="20" customHeight="1" x14ac:dyDescent="0.2">
      <c r="A172" s="117" t="s">
        <v>12</v>
      </c>
      <c r="B172" s="117"/>
      <c r="C172" s="49">
        <v>0</v>
      </c>
      <c r="D172" s="49">
        <v>0</v>
      </c>
      <c r="E172" s="49">
        <v>0</v>
      </c>
      <c r="F172" s="49">
        <v>0</v>
      </c>
      <c r="G172" s="49">
        <v>0</v>
      </c>
      <c r="H172" s="49">
        <v>0</v>
      </c>
      <c r="I172" s="49">
        <v>0</v>
      </c>
      <c r="J172" s="49">
        <v>0</v>
      </c>
      <c r="K172" s="49">
        <v>0</v>
      </c>
      <c r="L172" s="49">
        <v>0</v>
      </c>
      <c r="M172" s="49">
        <v>0</v>
      </c>
      <c r="N172" s="49">
        <v>0</v>
      </c>
      <c r="O172" s="49">
        <v>0</v>
      </c>
      <c r="P172" s="49">
        <v>0</v>
      </c>
      <c r="Q172" s="106">
        <f>SUM(C172:P172)</f>
        <v>0</v>
      </c>
      <c r="R172" s="116">
        <f>SUM(C172:O174)</f>
        <v>1196</v>
      </c>
      <c r="S172" s="39"/>
      <c r="T172" s="39"/>
      <c r="U172" s="39"/>
      <c r="V172" s="39"/>
      <c r="W172" s="39"/>
      <c r="X172" s="39"/>
      <c r="Y172" s="39"/>
      <c r="Z172" s="39"/>
      <c r="AA172" s="39"/>
      <c r="AB172" s="39"/>
      <c r="AC172" s="39"/>
      <c r="AD172" s="39"/>
      <c r="AE172" s="39"/>
      <c r="AF172" s="39"/>
      <c r="AG172" s="39"/>
    </row>
    <row r="173" spans="1:33" ht="20" customHeight="1" x14ac:dyDescent="0.2">
      <c r="A173" s="117" t="s">
        <v>13</v>
      </c>
      <c r="B173" s="117"/>
      <c r="C173" s="49">
        <v>0</v>
      </c>
      <c r="D173" s="49">
        <v>0</v>
      </c>
      <c r="E173" s="49">
        <v>6</v>
      </c>
      <c r="F173" s="49">
        <v>6</v>
      </c>
      <c r="G173" s="49">
        <v>6</v>
      </c>
      <c r="H173" s="49">
        <v>3</v>
      </c>
      <c r="I173" s="49">
        <v>5</v>
      </c>
      <c r="J173" s="49">
        <v>5</v>
      </c>
      <c r="K173" s="49">
        <v>3</v>
      </c>
      <c r="L173" s="49">
        <v>5</v>
      </c>
      <c r="M173" s="49">
        <v>4</v>
      </c>
      <c r="N173" s="49">
        <v>0</v>
      </c>
      <c r="O173" s="49">
        <v>4</v>
      </c>
      <c r="P173" s="49">
        <v>0</v>
      </c>
      <c r="Q173" s="106">
        <f>SUM(C173:P173)</f>
        <v>47</v>
      </c>
      <c r="R173" s="116"/>
      <c r="S173" s="39"/>
      <c r="T173" s="39"/>
      <c r="U173" s="39"/>
      <c r="V173" s="39"/>
      <c r="W173" s="39"/>
      <c r="X173" s="39"/>
      <c r="Y173" s="39"/>
      <c r="Z173" s="39"/>
      <c r="AA173" s="39"/>
      <c r="AB173" s="39"/>
      <c r="AC173" s="39"/>
      <c r="AD173" s="39"/>
      <c r="AE173" s="39"/>
      <c r="AF173" s="39"/>
      <c r="AG173" s="39"/>
    </row>
    <row r="174" spans="1:33" ht="20" customHeight="1" x14ac:dyDescent="0.2">
      <c r="A174" s="117" t="s">
        <v>14</v>
      </c>
      <c r="B174" s="117"/>
      <c r="C174" s="49">
        <v>116</v>
      </c>
      <c r="D174" s="49">
        <v>117</v>
      </c>
      <c r="E174" s="49">
        <v>111</v>
      </c>
      <c r="F174" s="49">
        <v>127</v>
      </c>
      <c r="G174" s="49">
        <v>106</v>
      </c>
      <c r="H174" s="49">
        <v>101</v>
      </c>
      <c r="I174" s="49">
        <v>85</v>
      </c>
      <c r="J174" s="49">
        <v>85</v>
      </c>
      <c r="K174" s="49">
        <v>80</v>
      </c>
      <c r="L174" s="49">
        <v>71</v>
      </c>
      <c r="M174" s="49">
        <v>65</v>
      </c>
      <c r="N174" s="49">
        <v>53</v>
      </c>
      <c r="O174" s="49">
        <v>32</v>
      </c>
      <c r="P174" s="49">
        <v>0</v>
      </c>
      <c r="Q174" s="106">
        <f>SUM(C174:P174)</f>
        <v>1149</v>
      </c>
      <c r="R174" s="116"/>
      <c r="S174" s="39"/>
      <c r="T174" s="39"/>
      <c r="U174" s="39"/>
      <c r="V174" s="39"/>
      <c r="W174" s="39"/>
      <c r="X174" s="39"/>
      <c r="Y174" s="39"/>
      <c r="Z174" s="39"/>
      <c r="AA174" s="39"/>
      <c r="AB174" s="39"/>
      <c r="AC174" s="39"/>
      <c r="AD174" s="39"/>
      <c r="AE174" s="39"/>
      <c r="AF174" s="39"/>
      <c r="AG174" s="39"/>
    </row>
    <row r="175" spans="1:33" ht="20" customHeight="1" x14ac:dyDescent="0.2">
      <c r="A175" s="21" t="s">
        <v>188</v>
      </c>
      <c r="B175" s="8" t="s">
        <v>187</v>
      </c>
      <c r="C175" s="20"/>
      <c r="D175" s="10"/>
      <c r="E175" s="10"/>
      <c r="F175" s="10"/>
      <c r="G175" s="10"/>
      <c r="H175" s="10"/>
      <c r="I175" s="10"/>
      <c r="J175" s="10"/>
      <c r="K175" s="10"/>
      <c r="L175" s="10"/>
      <c r="M175" s="10"/>
      <c r="N175" s="10"/>
      <c r="O175" s="10"/>
      <c r="P175" s="10"/>
      <c r="Q175" s="11"/>
      <c r="R175" s="10"/>
    </row>
    <row r="176" spans="1:33" ht="20" customHeight="1" x14ac:dyDescent="0.2">
      <c r="A176" s="117" t="s">
        <v>12</v>
      </c>
      <c r="B176" s="117"/>
      <c r="C176" s="63">
        <v>0</v>
      </c>
      <c r="D176" s="63">
        <v>0</v>
      </c>
      <c r="E176" s="63">
        <v>0</v>
      </c>
      <c r="F176" s="63">
        <v>0</v>
      </c>
      <c r="G176" s="63">
        <v>0</v>
      </c>
      <c r="H176" s="63">
        <v>0</v>
      </c>
      <c r="I176" s="63">
        <v>0</v>
      </c>
      <c r="J176" s="63">
        <v>0</v>
      </c>
      <c r="K176" s="63">
        <v>0</v>
      </c>
      <c r="L176" s="63">
        <v>0</v>
      </c>
      <c r="M176" s="63">
        <v>0</v>
      </c>
      <c r="N176" s="63">
        <v>0</v>
      </c>
      <c r="O176" s="63">
        <v>0</v>
      </c>
      <c r="P176" s="63"/>
      <c r="Q176" s="106">
        <f>SUM(C176:P176)</f>
        <v>0</v>
      </c>
      <c r="R176" s="118">
        <f>SUM(C176:O178)</f>
        <v>106</v>
      </c>
      <c r="S176" s="39"/>
      <c r="T176" s="39"/>
      <c r="U176" s="39"/>
      <c r="V176" s="39"/>
      <c r="W176" s="39"/>
      <c r="X176" s="39"/>
      <c r="Y176" s="39"/>
      <c r="Z176" s="39"/>
      <c r="AA176" s="39"/>
      <c r="AB176" s="39"/>
      <c r="AC176" s="39"/>
      <c r="AD176" s="39"/>
      <c r="AE176" s="39"/>
      <c r="AF176" s="39"/>
      <c r="AG176" s="39"/>
    </row>
    <row r="177" spans="1:33" ht="20" customHeight="1" x14ac:dyDescent="0.2">
      <c r="A177" s="117" t="s">
        <v>13</v>
      </c>
      <c r="B177" s="117"/>
      <c r="C177" s="64">
        <v>7</v>
      </c>
      <c r="D177" s="64">
        <v>5</v>
      </c>
      <c r="E177" s="64">
        <v>17</v>
      </c>
      <c r="F177" s="64">
        <v>11</v>
      </c>
      <c r="G177" s="64">
        <v>6</v>
      </c>
      <c r="H177" s="64">
        <v>8</v>
      </c>
      <c r="I177" s="64">
        <v>10</v>
      </c>
      <c r="J177" s="64">
        <v>9</v>
      </c>
      <c r="K177" s="64">
        <v>11</v>
      </c>
      <c r="L177" s="64">
        <v>3</v>
      </c>
      <c r="M177" s="64">
        <v>8</v>
      </c>
      <c r="N177" s="64">
        <v>6</v>
      </c>
      <c r="O177" s="64">
        <v>5</v>
      </c>
      <c r="P177" s="63"/>
      <c r="Q177" s="106">
        <f>SUM(C177:P177)</f>
        <v>106</v>
      </c>
      <c r="R177" s="118"/>
      <c r="S177" s="39"/>
      <c r="T177" s="39"/>
      <c r="U177" s="39"/>
      <c r="V177" s="39"/>
      <c r="W177" s="39"/>
      <c r="X177" s="39"/>
      <c r="Y177" s="39"/>
      <c r="Z177" s="39"/>
      <c r="AA177" s="39"/>
      <c r="AB177" s="39"/>
      <c r="AC177" s="39"/>
      <c r="AD177" s="39"/>
      <c r="AE177" s="39"/>
      <c r="AF177" s="39"/>
      <c r="AG177" s="39"/>
    </row>
    <row r="178" spans="1:33" ht="20" customHeight="1" x14ac:dyDescent="0.2">
      <c r="A178" s="117" t="s">
        <v>14</v>
      </c>
      <c r="B178" s="117"/>
      <c r="C178" s="63">
        <v>0</v>
      </c>
      <c r="D178" s="63">
        <v>0</v>
      </c>
      <c r="E178" s="63">
        <v>0</v>
      </c>
      <c r="F178" s="63">
        <v>0</v>
      </c>
      <c r="G178" s="63">
        <v>0</v>
      </c>
      <c r="H178" s="63">
        <v>0</v>
      </c>
      <c r="I178" s="63">
        <v>0</v>
      </c>
      <c r="J178" s="63">
        <v>0</v>
      </c>
      <c r="K178" s="63">
        <v>0</v>
      </c>
      <c r="L178" s="63">
        <v>0</v>
      </c>
      <c r="M178" s="63">
        <v>0</v>
      </c>
      <c r="N178" s="63">
        <v>0</v>
      </c>
      <c r="O178" s="63">
        <v>0</v>
      </c>
      <c r="P178" s="63"/>
      <c r="Q178" s="106">
        <f>SUM(C178:P178)</f>
        <v>0</v>
      </c>
      <c r="R178" s="118"/>
      <c r="S178" s="39"/>
      <c r="T178" s="39"/>
      <c r="U178" s="39"/>
      <c r="V178" s="39"/>
      <c r="W178" s="39"/>
      <c r="X178" s="39"/>
      <c r="Y178" s="39"/>
      <c r="Z178" s="39"/>
      <c r="AA178" s="39"/>
      <c r="AB178" s="39"/>
      <c r="AC178" s="39"/>
      <c r="AD178" s="39"/>
      <c r="AE178" s="39"/>
      <c r="AF178" s="39"/>
      <c r="AG178" s="39"/>
    </row>
    <row r="179" spans="1:33" ht="20" customHeight="1" thickBot="1" x14ac:dyDescent="0.25">
      <c r="A179" s="21" t="s">
        <v>49</v>
      </c>
      <c r="B179" s="8" t="s">
        <v>50</v>
      </c>
      <c r="C179" s="20"/>
      <c r="D179" s="10"/>
      <c r="E179" s="10"/>
      <c r="F179" s="10"/>
      <c r="G179" s="10"/>
      <c r="H179" s="10"/>
      <c r="I179" s="10"/>
      <c r="J179" s="10"/>
      <c r="K179" s="10"/>
      <c r="L179" s="10"/>
      <c r="M179" s="10"/>
      <c r="N179" s="10"/>
      <c r="O179" s="10"/>
      <c r="P179" s="10"/>
      <c r="Q179" s="11"/>
      <c r="R179" s="10"/>
    </row>
    <row r="180" spans="1:33" ht="20" customHeight="1" x14ac:dyDescent="0.2">
      <c r="A180" s="117" t="s">
        <v>12</v>
      </c>
      <c r="B180" s="117"/>
      <c r="C180" s="63">
        <v>0</v>
      </c>
      <c r="D180" s="63">
        <v>0</v>
      </c>
      <c r="E180" s="63">
        <v>0</v>
      </c>
      <c r="F180" s="63">
        <v>0</v>
      </c>
      <c r="G180" s="63">
        <v>0</v>
      </c>
      <c r="H180" s="63">
        <v>0</v>
      </c>
      <c r="I180" s="63">
        <v>0</v>
      </c>
      <c r="J180" s="63">
        <v>0</v>
      </c>
      <c r="K180" s="63">
        <v>0</v>
      </c>
      <c r="L180" s="63">
        <v>0</v>
      </c>
      <c r="M180" s="63">
        <v>0</v>
      </c>
      <c r="N180" s="63">
        <v>0</v>
      </c>
      <c r="O180" s="63">
        <v>0</v>
      </c>
      <c r="P180" s="78"/>
      <c r="Q180" s="106">
        <f>SUM(C180:P180)</f>
        <v>0</v>
      </c>
      <c r="R180" s="116">
        <f>SUM(C180:O182)</f>
        <v>261</v>
      </c>
      <c r="S180" s="39"/>
      <c r="T180" s="39"/>
      <c r="U180" s="39"/>
      <c r="V180" s="39"/>
      <c r="W180" s="39"/>
      <c r="X180" s="39"/>
      <c r="Y180" s="39"/>
      <c r="Z180" s="39"/>
      <c r="AA180" s="39"/>
      <c r="AB180" s="39"/>
      <c r="AC180" s="39"/>
      <c r="AD180" s="39"/>
      <c r="AE180" s="39"/>
      <c r="AF180" s="39"/>
      <c r="AG180" s="39"/>
    </row>
    <row r="181" spans="1:33" ht="20" customHeight="1" x14ac:dyDescent="0.2">
      <c r="A181" s="117" t="s">
        <v>13</v>
      </c>
      <c r="B181" s="117"/>
      <c r="C181" s="63">
        <v>0</v>
      </c>
      <c r="D181" s="63">
        <v>0</v>
      </c>
      <c r="E181" s="63">
        <v>0</v>
      </c>
      <c r="F181" s="63">
        <v>0</v>
      </c>
      <c r="G181" s="63">
        <v>0</v>
      </c>
      <c r="H181" s="63">
        <v>0</v>
      </c>
      <c r="I181" s="63">
        <v>0</v>
      </c>
      <c r="J181" s="63">
        <v>0</v>
      </c>
      <c r="K181" s="63">
        <v>0</v>
      </c>
      <c r="L181" s="63">
        <v>0</v>
      </c>
      <c r="M181" s="63">
        <v>0</v>
      </c>
      <c r="N181" s="63">
        <v>0</v>
      </c>
      <c r="O181" s="63">
        <v>0</v>
      </c>
      <c r="P181" s="79"/>
      <c r="Q181" s="106">
        <f>SUM(C181:P181)</f>
        <v>0</v>
      </c>
      <c r="R181" s="116"/>
      <c r="S181" s="39"/>
      <c r="T181" s="39"/>
      <c r="U181" s="39"/>
      <c r="V181" s="39"/>
      <c r="W181" s="39"/>
      <c r="X181" s="39"/>
      <c r="Y181" s="39"/>
      <c r="Z181" s="39"/>
      <c r="AA181" s="39"/>
      <c r="AB181" s="39"/>
      <c r="AC181" s="39"/>
      <c r="AD181" s="39"/>
      <c r="AE181" s="39"/>
      <c r="AF181" s="39"/>
      <c r="AG181" s="39"/>
    </row>
    <row r="182" spans="1:33" ht="20" customHeight="1" thickBot="1" x14ac:dyDescent="0.25">
      <c r="A182" s="117" t="s">
        <v>14</v>
      </c>
      <c r="B182" s="117"/>
      <c r="C182" s="80">
        <v>18</v>
      </c>
      <c r="D182" s="81">
        <v>13</v>
      </c>
      <c r="E182" s="81">
        <v>18</v>
      </c>
      <c r="F182" s="81">
        <v>20</v>
      </c>
      <c r="G182" s="81">
        <v>22</v>
      </c>
      <c r="H182" s="81">
        <v>23</v>
      </c>
      <c r="I182" s="81">
        <v>27</v>
      </c>
      <c r="J182" s="81">
        <v>23</v>
      </c>
      <c r="K182" s="81">
        <v>20</v>
      </c>
      <c r="L182" s="81">
        <v>23</v>
      </c>
      <c r="M182" s="81">
        <v>23</v>
      </c>
      <c r="N182" s="81">
        <v>19</v>
      </c>
      <c r="O182" s="81">
        <v>12</v>
      </c>
      <c r="P182" s="82"/>
      <c r="Q182" s="110">
        <f>SUM(C182:P182)</f>
        <v>261</v>
      </c>
      <c r="R182" s="116"/>
      <c r="S182" s="39"/>
      <c r="T182" s="39"/>
      <c r="U182" s="39"/>
      <c r="V182" s="39"/>
      <c r="W182" s="39"/>
      <c r="X182" s="39"/>
      <c r="Y182" s="39"/>
      <c r="Z182" s="39"/>
      <c r="AA182" s="39"/>
      <c r="AB182" s="39"/>
      <c r="AC182" s="39"/>
      <c r="AD182" s="39"/>
      <c r="AE182" s="39"/>
      <c r="AF182" s="39"/>
      <c r="AG182" s="39"/>
    </row>
    <row r="183" spans="1:33" ht="20" customHeight="1" x14ac:dyDescent="0.2">
      <c r="A183" s="21" t="s">
        <v>97</v>
      </c>
      <c r="B183" s="8" t="s">
        <v>98</v>
      </c>
      <c r="C183" s="20"/>
      <c r="D183" s="10"/>
      <c r="E183" s="10"/>
      <c r="F183" s="10"/>
      <c r="G183" s="10"/>
      <c r="H183" s="10"/>
      <c r="I183" s="10"/>
      <c r="J183" s="10"/>
      <c r="K183" s="10"/>
      <c r="L183" s="10"/>
      <c r="M183" s="10"/>
      <c r="N183" s="10"/>
      <c r="O183" s="10"/>
      <c r="P183" s="10"/>
      <c r="Q183" s="11"/>
      <c r="R183" s="10"/>
    </row>
    <row r="184" spans="1:33" ht="20" customHeight="1" x14ac:dyDescent="0.2">
      <c r="A184" s="117" t="s">
        <v>12</v>
      </c>
      <c r="B184" s="117"/>
      <c r="C184" s="49">
        <v>0</v>
      </c>
      <c r="D184" s="49">
        <v>0</v>
      </c>
      <c r="E184" s="49">
        <v>0</v>
      </c>
      <c r="F184" s="49">
        <v>0</v>
      </c>
      <c r="G184" s="49">
        <v>0</v>
      </c>
      <c r="H184" s="49">
        <v>0</v>
      </c>
      <c r="I184" s="49">
        <v>0</v>
      </c>
      <c r="J184" s="49">
        <v>0</v>
      </c>
      <c r="K184" s="49">
        <v>0</v>
      </c>
      <c r="L184" s="49">
        <v>0</v>
      </c>
      <c r="M184" s="49">
        <v>0</v>
      </c>
      <c r="N184" s="49">
        <v>0</v>
      </c>
      <c r="O184" s="49">
        <v>0</v>
      </c>
      <c r="P184" s="49"/>
      <c r="Q184" s="106">
        <f>SUM(C184:P184)</f>
        <v>0</v>
      </c>
      <c r="R184" s="116">
        <f>SUM(C184:O186)</f>
        <v>445</v>
      </c>
      <c r="S184" s="39"/>
      <c r="T184" s="39"/>
      <c r="U184" s="39"/>
      <c r="V184" s="39"/>
      <c r="W184" s="39"/>
      <c r="X184" s="39"/>
      <c r="Y184" s="39"/>
      <c r="Z184" s="39"/>
      <c r="AA184" s="39"/>
      <c r="AB184" s="39"/>
      <c r="AC184" s="39"/>
      <c r="AD184" s="39"/>
      <c r="AE184" s="39"/>
      <c r="AF184" s="39"/>
      <c r="AG184" s="39"/>
    </row>
    <row r="185" spans="1:33" ht="20" customHeight="1" x14ac:dyDescent="0.2">
      <c r="A185" s="117" t="s">
        <v>13</v>
      </c>
      <c r="B185" s="117"/>
      <c r="C185" s="49">
        <v>0</v>
      </c>
      <c r="D185" s="49">
        <v>0</v>
      </c>
      <c r="E185" s="49">
        <v>0</v>
      </c>
      <c r="F185" s="49">
        <v>0</v>
      </c>
      <c r="G185" s="49">
        <v>0</v>
      </c>
      <c r="H185" s="49">
        <v>0</v>
      </c>
      <c r="I185" s="49">
        <v>0</v>
      </c>
      <c r="J185" s="49">
        <v>0</v>
      </c>
      <c r="K185" s="49">
        <v>0</v>
      </c>
      <c r="L185" s="49">
        <v>0</v>
      </c>
      <c r="M185" s="49">
        <v>0</v>
      </c>
      <c r="N185" s="49">
        <v>0</v>
      </c>
      <c r="O185" s="49">
        <v>0</v>
      </c>
      <c r="P185" s="49"/>
      <c r="Q185" s="106">
        <f>SUM(C185:P185)</f>
        <v>0</v>
      </c>
      <c r="R185" s="116"/>
      <c r="S185" s="39"/>
      <c r="T185" s="39"/>
      <c r="U185" s="39"/>
      <c r="V185" s="39"/>
      <c r="W185" s="39"/>
      <c r="X185" s="39"/>
      <c r="Y185" s="39"/>
      <c r="Z185" s="39"/>
      <c r="AA185" s="39"/>
      <c r="AB185" s="39"/>
      <c r="AC185" s="39"/>
      <c r="AD185" s="39"/>
      <c r="AE185" s="39"/>
      <c r="AF185" s="39"/>
      <c r="AG185" s="39"/>
    </row>
    <row r="186" spans="1:33" ht="20" customHeight="1" x14ac:dyDescent="0.2">
      <c r="A186" s="117" t="s">
        <v>14</v>
      </c>
      <c r="B186" s="117"/>
      <c r="C186" s="49">
        <v>1</v>
      </c>
      <c r="D186" s="49">
        <v>36</v>
      </c>
      <c r="E186" s="49">
        <v>37</v>
      </c>
      <c r="F186" s="49">
        <v>37</v>
      </c>
      <c r="G186" s="49">
        <v>43</v>
      </c>
      <c r="H186" s="49">
        <v>33</v>
      </c>
      <c r="I186" s="49">
        <v>38</v>
      </c>
      <c r="J186" s="49">
        <v>36</v>
      </c>
      <c r="K186" s="49">
        <v>46</v>
      </c>
      <c r="L186" s="49">
        <v>42</v>
      </c>
      <c r="M186" s="49">
        <v>37</v>
      </c>
      <c r="N186" s="49">
        <v>30</v>
      </c>
      <c r="O186" s="49">
        <v>29</v>
      </c>
      <c r="P186" s="49">
        <v>1</v>
      </c>
      <c r="Q186" s="111" t="s">
        <v>196</v>
      </c>
      <c r="R186" s="116"/>
      <c r="S186" s="39"/>
      <c r="T186" s="39"/>
      <c r="U186" s="39"/>
      <c r="V186" s="39"/>
      <c r="W186" s="39"/>
      <c r="X186" s="39"/>
      <c r="Y186" s="39"/>
      <c r="Z186" s="39"/>
      <c r="AA186" s="39"/>
      <c r="AB186" s="39"/>
      <c r="AC186" s="39"/>
      <c r="AD186" s="39"/>
      <c r="AE186" s="39"/>
      <c r="AF186" s="39"/>
      <c r="AG186" s="39"/>
    </row>
    <row r="187" spans="1:33" ht="20" customHeight="1" thickBot="1" x14ac:dyDescent="0.25">
      <c r="A187" s="17" t="s">
        <v>90</v>
      </c>
      <c r="B187" s="74" t="s">
        <v>41</v>
      </c>
      <c r="C187" s="20"/>
      <c r="D187" s="10"/>
      <c r="E187" s="10"/>
      <c r="F187" s="10"/>
      <c r="G187" s="10"/>
      <c r="H187" s="10"/>
      <c r="I187" s="10"/>
      <c r="J187" s="10"/>
      <c r="K187" s="10"/>
      <c r="L187" s="10"/>
      <c r="M187" s="10"/>
      <c r="N187" s="10"/>
      <c r="O187" s="10"/>
      <c r="P187" s="10"/>
      <c r="Q187" s="11"/>
      <c r="R187" s="10"/>
    </row>
    <row r="188" spans="1:33" ht="20" customHeight="1" x14ac:dyDescent="0.2">
      <c r="A188" s="117" t="s">
        <v>12</v>
      </c>
      <c r="B188" s="117"/>
      <c r="C188" s="49">
        <v>0</v>
      </c>
      <c r="D188" s="49">
        <v>0</v>
      </c>
      <c r="E188" s="85">
        <v>1</v>
      </c>
      <c r="F188" s="49">
        <v>0</v>
      </c>
      <c r="G188" s="85">
        <v>1</v>
      </c>
      <c r="H188" s="49">
        <v>0</v>
      </c>
      <c r="I188" s="49">
        <v>0</v>
      </c>
      <c r="J188" s="49">
        <v>0</v>
      </c>
      <c r="K188" s="49">
        <v>0</v>
      </c>
      <c r="L188" s="49">
        <v>0</v>
      </c>
      <c r="M188" s="49">
        <v>0</v>
      </c>
      <c r="N188" s="49">
        <v>0</v>
      </c>
      <c r="O188" s="49">
        <v>0</v>
      </c>
      <c r="P188" s="78"/>
      <c r="Q188" s="110">
        <v>2</v>
      </c>
      <c r="R188" s="116">
        <f>SUM(C188:O190)</f>
        <v>255</v>
      </c>
      <c r="S188" s="39"/>
      <c r="T188" s="39"/>
      <c r="U188" s="39"/>
      <c r="V188" s="39"/>
      <c r="W188" s="39"/>
      <c r="X188" s="39"/>
      <c r="Y188" s="39"/>
      <c r="Z188" s="39"/>
      <c r="AA188" s="39"/>
      <c r="AB188" s="39"/>
      <c r="AC188" s="39"/>
      <c r="AD188" s="39"/>
      <c r="AE188" s="39"/>
      <c r="AF188" s="39"/>
      <c r="AG188" s="39"/>
    </row>
    <row r="189" spans="1:33" ht="20" customHeight="1" x14ac:dyDescent="0.2">
      <c r="A189" s="117" t="s">
        <v>13</v>
      </c>
      <c r="B189" s="117"/>
      <c r="C189" s="49">
        <v>0</v>
      </c>
      <c r="D189" s="49">
        <v>0</v>
      </c>
      <c r="E189" s="49">
        <v>0</v>
      </c>
      <c r="F189" s="83">
        <v>1</v>
      </c>
      <c r="G189" s="49">
        <v>0</v>
      </c>
      <c r="H189" s="49">
        <v>0</v>
      </c>
      <c r="I189" s="49">
        <v>0</v>
      </c>
      <c r="J189" s="49">
        <v>0</v>
      </c>
      <c r="K189" s="83">
        <v>1</v>
      </c>
      <c r="L189" s="49">
        <v>0</v>
      </c>
      <c r="M189" s="83">
        <v>1</v>
      </c>
      <c r="N189" s="83">
        <v>2</v>
      </c>
      <c r="O189" s="49">
        <v>0</v>
      </c>
      <c r="P189" s="79"/>
      <c r="Q189" s="110">
        <v>5</v>
      </c>
      <c r="R189" s="116"/>
      <c r="S189" s="39"/>
      <c r="T189" s="39"/>
      <c r="U189" s="39"/>
      <c r="V189" s="39"/>
      <c r="W189" s="39"/>
      <c r="X189" s="39"/>
      <c r="Y189" s="39"/>
      <c r="Z189" s="39"/>
      <c r="AA189" s="39"/>
      <c r="AB189" s="39"/>
      <c r="AC189" s="39"/>
      <c r="AD189" s="39"/>
      <c r="AE189" s="39"/>
      <c r="AF189" s="39"/>
      <c r="AG189" s="39"/>
    </row>
    <row r="190" spans="1:33" ht="20" customHeight="1" thickBot="1" x14ac:dyDescent="0.25">
      <c r="A190" s="117" t="s">
        <v>14</v>
      </c>
      <c r="B190" s="117"/>
      <c r="C190" s="80">
        <v>28</v>
      </c>
      <c r="D190" s="81">
        <v>21</v>
      </c>
      <c r="E190" s="81">
        <v>21</v>
      </c>
      <c r="F190" s="81">
        <v>20</v>
      </c>
      <c r="G190" s="81">
        <v>19</v>
      </c>
      <c r="H190" s="81">
        <v>23</v>
      </c>
      <c r="I190" s="81">
        <v>18</v>
      </c>
      <c r="J190" s="81">
        <v>19</v>
      </c>
      <c r="K190" s="81">
        <v>18</v>
      </c>
      <c r="L190" s="81">
        <v>16</v>
      </c>
      <c r="M190" s="81">
        <v>15</v>
      </c>
      <c r="N190" s="81">
        <v>11</v>
      </c>
      <c r="O190" s="81">
        <v>19</v>
      </c>
      <c r="P190" s="82"/>
      <c r="Q190" s="110">
        <v>248</v>
      </c>
      <c r="R190" s="116"/>
      <c r="S190" s="39"/>
      <c r="T190" s="39"/>
      <c r="U190" s="39"/>
      <c r="V190" s="39"/>
      <c r="W190" s="39"/>
      <c r="X190" s="39"/>
      <c r="Y190" s="39"/>
      <c r="Z190" s="39"/>
      <c r="AA190" s="39"/>
      <c r="AB190" s="39"/>
      <c r="AC190" s="39"/>
      <c r="AD190" s="39"/>
      <c r="AE190" s="39"/>
      <c r="AF190" s="39"/>
      <c r="AG190" s="39"/>
    </row>
    <row r="191" spans="1:33" ht="20" customHeight="1" x14ac:dyDescent="0.2">
      <c r="A191" s="23" t="s">
        <v>38</v>
      </c>
      <c r="B191" s="73" t="s">
        <v>37</v>
      </c>
      <c r="C191" s="75"/>
      <c r="D191" s="25"/>
      <c r="E191" s="25"/>
      <c r="F191" s="25"/>
      <c r="G191" s="25"/>
      <c r="H191" s="25"/>
      <c r="I191" s="25"/>
      <c r="J191" s="25"/>
      <c r="K191" s="25"/>
      <c r="L191" s="25"/>
      <c r="M191" s="25"/>
      <c r="N191" s="25"/>
      <c r="O191" s="25"/>
      <c r="P191" s="25"/>
      <c r="Q191" s="105"/>
      <c r="R191" s="10"/>
    </row>
    <row r="192" spans="1:33" ht="20" customHeight="1" x14ac:dyDescent="0.2">
      <c r="A192" s="121" t="s">
        <v>12</v>
      </c>
      <c r="B192" s="122"/>
      <c r="C192" s="49">
        <v>0</v>
      </c>
      <c r="D192" s="49">
        <v>0</v>
      </c>
      <c r="E192" s="49">
        <v>0</v>
      </c>
      <c r="F192" s="49">
        <v>0</v>
      </c>
      <c r="G192" s="49">
        <v>0</v>
      </c>
      <c r="H192" s="49">
        <v>0</v>
      </c>
      <c r="I192" s="49">
        <v>0</v>
      </c>
      <c r="J192" s="49">
        <v>0</v>
      </c>
      <c r="K192" s="49">
        <v>0</v>
      </c>
      <c r="L192" s="49">
        <v>0</v>
      </c>
      <c r="M192" s="49">
        <v>0</v>
      </c>
      <c r="N192" s="49">
        <v>0</v>
      </c>
      <c r="O192" s="49">
        <v>0</v>
      </c>
      <c r="P192" s="49"/>
      <c r="Q192" s="106">
        <f>SUM(C192:P192)</f>
        <v>0</v>
      </c>
      <c r="R192" s="116">
        <f>SUM(C192:O194)</f>
        <v>138</v>
      </c>
      <c r="S192" s="39"/>
      <c r="T192" s="39"/>
      <c r="U192" s="39"/>
      <c r="V192" s="39"/>
      <c r="W192" s="39"/>
      <c r="X192" s="39"/>
      <c r="Y192" s="39"/>
      <c r="Z192" s="39"/>
      <c r="AA192" s="39"/>
      <c r="AB192" s="39"/>
      <c r="AC192" s="39"/>
      <c r="AD192" s="39"/>
      <c r="AE192" s="39"/>
      <c r="AF192" s="39"/>
      <c r="AG192" s="39"/>
    </row>
    <row r="193" spans="1:33" ht="20" customHeight="1" x14ac:dyDescent="0.2">
      <c r="A193" s="121" t="s">
        <v>13</v>
      </c>
      <c r="B193" s="122"/>
      <c r="C193" s="49">
        <v>0</v>
      </c>
      <c r="D193" s="49">
        <v>0</v>
      </c>
      <c r="E193" s="49">
        <v>0</v>
      </c>
      <c r="F193" s="49">
        <v>0</v>
      </c>
      <c r="G193" s="49">
        <v>0</v>
      </c>
      <c r="H193" s="49">
        <v>0</v>
      </c>
      <c r="I193" s="49">
        <v>0</v>
      </c>
      <c r="J193" s="49">
        <v>1</v>
      </c>
      <c r="K193" s="49">
        <v>0</v>
      </c>
      <c r="L193" s="49">
        <v>0</v>
      </c>
      <c r="M193" s="49">
        <v>0</v>
      </c>
      <c r="N193" s="49">
        <v>2</v>
      </c>
      <c r="O193" s="49">
        <v>3</v>
      </c>
      <c r="P193" s="49"/>
      <c r="Q193" s="106">
        <f>SUM(C193:P193)</f>
        <v>6</v>
      </c>
      <c r="R193" s="116"/>
      <c r="S193" s="39"/>
      <c r="T193" s="39"/>
      <c r="U193" s="39"/>
      <c r="V193" s="39"/>
      <c r="W193" s="39"/>
      <c r="X193" s="39"/>
      <c r="Y193" s="39"/>
      <c r="Z193" s="39"/>
      <c r="AA193" s="39"/>
      <c r="AB193" s="39"/>
      <c r="AC193" s="39"/>
      <c r="AD193" s="39"/>
      <c r="AE193" s="39"/>
      <c r="AF193" s="39"/>
      <c r="AG193" s="39"/>
    </row>
    <row r="194" spans="1:33" ht="20" customHeight="1" x14ac:dyDescent="0.2">
      <c r="A194" s="121" t="s">
        <v>14</v>
      </c>
      <c r="B194" s="122"/>
      <c r="C194" s="49">
        <v>14</v>
      </c>
      <c r="D194" s="49">
        <v>10</v>
      </c>
      <c r="E194" s="49">
        <v>8</v>
      </c>
      <c r="F194" s="49">
        <v>7</v>
      </c>
      <c r="G194" s="49">
        <v>9</v>
      </c>
      <c r="H194" s="49">
        <v>16</v>
      </c>
      <c r="I194" s="49">
        <v>11</v>
      </c>
      <c r="J194" s="49">
        <v>6</v>
      </c>
      <c r="K194" s="49">
        <v>12</v>
      </c>
      <c r="L194" s="49">
        <v>10</v>
      </c>
      <c r="M194" s="49">
        <v>13</v>
      </c>
      <c r="N194" s="49">
        <v>10</v>
      </c>
      <c r="O194" s="49">
        <v>6</v>
      </c>
      <c r="P194" s="49"/>
      <c r="Q194" s="106">
        <f>SUM(C194:P194)</f>
        <v>132</v>
      </c>
      <c r="R194" s="116"/>
      <c r="S194" s="39"/>
      <c r="T194" s="39"/>
      <c r="U194" s="39"/>
      <c r="V194" s="39"/>
      <c r="W194" s="39"/>
      <c r="X194" s="39"/>
      <c r="Y194" s="39"/>
      <c r="Z194" s="39"/>
      <c r="AA194" s="39"/>
      <c r="AB194" s="39"/>
      <c r="AC194" s="39"/>
      <c r="AD194" s="39"/>
      <c r="AE194" s="39"/>
      <c r="AF194" s="39"/>
      <c r="AG194" s="39"/>
    </row>
    <row r="195" spans="1:33" ht="20" customHeight="1" thickBot="1" x14ac:dyDescent="0.25">
      <c r="A195" s="21" t="s">
        <v>124</v>
      </c>
      <c r="B195" s="8" t="s">
        <v>125</v>
      </c>
      <c r="C195" s="20"/>
      <c r="D195" s="10"/>
      <c r="E195" s="10"/>
      <c r="F195" s="10"/>
      <c r="G195" s="10"/>
      <c r="H195" s="10"/>
      <c r="I195" s="10"/>
      <c r="J195" s="10"/>
      <c r="K195" s="10"/>
      <c r="L195" s="10"/>
      <c r="M195" s="10"/>
      <c r="N195" s="10"/>
      <c r="O195" s="10"/>
      <c r="P195" s="10"/>
      <c r="Q195" s="11"/>
      <c r="R195" s="10"/>
    </row>
    <row r="196" spans="1:33" ht="20" customHeight="1" x14ac:dyDescent="0.2">
      <c r="A196" s="117" t="s">
        <v>12</v>
      </c>
      <c r="B196" s="117"/>
      <c r="C196" s="49">
        <v>0</v>
      </c>
      <c r="D196" s="49">
        <v>0</v>
      </c>
      <c r="E196" s="49">
        <v>0</v>
      </c>
      <c r="F196" s="49">
        <v>0</v>
      </c>
      <c r="G196" s="49">
        <v>0</v>
      </c>
      <c r="H196" s="85">
        <v>1</v>
      </c>
      <c r="I196" s="49">
        <v>0</v>
      </c>
      <c r="J196" s="49">
        <v>0</v>
      </c>
      <c r="K196" s="85">
        <v>1</v>
      </c>
      <c r="L196" s="49">
        <v>0</v>
      </c>
      <c r="M196" s="49">
        <v>0</v>
      </c>
      <c r="N196" s="49">
        <v>0</v>
      </c>
      <c r="O196" s="49">
        <v>0</v>
      </c>
      <c r="P196" s="78"/>
      <c r="Q196" s="110">
        <f>SUM(C196:P196)</f>
        <v>2</v>
      </c>
      <c r="R196" s="116">
        <f>SUM(C196:O198)</f>
        <v>65</v>
      </c>
      <c r="S196" s="39"/>
      <c r="T196" s="39"/>
      <c r="U196" s="39"/>
      <c r="V196" s="39"/>
      <c r="W196" s="39"/>
      <c r="X196" s="39"/>
      <c r="Y196" s="39"/>
      <c r="Z196" s="39"/>
      <c r="AA196" s="39"/>
      <c r="AB196" s="39"/>
      <c r="AC196" s="39"/>
      <c r="AD196" s="39"/>
      <c r="AE196" s="39"/>
      <c r="AF196" s="39"/>
      <c r="AG196" s="39"/>
    </row>
    <row r="197" spans="1:33" ht="20" customHeight="1" x14ac:dyDescent="0.2">
      <c r="A197" s="117" t="s">
        <v>13</v>
      </c>
      <c r="B197" s="117"/>
      <c r="C197" s="49">
        <v>0</v>
      </c>
      <c r="D197" s="49">
        <v>0</v>
      </c>
      <c r="E197" s="49">
        <v>0</v>
      </c>
      <c r="F197" s="83">
        <v>1</v>
      </c>
      <c r="G197" s="49">
        <v>0</v>
      </c>
      <c r="H197" s="49">
        <v>0</v>
      </c>
      <c r="I197" s="49">
        <v>0</v>
      </c>
      <c r="J197" s="83">
        <v>2</v>
      </c>
      <c r="K197" s="49">
        <v>0</v>
      </c>
      <c r="L197" s="49">
        <v>0</v>
      </c>
      <c r="M197" s="49">
        <v>0</v>
      </c>
      <c r="N197" s="49">
        <v>0</v>
      </c>
      <c r="O197" s="49">
        <v>0</v>
      </c>
      <c r="P197" s="79"/>
      <c r="Q197" s="110">
        <f>SUM(C197:P197)</f>
        <v>3</v>
      </c>
      <c r="R197" s="116"/>
      <c r="S197" s="39"/>
      <c r="T197" s="39"/>
      <c r="U197" s="39"/>
      <c r="V197" s="39"/>
      <c r="W197" s="39"/>
      <c r="X197" s="39"/>
      <c r="Y197" s="39"/>
      <c r="Z197" s="39"/>
      <c r="AA197" s="39"/>
      <c r="AB197" s="39"/>
      <c r="AC197" s="39"/>
      <c r="AD197" s="39"/>
      <c r="AE197" s="39"/>
      <c r="AF197" s="39"/>
      <c r="AG197" s="39"/>
    </row>
    <row r="198" spans="1:33" ht="20" customHeight="1" thickBot="1" x14ac:dyDescent="0.25">
      <c r="A198" s="117" t="s">
        <v>14</v>
      </c>
      <c r="B198" s="117"/>
      <c r="C198" s="80">
        <v>8</v>
      </c>
      <c r="D198" s="81">
        <v>3</v>
      </c>
      <c r="E198" s="81">
        <v>5</v>
      </c>
      <c r="F198" s="81">
        <v>5</v>
      </c>
      <c r="G198" s="81">
        <v>3</v>
      </c>
      <c r="H198" s="81">
        <v>5</v>
      </c>
      <c r="I198" s="81">
        <v>4</v>
      </c>
      <c r="J198" s="81">
        <v>5</v>
      </c>
      <c r="K198" s="81">
        <v>3</v>
      </c>
      <c r="L198" s="81">
        <v>6</v>
      </c>
      <c r="M198" s="81">
        <v>3</v>
      </c>
      <c r="N198" s="81">
        <v>5</v>
      </c>
      <c r="O198" s="81">
        <v>5</v>
      </c>
      <c r="P198" s="82"/>
      <c r="Q198" s="110">
        <f>SUM(C198:P198)</f>
        <v>60</v>
      </c>
      <c r="R198" s="116"/>
      <c r="S198" s="39"/>
      <c r="T198" s="39"/>
      <c r="U198" s="39"/>
      <c r="V198" s="39"/>
      <c r="W198" s="39"/>
      <c r="X198" s="39"/>
      <c r="Y198" s="39"/>
      <c r="Z198" s="39"/>
      <c r="AA198" s="39"/>
      <c r="AB198" s="39"/>
      <c r="AC198" s="39"/>
      <c r="AD198" s="39"/>
      <c r="AE198" s="39"/>
      <c r="AF198" s="39"/>
      <c r="AG198" s="39"/>
    </row>
    <row r="199" spans="1:33" ht="20" customHeight="1" x14ac:dyDescent="0.2">
      <c r="A199" s="21" t="s">
        <v>113</v>
      </c>
      <c r="B199" s="8" t="s">
        <v>114</v>
      </c>
      <c r="C199" s="20"/>
      <c r="D199" s="10"/>
      <c r="E199" s="10"/>
      <c r="F199" s="10"/>
      <c r="G199" s="10"/>
      <c r="H199" s="10"/>
      <c r="I199" s="10"/>
      <c r="J199" s="10"/>
      <c r="K199" s="10"/>
      <c r="L199" s="10"/>
      <c r="M199" s="10"/>
      <c r="N199" s="10"/>
      <c r="O199" s="10"/>
      <c r="P199" s="10"/>
      <c r="Q199" s="11"/>
      <c r="R199" s="10"/>
    </row>
    <row r="200" spans="1:33" ht="20" customHeight="1" x14ac:dyDescent="0.2">
      <c r="A200" s="117" t="s">
        <v>12</v>
      </c>
      <c r="B200" s="117"/>
      <c r="C200" s="57">
        <v>4</v>
      </c>
      <c r="D200" s="57">
        <v>5</v>
      </c>
      <c r="E200" s="57">
        <v>2</v>
      </c>
      <c r="F200" s="57">
        <v>2</v>
      </c>
      <c r="G200" s="57">
        <v>1</v>
      </c>
      <c r="H200" s="57">
        <v>3</v>
      </c>
      <c r="I200" s="57">
        <v>0</v>
      </c>
      <c r="J200" s="57">
        <v>1</v>
      </c>
      <c r="K200" s="57">
        <v>1</v>
      </c>
      <c r="L200" s="57">
        <v>1</v>
      </c>
      <c r="M200" s="57">
        <v>1</v>
      </c>
      <c r="N200" s="57">
        <v>0</v>
      </c>
      <c r="O200" s="57">
        <v>0</v>
      </c>
      <c r="P200" s="57"/>
      <c r="Q200" s="107">
        <f>SUM(C200:P200)</f>
        <v>21</v>
      </c>
      <c r="R200" s="116">
        <f>SUM(C200:O202)</f>
        <v>1158</v>
      </c>
      <c r="S200" s="39"/>
      <c r="T200" s="39"/>
      <c r="U200" s="39"/>
      <c r="V200" s="39"/>
      <c r="W200" s="39"/>
      <c r="X200" s="39"/>
      <c r="Y200" s="39"/>
      <c r="Z200" s="39"/>
      <c r="AA200" s="39"/>
      <c r="AB200" s="39"/>
      <c r="AC200" s="39"/>
      <c r="AD200" s="39"/>
      <c r="AE200" s="39"/>
      <c r="AF200" s="39"/>
      <c r="AG200" s="39"/>
    </row>
    <row r="201" spans="1:33" ht="20" customHeight="1" x14ac:dyDescent="0.2">
      <c r="A201" s="117" t="s">
        <v>13</v>
      </c>
      <c r="B201" s="117"/>
      <c r="C201" s="57">
        <v>15</v>
      </c>
      <c r="D201" s="57">
        <v>52</v>
      </c>
      <c r="E201" s="57">
        <v>34</v>
      </c>
      <c r="F201" s="57">
        <v>39</v>
      </c>
      <c r="G201" s="57">
        <v>28</v>
      </c>
      <c r="H201" s="57">
        <v>27</v>
      </c>
      <c r="I201" s="57">
        <v>26</v>
      </c>
      <c r="J201" s="57">
        <v>18</v>
      </c>
      <c r="K201" s="57">
        <v>28</v>
      </c>
      <c r="L201" s="57">
        <v>22</v>
      </c>
      <c r="M201" s="57">
        <v>30</v>
      </c>
      <c r="N201" s="57">
        <v>14</v>
      </c>
      <c r="O201" s="57">
        <v>13</v>
      </c>
      <c r="P201" s="57"/>
      <c r="Q201" s="107">
        <f>SUM(C201:P201)</f>
        <v>346</v>
      </c>
      <c r="R201" s="116"/>
      <c r="S201" s="39"/>
      <c r="T201" s="39"/>
      <c r="U201" s="39"/>
      <c r="V201" s="39"/>
      <c r="W201" s="39"/>
      <c r="X201" s="39"/>
      <c r="Y201" s="39"/>
      <c r="Z201" s="39"/>
      <c r="AA201" s="39"/>
      <c r="AB201" s="39"/>
      <c r="AC201" s="39"/>
      <c r="AD201" s="39"/>
      <c r="AE201" s="39"/>
      <c r="AF201" s="39"/>
      <c r="AG201" s="39"/>
    </row>
    <row r="202" spans="1:33" ht="20" customHeight="1" x14ac:dyDescent="0.2">
      <c r="A202" s="117" t="s">
        <v>14</v>
      </c>
      <c r="B202" s="117"/>
      <c r="C202" s="57">
        <v>71</v>
      </c>
      <c r="D202" s="57">
        <v>75</v>
      </c>
      <c r="E202" s="57">
        <v>82</v>
      </c>
      <c r="F202" s="57">
        <v>72</v>
      </c>
      <c r="G202" s="57">
        <v>91</v>
      </c>
      <c r="H202" s="57">
        <v>78</v>
      </c>
      <c r="I202" s="57">
        <v>59</v>
      </c>
      <c r="J202" s="57">
        <v>62</v>
      </c>
      <c r="K202" s="57">
        <v>56</v>
      </c>
      <c r="L202" s="57">
        <v>40</v>
      </c>
      <c r="M202" s="57">
        <v>32</v>
      </c>
      <c r="N202" s="57">
        <v>39</v>
      </c>
      <c r="O202" s="57">
        <v>34</v>
      </c>
      <c r="P202" s="57"/>
      <c r="Q202" s="107">
        <f>SUM(C202:P202)</f>
        <v>791</v>
      </c>
      <c r="R202" s="116"/>
      <c r="S202" s="39"/>
      <c r="T202" s="39"/>
      <c r="U202" s="39"/>
      <c r="V202" s="39"/>
      <c r="W202" s="39"/>
      <c r="X202" s="39"/>
      <c r="Y202" s="39"/>
      <c r="Z202" s="39"/>
      <c r="AA202" s="39"/>
      <c r="AB202" s="39"/>
      <c r="AC202" s="39"/>
      <c r="AD202" s="39"/>
      <c r="AE202" s="39"/>
      <c r="AF202" s="39"/>
      <c r="AG202" s="39"/>
    </row>
    <row r="203" spans="1:33" ht="20" customHeight="1" x14ac:dyDescent="0.2">
      <c r="A203" s="21" t="s">
        <v>141</v>
      </c>
      <c r="B203" s="8" t="s">
        <v>143</v>
      </c>
      <c r="C203" s="20"/>
      <c r="D203" s="10"/>
      <c r="E203" s="10"/>
      <c r="F203" s="10"/>
      <c r="G203" s="10"/>
      <c r="H203" s="10"/>
      <c r="I203" s="10"/>
      <c r="J203" s="10"/>
      <c r="K203" s="10"/>
      <c r="L203" s="10"/>
      <c r="M203" s="10"/>
      <c r="N203" s="10"/>
      <c r="O203" s="10"/>
      <c r="P203" s="10"/>
      <c r="Q203" s="11"/>
      <c r="R203" s="10"/>
    </row>
    <row r="204" spans="1:33" ht="20" customHeight="1" x14ac:dyDescent="0.2">
      <c r="A204" s="117" t="s">
        <v>12</v>
      </c>
      <c r="B204" s="117"/>
      <c r="C204" s="49">
        <v>0</v>
      </c>
      <c r="D204" s="49">
        <v>0</v>
      </c>
      <c r="E204" s="49">
        <v>0</v>
      </c>
      <c r="F204" s="49">
        <v>0</v>
      </c>
      <c r="G204" s="49">
        <v>0</v>
      </c>
      <c r="H204" s="49">
        <v>0</v>
      </c>
      <c r="I204" s="49">
        <v>0</v>
      </c>
      <c r="J204" s="49">
        <v>0</v>
      </c>
      <c r="K204" s="49">
        <v>0</v>
      </c>
      <c r="L204" s="49">
        <v>0</v>
      </c>
      <c r="M204" s="49">
        <v>0</v>
      </c>
      <c r="N204" s="49">
        <v>0</v>
      </c>
      <c r="O204" s="49">
        <v>0</v>
      </c>
      <c r="P204" s="49"/>
      <c r="Q204" s="106">
        <f>SUM(C204:P204)</f>
        <v>0</v>
      </c>
      <c r="R204" s="116">
        <f>SUM(C204:O206)</f>
        <v>295</v>
      </c>
      <c r="S204" s="39"/>
      <c r="T204" s="39"/>
      <c r="U204" s="39"/>
      <c r="V204" s="39"/>
      <c r="W204" s="39"/>
      <c r="X204" s="39"/>
      <c r="Y204" s="39"/>
      <c r="Z204" s="39"/>
      <c r="AA204" s="39"/>
      <c r="AB204" s="39"/>
      <c r="AC204" s="39"/>
      <c r="AD204" s="39"/>
      <c r="AE204" s="39"/>
      <c r="AF204" s="39"/>
      <c r="AG204" s="39"/>
    </row>
    <row r="205" spans="1:33" ht="20" customHeight="1" x14ac:dyDescent="0.2">
      <c r="A205" s="117" t="s">
        <v>13</v>
      </c>
      <c r="B205" s="117"/>
      <c r="C205" s="49">
        <v>2</v>
      </c>
      <c r="D205" s="49">
        <v>10</v>
      </c>
      <c r="E205" s="49">
        <v>8</v>
      </c>
      <c r="F205" s="49">
        <v>4</v>
      </c>
      <c r="G205" s="49">
        <v>5</v>
      </c>
      <c r="H205" s="49">
        <v>4</v>
      </c>
      <c r="I205" s="49">
        <v>3</v>
      </c>
      <c r="J205" s="49">
        <v>4</v>
      </c>
      <c r="K205" s="49">
        <v>4</v>
      </c>
      <c r="L205" s="49">
        <v>3</v>
      </c>
      <c r="M205" s="49">
        <v>2</v>
      </c>
      <c r="N205" s="49">
        <v>2</v>
      </c>
      <c r="O205" s="49">
        <v>0</v>
      </c>
      <c r="P205" s="49">
        <v>0</v>
      </c>
      <c r="Q205" s="106">
        <f>SUM(C205:P205)</f>
        <v>51</v>
      </c>
      <c r="R205" s="116"/>
      <c r="S205" s="39"/>
      <c r="T205" s="39"/>
      <c r="U205" s="39"/>
      <c r="V205" s="39"/>
      <c r="W205" s="39"/>
      <c r="X205" s="39"/>
      <c r="Y205" s="39"/>
      <c r="Z205" s="39"/>
      <c r="AA205" s="39"/>
      <c r="AB205" s="39"/>
      <c r="AC205" s="39"/>
      <c r="AD205" s="39"/>
      <c r="AE205" s="39"/>
      <c r="AF205" s="39"/>
      <c r="AG205" s="39"/>
    </row>
    <row r="206" spans="1:33" ht="20" customHeight="1" x14ac:dyDescent="0.2">
      <c r="A206" s="117" t="s">
        <v>14</v>
      </c>
      <c r="B206" s="117"/>
      <c r="C206" s="49">
        <v>27</v>
      </c>
      <c r="D206" s="49">
        <v>22</v>
      </c>
      <c r="E206" s="49">
        <v>20</v>
      </c>
      <c r="F206" s="49">
        <v>27</v>
      </c>
      <c r="G206" s="49">
        <v>14</v>
      </c>
      <c r="H206" s="49">
        <v>18</v>
      </c>
      <c r="I206" s="49">
        <v>16</v>
      </c>
      <c r="J206" s="49">
        <v>23</v>
      </c>
      <c r="K206" s="49">
        <v>22</v>
      </c>
      <c r="L206" s="49">
        <v>10</v>
      </c>
      <c r="M206" s="49">
        <v>21</v>
      </c>
      <c r="N206" s="49">
        <v>14</v>
      </c>
      <c r="O206" s="49">
        <v>10</v>
      </c>
      <c r="P206" s="49">
        <v>0</v>
      </c>
      <c r="Q206" s="106">
        <f>SUM(C206:P206)</f>
        <v>244</v>
      </c>
      <c r="R206" s="116"/>
      <c r="S206" s="39"/>
      <c r="T206" s="39"/>
      <c r="U206" s="39"/>
      <c r="V206" s="39"/>
      <c r="W206" s="39"/>
      <c r="X206" s="39"/>
      <c r="Y206" s="39"/>
      <c r="Z206" s="39"/>
      <c r="AA206" s="39"/>
      <c r="AB206" s="39"/>
      <c r="AC206" s="39"/>
      <c r="AD206" s="39"/>
      <c r="AE206" s="39"/>
      <c r="AF206" s="39"/>
      <c r="AG206" s="39"/>
    </row>
    <row r="207" spans="1:33" ht="20" customHeight="1" x14ac:dyDescent="0.2">
      <c r="A207" s="21" t="s">
        <v>142</v>
      </c>
      <c r="B207" s="8" t="s">
        <v>144</v>
      </c>
      <c r="C207" s="20"/>
      <c r="D207" s="10"/>
      <c r="E207" s="10"/>
      <c r="F207" s="10"/>
      <c r="G207" s="10"/>
      <c r="H207" s="10"/>
      <c r="I207" s="10"/>
      <c r="J207" s="10"/>
      <c r="K207" s="10"/>
      <c r="L207" s="10"/>
      <c r="M207" s="10"/>
      <c r="N207" s="10"/>
      <c r="O207" s="10"/>
      <c r="P207" s="10"/>
      <c r="Q207" s="11"/>
      <c r="R207" s="10"/>
    </row>
    <row r="208" spans="1:33" ht="20" customHeight="1" x14ac:dyDescent="0.2">
      <c r="A208" s="117" t="s">
        <v>12</v>
      </c>
      <c r="B208" s="117"/>
      <c r="C208" s="57">
        <v>0</v>
      </c>
      <c r="D208" s="57">
        <v>0</v>
      </c>
      <c r="E208" s="57">
        <v>0</v>
      </c>
      <c r="F208" s="57">
        <v>0</v>
      </c>
      <c r="G208" s="57">
        <v>0</v>
      </c>
      <c r="H208" s="57">
        <v>0</v>
      </c>
      <c r="I208" s="57">
        <v>0</v>
      </c>
      <c r="J208" s="57">
        <v>0</v>
      </c>
      <c r="K208" s="57">
        <v>0</v>
      </c>
      <c r="L208" s="57">
        <v>0</v>
      </c>
      <c r="M208" s="57">
        <v>0</v>
      </c>
      <c r="N208" s="57">
        <v>0</v>
      </c>
      <c r="O208" s="57">
        <v>0</v>
      </c>
      <c r="P208" s="57">
        <v>0</v>
      </c>
      <c r="Q208" s="107">
        <f>SUM(C208:P208)</f>
        <v>0</v>
      </c>
      <c r="R208" s="116">
        <f>SUM(C208:O210)</f>
        <v>90</v>
      </c>
      <c r="S208" s="39"/>
      <c r="T208" s="39"/>
      <c r="U208" s="39"/>
      <c r="V208" s="39"/>
      <c r="W208" s="39"/>
      <c r="X208" s="39"/>
      <c r="Y208" s="39"/>
      <c r="Z208" s="39"/>
      <c r="AA208" s="39"/>
      <c r="AB208" s="39"/>
      <c r="AC208" s="39"/>
      <c r="AD208" s="39"/>
      <c r="AE208" s="39"/>
      <c r="AF208" s="39"/>
      <c r="AG208" s="39"/>
    </row>
    <row r="209" spans="1:33" ht="20" customHeight="1" x14ac:dyDescent="0.2">
      <c r="A209" s="117" t="s">
        <v>13</v>
      </c>
      <c r="B209" s="117"/>
      <c r="C209" s="57">
        <v>0</v>
      </c>
      <c r="D209" s="57">
        <v>3</v>
      </c>
      <c r="E209" s="57">
        <v>2</v>
      </c>
      <c r="F209" s="57">
        <v>1</v>
      </c>
      <c r="G209" s="57">
        <v>3</v>
      </c>
      <c r="H209" s="57">
        <v>0</v>
      </c>
      <c r="I209" s="57">
        <v>1</v>
      </c>
      <c r="J209" s="57">
        <v>0</v>
      </c>
      <c r="K209" s="57">
        <v>1</v>
      </c>
      <c r="L209" s="57">
        <v>1</v>
      </c>
      <c r="M209" s="57">
        <v>0</v>
      </c>
      <c r="N209" s="57">
        <v>0</v>
      </c>
      <c r="O209" s="57">
        <v>0</v>
      </c>
      <c r="P209" s="57">
        <v>0</v>
      </c>
      <c r="Q209" s="107">
        <f>SUM(C209:P209)</f>
        <v>12</v>
      </c>
      <c r="R209" s="116"/>
      <c r="S209" s="39"/>
      <c r="T209" s="39"/>
      <c r="U209" s="39"/>
      <c r="V209" s="39"/>
      <c r="W209" s="39"/>
      <c r="X209" s="39"/>
      <c r="Y209" s="39"/>
      <c r="Z209" s="39"/>
      <c r="AA209" s="39"/>
      <c r="AB209" s="39"/>
      <c r="AC209" s="39"/>
      <c r="AD209" s="39"/>
      <c r="AE209" s="39"/>
      <c r="AF209" s="39"/>
      <c r="AG209" s="39"/>
    </row>
    <row r="210" spans="1:33" ht="20" customHeight="1" x14ac:dyDescent="0.2">
      <c r="A210" s="117" t="s">
        <v>14</v>
      </c>
      <c r="B210" s="117"/>
      <c r="C210" s="57">
        <v>7</v>
      </c>
      <c r="D210" s="57">
        <v>4</v>
      </c>
      <c r="E210" s="57">
        <v>6</v>
      </c>
      <c r="F210" s="57">
        <v>8</v>
      </c>
      <c r="G210" s="57">
        <v>7</v>
      </c>
      <c r="H210" s="57">
        <v>3</v>
      </c>
      <c r="I210" s="57">
        <v>4</v>
      </c>
      <c r="J210" s="57">
        <v>6</v>
      </c>
      <c r="K210" s="57">
        <v>7</v>
      </c>
      <c r="L210" s="57">
        <v>7</v>
      </c>
      <c r="M210" s="57">
        <v>6</v>
      </c>
      <c r="N210" s="57">
        <v>6</v>
      </c>
      <c r="O210" s="57">
        <v>7</v>
      </c>
      <c r="P210" s="57">
        <v>0</v>
      </c>
      <c r="Q210" s="107">
        <f>SUM(C210:P210)</f>
        <v>78</v>
      </c>
      <c r="R210" s="116"/>
      <c r="S210" s="39"/>
      <c r="T210" s="39"/>
      <c r="U210" s="39"/>
      <c r="V210" s="39"/>
      <c r="W210" s="39"/>
      <c r="X210" s="39"/>
      <c r="Y210" s="39"/>
      <c r="Z210" s="39"/>
      <c r="AA210" s="39"/>
      <c r="AB210" s="39"/>
      <c r="AC210" s="39"/>
      <c r="AD210" s="39"/>
      <c r="AE210" s="39"/>
      <c r="AF210" s="39"/>
      <c r="AG210" s="39"/>
    </row>
    <row r="211" spans="1:33" ht="20" customHeight="1" x14ac:dyDescent="0.2">
      <c r="A211" s="21" t="s">
        <v>122</v>
      </c>
      <c r="B211" s="8" t="s">
        <v>123</v>
      </c>
      <c r="C211" s="20"/>
      <c r="D211" s="10"/>
      <c r="E211" s="10"/>
      <c r="F211" s="10"/>
      <c r="G211" s="10"/>
      <c r="H211" s="10"/>
      <c r="I211" s="10"/>
      <c r="J211" s="10"/>
      <c r="K211" s="10"/>
      <c r="L211" s="10"/>
      <c r="M211" s="10"/>
      <c r="N211" s="10"/>
      <c r="O211" s="10"/>
      <c r="P211" s="10"/>
      <c r="Q211" s="11"/>
      <c r="R211" s="10"/>
    </row>
    <row r="212" spans="1:33" ht="20" customHeight="1" x14ac:dyDescent="0.2">
      <c r="A212" s="117" t="s">
        <v>12</v>
      </c>
      <c r="B212" s="117"/>
      <c r="C212" s="49">
        <v>0</v>
      </c>
      <c r="D212" s="49">
        <v>0</v>
      </c>
      <c r="E212" s="49">
        <v>0</v>
      </c>
      <c r="F212" s="49">
        <v>0</v>
      </c>
      <c r="G212" s="49">
        <v>0</v>
      </c>
      <c r="H212" s="49">
        <v>0</v>
      </c>
      <c r="I212" s="49">
        <v>0</v>
      </c>
      <c r="J212" s="49">
        <v>0</v>
      </c>
      <c r="K212" s="49">
        <v>0</v>
      </c>
      <c r="L212" s="49">
        <v>0</v>
      </c>
      <c r="M212" s="49">
        <v>0</v>
      </c>
      <c r="N212" s="49">
        <v>0</v>
      </c>
      <c r="O212" s="49">
        <v>0</v>
      </c>
      <c r="P212" s="49">
        <v>0</v>
      </c>
      <c r="Q212" s="106">
        <f>SUM(C212:P212)</f>
        <v>0</v>
      </c>
      <c r="R212" s="116">
        <f>SUM(C212:O214)</f>
        <v>87</v>
      </c>
      <c r="S212" s="39"/>
      <c r="T212" s="39"/>
      <c r="U212" s="39"/>
      <c r="V212" s="39"/>
      <c r="W212" s="39"/>
      <c r="X212" s="39"/>
      <c r="Y212" s="39"/>
      <c r="Z212" s="39"/>
      <c r="AA212" s="39"/>
      <c r="AB212" s="39"/>
      <c r="AC212" s="39"/>
      <c r="AD212" s="39"/>
      <c r="AE212" s="39"/>
      <c r="AF212" s="39"/>
      <c r="AG212" s="39"/>
    </row>
    <row r="213" spans="1:33" ht="20" customHeight="1" x14ac:dyDescent="0.2">
      <c r="A213" s="117" t="s">
        <v>13</v>
      </c>
      <c r="B213" s="117"/>
      <c r="C213" s="49">
        <v>0</v>
      </c>
      <c r="D213" s="49">
        <v>2</v>
      </c>
      <c r="E213" s="49">
        <v>2</v>
      </c>
      <c r="F213" s="49">
        <v>1</v>
      </c>
      <c r="G213" s="49">
        <v>0</v>
      </c>
      <c r="H213" s="49">
        <v>0</v>
      </c>
      <c r="I213" s="49">
        <v>2</v>
      </c>
      <c r="J213" s="49">
        <v>1</v>
      </c>
      <c r="K213" s="49">
        <v>1</v>
      </c>
      <c r="L213" s="49">
        <v>1</v>
      </c>
      <c r="M213" s="49">
        <v>0</v>
      </c>
      <c r="N213" s="49">
        <v>0</v>
      </c>
      <c r="O213" s="49">
        <v>1</v>
      </c>
      <c r="P213" s="49">
        <v>0</v>
      </c>
      <c r="Q213" s="106">
        <f>SUM(C213:P213)</f>
        <v>11</v>
      </c>
      <c r="R213" s="116"/>
      <c r="S213" s="39"/>
      <c r="T213" s="39"/>
      <c r="U213" s="39"/>
      <c r="V213" s="39"/>
      <c r="W213" s="39"/>
      <c r="X213" s="39"/>
      <c r="Y213" s="39"/>
      <c r="Z213" s="39"/>
      <c r="AA213" s="39"/>
      <c r="AB213" s="39"/>
      <c r="AC213" s="39"/>
      <c r="AD213" s="39"/>
      <c r="AE213" s="39"/>
      <c r="AF213" s="39"/>
      <c r="AG213" s="39"/>
    </row>
    <row r="214" spans="1:33" ht="20" customHeight="1" x14ac:dyDescent="0.2">
      <c r="A214" s="117" t="s">
        <v>14</v>
      </c>
      <c r="B214" s="117"/>
      <c r="C214" s="49">
        <v>7</v>
      </c>
      <c r="D214" s="49">
        <v>2</v>
      </c>
      <c r="E214" s="49">
        <v>4</v>
      </c>
      <c r="F214" s="49">
        <v>5</v>
      </c>
      <c r="G214" s="49">
        <v>10</v>
      </c>
      <c r="H214" s="49">
        <v>5</v>
      </c>
      <c r="I214" s="49">
        <v>8</v>
      </c>
      <c r="J214" s="49">
        <v>5</v>
      </c>
      <c r="K214" s="49">
        <v>8</v>
      </c>
      <c r="L214" s="49">
        <v>6</v>
      </c>
      <c r="M214" s="49">
        <v>10</v>
      </c>
      <c r="N214" s="49">
        <v>3</v>
      </c>
      <c r="O214" s="49">
        <v>3</v>
      </c>
      <c r="P214" s="49">
        <v>0</v>
      </c>
      <c r="Q214" s="106">
        <f>SUM(C214:P214)</f>
        <v>76</v>
      </c>
      <c r="R214" s="116"/>
      <c r="S214" s="39"/>
      <c r="T214" s="39"/>
      <c r="U214" s="39"/>
      <c r="V214" s="39"/>
      <c r="W214" s="39"/>
      <c r="X214" s="39"/>
      <c r="Y214" s="39"/>
      <c r="Z214" s="39"/>
      <c r="AA214" s="39"/>
      <c r="AB214" s="39"/>
      <c r="AC214" s="39"/>
      <c r="AD214" s="39"/>
      <c r="AE214" s="39"/>
      <c r="AF214" s="39"/>
      <c r="AG214" s="39"/>
    </row>
    <row r="215" spans="1:33" ht="20" customHeight="1" x14ac:dyDescent="0.2">
      <c r="A215" s="21" t="s">
        <v>74</v>
      </c>
      <c r="B215" s="76" t="s">
        <v>145</v>
      </c>
      <c r="C215" s="20"/>
      <c r="D215" s="10"/>
      <c r="E215" s="10"/>
      <c r="F215" s="10"/>
      <c r="G215" s="10"/>
      <c r="H215" s="10"/>
      <c r="I215" s="10"/>
      <c r="J215" s="10"/>
      <c r="K215" s="10"/>
      <c r="L215" s="10"/>
      <c r="M215" s="10"/>
      <c r="N215" s="10"/>
      <c r="O215" s="10"/>
      <c r="P215" s="10"/>
      <c r="Q215" s="11"/>
      <c r="R215" s="10"/>
    </row>
    <row r="216" spans="1:33" ht="20" customHeight="1" x14ac:dyDescent="0.2">
      <c r="A216" s="117" t="s">
        <v>12</v>
      </c>
      <c r="B216" s="117"/>
      <c r="C216" s="49">
        <v>0</v>
      </c>
      <c r="D216" s="49">
        <v>0</v>
      </c>
      <c r="E216" s="49">
        <v>0</v>
      </c>
      <c r="F216" s="49">
        <v>0</v>
      </c>
      <c r="G216" s="49">
        <v>0</v>
      </c>
      <c r="H216" s="49">
        <v>0</v>
      </c>
      <c r="I216" s="49">
        <v>0</v>
      </c>
      <c r="J216" s="49">
        <v>0</v>
      </c>
      <c r="K216" s="49">
        <v>0</v>
      </c>
      <c r="L216" s="49">
        <v>0</v>
      </c>
      <c r="M216" s="49">
        <v>0</v>
      </c>
      <c r="N216" s="49">
        <v>0</v>
      </c>
      <c r="O216" s="49">
        <v>0</v>
      </c>
      <c r="P216" s="49">
        <v>0</v>
      </c>
      <c r="Q216" s="106">
        <f>SUM(C216:P216)</f>
        <v>0</v>
      </c>
      <c r="R216" s="116">
        <f>SUM(C216:O218)</f>
        <v>911</v>
      </c>
      <c r="S216" s="39"/>
      <c r="T216" s="39"/>
      <c r="U216" s="39"/>
      <c r="V216" s="39"/>
      <c r="W216" s="39"/>
      <c r="X216" s="39"/>
      <c r="Y216" s="39"/>
      <c r="Z216" s="39"/>
      <c r="AA216" s="39"/>
      <c r="AB216" s="39"/>
      <c r="AC216" s="39"/>
      <c r="AD216" s="39"/>
      <c r="AE216" s="39"/>
      <c r="AF216" s="39"/>
      <c r="AG216" s="39"/>
    </row>
    <row r="217" spans="1:33" ht="20" customHeight="1" x14ac:dyDescent="0.2">
      <c r="A217" s="117" t="s">
        <v>13</v>
      </c>
      <c r="B217" s="117"/>
      <c r="C217" s="49">
        <v>6</v>
      </c>
      <c r="D217" s="49">
        <v>37</v>
      </c>
      <c r="E217" s="49">
        <v>17</v>
      </c>
      <c r="F217" s="49">
        <v>11</v>
      </c>
      <c r="G217" s="49">
        <v>14</v>
      </c>
      <c r="H217" s="49">
        <v>10</v>
      </c>
      <c r="I217" s="49">
        <v>19</v>
      </c>
      <c r="J217" s="49">
        <v>8</v>
      </c>
      <c r="K217" s="49">
        <v>12</v>
      </c>
      <c r="L217" s="49">
        <v>10</v>
      </c>
      <c r="M217" s="49">
        <v>13</v>
      </c>
      <c r="N217" s="49">
        <v>10</v>
      </c>
      <c r="O217" s="49">
        <v>8</v>
      </c>
      <c r="P217" s="49">
        <v>0</v>
      </c>
      <c r="Q217" s="106">
        <f>SUM(C217:P217)</f>
        <v>175</v>
      </c>
      <c r="R217" s="116"/>
      <c r="S217" s="39"/>
      <c r="T217" s="39"/>
      <c r="U217" s="39"/>
      <c r="V217" s="39"/>
      <c r="W217" s="39"/>
      <c r="X217" s="39"/>
      <c r="Y217" s="39"/>
      <c r="Z217" s="39"/>
      <c r="AA217" s="39"/>
      <c r="AB217" s="39"/>
      <c r="AC217" s="39"/>
      <c r="AD217" s="39"/>
      <c r="AE217" s="39"/>
      <c r="AF217" s="39"/>
      <c r="AG217" s="39"/>
    </row>
    <row r="218" spans="1:33" ht="20" customHeight="1" x14ac:dyDescent="0.2">
      <c r="A218" s="117" t="s">
        <v>14</v>
      </c>
      <c r="B218" s="117"/>
      <c r="C218" s="49">
        <v>67</v>
      </c>
      <c r="D218" s="49">
        <v>62</v>
      </c>
      <c r="E218" s="49">
        <v>52</v>
      </c>
      <c r="F218" s="49">
        <v>62</v>
      </c>
      <c r="G218" s="49">
        <v>64</v>
      </c>
      <c r="H218" s="49">
        <v>74</v>
      </c>
      <c r="I218" s="49">
        <v>63</v>
      </c>
      <c r="J218" s="49">
        <v>66</v>
      </c>
      <c r="K218" s="49">
        <v>54</v>
      </c>
      <c r="L218" s="49">
        <v>61</v>
      </c>
      <c r="M218" s="49">
        <v>41</v>
      </c>
      <c r="N218" s="49">
        <v>33</v>
      </c>
      <c r="O218" s="49">
        <v>37</v>
      </c>
      <c r="P218" s="49">
        <v>0</v>
      </c>
      <c r="Q218" s="106">
        <f>SUM(C218:P218)</f>
        <v>736</v>
      </c>
      <c r="R218" s="116"/>
      <c r="S218" s="39"/>
      <c r="T218" s="39"/>
      <c r="U218" s="39"/>
      <c r="V218" s="39"/>
      <c r="W218" s="39"/>
      <c r="X218" s="39"/>
      <c r="Y218" s="39"/>
      <c r="Z218" s="39"/>
      <c r="AA218" s="39"/>
      <c r="AB218" s="39"/>
      <c r="AC218" s="39"/>
      <c r="AD218" s="39"/>
      <c r="AE218" s="39"/>
      <c r="AF218" s="39"/>
      <c r="AG218" s="39"/>
    </row>
    <row r="219" spans="1:33" ht="20" customHeight="1" x14ac:dyDescent="0.2">
      <c r="A219" s="21" t="s">
        <v>128</v>
      </c>
      <c r="B219" s="8" t="s">
        <v>129</v>
      </c>
      <c r="C219" s="20"/>
      <c r="D219" s="10"/>
      <c r="E219" s="10"/>
      <c r="F219" s="10"/>
      <c r="G219" s="10"/>
      <c r="H219" s="10"/>
      <c r="I219" s="10"/>
      <c r="J219" s="10"/>
      <c r="K219" s="10"/>
      <c r="L219" s="10"/>
      <c r="M219" s="10"/>
      <c r="N219" s="10"/>
      <c r="O219" s="10"/>
      <c r="P219" s="10"/>
      <c r="Q219" s="11"/>
      <c r="R219" s="10"/>
    </row>
    <row r="220" spans="1:33" ht="20" customHeight="1" x14ac:dyDescent="0.2">
      <c r="A220" s="117" t="s">
        <v>12</v>
      </c>
      <c r="B220" s="117"/>
      <c r="C220" s="49">
        <v>0</v>
      </c>
      <c r="D220" s="49">
        <v>0</v>
      </c>
      <c r="E220" s="49">
        <v>0</v>
      </c>
      <c r="F220" s="49">
        <v>0</v>
      </c>
      <c r="G220" s="49">
        <v>0</v>
      </c>
      <c r="H220" s="49">
        <v>0</v>
      </c>
      <c r="I220" s="49">
        <v>0</v>
      </c>
      <c r="J220" s="49">
        <v>0</v>
      </c>
      <c r="K220" s="49">
        <v>0</v>
      </c>
      <c r="L220" s="49">
        <v>0</v>
      </c>
      <c r="M220" s="49">
        <v>0</v>
      </c>
      <c r="N220" s="49">
        <v>0</v>
      </c>
      <c r="O220" s="49">
        <v>0</v>
      </c>
      <c r="P220" s="49"/>
      <c r="Q220" s="106">
        <f>SUM(C220:P220)</f>
        <v>0</v>
      </c>
      <c r="R220" s="116">
        <f>SUM(C220:O222)</f>
        <v>33</v>
      </c>
      <c r="S220" s="39"/>
      <c r="T220" s="39"/>
      <c r="U220" s="39"/>
      <c r="V220" s="39"/>
      <c r="W220" s="39"/>
      <c r="X220" s="39"/>
      <c r="Y220" s="39"/>
      <c r="Z220" s="39"/>
      <c r="AA220" s="39"/>
      <c r="AB220" s="39"/>
      <c r="AC220" s="39"/>
      <c r="AD220" s="39"/>
      <c r="AE220" s="39"/>
      <c r="AF220" s="39"/>
      <c r="AG220" s="39"/>
    </row>
    <row r="221" spans="1:33" ht="20" customHeight="1" x14ac:dyDescent="0.2">
      <c r="A221" s="117" t="s">
        <v>13</v>
      </c>
      <c r="B221" s="117"/>
      <c r="C221" s="49">
        <v>0</v>
      </c>
      <c r="D221" s="49">
        <v>0</v>
      </c>
      <c r="E221" s="49">
        <v>0</v>
      </c>
      <c r="F221" s="49">
        <v>0</v>
      </c>
      <c r="G221" s="49">
        <v>0</v>
      </c>
      <c r="H221" s="49">
        <v>0</v>
      </c>
      <c r="I221" s="49">
        <v>0</v>
      </c>
      <c r="J221" s="49">
        <v>0</v>
      </c>
      <c r="K221" s="49">
        <v>0</v>
      </c>
      <c r="L221" s="49">
        <v>0</v>
      </c>
      <c r="M221" s="49">
        <v>0</v>
      </c>
      <c r="N221" s="49">
        <v>1</v>
      </c>
      <c r="O221" s="49">
        <v>0</v>
      </c>
      <c r="P221" s="49"/>
      <c r="Q221" s="106">
        <f>SUM(C221:P221)</f>
        <v>1</v>
      </c>
      <c r="R221" s="116"/>
      <c r="S221" s="39"/>
      <c r="T221" s="39"/>
      <c r="U221" s="39"/>
      <c r="V221" s="39"/>
      <c r="W221" s="39"/>
      <c r="X221" s="39"/>
      <c r="Y221" s="39"/>
      <c r="Z221" s="39"/>
      <c r="AA221" s="39"/>
      <c r="AB221" s="39"/>
      <c r="AC221" s="39"/>
      <c r="AD221" s="39"/>
      <c r="AE221" s="39"/>
      <c r="AF221" s="39"/>
      <c r="AG221" s="39"/>
    </row>
    <row r="222" spans="1:33" ht="20" customHeight="1" x14ac:dyDescent="0.2">
      <c r="A222" s="117" t="s">
        <v>14</v>
      </c>
      <c r="B222" s="117"/>
      <c r="C222" s="49">
        <v>1</v>
      </c>
      <c r="D222" s="49">
        <v>0</v>
      </c>
      <c r="E222" s="49">
        <v>1</v>
      </c>
      <c r="F222" s="49">
        <v>7</v>
      </c>
      <c r="G222" s="49">
        <v>0</v>
      </c>
      <c r="H222" s="49">
        <v>3</v>
      </c>
      <c r="I222" s="49">
        <v>3</v>
      </c>
      <c r="J222" s="49">
        <v>3</v>
      </c>
      <c r="K222" s="49">
        <v>4</v>
      </c>
      <c r="L222" s="49">
        <v>4</v>
      </c>
      <c r="M222" s="49">
        <v>2</v>
      </c>
      <c r="N222" s="49">
        <v>3</v>
      </c>
      <c r="O222" s="49">
        <v>1</v>
      </c>
      <c r="P222" s="49"/>
      <c r="Q222" s="106">
        <f>SUM(C222:P222)</f>
        <v>32</v>
      </c>
      <c r="R222" s="116"/>
      <c r="S222" s="39"/>
      <c r="T222" s="39"/>
      <c r="U222" s="39"/>
      <c r="V222" s="39"/>
      <c r="W222" s="39"/>
      <c r="X222" s="39"/>
      <c r="Y222" s="39"/>
      <c r="Z222" s="39"/>
      <c r="AA222" s="39"/>
      <c r="AB222" s="39"/>
      <c r="AC222" s="39"/>
      <c r="AD222" s="39"/>
      <c r="AE222" s="39"/>
      <c r="AF222" s="39"/>
      <c r="AG222" s="39"/>
    </row>
    <row r="223" spans="1:33" ht="20" customHeight="1" x14ac:dyDescent="0.2">
      <c r="A223" s="15" t="s">
        <v>178</v>
      </c>
      <c r="B223" s="14" t="s">
        <v>179</v>
      </c>
      <c r="C223" s="20"/>
      <c r="D223" s="10"/>
      <c r="E223" s="10"/>
      <c r="F223" s="10"/>
      <c r="G223" s="10"/>
      <c r="H223" s="10"/>
      <c r="I223" s="10"/>
      <c r="J223" s="10"/>
      <c r="K223" s="10"/>
      <c r="L223" s="10"/>
      <c r="M223" s="10"/>
      <c r="N223" s="10"/>
      <c r="O223" s="10"/>
      <c r="P223" s="10"/>
      <c r="Q223" s="11"/>
      <c r="R223" s="10"/>
    </row>
    <row r="224" spans="1:33" ht="20" customHeight="1" x14ac:dyDescent="0.2">
      <c r="A224" s="117" t="s">
        <v>12</v>
      </c>
      <c r="B224" s="117"/>
      <c r="C224" s="49">
        <v>0</v>
      </c>
      <c r="D224" s="49">
        <v>0</v>
      </c>
      <c r="E224" s="49">
        <v>0</v>
      </c>
      <c r="F224" s="49">
        <v>0</v>
      </c>
      <c r="G224" s="49">
        <v>0</v>
      </c>
      <c r="H224" s="49">
        <v>0</v>
      </c>
      <c r="I224" s="49">
        <v>0</v>
      </c>
      <c r="J224" s="49">
        <v>0</v>
      </c>
      <c r="K224" s="49">
        <v>0</v>
      </c>
      <c r="L224" s="49">
        <v>0</v>
      </c>
      <c r="M224" s="49">
        <v>0</v>
      </c>
      <c r="N224" s="49">
        <v>0</v>
      </c>
      <c r="O224" s="49">
        <v>0</v>
      </c>
      <c r="P224" s="49">
        <v>0</v>
      </c>
      <c r="Q224" s="106">
        <f>SUM(C224:P224)</f>
        <v>0</v>
      </c>
      <c r="R224" s="116">
        <f>SUM(C224:O226)</f>
        <v>24</v>
      </c>
      <c r="S224" s="39"/>
      <c r="T224" s="39"/>
      <c r="U224" s="39"/>
      <c r="V224" s="39"/>
      <c r="W224" s="39"/>
      <c r="X224" s="39"/>
      <c r="Y224" s="39"/>
      <c r="Z224" s="39"/>
      <c r="AA224" s="39"/>
      <c r="AB224" s="39"/>
      <c r="AC224" s="39"/>
      <c r="AD224" s="39"/>
      <c r="AE224" s="39"/>
      <c r="AF224" s="39"/>
      <c r="AG224" s="39"/>
    </row>
    <row r="225" spans="1:33" ht="20" customHeight="1" x14ac:dyDescent="0.2">
      <c r="A225" s="117" t="s">
        <v>13</v>
      </c>
      <c r="B225" s="117"/>
      <c r="C225" s="49">
        <v>0</v>
      </c>
      <c r="D225" s="49">
        <v>0</v>
      </c>
      <c r="E225" s="49">
        <v>0</v>
      </c>
      <c r="F225" s="49">
        <v>0</v>
      </c>
      <c r="G225" s="49">
        <v>0</v>
      </c>
      <c r="H225" s="49">
        <v>0</v>
      </c>
      <c r="I225" s="49">
        <v>0</v>
      </c>
      <c r="J225" s="49">
        <v>0</v>
      </c>
      <c r="K225" s="49">
        <v>0</v>
      </c>
      <c r="L225" s="49">
        <v>0</v>
      </c>
      <c r="M225" s="49">
        <v>0</v>
      </c>
      <c r="N225" s="49">
        <v>0</v>
      </c>
      <c r="O225" s="49">
        <v>0</v>
      </c>
      <c r="P225" s="49">
        <v>0</v>
      </c>
      <c r="Q225" s="106">
        <f>SUM(C225:P225)</f>
        <v>0</v>
      </c>
      <c r="R225" s="116"/>
      <c r="S225" s="39"/>
      <c r="T225" s="39"/>
      <c r="U225" s="39"/>
      <c r="V225" s="39"/>
      <c r="W225" s="39"/>
      <c r="X225" s="39"/>
      <c r="Y225" s="39"/>
      <c r="Z225" s="39"/>
      <c r="AA225" s="39"/>
      <c r="AB225" s="39"/>
      <c r="AC225" s="39"/>
      <c r="AD225" s="39"/>
      <c r="AE225" s="39"/>
      <c r="AF225" s="39"/>
      <c r="AG225" s="39"/>
    </row>
    <row r="226" spans="1:33" ht="20" customHeight="1" x14ac:dyDescent="0.2">
      <c r="A226" s="117" t="s">
        <v>14</v>
      </c>
      <c r="B226" s="117"/>
      <c r="C226" s="49">
        <v>2</v>
      </c>
      <c r="D226" s="49">
        <v>1</v>
      </c>
      <c r="E226" s="49">
        <v>5</v>
      </c>
      <c r="F226" s="49">
        <v>2</v>
      </c>
      <c r="G226" s="49">
        <v>3</v>
      </c>
      <c r="H226" s="49">
        <v>3</v>
      </c>
      <c r="I226" s="49">
        <v>1</v>
      </c>
      <c r="J226" s="49">
        <v>5</v>
      </c>
      <c r="K226" s="49">
        <v>0</v>
      </c>
      <c r="L226" s="49">
        <v>0</v>
      </c>
      <c r="M226" s="49">
        <v>1</v>
      </c>
      <c r="N226" s="49">
        <v>0</v>
      </c>
      <c r="O226" s="49">
        <v>1</v>
      </c>
      <c r="P226" s="49">
        <v>0</v>
      </c>
      <c r="Q226" s="106">
        <f>SUM(C226:P226)</f>
        <v>24</v>
      </c>
      <c r="R226" s="116"/>
      <c r="S226" s="39"/>
      <c r="T226" s="39"/>
      <c r="U226" s="39"/>
      <c r="V226" s="39"/>
      <c r="W226" s="39"/>
      <c r="X226" s="39"/>
      <c r="Y226" s="39"/>
      <c r="Z226" s="39"/>
      <c r="AA226" s="39"/>
      <c r="AB226" s="39"/>
      <c r="AC226" s="39"/>
      <c r="AD226" s="39"/>
      <c r="AE226" s="39"/>
      <c r="AF226" s="39"/>
      <c r="AG226" s="39"/>
    </row>
    <row r="227" spans="1:33" ht="20" customHeight="1" x14ac:dyDescent="0.2">
      <c r="A227" s="14" t="s">
        <v>27</v>
      </c>
      <c r="B227" s="14" t="s">
        <v>28</v>
      </c>
      <c r="C227" s="20"/>
      <c r="D227" s="10"/>
      <c r="E227" s="10"/>
      <c r="F227" s="10"/>
      <c r="G227" s="10"/>
      <c r="H227" s="10"/>
      <c r="I227" s="10"/>
      <c r="J227" s="10"/>
      <c r="K227" s="10"/>
      <c r="L227" s="10"/>
      <c r="M227" s="10"/>
      <c r="N227" s="10"/>
      <c r="O227" s="10"/>
      <c r="P227" s="10"/>
      <c r="Q227" s="11"/>
      <c r="R227" s="10"/>
    </row>
    <row r="228" spans="1:33" ht="20" customHeight="1" x14ac:dyDescent="0.2">
      <c r="A228" s="117" t="s">
        <v>12</v>
      </c>
      <c r="B228" s="117"/>
      <c r="C228" s="49">
        <v>0</v>
      </c>
      <c r="D228" s="49">
        <v>0</v>
      </c>
      <c r="E228" s="49">
        <v>0</v>
      </c>
      <c r="F228" s="49">
        <v>0</v>
      </c>
      <c r="G228" s="49">
        <v>0</v>
      </c>
      <c r="H228" s="49">
        <v>0</v>
      </c>
      <c r="I228" s="49">
        <v>0</v>
      </c>
      <c r="J228" s="49">
        <v>0</v>
      </c>
      <c r="K228" s="49">
        <v>0</v>
      </c>
      <c r="L228" s="49">
        <v>0</v>
      </c>
      <c r="M228" s="49">
        <v>0</v>
      </c>
      <c r="N228" s="49">
        <v>0</v>
      </c>
      <c r="O228" s="49">
        <v>0</v>
      </c>
      <c r="P228" s="49"/>
      <c r="Q228" s="106">
        <f>SUM(C228:P228)</f>
        <v>0</v>
      </c>
      <c r="R228" s="116">
        <f>SUM(C228:O230)</f>
        <v>8</v>
      </c>
      <c r="S228" s="39"/>
      <c r="T228" s="39"/>
      <c r="U228" s="39"/>
      <c r="V228" s="39"/>
      <c r="W228" s="39"/>
      <c r="X228" s="39"/>
      <c r="Y228" s="39"/>
      <c r="Z228" s="39"/>
      <c r="AA228" s="39"/>
      <c r="AB228" s="39"/>
      <c r="AC228" s="39"/>
      <c r="AD228" s="39"/>
      <c r="AE228" s="39"/>
      <c r="AF228" s="39"/>
      <c r="AG228" s="39"/>
    </row>
    <row r="229" spans="1:33" ht="20" customHeight="1" x14ac:dyDescent="0.2">
      <c r="A229" s="117" t="s">
        <v>13</v>
      </c>
      <c r="B229" s="117"/>
      <c r="C229" s="49">
        <v>1</v>
      </c>
      <c r="D229" s="49">
        <v>0</v>
      </c>
      <c r="E229" s="49">
        <v>2</v>
      </c>
      <c r="F229" s="49">
        <v>0</v>
      </c>
      <c r="G229" s="49">
        <v>1</v>
      </c>
      <c r="H229" s="49">
        <v>0</v>
      </c>
      <c r="I229" s="49">
        <v>1</v>
      </c>
      <c r="J229" s="49">
        <v>0</v>
      </c>
      <c r="K229" s="49">
        <v>0</v>
      </c>
      <c r="L229" s="49">
        <v>1</v>
      </c>
      <c r="M229" s="49">
        <v>1</v>
      </c>
      <c r="N229" s="49">
        <v>1</v>
      </c>
      <c r="O229" s="49">
        <v>0</v>
      </c>
      <c r="P229" s="49"/>
      <c r="Q229" s="106">
        <f>SUM(C229:P229)</f>
        <v>8</v>
      </c>
      <c r="R229" s="116"/>
      <c r="S229" s="39"/>
      <c r="T229" s="39"/>
      <c r="U229" s="39"/>
      <c r="V229" s="39"/>
      <c r="W229" s="39"/>
      <c r="X229" s="39"/>
      <c r="Y229" s="39"/>
      <c r="Z229" s="39"/>
      <c r="AA229" s="39"/>
      <c r="AB229" s="39"/>
      <c r="AC229" s="39"/>
      <c r="AD229" s="39"/>
      <c r="AE229" s="39"/>
      <c r="AF229" s="39"/>
      <c r="AG229" s="39"/>
    </row>
    <row r="230" spans="1:33" ht="20" customHeight="1" x14ac:dyDescent="0.2">
      <c r="A230" s="117" t="s">
        <v>14</v>
      </c>
      <c r="B230" s="117"/>
      <c r="C230" s="49">
        <v>0</v>
      </c>
      <c r="D230" s="49">
        <v>0</v>
      </c>
      <c r="E230" s="49">
        <v>0</v>
      </c>
      <c r="F230" s="49">
        <v>0</v>
      </c>
      <c r="G230" s="49">
        <v>0</v>
      </c>
      <c r="H230" s="49">
        <v>0</v>
      </c>
      <c r="I230" s="49">
        <v>0</v>
      </c>
      <c r="J230" s="49">
        <v>0</v>
      </c>
      <c r="K230" s="49">
        <v>0</v>
      </c>
      <c r="L230" s="49">
        <v>0</v>
      </c>
      <c r="M230" s="49">
        <v>0</v>
      </c>
      <c r="N230" s="49">
        <v>0</v>
      </c>
      <c r="O230" s="49">
        <v>0</v>
      </c>
      <c r="P230" s="49"/>
      <c r="Q230" s="106">
        <f>SUM(C230:P230)</f>
        <v>0</v>
      </c>
      <c r="R230" s="116"/>
      <c r="S230" s="39"/>
      <c r="T230" s="39"/>
      <c r="U230" s="39"/>
      <c r="V230" s="39"/>
      <c r="W230" s="39"/>
      <c r="X230" s="39"/>
      <c r="Y230" s="39"/>
      <c r="Z230" s="39"/>
      <c r="AA230" s="39"/>
      <c r="AB230" s="39"/>
      <c r="AC230" s="39"/>
      <c r="AD230" s="39"/>
      <c r="AE230" s="39"/>
      <c r="AF230" s="39"/>
      <c r="AG230" s="39"/>
    </row>
    <row r="231" spans="1:33" ht="20" customHeight="1" x14ac:dyDescent="0.2">
      <c r="A231" s="21" t="s">
        <v>85</v>
      </c>
      <c r="B231" s="8" t="s">
        <v>48</v>
      </c>
      <c r="C231" s="20"/>
      <c r="D231" s="10"/>
      <c r="E231" s="10"/>
      <c r="F231" s="10"/>
      <c r="G231" s="10"/>
      <c r="H231" s="10"/>
      <c r="I231" s="10"/>
      <c r="J231" s="10"/>
      <c r="K231" s="10"/>
      <c r="L231" s="10"/>
      <c r="M231" s="10"/>
      <c r="N231" s="10"/>
      <c r="O231" s="10"/>
      <c r="P231" s="10"/>
      <c r="Q231" s="11"/>
      <c r="R231" s="10"/>
    </row>
    <row r="232" spans="1:33" ht="20" customHeight="1" x14ac:dyDescent="0.2">
      <c r="A232" s="117" t="s">
        <v>12</v>
      </c>
      <c r="B232" s="117"/>
      <c r="C232" s="49">
        <v>0</v>
      </c>
      <c r="D232" s="49">
        <v>0</v>
      </c>
      <c r="E232" s="49">
        <v>0</v>
      </c>
      <c r="F232" s="49">
        <v>0</v>
      </c>
      <c r="G232" s="49">
        <v>0</v>
      </c>
      <c r="H232" s="49">
        <v>0</v>
      </c>
      <c r="I232" s="49">
        <v>0</v>
      </c>
      <c r="J232" s="49">
        <v>0</v>
      </c>
      <c r="K232" s="49">
        <v>0</v>
      </c>
      <c r="L232" s="49">
        <v>0</v>
      </c>
      <c r="M232" s="49">
        <v>0</v>
      </c>
      <c r="N232" s="49">
        <v>0</v>
      </c>
      <c r="O232" s="49">
        <v>0</v>
      </c>
      <c r="P232" s="49">
        <v>0</v>
      </c>
      <c r="Q232" s="106">
        <f>SUM(C232:P232)</f>
        <v>0</v>
      </c>
      <c r="R232" s="116">
        <f>SUM(C232:O234)</f>
        <v>254</v>
      </c>
      <c r="S232" s="39"/>
      <c r="T232" s="39"/>
      <c r="U232" s="39"/>
      <c r="V232" s="39"/>
      <c r="W232" s="39"/>
      <c r="X232" s="39"/>
      <c r="Y232" s="39"/>
      <c r="Z232" s="39"/>
      <c r="AA232" s="39"/>
      <c r="AB232" s="39"/>
      <c r="AC232" s="39"/>
      <c r="AD232" s="39"/>
      <c r="AE232" s="39"/>
      <c r="AF232" s="39"/>
      <c r="AG232" s="39"/>
    </row>
    <row r="233" spans="1:33" ht="20" customHeight="1" x14ac:dyDescent="0.2">
      <c r="A233" s="117" t="s">
        <v>13</v>
      </c>
      <c r="B233" s="117"/>
      <c r="C233" s="49">
        <v>24</v>
      </c>
      <c r="D233" s="49">
        <v>21</v>
      </c>
      <c r="E233" s="49">
        <v>30</v>
      </c>
      <c r="F233" s="49">
        <v>21</v>
      </c>
      <c r="G233" s="49">
        <v>18</v>
      </c>
      <c r="H233" s="49">
        <v>15</v>
      </c>
      <c r="I233" s="49">
        <v>23</v>
      </c>
      <c r="J233" s="49">
        <v>18</v>
      </c>
      <c r="K233" s="49">
        <v>24</v>
      </c>
      <c r="L233" s="49">
        <v>19</v>
      </c>
      <c r="M233" s="49">
        <v>19</v>
      </c>
      <c r="N233" s="49">
        <v>12</v>
      </c>
      <c r="O233" s="49">
        <v>10</v>
      </c>
      <c r="P233" s="49">
        <v>0</v>
      </c>
      <c r="Q233" s="106">
        <f>SUM(C233:P233)</f>
        <v>254</v>
      </c>
      <c r="R233" s="116"/>
      <c r="S233" s="39"/>
      <c r="T233" s="39"/>
      <c r="U233" s="39"/>
      <c r="V233" s="39"/>
      <c r="W233" s="39"/>
      <c r="X233" s="39"/>
      <c r="Y233" s="39"/>
      <c r="Z233" s="39"/>
      <c r="AA233" s="39"/>
      <c r="AB233" s="39"/>
      <c r="AC233" s="39"/>
      <c r="AD233" s="39"/>
      <c r="AE233" s="39"/>
      <c r="AF233" s="39"/>
      <c r="AG233" s="39"/>
    </row>
    <row r="234" spans="1:33" ht="20" customHeight="1" x14ac:dyDescent="0.2">
      <c r="A234" s="117" t="s">
        <v>14</v>
      </c>
      <c r="B234" s="117"/>
      <c r="C234" s="49">
        <v>0</v>
      </c>
      <c r="D234" s="49">
        <v>0</v>
      </c>
      <c r="E234" s="49">
        <v>0</v>
      </c>
      <c r="F234" s="49">
        <v>0</v>
      </c>
      <c r="G234" s="49">
        <v>0</v>
      </c>
      <c r="H234" s="49">
        <v>0</v>
      </c>
      <c r="I234" s="49">
        <v>0</v>
      </c>
      <c r="J234" s="49">
        <v>0</v>
      </c>
      <c r="K234" s="49">
        <v>0</v>
      </c>
      <c r="L234" s="49">
        <v>0</v>
      </c>
      <c r="M234" s="49">
        <v>0</v>
      </c>
      <c r="N234" s="49">
        <v>0</v>
      </c>
      <c r="O234" s="49">
        <v>0</v>
      </c>
      <c r="P234" s="49">
        <v>0</v>
      </c>
      <c r="Q234" s="106">
        <f>SUM(C234:P234)</f>
        <v>0</v>
      </c>
      <c r="R234" s="116"/>
      <c r="S234" s="39"/>
      <c r="T234" s="39"/>
      <c r="U234" s="39"/>
      <c r="V234" s="39"/>
      <c r="W234" s="39"/>
      <c r="X234" s="39"/>
      <c r="Y234" s="39"/>
      <c r="Z234" s="39"/>
      <c r="AA234" s="39"/>
      <c r="AB234" s="39"/>
      <c r="AC234" s="39"/>
      <c r="AD234" s="39"/>
      <c r="AE234" s="39"/>
      <c r="AF234" s="39"/>
      <c r="AG234" s="39"/>
    </row>
    <row r="235" spans="1:33" ht="20" customHeight="1" x14ac:dyDescent="0.2">
      <c r="A235" s="21" t="s">
        <v>36</v>
      </c>
      <c r="B235" s="8" t="s">
        <v>33</v>
      </c>
      <c r="C235" s="20"/>
      <c r="D235" s="10"/>
      <c r="E235" s="10"/>
      <c r="F235" s="10"/>
      <c r="G235" s="10"/>
      <c r="H235" s="10"/>
      <c r="I235" s="10"/>
      <c r="J235" s="10"/>
      <c r="K235" s="10"/>
      <c r="L235" s="10"/>
      <c r="M235" s="10"/>
      <c r="N235" s="10"/>
      <c r="O235" s="10"/>
      <c r="P235" s="10"/>
      <c r="Q235" s="11"/>
      <c r="R235" s="10"/>
    </row>
    <row r="236" spans="1:33" ht="20" customHeight="1" x14ac:dyDescent="0.2">
      <c r="A236" s="117" t="s">
        <v>12</v>
      </c>
      <c r="B236" s="117"/>
      <c r="C236" s="49">
        <v>0</v>
      </c>
      <c r="D236" s="49">
        <v>0</v>
      </c>
      <c r="E236" s="49">
        <v>0</v>
      </c>
      <c r="F236" s="49">
        <v>0</v>
      </c>
      <c r="G236" s="49">
        <v>0</v>
      </c>
      <c r="H236" s="49">
        <v>0</v>
      </c>
      <c r="I236" s="49">
        <v>0</v>
      </c>
      <c r="J236" s="49">
        <v>0</v>
      </c>
      <c r="K236" s="49">
        <v>0</v>
      </c>
      <c r="L236" s="49">
        <v>0</v>
      </c>
      <c r="M236" s="49">
        <v>0</v>
      </c>
      <c r="N236" s="49">
        <v>0</v>
      </c>
      <c r="O236" s="49">
        <v>0</v>
      </c>
      <c r="P236" s="49">
        <v>0</v>
      </c>
      <c r="Q236" s="106">
        <f>SUM(C236:P236)</f>
        <v>0</v>
      </c>
      <c r="R236" s="116">
        <f>SUM(C236:O238)</f>
        <v>708</v>
      </c>
      <c r="S236" s="39"/>
      <c r="T236" s="39"/>
      <c r="U236" s="39"/>
      <c r="V236" s="39"/>
      <c r="W236" s="39"/>
      <c r="X236" s="39"/>
      <c r="Y236" s="39"/>
      <c r="Z236" s="39"/>
      <c r="AA236" s="39"/>
      <c r="AB236" s="39"/>
      <c r="AC236" s="39"/>
      <c r="AD236" s="39"/>
      <c r="AE236" s="39"/>
      <c r="AF236" s="39"/>
      <c r="AG236" s="39"/>
    </row>
    <row r="237" spans="1:33" ht="20" customHeight="1" x14ac:dyDescent="0.2">
      <c r="A237" s="117" t="s">
        <v>13</v>
      </c>
      <c r="B237" s="117"/>
      <c r="C237" s="49">
        <v>1</v>
      </c>
      <c r="D237" s="49">
        <v>1</v>
      </c>
      <c r="E237" s="49">
        <v>0</v>
      </c>
      <c r="F237" s="49">
        <v>1</v>
      </c>
      <c r="G237" s="49">
        <v>2</v>
      </c>
      <c r="H237" s="49">
        <v>2</v>
      </c>
      <c r="I237" s="49">
        <v>1</v>
      </c>
      <c r="J237" s="49">
        <v>1</v>
      </c>
      <c r="K237" s="49">
        <v>1</v>
      </c>
      <c r="L237" s="49">
        <v>2</v>
      </c>
      <c r="M237" s="49">
        <v>1</v>
      </c>
      <c r="N237" s="49">
        <v>0</v>
      </c>
      <c r="O237" s="49">
        <v>2</v>
      </c>
      <c r="P237" s="49">
        <v>0</v>
      </c>
      <c r="Q237" s="106">
        <f>SUM(C237:P237)</f>
        <v>15</v>
      </c>
      <c r="R237" s="116"/>
      <c r="S237" s="39"/>
      <c r="T237" s="39"/>
      <c r="U237" s="39"/>
      <c r="V237" s="39"/>
      <c r="W237" s="39"/>
      <c r="X237" s="39"/>
      <c r="Y237" s="39"/>
      <c r="Z237" s="39"/>
      <c r="AA237" s="39"/>
      <c r="AB237" s="39"/>
      <c r="AC237" s="39"/>
      <c r="AD237" s="39"/>
      <c r="AE237" s="39"/>
      <c r="AF237" s="39"/>
      <c r="AG237" s="39"/>
    </row>
    <row r="238" spans="1:33" ht="20" customHeight="1" x14ac:dyDescent="0.2">
      <c r="A238" s="117" t="s">
        <v>14</v>
      </c>
      <c r="B238" s="117"/>
      <c r="C238" s="49">
        <v>49</v>
      </c>
      <c r="D238" s="49">
        <v>59</v>
      </c>
      <c r="E238" s="49">
        <v>56</v>
      </c>
      <c r="F238" s="49">
        <v>60</v>
      </c>
      <c r="G238" s="49">
        <v>60</v>
      </c>
      <c r="H238" s="49">
        <v>46</v>
      </c>
      <c r="I238" s="49">
        <v>59</v>
      </c>
      <c r="J238" s="49">
        <v>79</v>
      </c>
      <c r="K238" s="49">
        <v>47</v>
      </c>
      <c r="L238" s="49">
        <v>53</v>
      </c>
      <c r="M238" s="49">
        <v>49</v>
      </c>
      <c r="N238" s="49">
        <v>41</v>
      </c>
      <c r="O238" s="49">
        <v>35</v>
      </c>
      <c r="P238" s="49">
        <v>0</v>
      </c>
      <c r="Q238" s="106">
        <f>SUM(C238:P238)</f>
        <v>693</v>
      </c>
      <c r="R238" s="116"/>
      <c r="S238" s="39"/>
      <c r="T238" s="39"/>
      <c r="U238" s="39"/>
      <c r="V238" s="39"/>
      <c r="W238" s="39"/>
      <c r="X238" s="39"/>
      <c r="Y238" s="39"/>
      <c r="Z238" s="39"/>
      <c r="AA238" s="39"/>
      <c r="AB238" s="39"/>
      <c r="AC238" s="39"/>
      <c r="AD238" s="39"/>
      <c r="AE238" s="39"/>
      <c r="AF238" s="39"/>
      <c r="AG238" s="39"/>
    </row>
    <row r="239" spans="1:33" ht="20" customHeight="1" x14ac:dyDescent="0.2">
      <c r="A239" s="21" t="s">
        <v>180</v>
      </c>
      <c r="B239" s="8" t="s">
        <v>181</v>
      </c>
      <c r="C239" s="20"/>
      <c r="D239" s="10"/>
      <c r="E239" s="10"/>
      <c r="F239" s="10"/>
      <c r="G239" s="10"/>
      <c r="H239" s="10"/>
      <c r="I239" s="10"/>
      <c r="J239" s="10"/>
      <c r="K239" s="10"/>
      <c r="L239" s="10"/>
      <c r="M239" s="10"/>
      <c r="N239" s="10"/>
      <c r="O239" s="10"/>
      <c r="P239" s="10"/>
      <c r="Q239" s="11"/>
      <c r="R239" s="10"/>
    </row>
    <row r="240" spans="1:33" ht="20" customHeight="1" x14ac:dyDescent="0.2">
      <c r="A240" s="117" t="s">
        <v>12</v>
      </c>
      <c r="B240" s="117"/>
      <c r="C240" s="49">
        <v>0</v>
      </c>
      <c r="D240" s="49">
        <v>0</v>
      </c>
      <c r="E240" s="49">
        <v>0</v>
      </c>
      <c r="F240" s="49">
        <v>0</v>
      </c>
      <c r="G240" s="49">
        <v>0</v>
      </c>
      <c r="H240" s="49">
        <v>0</v>
      </c>
      <c r="I240" s="49">
        <v>0</v>
      </c>
      <c r="J240" s="49">
        <v>0</v>
      </c>
      <c r="K240" s="49">
        <v>0</v>
      </c>
      <c r="L240" s="49">
        <v>0</v>
      </c>
      <c r="M240" s="49">
        <v>0</v>
      </c>
      <c r="N240" s="49">
        <v>0</v>
      </c>
      <c r="O240" s="49">
        <v>0</v>
      </c>
      <c r="P240" s="49">
        <v>0</v>
      </c>
      <c r="Q240" s="106">
        <f>SUM(C240:P240)</f>
        <v>0</v>
      </c>
      <c r="R240" s="116">
        <f>SUM(C240:O242)</f>
        <v>140</v>
      </c>
      <c r="S240" s="39"/>
      <c r="T240" s="39"/>
      <c r="U240" s="39"/>
      <c r="V240" s="39"/>
      <c r="W240" s="39"/>
      <c r="X240" s="39"/>
      <c r="Y240" s="39"/>
      <c r="Z240" s="39"/>
      <c r="AA240" s="39"/>
      <c r="AB240" s="39"/>
      <c r="AC240" s="39"/>
      <c r="AD240" s="39"/>
      <c r="AE240" s="39"/>
      <c r="AF240" s="39"/>
      <c r="AG240" s="39"/>
    </row>
    <row r="241" spans="1:33" ht="20" customHeight="1" x14ac:dyDescent="0.2">
      <c r="A241" s="117" t="s">
        <v>13</v>
      </c>
      <c r="B241" s="117"/>
      <c r="C241" s="49">
        <v>20</v>
      </c>
      <c r="D241" s="49">
        <v>18</v>
      </c>
      <c r="E241" s="49">
        <v>17</v>
      </c>
      <c r="F241" s="49">
        <v>9</v>
      </c>
      <c r="G241" s="49">
        <v>10</v>
      </c>
      <c r="H241" s="49">
        <v>9</v>
      </c>
      <c r="I241" s="49">
        <v>14</v>
      </c>
      <c r="J241" s="49">
        <v>9</v>
      </c>
      <c r="K241" s="49">
        <v>16</v>
      </c>
      <c r="L241" s="49">
        <v>6</v>
      </c>
      <c r="M241" s="49">
        <v>5</v>
      </c>
      <c r="N241" s="49">
        <v>5</v>
      </c>
      <c r="O241" s="49">
        <v>2</v>
      </c>
      <c r="P241" s="49">
        <v>0</v>
      </c>
      <c r="Q241" s="106">
        <f>SUM(C241:P241)</f>
        <v>140</v>
      </c>
      <c r="R241" s="116"/>
      <c r="S241" s="39"/>
      <c r="T241" s="39"/>
      <c r="U241" s="39"/>
      <c r="V241" s="39"/>
      <c r="W241" s="39"/>
      <c r="X241" s="39"/>
      <c r="Y241" s="39"/>
      <c r="Z241" s="39"/>
      <c r="AA241" s="39"/>
      <c r="AB241" s="39"/>
      <c r="AC241" s="39"/>
      <c r="AD241" s="39"/>
      <c r="AE241" s="39"/>
      <c r="AF241" s="39"/>
      <c r="AG241" s="39"/>
    </row>
    <row r="242" spans="1:33" ht="20" customHeight="1" x14ac:dyDescent="0.2">
      <c r="A242" s="117" t="s">
        <v>14</v>
      </c>
      <c r="B242" s="117"/>
      <c r="C242" s="49">
        <v>0</v>
      </c>
      <c r="D242" s="49">
        <v>0</v>
      </c>
      <c r="E242" s="49">
        <v>0</v>
      </c>
      <c r="F242" s="49">
        <v>0</v>
      </c>
      <c r="G242" s="49">
        <v>0</v>
      </c>
      <c r="H242" s="49">
        <v>0</v>
      </c>
      <c r="I242" s="49">
        <v>0</v>
      </c>
      <c r="J242" s="49">
        <v>0</v>
      </c>
      <c r="K242" s="49">
        <v>0</v>
      </c>
      <c r="L242" s="49">
        <v>0</v>
      </c>
      <c r="M242" s="49">
        <v>0</v>
      </c>
      <c r="N242" s="49">
        <v>0</v>
      </c>
      <c r="O242" s="49">
        <v>0</v>
      </c>
      <c r="P242" s="49">
        <v>0</v>
      </c>
      <c r="Q242" s="106">
        <f>SUM(C242:P242)</f>
        <v>0</v>
      </c>
      <c r="R242" s="116"/>
      <c r="S242" s="39"/>
      <c r="T242" s="39"/>
      <c r="U242" s="39"/>
      <c r="V242" s="39"/>
      <c r="W242" s="39"/>
      <c r="X242" s="39"/>
      <c r="Y242" s="39"/>
      <c r="Z242" s="39"/>
      <c r="AA242" s="39"/>
      <c r="AB242" s="39"/>
      <c r="AC242" s="39"/>
      <c r="AD242" s="39"/>
      <c r="AE242" s="39"/>
      <c r="AF242" s="39"/>
      <c r="AG242" s="39"/>
    </row>
    <row r="243" spans="1:33" ht="20" customHeight="1" x14ac:dyDescent="0.2">
      <c r="A243" s="14" t="s">
        <v>61</v>
      </c>
      <c r="B243" s="14" t="s">
        <v>62</v>
      </c>
      <c r="C243" s="20"/>
      <c r="D243" s="10"/>
      <c r="E243" s="10"/>
      <c r="F243" s="10"/>
      <c r="G243" s="10"/>
      <c r="H243" s="10"/>
      <c r="I243" s="10"/>
      <c r="J243" s="10"/>
      <c r="K243" s="10"/>
      <c r="L243" s="10"/>
      <c r="M243" s="10"/>
      <c r="N243" s="10"/>
      <c r="O243" s="10"/>
      <c r="P243" s="10"/>
      <c r="Q243" s="11"/>
      <c r="R243" s="10"/>
    </row>
    <row r="244" spans="1:33" ht="20" customHeight="1" x14ac:dyDescent="0.2">
      <c r="A244" s="117" t="s">
        <v>12</v>
      </c>
      <c r="B244" s="117"/>
      <c r="C244" s="49">
        <v>0</v>
      </c>
      <c r="D244" s="49">
        <v>0</v>
      </c>
      <c r="E244" s="49">
        <v>0</v>
      </c>
      <c r="F244" s="49">
        <v>0</v>
      </c>
      <c r="G244" s="49">
        <v>0</v>
      </c>
      <c r="H244" s="49">
        <v>0</v>
      </c>
      <c r="I244" s="49">
        <v>0</v>
      </c>
      <c r="J244" s="49">
        <v>0</v>
      </c>
      <c r="K244" s="49">
        <v>0</v>
      </c>
      <c r="L244" s="49">
        <v>0</v>
      </c>
      <c r="M244" s="49">
        <v>0</v>
      </c>
      <c r="N244" s="49">
        <v>0</v>
      </c>
      <c r="O244" s="49">
        <v>0</v>
      </c>
      <c r="P244" s="49">
        <v>0</v>
      </c>
      <c r="Q244" s="106">
        <f>SUM(C244:P244)</f>
        <v>0</v>
      </c>
      <c r="R244" s="116">
        <f>SUM(C244:O246)</f>
        <v>1168</v>
      </c>
      <c r="S244" s="39"/>
      <c r="T244" s="39"/>
      <c r="U244" s="39"/>
      <c r="V244" s="39"/>
      <c r="W244" s="39"/>
      <c r="X244" s="39"/>
      <c r="Y244" s="39"/>
      <c r="Z244" s="39"/>
      <c r="AA244" s="39"/>
      <c r="AB244" s="39"/>
      <c r="AC244" s="39"/>
      <c r="AD244" s="39"/>
      <c r="AE244" s="39"/>
      <c r="AF244" s="39"/>
      <c r="AG244" s="39"/>
    </row>
    <row r="245" spans="1:33" ht="20" customHeight="1" x14ac:dyDescent="0.2">
      <c r="A245" s="117" t="s">
        <v>13</v>
      </c>
      <c r="B245" s="117"/>
      <c r="C245" s="49">
        <v>19</v>
      </c>
      <c r="D245" s="49">
        <v>3</v>
      </c>
      <c r="E245" s="49">
        <v>2</v>
      </c>
      <c r="F245" s="49">
        <v>0</v>
      </c>
      <c r="G245" s="49">
        <v>2</v>
      </c>
      <c r="H245" s="49">
        <v>1</v>
      </c>
      <c r="I245" s="49">
        <v>4</v>
      </c>
      <c r="J245" s="49">
        <v>2</v>
      </c>
      <c r="K245" s="49">
        <v>2</v>
      </c>
      <c r="L245" s="49">
        <v>4</v>
      </c>
      <c r="M245" s="49">
        <v>0</v>
      </c>
      <c r="N245" s="49">
        <v>2</v>
      </c>
      <c r="O245" s="49">
        <v>0</v>
      </c>
      <c r="P245" s="49">
        <v>0</v>
      </c>
      <c r="Q245" s="106">
        <f>SUM(C245:P245)</f>
        <v>41</v>
      </c>
      <c r="R245" s="116"/>
      <c r="S245" s="39"/>
      <c r="T245" s="39"/>
      <c r="U245" s="39"/>
      <c r="V245" s="39"/>
      <c r="W245" s="39"/>
      <c r="X245" s="39"/>
      <c r="Y245" s="39"/>
      <c r="Z245" s="39"/>
      <c r="AA245" s="39"/>
      <c r="AB245" s="39"/>
      <c r="AC245" s="39"/>
      <c r="AD245" s="39"/>
      <c r="AE245" s="39"/>
      <c r="AF245" s="39"/>
      <c r="AG245" s="39"/>
    </row>
    <row r="246" spans="1:33" ht="20" customHeight="1" x14ac:dyDescent="0.2">
      <c r="A246" s="117" t="s">
        <v>14</v>
      </c>
      <c r="B246" s="117"/>
      <c r="C246" s="49">
        <v>90</v>
      </c>
      <c r="D246" s="49">
        <v>107</v>
      </c>
      <c r="E246" s="49">
        <v>111</v>
      </c>
      <c r="F246" s="49">
        <v>102</v>
      </c>
      <c r="G246" s="49">
        <v>95</v>
      </c>
      <c r="H246" s="49">
        <v>78</v>
      </c>
      <c r="I246" s="49">
        <v>94</v>
      </c>
      <c r="J246" s="49">
        <v>83</v>
      </c>
      <c r="K246" s="49">
        <v>101</v>
      </c>
      <c r="L246" s="49">
        <v>86</v>
      </c>
      <c r="M246" s="49">
        <v>75</v>
      </c>
      <c r="N246" s="49">
        <v>51</v>
      </c>
      <c r="O246" s="49">
        <v>54</v>
      </c>
      <c r="P246" s="49">
        <v>0</v>
      </c>
      <c r="Q246" s="106">
        <f>SUM(C246:P246)</f>
        <v>1127</v>
      </c>
      <c r="R246" s="116"/>
      <c r="S246" s="39"/>
      <c r="T246" s="39"/>
      <c r="U246" s="39"/>
      <c r="V246" s="39"/>
      <c r="W246" s="39"/>
      <c r="X246" s="39"/>
      <c r="Y246" s="39"/>
      <c r="Z246" s="39"/>
      <c r="AA246" s="39"/>
      <c r="AB246" s="39"/>
      <c r="AC246" s="39"/>
      <c r="AD246" s="39"/>
      <c r="AE246" s="39"/>
      <c r="AF246" s="39"/>
      <c r="AG246" s="39"/>
    </row>
    <row r="247" spans="1:33" ht="20" customHeight="1" x14ac:dyDescent="0.2">
      <c r="A247" s="21" t="s">
        <v>140</v>
      </c>
      <c r="B247" s="8" t="s">
        <v>139</v>
      </c>
      <c r="C247" s="20"/>
      <c r="D247" s="10"/>
      <c r="E247" s="10"/>
      <c r="F247" s="10"/>
      <c r="G247" s="10"/>
      <c r="H247" s="10"/>
      <c r="I247" s="10"/>
      <c r="J247" s="10"/>
      <c r="K247" s="10"/>
      <c r="L247" s="10"/>
      <c r="M247" s="10"/>
      <c r="N247" s="10"/>
      <c r="O247" s="10"/>
      <c r="P247" s="10"/>
      <c r="Q247" s="11"/>
      <c r="R247" s="10"/>
    </row>
    <row r="248" spans="1:33" ht="20" customHeight="1" x14ac:dyDescent="0.2">
      <c r="A248" s="117" t="s">
        <v>12</v>
      </c>
      <c r="B248" s="117"/>
      <c r="C248" s="49">
        <v>0</v>
      </c>
      <c r="D248" s="49">
        <v>0</v>
      </c>
      <c r="E248" s="49">
        <v>0</v>
      </c>
      <c r="F248" s="49">
        <v>0</v>
      </c>
      <c r="G248" s="49">
        <v>0</v>
      </c>
      <c r="H248" s="49">
        <v>0</v>
      </c>
      <c r="I248" s="49">
        <v>0</v>
      </c>
      <c r="J248" s="49">
        <v>0</v>
      </c>
      <c r="K248" s="49">
        <v>0</v>
      </c>
      <c r="L248" s="49">
        <v>0</v>
      </c>
      <c r="M248" s="49">
        <v>0</v>
      </c>
      <c r="N248" s="49">
        <v>0</v>
      </c>
      <c r="O248" s="49">
        <v>0</v>
      </c>
      <c r="P248" s="49"/>
      <c r="Q248" s="106">
        <f>SUM(C248:P248)</f>
        <v>0</v>
      </c>
      <c r="R248" s="116">
        <f>SUM(C248:O250)</f>
        <v>273</v>
      </c>
      <c r="S248" s="39"/>
      <c r="T248" s="39"/>
      <c r="U248" s="39"/>
      <c r="V248" s="39"/>
      <c r="W248" s="39"/>
      <c r="X248" s="39"/>
      <c r="Y248" s="39"/>
      <c r="Z248" s="39"/>
      <c r="AA248" s="39"/>
      <c r="AB248" s="39"/>
      <c r="AC248" s="39"/>
      <c r="AD248" s="39"/>
      <c r="AE248" s="39"/>
      <c r="AF248" s="39"/>
      <c r="AG248" s="39"/>
    </row>
    <row r="249" spans="1:33" ht="20" customHeight="1" x14ac:dyDescent="0.2">
      <c r="A249" s="117" t="s">
        <v>13</v>
      </c>
      <c r="B249" s="117"/>
      <c r="C249" s="49">
        <v>40</v>
      </c>
      <c r="D249" s="49">
        <v>15</v>
      </c>
      <c r="E249" s="49">
        <v>11</v>
      </c>
      <c r="F249" s="49">
        <v>17</v>
      </c>
      <c r="G249" s="49">
        <v>10</v>
      </c>
      <c r="H249" s="49">
        <v>15</v>
      </c>
      <c r="I249" s="49">
        <v>9</v>
      </c>
      <c r="J249" s="49">
        <v>10</v>
      </c>
      <c r="K249" s="49">
        <v>15</v>
      </c>
      <c r="L249" s="49">
        <v>9</v>
      </c>
      <c r="M249" s="49">
        <v>4</v>
      </c>
      <c r="N249" s="49">
        <v>5</v>
      </c>
      <c r="O249" s="49">
        <v>4</v>
      </c>
      <c r="P249" s="49"/>
      <c r="Q249" s="106">
        <f>SUM(C249:P249)</f>
        <v>164</v>
      </c>
      <c r="R249" s="116"/>
      <c r="S249" s="39"/>
      <c r="T249" s="39"/>
      <c r="U249" s="39"/>
      <c r="V249" s="39"/>
      <c r="W249" s="39"/>
      <c r="X249" s="39"/>
      <c r="Y249" s="39"/>
      <c r="Z249" s="39"/>
      <c r="AA249" s="39"/>
      <c r="AB249" s="39"/>
      <c r="AC249" s="39"/>
      <c r="AD249" s="39"/>
      <c r="AE249" s="39"/>
      <c r="AF249" s="39"/>
      <c r="AG249" s="39"/>
    </row>
    <row r="250" spans="1:33" ht="20" customHeight="1" x14ac:dyDescent="0.2">
      <c r="A250" s="117" t="s">
        <v>14</v>
      </c>
      <c r="B250" s="117"/>
      <c r="C250" s="49">
        <v>8</v>
      </c>
      <c r="D250" s="49">
        <v>9</v>
      </c>
      <c r="E250" s="49">
        <v>15</v>
      </c>
      <c r="F250" s="49">
        <v>7</v>
      </c>
      <c r="G250" s="49">
        <v>4</v>
      </c>
      <c r="H250" s="49">
        <v>5</v>
      </c>
      <c r="I250" s="49">
        <v>14</v>
      </c>
      <c r="J250" s="49">
        <v>8</v>
      </c>
      <c r="K250" s="49">
        <v>9</v>
      </c>
      <c r="L250" s="49">
        <v>6</v>
      </c>
      <c r="M250" s="49">
        <v>8</v>
      </c>
      <c r="N250" s="49">
        <v>6</v>
      </c>
      <c r="O250" s="49">
        <v>10</v>
      </c>
      <c r="P250" s="49"/>
      <c r="Q250" s="106">
        <f>SUM(C250:P250)</f>
        <v>109</v>
      </c>
      <c r="R250" s="116"/>
      <c r="S250" s="39"/>
      <c r="T250" s="39"/>
      <c r="U250" s="39"/>
      <c r="V250" s="39"/>
      <c r="W250" s="39"/>
      <c r="X250" s="39"/>
      <c r="Y250" s="39"/>
      <c r="Z250" s="39"/>
      <c r="AA250" s="39"/>
      <c r="AB250" s="39"/>
      <c r="AC250" s="39"/>
      <c r="AD250" s="39"/>
      <c r="AE250" s="39"/>
      <c r="AF250" s="39"/>
      <c r="AG250" s="39"/>
    </row>
    <row r="251" spans="1:33" ht="20" customHeight="1" x14ac:dyDescent="0.2">
      <c r="A251" s="21" t="s">
        <v>108</v>
      </c>
      <c r="B251" s="8" t="s">
        <v>109</v>
      </c>
      <c r="C251" s="20"/>
      <c r="D251" s="10"/>
      <c r="E251" s="10"/>
      <c r="F251" s="10"/>
      <c r="G251" s="10"/>
      <c r="H251" s="10"/>
      <c r="I251" s="10"/>
      <c r="J251" s="10"/>
      <c r="K251" s="10"/>
      <c r="L251" s="10"/>
      <c r="M251" s="10"/>
      <c r="N251" s="10"/>
      <c r="O251" s="10"/>
      <c r="P251" s="10"/>
      <c r="Q251" s="11"/>
      <c r="R251" s="10"/>
    </row>
    <row r="252" spans="1:33" ht="20" customHeight="1" x14ac:dyDescent="0.2">
      <c r="A252" s="117" t="s">
        <v>12</v>
      </c>
      <c r="B252" s="117"/>
      <c r="C252" s="57">
        <v>0</v>
      </c>
      <c r="D252" s="57">
        <v>0</v>
      </c>
      <c r="E252" s="57">
        <v>0</v>
      </c>
      <c r="F252" s="57">
        <v>0</v>
      </c>
      <c r="G252" s="57">
        <v>0</v>
      </c>
      <c r="H252" s="57">
        <v>0</v>
      </c>
      <c r="I252" s="57">
        <v>0</v>
      </c>
      <c r="J252" s="57">
        <v>0</v>
      </c>
      <c r="K252" s="57">
        <v>0</v>
      </c>
      <c r="L252" s="57">
        <v>0</v>
      </c>
      <c r="M252" s="57">
        <v>0</v>
      </c>
      <c r="N252" s="57">
        <v>0</v>
      </c>
      <c r="O252" s="57">
        <v>0</v>
      </c>
      <c r="P252" s="57"/>
      <c r="Q252" s="107">
        <f>SUM(C252:P252)</f>
        <v>0</v>
      </c>
      <c r="R252" s="116">
        <f>SUM(C252:O254)</f>
        <v>789</v>
      </c>
      <c r="S252" s="39"/>
      <c r="T252" s="39"/>
      <c r="U252" s="39"/>
      <c r="V252" s="39"/>
      <c r="W252" s="39"/>
      <c r="X252" s="39"/>
      <c r="Y252" s="39"/>
      <c r="Z252" s="39"/>
      <c r="AA252" s="39"/>
      <c r="AB252" s="39"/>
      <c r="AC252" s="39"/>
      <c r="AD252" s="39"/>
      <c r="AE252" s="39"/>
      <c r="AF252" s="39"/>
      <c r="AG252" s="39"/>
    </row>
    <row r="253" spans="1:33" ht="20" customHeight="1" x14ac:dyDescent="0.2">
      <c r="A253" s="117" t="s">
        <v>13</v>
      </c>
      <c r="B253" s="117"/>
      <c r="C253" s="57">
        <v>35</v>
      </c>
      <c r="D253" s="57">
        <v>15</v>
      </c>
      <c r="E253" s="57">
        <v>8</v>
      </c>
      <c r="F253" s="57">
        <v>13</v>
      </c>
      <c r="G253" s="57">
        <v>9</v>
      </c>
      <c r="H253" s="57">
        <v>6</v>
      </c>
      <c r="I253" s="57">
        <v>5</v>
      </c>
      <c r="J253" s="57">
        <v>14</v>
      </c>
      <c r="K253" s="57">
        <v>10</v>
      </c>
      <c r="L253" s="57">
        <v>7</v>
      </c>
      <c r="M253" s="57">
        <v>5</v>
      </c>
      <c r="N253" s="57">
        <v>2</v>
      </c>
      <c r="O253" s="57">
        <v>3</v>
      </c>
      <c r="P253" s="57"/>
      <c r="Q253" s="107">
        <v>132</v>
      </c>
      <c r="R253" s="116"/>
      <c r="S253" s="39"/>
      <c r="T253" s="39"/>
      <c r="U253" s="39"/>
      <c r="V253" s="39"/>
      <c r="W253" s="39"/>
      <c r="X253" s="39"/>
      <c r="Y253" s="39"/>
      <c r="Z253" s="39"/>
      <c r="AA253" s="39"/>
      <c r="AB253" s="39"/>
      <c r="AC253" s="39"/>
      <c r="AD253" s="39"/>
      <c r="AE253" s="39"/>
      <c r="AF253" s="39"/>
      <c r="AG253" s="39"/>
    </row>
    <row r="254" spans="1:33" ht="20" customHeight="1" x14ac:dyDescent="0.2">
      <c r="A254" s="117" t="s">
        <v>14</v>
      </c>
      <c r="B254" s="117"/>
      <c r="C254" s="57">
        <v>73</v>
      </c>
      <c r="D254" s="57">
        <v>61</v>
      </c>
      <c r="E254" s="57">
        <v>50</v>
      </c>
      <c r="F254" s="57">
        <v>64</v>
      </c>
      <c r="G254" s="57">
        <v>55</v>
      </c>
      <c r="H254" s="57">
        <v>68</v>
      </c>
      <c r="I254" s="57">
        <v>52</v>
      </c>
      <c r="J254" s="57">
        <v>53</v>
      </c>
      <c r="K254" s="57">
        <v>50</v>
      </c>
      <c r="L254" s="57">
        <v>38</v>
      </c>
      <c r="M254" s="57">
        <v>42</v>
      </c>
      <c r="N254" s="57">
        <v>30</v>
      </c>
      <c r="O254" s="57">
        <v>21</v>
      </c>
      <c r="P254" s="57"/>
      <c r="Q254" s="107">
        <v>657</v>
      </c>
      <c r="R254" s="116"/>
      <c r="S254" s="39"/>
      <c r="T254" s="39"/>
      <c r="U254" s="39"/>
      <c r="V254" s="39"/>
      <c r="W254" s="39"/>
      <c r="X254" s="39"/>
      <c r="Y254" s="39"/>
      <c r="Z254" s="39"/>
      <c r="AA254" s="39"/>
      <c r="AB254" s="39"/>
      <c r="AC254" s="39"/>
      <c r="AD254" s="39"/>
      <c r="AE254" s="39"/>
      <c r="AF254" s="39"/>
      <c r="AG254" s="39"/>
    </row>
    <row r="255" spans="1:33" ht="20" customHeight="1" thickBot="1" x14ac:dyDescent="0.25">
      <c r="A255" s="21" t="s">
        <v>116</v>
      </c>
      <c r="B255" s="8" t="s">
        <v>115</v>
      </c>
      <c r="C255" s="20"/>
      <c r="D255" s="10"/>
      <c r="E255" s="10"/>
      <c r="F255" s="10"/>
      <c r="G255" s="10"/>
      <c r="H255" s="10"/>
      <c r="I255" s="10"/>
      <c r="J255" s="10"/>
      <c r="K255" s="10"/>
      <c r="L255" s="10"/>
      <c r="M255" s="10"/>
      <c r="N255" s="10"/>
      <c r="O255" s="10"/>
      <c r="P255" s="10"/>
      <c r="Q255" s="11"/>
      <c r="R255" s="10"/>
    </row>
    <row r="256" spans="1:33" ht="20" customHeight="1" x14ac:dyDescent="0.2">
      <c r="A256" s="117" t="s">
        <v>12</v>
      </c>
      <c r="B256" s="117"/>
      <c r="C256" s="88">
        <v>0</v>
      </c>
      <c r="D256" s="89">
        <v>0</v>
      </c>
      <c r="E256" s="89">
        <v>0</v>
      </c>
      <c r="F256" s="89">
        <v>0</v>
      </c>
      <c r="G256" s="89">
        <v>0</v>
      </c>
      <c r="H256" s="89">
        <v>0</v>
      </c>
      <c r="I256" s="89">
        <v>0</v>
      </c>
      <c r="J256" s="89">
        <v>0</v>
      </c>
      <c r="K256" s="89">
        <v>0</v>
      </c>
      <c r="L256" s="89">
        <v>0</v>
      </c>
      <c r="M256" s="89">
        <v>0</v>
      </c>
      <c r="N256" s="89">
        <v>0</v>
      </c>
      <c r="O256" s="89">
        <v>0</v>
      </c>
      <c r="P256" s="90">
        <v>0</v>
      </c>
      <c r="Q256" s="112">
        <f>SUM(C256:P256)</f>
        <v>0</v>
      </c>
      <c r="R256" s="116">
        <f>SUM(C256:O258)</f>
        <v>86</v>
      </c>
      <c r="S256" s="39"/>
      <c r="T256" s="39"/>
      <c r="U256" s="39"/>
      <c r="V256" s="39"/>
      <c r="W256" s="39"/>
      <c r="X256" s="39"/>
      <c r="Y256" s="39"/>
      <c r="Z256" s="39"/>
      <c r="AA256" s="39"/>
      <c r="AB256" s="39"/>
      <c r="AC256" s="39"/>
      <c r="AD256" s="39"/>
      <c r="AE256" s="39"/>
      <c r="AF256" s="39"/>
      <c r="AG256" s="39"/>
    </row>
    <row r="257" spans="1:33" ht="20" customHeight="1" x14ac:dyDescent="0.2">
      <c r="A257" s="117" t="s">
        <v>13</v>
      </c>
      <c r="B257" s="117"/>
      <c r="C257" s="91">
        <v>3</v>
      </c>
      <c r="D257" s="87">
        <v>2</v>
      </c>
      <c r="E257" s="87">
        <v>0</v>
      </c>
      <c r="F257" s="87">
        <v>0</v>
      </c>
      <c r="G257" s="87">
        <v>1</v>
      </c>
      <c r="H257" s="87">
        <v>2</v>
      </c>
      <c r="I257" s="87">
        <v>0</v>
      </c>
      <c r="J257" s="87">
        <v>1</v>
      </c>
      <c r="K257" s="87">
        <v>1</v>
      </c>
      <c r="L257" s="87">
        <v>0</v>
      </c>
      <c r="M257" s="87">
        <v>0</v>
      </c>
      <c r="N257" s="87">
        <v>0</v>
      </c>
      <c r="O257" s="87">
        <v>1</v>
      </c>
      <c r="P257" s="92">
        <v>0</v>
      </c>
      <c r="Q257" s="112">
        <f>SUM(C257:P257)</f>
        <v>11</v>
      </c>
      <c r="R257" s="116"/>
      <c r="S257" s="39"/>
      <c r="T257" s="39"/>
      <c r="U257" s="39"/>
      <c r="V257" s="39"/>
      <c r="W257" s="39"/>
      <c r="X257" s="39"/>
      <c r="Y257" s="39"/>
      <c r="Z257" s="39"/>
      <c r="AA257" s="39"/>
      <c r="AB257" s="39"/>
      <c r="AC257" s="39"/>
      <c r="AD257" s="39"/>
      <c r="AE257" s="39"/>
      <c r="AF257" s="39"/>
      <c r="AG257" s="39"/>
    </row>
    <row r="258" spans="1:33" ht="20" customHeight="1" thickBot="1" x14ac:dyDescent="0.25">
      <c r="A258" s="117" t="s">
        <v>14</v>
      </c>
      <c r="B258" s="117"/>
      <c r="C258" s="93">
        <v>2</v>
      </c>
      <c r="D258" s="94">
        <v>6</v>
      </c>
      <c r="E258" s="94">
        <v>5</v>
      </c>
      <c r="F258" s="94">
        <v>4</v>
      </c>
      <c r="G258" s="94">
        <v>5</v>
      </c>
      <c r="H258" s="94">
        <v>6</v>
      </c>
      <c r="I258" s="94">
        <v>8</v>
      </c>
      <c r="J258" s="94">
        <v>9</v>
      </c>
      <c r="K258" s="94">
        <v>4</v>
      </c>
      <c r="L258" s="94">
        <v>6</v>
      </c>
      <c r="M258" s="94">
        <v>11</v>
      </c>
      <c r="N258" s="94">
        <v>3</v>
      </c>
      <c r="O258" s="94">
        <v>6</v>
      </c>
      <c r="P258" s="95">
        <v>0</v>
      </c>
      <c r="Q258" s="112">
        <f>SUM(C258:P258)</f>
        <v>75</v>
      </c>
      <c r="R258" s="116"/>
      <c r="S258" s="39"/>
      <c r="T258" s="39"/>
      <c r="U258" s="39"/>
      <c r="V258" s="39"/>
      <c r="W258" s="39"/>
      <c r="X258" s="39"/>
      <c r="Y258" s="39"/>
      <c r="Z258" s="39"/>
      <c r="AA258" s="39"/>
      <c r="AB258" s="39"/>
      <c r="AC258" s="39"/>
      <c r="AD258" s="39"/>
      <c r="AE258" s="39"/>
      <c r="AF258" s="39"/>
      <c r="AG258" s="39"/>
    </row>
    <row r="259" spans="1:33" ht="20" customHeight="1" x14ac:dyDescent="0.2">
      <c r="A259" s="21" t="s">
        <v>103</v>
      </c>
      <c r="B259" s="8" t="s">
        <v>102</v>
      </c>
      <c r="C259" s="20"/>
      <c r="D259" s="10"/>
      <c r="E259" s="10"/>
      <c r="F259" s="10"/>
      <c r="G259" s="10"/>
      <c r="H259" s="10"/>
      <c r="I259" s="10"/>
      <c r="J259" s="10"/>
      <c r="K259" s="10"/>
      <c r="L259" s="10"/>
      <c r="M259" s="10"/>
      <c r="N259" s="10"/>
      <c r="O259" s="10"/>
      <c r="P259" s="10"/>
      <c r="Q259" s="11"/>
      <c r="R259" s="10"/>
    </row>
    <row r="260" spans="1:33" ht="20" customHeight="1" x14ac:dyDescent="0.2">
      <c r="A260" s="117" t="s">
        <v>12</v>
      </c>
      <c r="B260" s="117"/>
      <c r="C260" s="58">
        <v>0</v>
      </c>
      <c r="D260" s="58">
        <v>0</v>
      </c>
      <c r="E260" s="58">
        <v>0</v>
      </c>
      <c r="F260" s="58">
        <v>0</v>
      </c>
      <c r="G260" s="58">
        <v>0</v>
      </c>
      <c r="H260" s="58">
        <v>0</v>
      </c>
      <c r="I260" s="58">
        <v>0</v>
      </c>
      <c r="J260" s="58">
        <v>0</v>
      </c>
      <c r="K260" s="58">
        <v>0</v>
      </c>
      <c r="L260" s="58">
        <v>0</v>
      </c>
      <c r="M260" s="58">
        <v>0</v>
      </c>
      <c r="N260" s="58">
        <v>0</v>
      </c>
      <c r="O260" s="58">
        <v>0</v>
      </c>
      <c r="P260" s="58"/>
      <c r="Q260" s="107">
        <f>SUM(C260:P260)</f>
        <v>0</v>
      </c>
      <c r="R260" s="116">
        <f>SUM(C260:O262)</f>
        <v>493</v>
      </c>
      <c r="S260" s="39"/>
      <c r="T260" s="39"/>
      <c r="U260" s="39"/>
      <c r="V260" s="39"/>
      <c r="W260" s="39"/>
      <c r="X260" s="39"/>
      <c r="Y260" s="39"/>
      <c r="Z260" s="39"/>
      <c r="AA260" s="39"/>
      <c r="AB260" s="39"/>
      <c r="AC260" s="39"/>
      <c r="AD260" s="39"/>
      <c r="AE260" s="39"/>
      <c r="AF260" s="39"/>
      <c r="AG260" s="39"/>
    </row>
    <row r="261" spans="1:33" ht="20" customHeight="1" x14ac:dyDescent="0.2">
      <c r="A261" s="117" t="s">
        <v>13</v>
      </c>
      <c r="B261" s="117"/>
      <c r="C261" s="58">
        <v>44</v>
      </c>
      <c r="D261" s="58">
        <v>50</v>
      </c>
      <c r="E261" s="58">
        <v>46</v>
      </c>
      <c r="F261" s="58">
        <v>42</v>
      </c>
      <c r="G261" s="58">
        <v>47</v>
      </c>
      <c r="H261" s="58">
        <v>44</v>
      </c>
      <c r="I261" s="58">
        <v>37</v>
      </c>
      <c r="J261" s="58">
        <v>44</v>
      </c>
      <c r="K261" s="58">
        <v>34</v>
      </c>
      <c r="L261" s="58">
        <v>45</v>
      </c>
      <c r="M261" s="58">
        <v>17</v>
      </c>
      <c r="N261" s="58">
        <v>26</v>
      </c>
      <c r="O261" s="58">
        <v>17</v>
      </c>
      <c r="P261" s="58">
        <v>0</v>
      </c>
      <c r="Q261" s="107">
        <f>SUM(C261:P261)</f>
        <v>493</v>
      </c>
      <c r="R261" s="116"/>
      <c r="S261" s="39"/>
      <c r="T261" s="39"/>
      <c r="U261" s="39"/>
      <c r="V261" s="39"/>
      <c r="W261" s="39"/>
      <c r="X261" s="39"/>
      <c r="Y261" s="39"/>
      <c r="Z261" s="39"/>
      <c r="AA261" s="39"/>
      <c r="AB261" s="39"/>
      <c r="AC261" s="39"/>
      <c r="AD261" s="39"/>
      <c r="AE261" s="39"/>
      <c r="AF261" s="39"/>
      <c r="AG261" s="39"/>
    </row>
    <row r="262" spans="1:33" ht="20" customHeight="1" x14ac:dyDescent="0.2">
      <c r="A262" s="117" t="s">
        <v>14</v>
      </c>
      <c r="B262" s="117"/>
      <c r="C262" s="58">
        <v>0</v>
      </c>
      <c r="D262" s="58">
        <v>0</v>
      </c>
      <c r="E262" s="58">
        <v>0</v>
      </c>
      <c r="F262" s="58">
        <v>0</v>
      </c>
      <c r="G262" s="58">
        <v>0</v>
      </c>
      <c r="H262" s="58">
        <v>0</v>
      </c>
      <c r="I262" s="58">
        <v>0</v>
      </c>
      <c r="J262" s="58">
        <v>0</v>
      </c>
      <c r="K262" s="58">
        <v>0</v>
      </c>
      <c r="L262" s="58">
        <v>0</v>
      </c>
      <c r="M262" s="58">
        <v>0</v>
      </c>
      <c r="N262" s="58">
        <v>0</v>
      </c>
      <c r="O262" s="58">
        <v>0</v>
      </c>
      <c r="P262" s="58"/>
      <c r="Q262" s="107">
        <f>SUM(C262:P262)</f>
        <v>0</v>
      </c>
      <c r="R262" s="116"/>
      <c r="S262" s="39"/>
      <c r="T262" s="39"/>
      <c r="U262" s="39"/>
      <c r="V262" s="39"/>
      <c r="W262" s="39"/>
      <c r="X262" s="39"/>
      <c r="Y262" s="39"/>
      <c r="Z262" s="39"/>
      <c r="AA262" s="39"/>
      <c r="AB262" s="39"/>
      <c r="AC262" s="39"/>
      <c r="AD262" s="39"/>
      <c r="AE262" s="39"/>
      <c r="AF262" s="39"/>
      <c r="AG262" s="39"/>
    </row>
    <row r="263" spans="1:33" ht="20" customHeight="1" x14ac:dyDescent="0.2">
      <c r="A263" s="21" t="s">
        <v>79</v>
      </c>
      <c r="B263" s="8" t="s">
        <v>80</v>
      </c>
      <c r="C263" s="20"/>
      <c r="D263" s="10"/>
      <c r="E263" s="10"/>
      <c r="F263" s="10"/>
      <c r="G263" s="10"/>
      <c r="H263" s="10"/>
      <c r="I263" s="10"/>
      <c r="J263" s="10"/>
      <c r="K263" s="10"/>
      <c r="L263" s="10"/>
      <c r="M263" s="10"/>
      <c r="N263" s="10"/>
      <c r="O263" s="10"/>
      <c r="P263" s="10"/>
      <c r="Q263" s="11"/>
      <c r="R263" s="10"/>
    </row>
    <row r="264" spans="1:33" ht="20" customHeight="1" x14ac:dyDescent="0.2">
      <c r="A264" s="117" t="s">
        <v>12</v>
      </c>
      <c r="B264" s="117"/>
      <c r="C264" s="59">
        <v>0</v>
      </c>
      <c r="D264" s="59">
        <v>0</v>
      </c>
      <c r="E264" s="59">
        <v>0</v>
      </c>
      <c r="F264" s="59">
        <v>0</v>
      </c>
      <c r="G264" s="59">
        <v>0</v>
      </c>
      <c r="H264" s="59">
        <v>0</v>
      </c>
      <c r="I264" s="59">
        <v>0</v>
      </c>
      <c r="J264" s="59">
        <v>0</v>
      </c>
      <c r="K264" s="59">
        <v>0</v>
      </c>
      <c r="L264" s="59">
        <v>0</v>
      </c>
      <c r="M264" s="59">
        <v>0</v>
      </c>
      <c r="N264" s="59">
        <v>0</v>
      </c>
      <c r="O264" s="59">
        <v>0</v>
      </c>
      <c r="P264" s="49"/>
      <c r="Q264" s="106">
        <f>SUM(C264:P264)</f>
        <v>0</v>
      </c>
      <c r="R264" s="116">
        <f>SUM(C264:O266)</f>
        <v>769</v>
      </c>
      <c r="S264" s="39"/>
      <c r="T264" s="39"/>
      <c r="U264" s="39"/>
      <c r="V264" s="39"/>
      <c r="W264" s="39"/>
      <c r="X264" s="39"/>
      <c r="Y264" s="39"/>
      <c r="Z264" s="39"/>
      <c r="AA264" s="39"/>
      <c r="AB264" s="39"/>
      <c r="AC264" s="39"/>
      <c r="AD264" s="39"/>
      <c r="AE264" s="39"/>
      <c r="AF264" s="39"/>
      <c r="AG264" s="39"/>
    </row>
    <row r="265" spans="1:33" ht="20" customHeight="1" x14ac:dyDescent="0.2">
      <c r="A265" s="117" t="s">
        <v>13</v>
      </c>
      <c r="B265" s="117"/>
      <c r="C265" s="59">
        <v>2</v>
      </c>
      <c r="D265" s="59">
        <v>0</v>
      </c>
      <c r="E265" s="59">
        <v>0</v>
      </c>
      <c r="F265" s="59">
        <v>0</v>
      </c>
      <c r="G265" s="59">
        <v>1</v>
      </c>
      <c r="H265" s="59">
        <v>0</v>
      </c>
      <c r="I265" s="59">
        <v>2</v>
      </c>
      <c r="J265" s="59">
        <v>2</v>
      </c>
      <c r="K265" s="59">
        <v>1</v>
      </c>
      <c r="L265" s="59">
        <v>1</v>
      </c>
      <c r="M265" s="59">
        <v>3</v>
      </c>
      <c r="N265" s="59">
        <v>2</v>
      </c>
      <c r="O265" s="59">
        <v>0</v>
      </c>
      <c r="P265" s="49"/>
      <c r="Q265" s="106">
        <f>SUM(C265:P265)</f>
        <v>14</v>
      </c>
      <c r="R265" s="116"/>
      <c r="S265" s="39"/>
      <c r="T265" s="39"/>
      <c r="U265" s="39"/>
      <c r="V265" s="39"/>
      <c r="W265" s="39"/>
      <c r="X265" s="39"/>
      <c r="Y265" s="39"/>
      <c r="Z265" s="39"/>
      <c r="AA265" s="39"/>
      <c r="AB265" s="39"/>
      <c r="AC265" s="39"/>
      <c r="AD265" s="39"/>
      <c r="AE265" s="39"/>
      <c r="AF265" s="39"/>
      <c r="AG265" s="39"/>
    </row>
    <row r="266" spans="1:33" ht="20" customHeight="1" x14ac:dyDescent="0.2">
      <c r="A266" s="117" t="s">
        <v>14</v>
      </c>
      <c r="B266" s="117"/>
      <c r="C266" s="59">
        <f>63+8</f>
        <v>71</v>
      </c>
      <c r="D266" s="59">
        <f>57+5</f>
        <v>62</v>
      </c>
      <c r="E266" s="59">
        <f>69+5</f>
        <v>74</v>
      </c>
      <c r="F266" s="59">
        <f>48+5</f>
        <v>53</v>
      </c>
      <c r="G266" s="59">
        <f>54+8</f>
        <v>62</v>
      </c>
      <c r="H266" s="59">
        <f>63+6</f>
        <v>69</v>
      </c>
      <c r="I266" s="59">
        <f>59+6</f>
        <v>65</v>
      </c>
      <c r="J266" s="59">
        <v>55</v>
      </c>
      <c r="K266" s="59">
        <f>46+2</f>
        <v>48</v>
      </c>
      <c r="L266" s="59">
        <f>50+2</f>
        <v>52</v>
      </c>
      <c r="M266" s="59">
        <f>51+1</f>
        <v>52</v>
      </c>
      <c r="N266" s="59">
        <v>48</v>
      </c>
      <c r="O266" s="59">
        <f>42+2</f>
        <v>44</v>
      </c>
      <c r="P266" s="49"/>
      <c r="Q266" s="106">
        <f>SUM(C266:P266)</f>
        <v>755</v>
      </c>
      <c r="R266" s="116"/>
      <c r="S266" s="39"/>
      <c r="T266" s="39"/>
      <c r="U266" s="39"/>
      <c r="V266" s="39"/>
      <c r="W266" s="39"/>
      <c r="X266" s="39"/>
      <c r="Y266" s="39"/>
      <c r="Z266" s="39"/>
      <c r="AA266" s="39"/>
      <c r="AB266" s="39"/>
      <c r="AC266" s="39"/>
      <c r="AD266" s="39"/>
      <c r="AE266" s="39"/>
      <c r="AF266" s="39"/>
      <c r="AG266" s="39"/>
    </row>
    <row r="267" spans="1:33" ht="20" customHeight="1" x14ac:dyDescent="0.2">
      <c r="A267" s="16" t="s">
        <v>138</v>
      </c>
      <c r="B267" s="77" t="s">
        <v>137</v>
      </c>
      <c r="C267" s="20"/>
      <c r="D267" s="10"/>
      <c r="E267" s="10"/>
      <c r="F267" s="10"/>
      <c r="G267" s="10"/>
      <c r="H267" s="10"/>
      <c r="I267" s="10"/>
      <c r="J267" s="10"/>
      <c r="K267" s="10"/>
      <c r="L267" s="10"/>
      <c r="M267" s="10"/>
      <c r="N267" s="10"/>
      <c r="O267" s="10"/>
      <c r="P267" s="10"/>
      <c r="Q267" s="11"/>
      <c r="R267" s="10"/>
    </row>
    <row r="268" spans="1:33" ht="20" customHeight="1" x14ac:dyDescent="0.2">
      <c r="A268" s="117" t="s">
        <v>12</v>
      </c>
      <c r="B268" s="117"/>
      <c r="C268" s="96" t="s">
        <v>197</v>
      </c>
      <c r="D268" s="96" t="s">
        <v>197</v>
      </c>
      <c r="E268" s="96" t="s">
        <v>197</v>
      </c>
      <c r="F268" s="96" t="s">
        <v>197</v>
      </c>
      <c r="G268" s="96" t="s">
        <v>197</v>
      </c>
      <c r="H268" s="96" t="s">
        <v>197</v>
      </c>
      <c r="I268" s="96" t="s">
        <v>197</v>
      </c>
      <c r="J268" s="96" t="s">
        <v>197</v>
      </c>
      <c r="K268" s="96" t="s">
        <v>197</v>
      </c>
      <c r="L268" s="96" t="s">
        <v>197</v>
      </c>
      <c r="M268" s="96" t="s">
        <v>197</v>
      </c>
      <c r="N268" s="96" t="s">
        <v>197</v>
      </c>
      <c r="O268" s="96" t="s">
        <v>197</v>
      </c>
      <c r="P268" s="96">
        <v>0</v>
      </c>
      <c r="Q268" s="101" t="s">
        <v>197</v>
      </c>
      <c r="R268" s="116" t="s">
        <v>197</v>
      </c>
      <c r="S268" s="39"/>
      <c r="T268" s="39"/>
      <c r="U268" s="39"/>
      <c r="V268" s="39"/>
      <c r="W268" s="39"/>
      <c r="X268" s="39"/>
      <c r="Y268" s="39"/>
      <c r="Z268" s="39"/>
      <c r="AA268" s="39"/>
      <c r="AB268" s="39"/>
      <c r="AC268" s="39"/>
      <c r="AD268" s="39"/>
      <c r="AE268" s="39"/>
      <c r="AF268" s="39"/>
      <c r="AG268" s="39"/>
    </row>
    <row r="269" spans="1:33" ht="20" customHeight="1" x14ac:dyDescent="0.2">
      <c r="A269" s="117" t="s">
        <v>13</v>
      </c>
      <c r="B269" s="117"/>
      <c r="C269" s="96" t="s">
        <v>197</v>
      </c>
      <c r="D269" s="96" t="s">
        <v>197</v>
      </c>
      <c r="E269" s="96" t="s">
        <v>197</v>
      </c>
      <c r="F269" s="96" t="s">
        <v>197</v>
      </c>
      <c r="G269" s="96" t="s">
        <v>197</v>
      </c>
      <c r="H269" s="96" t="s">
        <v>197</v>
      </c>
      <c r="I269" s="96" t="s">
        <v>197</v>
      </c>
      <c r="J269" s="96" t="s">
        <v>197</v>
      </c>
      <c r="K269" s="96" t="s">
        <v>197</v>
      </c>
      <c r="L269" s="96" t="s">
        <v>197</v>
      </c>
      <c r="M269" s="96" t="s">
        <v>197</v>
      </c>
      <c r="N269" s="96" t="s">
        <v>197</v>
      </c>
      <c r="O269" s="96" t="s">
        <v>197</v>
      </c>
      <c r="P269" s="96">
        <v>0</v>
      </c>
      <c r="Q269" s="101" t="s">
        <v>197</v>
      </c>
      <c r="R269" s="116"/>
      <c r="S269" s="39"/>
      <c r="T269" s="39"/>
      <c r="U269" s="39"/>
      <c r="V269" s="39"/>
      <c r="W269" s="39"/>
      <c r="X269" s="39"/>
      <c r="Y269" s="39"/>
      <c r="Z269" s="39"/>
      <c r="AA269" s="39"/>
      <c r="AB269" s="39"/>
      <c r="AC269" s="39"/>
      <c r="AD269" s="39"/>
      <c r="AE269" s="39"/>
      <c r="AF269" s="39"/>
      <c r="AG269" s="39"/>
    </row>
    <row r="270" spans="1:33" ht="20" customHeight="1" x14ac:dyDescent="0.2">
      <c r="A270" s="117" t="s">
        <v>14</v>
      </c>
      <c r="B270" s="117"/>
      <c r="C270" s="96" t="s">
        <v>197</v>
      </c>
      <c r="D270" s="96" t="s">
        <v>197</v>
      </c>
      <c r="E270" s="96" t="s">
        <v>197</v>
      </c>
      <c r="F270" s="96" t="s">
        <v>197</v>
      </c>
      <c r="G270" s="96" t="s">
        <v>197</v>
      </c>
      <c r="H270" s="96" t="s">
        <v>197</v>
      </c>
      <c r="I270" s="96" t="s">
        <v>197</v>
      </c>
      <c r="J270" s="97" t="s">
        <v>197</v>
      </c>
      <c r="K270" s="96" t="s">
        <v>197</v>
      </c>
      <c r="L270" s="96" t="s">
        <v>197</v>
      </c>
      <c r="M270" s="96" t="s">
        <v>197</v>
      </c>
      <c r="N270" s="96" t="s">
        <v>197</v>
      </c>
      <c r="O270" s="96" t="s">
        <v>197</v>
      </c>
      <c r="P270" s="96">
        <v>0</v>
      </c>
      <c r="Q270" s="101" t="s">
        <v>197</v>
      </c>
      <c r="R270" s="116"/>
      <c r="S270" s="39"/>
      <c r="T270" s="39"/>
      <c r="U270" s="39"/>
      <c r="V270" s="39"/>
      <c r="W270" s="39"/>
      <c r="X270" s="39"/>
      <c r="Y270" s="39"/>
      <c r="Z270" s="39"/>
      <c r="AA270" s="39"/>
      <c r="AB270" s="39"/>
      <c r="AC270" s="39"/>
      <c r="AD270" s="39"/>
      <c r="AE270" s="39"/>
      <c r="AF270" s="39"/>
      <c r="AG270" s="39"/>
    </row>
    <row r="271" spans="1:33" ht="20" customHeight="1" x14ac:dyDescent="0.2">
      <c r="A271" s="21" t="s">
        <v>43</v>
      </c>
      <c r="B271" s="8" t="s">
        <v>44</v>
      </c>
      <c r="C271" s="20"/>
      <c r="D271" s="10"/>
      <c r="E271" s="10"/>
      <c r="F271" s="10"/>
      <c r="G271" s="10"/>
      <c r="H271" s="10"/>
      <c r="I271" s="10"/>
      <c r="J271" s="10"/>
      <c r="K271" s="10"/>
      <c r="L271" s="10"/>
      <c r="M271" s="10"/>
      <c r="N271" s="10"/>
      <c r="O271" s="10"/>
      <c r="P271" s="10"/>
      <c r="Q271" s="11"/>
      <c r="R271" s="10"/>
    </row>
    <row r="272" spans="1:33" ht="20" customHeight="1" x14ac:dyDescent="0.2">
      <c r="A272" s="117" t="s">
        <v>12</v>
      </c>
      <c r="B272" s="117"/>
      <c r="C272" s="49">
        <v>0</v>
      </c>
      <c r="D272" s="49">
        <v>0</v>
      </c>
      <c r="E272" s="49">
        <v>0</v>
      </c>
      <c r="F272" s="49">
        <v>0</v>
      </c>
      <c r="G272" s="49">
        <v>0</v>
      </c>
      <c r="H272" s="49">
        <v>0</v>
      </c>
      <c r="I272" s="49">
        <v>0</v>
      </c>
      <c r="J272" s="49">
        <v>0</v>
      </c>
      <c r="K272" s="49">
        <v>0</v>
      </c>
      <c r="L272" s="49">
        <v>0</v>
      </c>
      <c r="M272" s="49">
        <v>0</v>
      </c>
      <c r="N272" s="49">
        <v>0</v>
      </c>
      <c r="O272" s="49">
        <v>0</v>
      </c>
      <c r="P272" s="49"/>
      <c r="Q272" s="106">
        <f>SUM(C272:P272)</f>
        <v>0</v>
      </c>
      <c r="R272" s="116">
        <f>SUM(C272:O274)</f>
        <v>193</v>
      </c>
      <c r="S272" s="39"/>
      <c r="T272" s="39"/>
      <c r="U272" s="39"/>
      <c r="V272" s="39"/>
      <c r="W272" s="39"/>
      <c r="X272" s="39"/>
      <c r="Y272" s="39"/>
      <c r="Z272" s="39"/>
      <c r="AA272" s="39"/>
      <c r="AB272" s="39"/>
      <c r="AC272" s="39"/>
      <c r="AD272" s="39"/>
      <c r="AE272" s="39"/>
      <c r="AF272" s="39"/>
      <c r="AG272" s="39"/>
    </row>
    <row r="273" spans="1:33" ht="20" customHeight="1" x14ac:dyDescent="0.2">
      <c r="A273" s="117" t="s">
        <v>13</v>
      </c>
      <c r="B273" s="117"/>
      <c r="C273" s="49">
        <v>7</v>
      </c>
      <c r="D273" s="49">
        <v>4</v>
      </c>
      <c r="E273" s="49">
        <v>7</v>
      </c>
      <c r="F273" s="49">
        <v>3</v>
      </c>
      <c r="G273" s="49">
        <v>3</v>
      </c>
      <c r="H273" s="49">
        <v>4</v>
      </c>
      <c r="I273" s="49">
        <v>2</v>
      </c>
      <c r="J273" s="49">
        <v>3</v>
      </c>
      <c r="K273" s="49">
        <v>5</v>
      </c>
      <c r="L273" s="49">
        <v>1</v>
      </c>
      <c r="M273" s="49">
        <v>1</v>
      </c>
      <c r="N273" s="49">
        <v>2</v>
      </c>
      <c r="O273" s="49">
        <v>0</v>
      </c>
      <c r="P273" s="49"/>
      <c r="Q273" s="106">
        <f>SUM(C273:P273)</f>
        <v>42</v>
      </c>
      <c r="R273" s="116"/>
      <c r="S273" s="39"/>
      <c r="T273" s="39"/>
      <c r="U273" s="39"/>
      <c r="V273" s="39"/>
      <c r="W273" s="39"/>
      <c r="X273" s="39"/>
      <c r="Y273" s="39"/>
      <c r="Z273" s="39"/>
      <c r="AA273" s="39"/>
      <c r="AB273" s="39"/>
      <c r="AC273" s="39"/>
      <c r="AD273" s="39"/>
      <c r="AE273" s="39"/>
      <c r="AF273" s="39"/>
      <c r="AG273" s="39"/>
    </row>
    <row r="274" spans="1:33" ht="20" customHeight="1" x14ac:dyDescent="0.2">
      <c r="A274" s="117" t="s">
        <v>14</v>
      </c>
      <c r="B274" s="117"/>
      <c r="C274" s="49">
        <v>10</v>
      </c>
      <c r="D274" s="49">
        <v>22</v>
      </c>
      <c r="E274" s="49">
        <v>9</v>
      </c>
      <c r="F274" s="49">
        <v>11</v>
      </c>
      <c r="G274" s="49">
        <v>19</v>
      </c>
      <c r="H274" s="49">
        <v>15</v>
      </c>
      <c r="I274" s="49">
        <v>12</v>
      </c>
      <c r="J274" s="49">
        <v>18</v>
      </c>
      <c r="K274" s="49">
        <v>7</v>
      </c>
      <c r="L274" s="49">
        <v>7</v>
      </c>
      <c r="M274" s="49">
        <v>5</v>
      </c>
      <c r="N274" s="49">
        <v>12</v>
      </c>
      <c r="O274" s="49">
        <v>4</v>
      </c>
      <c r="P274" s="49"/>
      <c r="Q274" s="106">
        <f>SUM(C274:P274)</f>
        <v>151</v>
      </c>
      <c r="R274" s="116"/>
      <c r="S274" s="39"/>
      <c r="T274" s="39"/>
      <c r="U274" s="39"/>
      <c r="V274" s="39"/>
      <c r="W274" s="39"/>
      <c r="X274" s="39"/>
      <c r="Y274" s="39"/>
      <c r="Z274" s="39"/>
      <c r="AA274" s="39"/>
      <c r="AB274" s="39"/>
      <c r="AC274" s="39"/>
      <c r="AD274" s="39"/>
      <c r="AE274" s="39"/>
      <c r="AF274" s="39"/>
      <c r="AG274" s="39"/>
    </row>
    <row r="275" spans="1:33" ht="20" customHeight="1" x14ac:dyDescent="0.2">
      <c r="A275" s="21" t="s">
        <v>72</v>
      </c>
      <c r="B275" s="8" t="s">
        <v>73</v>
      </c>
      <c r="C275" s="20"/>
      <c r="D275" s="10"/>
      <c r="E275" s="10"/>
      <c r="F275" s="10"/>
      <c r="G275" s="10"/>
      <c r="H275" s="10"/>
      <c r="I275" s="10"/>
      <c r="J275" s="10"/>
      <c r="K275" s="10"/>
      <c r="L275" s="10"/>
      <c r="M275" s="10"/>
      <c r="N275" s="10"/>
      <c r="O275" s="10"/>
      <c r="P275" s="10"/>
      <c r="Q275" s="11"/>
      <c r="R275" s="10"/>
    </row>
    <row r="276" spans="1:33" ht="20" customHeight="1" x14ac:dyDescent="0.2">
      <c r="A276" s="117" t="s">
        <v>12</v>
      </c>
      <c r="B276" s="117"/>
      <c r="C276" s="49">
        <v>0</v>
      </c>
      <c r="D276" s="49">
        <v>0</v>
      </c>
      <c r="E276" s="49">
        <v>0</v>
      </c>
      <c r="F276" s="49">
        <v>0</v>
      </c>
      <c r="G276" s="49">
        <v>0</v>
      </c>
      <c r="H276" s="49">
        <v>0</v>
      </c>
      <c r="I276" s="49">
        <v>0</v>
      </c>
      <c r="J276" s="49">
        <v>0</v>
      </c>
      <c r="K276" s="49">
        <v>0</v>
      </c>
      <c r="L276" s="49">
        <v>0</v>
      </c>
      <c r="M276" s="49">
        <v>0</v>
      </c>
      <c r="N276" s="49">
        <v>0</v>
      </c>
      <c r="O276" s="49">
        <v>0</v>
      </c>
      <c r="P276" s="49">
        <v>0</v>
      </c>
      <c r="Q276" s="106">
        <f>SUM(C276:P276)</f>
        <v>0</v>
      </c>
      <c r="R276" s="116">
        <f>SUM(C276:O278)</f>
        <v>684</v>
      </c>
      <c r="S276" s="39"/>
      <c r="T276" s="39"/>
      <c r="U276" s="39"/>
      <c r="V276" s="39"/>
      <c r="W276" s="39"/>
      <c r="X276" s="39"/>
      <c r="Y276" s="39"/>
      <c r="Z276" s="39"/>
      <c r="AA276" s="39"/>
      <c r="AB276" s="39"/>
      <c r="AC276" s="39"/>
      <c r="AD276" s="39"/>
      <c r="AE276" s="39"/>
      <c r="AF276" s="39"/>
      <c r="AG276" s="39"/>
    </row>
    <row r="277" spans="1:33" ht="20" customHeight="1" x14ac:dyDescent="0.2">
      <c r="A277" s="117" t="s">
        <v>13</v>
      </c>
      <c r="B277" s="117"/>
      <c r="C277" s="49">
        <v>3</v>
      </c>
      <c r="D277" s="49">
        <v>2</v>
      </c>
      <c r="E277" s="49">
        <v>0</v>
      </c>
      <c r="F277" s="49">
        <v>0</v>
      </c>
      <c r="G277" s="49">
        <v>0</v>
      </c>
      <c r="H277" s="49">
        <v>0</v>
      </c>
      <c r="I277" s="49">
        <v>2</v>
      </c>
      <c r="J277" s="49">
        <v>2</v>
      </c>
      <c r="K277" s="49">
        <v>0</v>
      </c>
      <c r="L277" s="49">
        <v>0</v>
      </c>
      <c r="M277" s="49">
        <v>1</v>
      </c>
      <c r="N277" s="49">
        <v>0</v>
      </c>
      <c r="O277" s="49">
        <v>1</v>
      </c>
      <c r="P277" s="49">
        <v>0</v>
      </c>
      <c r="Q277" s="106">
        <f>SUM(C277:P277)</f>
        <v>11</v>
      </c>
      <c r="R277" s="116"/>
      <c r="S277" s="39"/>
      <c r="T277" s="39"/>
      <c r="U277" s="39"/>
      <c r="V277" s="39"/>
      <c r="W277" s="39"/>
      <c r="X277" s="39"/>
      <c r="Y277" s="39"/>
      <c r="Z277" s="39"/>
      <c r="AA277" s="39"/>
      <c r="AB277" s="39"/>
      <c r="AC277" s="39"/>
      <c r="AD277" s="39"/>
      <c r="AE277" s="39"/>
      <c r="AF277" s="39"/>
      <c r="AG277" s="39"/>
    </row>
    <row r="278" spans="1:33" ht="20" customHeight="1" x14ac:dyDescent="0.2">
      <c r="A278" s="117" t="s">
        <v>14</v>
      </c>
      <c r="B278" s="117"/>
      <c r="C278" s="49">
        <v>59</v>
      </c>
      <c r="D278" s="49">
        <v>72</v>
      </c>
      <c r="E278" s="49">
        <v>52</v>
      </c>
      <c r="F278" s="49">
        <v>70</v>
      </c>
      <c r="G278" s="49">
        <v>61</v>
      </c>
      <c r="H278" s="49">
        <v>53</v>
      </c>
      <c r="I278" s="49">
        <v>55</v>
      </c>
      <c r="J278" s="49">
        <v>56</v>
      </c>
      <c r="K278" s="49">
        <v>58</v>
      </c>
      <c r="L278" s="49">
        <v>44</v>
      </c>
      <c r="M278" s="49">
        <v>39</v>
      </c>
      <c r="N278" s="49">
        <v>26</v>
      </c>
      <c r="O278" s="49">
        <v>28</v>
      </c>
      <c r="P278" s="49">
        <v>0</v>
      </c>
      <c r="Q278" s="106">
        <f>SUM(C278:P278)</f>
        <v>673</v>
      </c>
      <c r="R278" s="116"/>
      <c r="S278" s="39"/>
      <c r="T278" s="39"/>
      <c r="U278" s="39"/>
      <c r="V278" s="39"/>
      <c r="W278" s="39"/>
      <c r="X278" s="39"/>
      <c r="Y278" s="39"/>
      <c r="Z278" s="39"/>
      <c r="AA278" s="39"/>
      <c r="AB278" s="39"/>
      <c r="AC278" s="39"/>
      <c r="AD278" s="39"/>
      <c r="AE278" s="39"/>
      <c r="AF278" s="39"/>
      <c r="AG278" s="39"/>
    </row>
    <row r="279" spans="1:33" ht="20" customHeight="1" x14ac:dyDescent="0.2">
      <c r="A279" s="16" t="s">
        <v>91</v>
      </c>
      <c r="B279" s="77" t="s">
        <v>92</v>
      </c>
      <c r="C279" s="20"/>
      <c r="D279" s="10"/>
      <c r="E279" s="10"/>
      <c r="F279" s="10"/>
      <c r="G279" s="10"/>
      <c r="H279" s="10"/>
      <c r="I279" s="10"/>
      <c r="J279" s="10"/>
      <c r="K279" s="10"/>
      <c r="L279" s="10"/>
      <c r="M279" s="10"/>
      <c r="N279" s="10"/>
      <c r="O279" s="10"/>
      <c r="P279" s="10"/>
      <c r="Q279" s="11"/>
      <c r="R279" s="10"/>
    </row>
    <row r="280" spans="1:33" ht="20" customHeight="1" x14ac:dyDescent="0.2">
      <c r="A280" s="117" t="s">
        <v>12</v>
      </c>
      <c r="B280" s="117"/>
      <c r="C280" s="58">
        <v>0</v>
      </c>
      <c r="D280" s="58">
        <v>0</v>
      </c>
      <c r="E280" s="58">
        <v>0</v>
      </c>
      <c r="F280" s="58">
        <v>0</v>
      </c>
      <c r="G280" s="58">
        <v>0</v>
      </c>
      <c r="H280" s="58">
        <v>0</v>
      </c>
      <c r="I280" s="58">
        <v>0</v>
      </c>
      <c r="J280" s="58">
        <v>0</v>
      </c>
      <c r="K280" s="58">
        <v>0</v>
      </c>
      <c r="L280" s="58">
        <v>0</v>
      </c>
      <c r="M280" s="58">
        <v>0</v>
      </c>
      <c r="N280" s="58">
        <v>0</v>
      </c>
      <c r="O280" s="58">
        <v>0</v>
      </c>
      <c r="P280" s="58">
        <v>0</v>
      </c>
      <c r="Q280" s="107">
        <f>SUM(C280:P280)</f>
        <v>0</v>
      </c>
      <c r="R280" s="116">
        <f>SUM(C280:O282)</f>
        <v>491</v>
      </c>
      <c r="S280" s="39"/>
      <c r="T280" s="39"/>
      <c r="U280" s="39"/>
      <c r="V280" s="39"/>
      <c r="W280" s="39"/>
      <c r="X280" s="39"/>
      <c r="Y280" s="39"/>
      <c r="Z280" s="39"/>
      <c r="AA280" s="39"/>
      <c r="AB280" s="39"/>
      <c r="AC280" s="39"/>
      <c r="AD280" s="39"/>
      <c r="AE280" s="39"/>
      <c r="AF280" s="39"/>
      <c r="AG280" s="39"/>
    </row>
    <row r="281" spans="1:33" ht="20" customHeight="1" x14ac:dyDescent="0.2">
      <c r="A281" s="117" t="s">
        <v>13</v>
      </c>
      <c r="B281" s="117"/>
      <c r="C281" s="58">
        <v>1</v>
      </c>
      <c r="D281" s="58">
        <v>2</v>
      </c>
      <c r="E281" s="58">
        <v>0</v>
      </c>
      <c r="F281" s="58">
        <v>2</v>
      </c>
      <c r="G281" s="58">
        <v>0</v>
      </c>
      <c r="H281" s="58">
        <v>1</v>
      </c>
      <c r="I281" s="58">
        <v>0</v>
      </c>
      <c r="J281" s="58">
        <v>1</v>
      </c>
      <c r="K281" s="58">
        <v>1</v>
      </c>
      <c r="L281" s="58">
        <v>1</v>
      </c>
      <c r="M281" s="58">
        <v>0</v>
      </c>
      <c r="N281" s="58">
        <v>0</v>
      </c>
      <c r="O281" s="58">
        <v>1</v>
      </c>
      <c r="P281" s="58"/>
      <c r="Q281" s="107">
        <f>SUM(C281:P281)</f>
        <v>10</v>
      </c>
      <c r="R281" s="116"/>
      <c r="S281" s="39"/>
      <c r="T281" s="39"/>
      <c r="U281" s="39"/>
      <c r="V281" s="39"/>
      <c r="W281" s="39"/>
      <c r="X281" s="39"/>
      <c r="Y281" s="39"/>
      <c r="Z281" s="39"/>
      <c r="AA281" s="39"/>
      <c r="AB281" s="39"/>
      <c r="AC281" s="39"/>
      <c r="AD281" s="39"/>
      <c r="AE281" s="39"/>
      <c r="AF281" s="39"/>
      <c r="AG281" s="39"/>
    </row>
    <row r="282" spans="1:33" ht="20" customHeight="1" x14ac:dyDescent="0.2">
      <c r="A282" s="117" t="s">
        <v>14</v>
      </c>
      <c r="B282" s="117"/>
      <c r="C282" s="58">
        <v>28</v>
      </c>
      <c r="D282" s="58">
        <v>43</v>
      </c>
      <c r="E282" s="58">
        <v>39</v>
      </c>
      <c r="F282" s="58">
        <v>43</v>
      </c>
      <c r="G282" s="58">
        <v>39</v>
      </c>
      <c r="H282" s="58">
        <v>44</v>
      </c>
      <c r="I282" s="58">
        <v>45</v>
      </c>
      <c r="J282" s="58">
        <v>50</v>
      </c>
      <c r="K282" s="58">
        <v>36</v>
      </c>
      <c r="L282" s="58">
        <v>33</v>
      </c>
      <c r="M282" s="58">
        <v>27</v>
      </c>
      <c r="N282" s="58">
        <v>30</v>
      </c>
      <c r="O282" s="58">
        <v>24</v>
      </c>
      <c r="P282" s="58"/>
      <c r="Q282" s="107">
        <f>SUM(C282:P282)</f>
        <v>481</v>
      </c>
      <c r="R282" s="116"/>
      <c r="S282" s="39"/>
      <c r="T282" s="39"/>
      <c r="U282" s="39"/>
      <c r="V282" s="39"/>
      <c r="W282" s="39"/>
      <c r="X282" s="39"/>
      <c r="Y282" s="39"/>
      <c r="Z282" s="39"/>
      <c r="AA282" s="39"/>
      <c r="AB282" s="39"/>
      <c r="AC282" s="39"/>
      <c r="AD282" s="39"/>
      <c r="AE282" s="39"/>
      <c r="AF282" s="39"/>
      <c r="AG282" s="39"/>
    </row>
    <row r="283" spans="1:33" ht="20" customHeight="1" x14ac:dyDescent="0.2">
      <c r="A283" s="16" t="s">
        <v>136</v>
      </c>
      <c r="B283" s="77" t="s">
        <v>135</v>
      </c>
      <c r="C283" s="20"/>
      <c r="D283" s="10"/>
      <c r="E283" s="10"/>
      <c r="F283" s="10"/>
      <c r="G283" s="10"/>
      <c r="H283" s="10"/>
      <c r="I283" s="10"/>
      <c r="J283" s="10"/>
      <c r="K283" s="10"/>
      <c r="L283" s="10"/>
      <c r="M283" s="10"/>
      <c r="N283" s="10"/>
      <c r="O283" s="10"/>
      <c r="P283" s="10"/>
      <c r="Q283" s="11"/>
      <c r="R283" s="10"/>
    </row>
    <row r="284" spans="1:33" ht="20" customHeight="1" x14ac:dyDescent="0.2">
      <c r="A284" s="117" t="s">
        <v>12</v>
      </c>
      <c r="B284" s="117"/>
      <c r="C284" s="49">
        <v>0</v>
      </c>
      <c r="D284" s="49">
        <v>0</v>
      </c>
      <c r="E284" s="49">
        <v>0</v>
      </c>
      <c r="F284" s="49">
        <v>0</v>
      </c>
      <c r="G284" s="49">
        <v>0</v>
      </c>
      <c r="H284" s="49">
        <v>0</v>
      </c>
      <c r="I284" s="49">
        <v>0</v>
      </c>
      <c r="J284" s="49">
        <v>0</v>
      </c>
      <c r="K284" s="49">
        <v>0</v>
      </c>
      <c r="L284" s="49">
        <v>0</v>
      </c>
      <c r="M284" s="49">
        <v>0</v>
      </c>
      <c r="N284" s="49">
        <v>0</v>
      </c>
      <c r="O284" s="49">
        <v>0</v>
      </c>
      <c r="P284" s="49">
        <v>0</v>
      </c>
      <c r="Q284" s="106">
        <f>SUM(C284:P284)</f>
        <v>0</v>
      </c>
      <c r="R284" s="116">
        <f>SUM(C284:O286)</f>
        <v>73</v>
      </c>
      <c r="S284" s="39"/>
      <c r="T284" s="39"/>
      <c r="U284" s="39"/>
      <c r="V284" s="39"/>
      <c r="W284" s="39"/>
      <c r="X284" s="39"/>
      <c r="Y284" s="39"/>
      <c r="Z284" s="39"/>
      <c r="AA284" s="39"/>
      <c r="AB284" s="39"/>
      <c r="AC284" s="39"/>
      <c r="AD284" s="39"/>
      <c r="AE284" s="39"/>
      <c r="AF284" s="39"/>
      <c r="AG284" s="39"/>
    </row>
    <row r="285" spans="1:33" ht="20" customHeight="1" x14ac:dyDescent="0.2">
      <c r="A285" s="117" t="s">
        <v>13</v>
      </c>
      <c r="B285" s="117"/>
      <c r="C285" s="49">
        <v>9</v>
      </c>
      <c r="D285" s="49">
        <v>8</v>
      </c>
      <c r="E285" s="49">
        <v>4</v>
      </c>
      <c r="F285" s="49">
        <v>6</v>
      </c>
      <c r="G285" s="49">
        <v>6</v>
      </c>
      <c r="H285" s="49">
        <v>7</v>
      </c>
      <c r="I285" s="49">
        <v>3</v>
      </c>
      <c r="J285" s="49">
        <v>9</v>
      </c>
      <c r="K285" s="49">
        <v>6</v>
      </c>
      <c r="L285" s="49">
        <v>7</v>
      </c>
      <c r="M285" s="49">
        <v>2</v>
      </c>
      <c r="N285" s="49">
        <v>1</v>
      </c>
      <c r="O285" s="49">
        <v>5</v>
      </c>
      <c r="P285" s="49">
        <v>0</v>
      </c>
      <c r="Q285" s="106">
        <f>SUM(C285:P285)</f>
        <v>73</v>
      </c>
      <c r="R285" s="116"/>
      <c r="S285" s="39"/>
      <c r="T285" s="39"/>
      <c r="U285" s="39"/>
      <c r="V285" s="39"/>
      <c r="W285" s="39"/>
      <c r="X285" s="39"/>
      <c r="Y285" s="39"/>
      <c r="Z285" s="39"/>
      <c r="AA285" s="39"/>
      <c r="AB285" s="39"/>
      <c r="AC285" s="39"/>
      <c r="AD285" s="39"/>
      <c r="AE285" s="39"/>
      <c r="AF285" s="39"/>
      <c r="AG285" s="39"/>
    </row>
    <row r="286" spans="1:33" ht="20" customHeight="1" x14ac:dyDescent="0.2">
      <c r="A286" s="117" t="s">
        <v>14</v>
      </c>
      <c r="B286" s="117"/>
      <c r="C286" s="49">
        <v>0</v>
      </c>
      <c r="D286" s="49">
        <v>0</v>
      </c>
      <c r="E286" s="49">
        <v>0</v>
      </c>
      <c r="F286" s="49">
        <v>0</v>
      </c>
      <c r="G286" s="49">
        <v>0</v>
      </c>
      <c r="H286" s="49">
        <v>0</v>
      </c>
      <c r="I286" s="49">
        <v>0</v>
      </c>
      <c r="J286" s="49">
        <v>0</v>
      </c>
      <c r="K286" s="49">
        <v>0</v>
      </c>
      <c r="L286" s="49">
        <v>0</v>
      </c>
      <c r="M286" s="49">
        <v>0</v>
      </c>
      <c r="N286" s="49">
        <v>0</v>
      </c>
      <c r="O286" s="49">
        <v>0</v>
      </c>
      <c r="P286" s="49"/>
      <c r="Q286" s="106">
        <f>SUM(C286:P286)</f>
        <v>0</v>
      </c>
      <c r="R286" s="116"/>
      <c r="S286" s="39"/>
      <c r="T286" s="39"/>
      <c r="U286" s="39"/>
      <c r="V286" s="39"/>
      <c r="W286" s="39"/>
      <c r="X286" s="39"/>
      <c r="Y286" s="39"/>
      <c r="Z286" s="39"/>
      <c r="AA286" s="39"/>
      <c r="AB286" s="39"/>
      <c r="AC286" s="39"/>
      <c r="AD286" s="39"/>
      <c r="AE286" s="39"/>
      <c r="AF286" s="39"/>
      <c r="AG286" s="39"/>
    </row>
    <row r="287" spans="1:33" ht="20" customHeight="1" x14ac:dyDescent="0.2">
      <c r="A287" s="21" t="s">
        <v>182</v>
      </c>
      <c r="B287" s="8" t="s">
        <v>101</v>
      </c>
      <c r="C287" s="20"/>
      <c r="D287" s="10"/>
      <c r="E287" s="10"/>
      <c r="F287" s="10"/>
      <c r="G287" s="10"/>
      <c r="H287" s="10"/>
      <c r="I287" s="10"/>
      <c r="J287" s="10"/>
      <c r="K287" s="10"/>
      <c r="L287" s="10"/>
      <c r="M287" s="10"/>
      <c r="N287" s="10"/>
      <c r="O287" s="10"/>
      <c r="P287" s="10"/>
      <c r="Q287" s="11"/>
      <c r="R287" s="10"/>
    </row>
    <row r="288" spans="1:33" ht="20" customHeight="1" x14ac:dyDescent="0.2">
      <c r="A288" s="117" t="s">
        <v>12</v>
      </c>
      <c r="B288" s="117"/>
      <c r="C288" s="49">
        <v>1</v>
      </c>
      <c r="D288" s="49">
        <v>0</v>
      </c>
      <c r="E288" s="49">
        <v>1</v>
      </c>
      <c r="F288" s="49">
        <v>0</v>
      </c>
      <c r="G288" s="49">
        <v>1</v>
      </c>
      <c r="H288" s="49">
        <v>0</v>
      </c>
      <c r="I288" s="49">
        <v>1</v>
      </c>
      <c r="J288" s="49">
        <v>0</v>
      </c>
      <c r="K288" s="49">
        <v>1</v>
      </c>
      <c r="L288" s="49">
        <v>0</v>
      </c>
      <c r="M288" s="49">
        <v>0</v>
      </c>
      <c r="N288" s="49">
        <v>0</v>
      </c>
      <c r="O288" s="49">
        <v>0</v>
      </c>
      <c r="P288" s="49"/>
      <c r="Q288" s="106">
        <f>SUM(C288:P288)</f>
        <v>5</v>
      </c>
      <c r="R288" s="116">
        <f>SUM(C288:O290)</f>
        <v>572</v>
      </c>
      <c r="S288" s="39"/>
      <c r="T288" s="39"/>
      <c r="U288" s="39"/>
      <c r="V288" s="39"/>
      <c r="W288" s="39"/>
      <c r="X288" s="39"/>
      <c r="Y288" s="39"/>
      <c r="Z288" s="39"/>
      <c r="AA288" s="39"/>
      <c r="AB288" s="39"/>
      <c r="AC288" s="39"/>
      <c r="AD288" s="39"/>
      <c r="AE288" s="39"/>
      <c r="AF288" s="39"/>
      <c r="AG288" s="39"/>
    </row>
    <row r="289" spans="1:33" ht="20" customHeight="1" x14ac:dyDescent="0.2">
      <c r="A289" s="117" t="s">
        <v>13</v>
      </c>
      <c r="B289" s="117"/>
      <c r="C289" s="49">
        <v>3</v>
      </c>
      <c r="D289" s="49">
        <v>2</v>
      </c>
      <c r="E289" s="49">
        <v>3</v>
      </c>
      <c r="F289" s="49">
        <v>0</v>
      </c>
      <c r="G289" s="49">
        <v>2</v>
      </c>
      <c r="H289" s="49">
        <v>0</v>
      </c>
      <c r="I289" s="49">
        <v>1</v>
      </c>
      <c r="J289" s="49">
        <v>0</v>
      </c>
      <c r="K289" s="49">
        <v>1</v>
      </c>
      <c r="L289" s="49">
        <v>1</v>
      </c>
      <c r="M289" s="49">
        <v>2</v>
      </c>
      <c r="N289" s="49">
        <v>1</v>
      </c>
      <c r="O289" s="49">
        <v>1</v>
      </c>
      <c r="P289" s="49"/>
      <c r="Q289" s="106">
        <f>SUM(C289:P289)</f>
        <v>17</v>
      </c>
      <c r="R289" s="116"/>
      <c r="S289" s="39"/>
      <c r="T289" s="39"/>
      <c r="U289" s="39"/>
      <c r="V289" s="39"/>
      <c r="W289" s="39"/>
      <c r="X289" s="39"/>
      <c r="Y289" s="39"/>
      <c r="Z289" s="39"/>
      <c r="AA289" s="39"/>
      <c r="AB289" s="39"/>
      <c r="AC289" s="39"/>
      <c r="AD289" s="39"/>
      <c r="AE289" s="39"/>
      <c r="AF289" s="39"/>
      <c r="AG289" s="39"/>
    </row>
    <row r="290" spans="1:33" ht="20" customHeight="1" x14ac:dyDescent="0.2">
      <c r="A290" s="117" t="s">
        <v>14</v>
      </c>
      <c r="B290" s="117"/>
      <c r="C290" s="49">
        <v>46</v>
      </c>
      <c r="D290" s="49">
        <v>43</v>
      </c>
      <c r="E290" s="49">
        <v>41</v>
      </c>
      <c r="F290" s="49">
        <v>51</v>
      </c>
      <c r="G290" s="49">
        <v>54</v>
      </c>
      <c r="H290" s="49">
        <v>51</v>
      </c>
      <c r="I290" s="49">
        <v>47</v>
      </c>
      <c r="J290" s="49">
        <v>32</v>
      </c>
      <c r="K290" s="49">
        <v>45</v>
      </c>
      <c r="L290" s="49">
        <v>43</v>
      </c>
      <c r="M290" s="49">
        <v>34</v>
      </c>
      <c r="N290" s="49">
        <v>36</v>
      </c>
      <c r="O290" s="49">
        <v>27</v>
      </c>
      <c r="P290" s="49"/>
      <c r="Q290" s="106">
        <f>SUM(C290:P290)</f>
        <v>550</v>
      </c>
      <c r="R290" s="116"/>
      <c r="S290" s="39"/>
      <c r="T290" s="39"/>
      <c r="U290" s="39"/>
      <c r="V290" s="39"/>
      <c r="W290" s="39"/>
      <c r="X290" s="39"/>
      <c r="Y290" s="39"/>
      <c r="Z290" s="39"/>
      <c r="AA290" s="39"/>
      <c r="AB290" s="39"/>
      <c r="AC290" s="39"/>
      <c r="AD290" s="39"/>
      <c r="AE290" s="39"/>
      <c r="AF290" s="39"/>
      <c r="AG290" s="39"/>
    </row>
    <row r="291" spans="1:33" ht="20" customHeight="1" x14ac:dyDescent="0.2">
      <c r="A291" s="21" t="s">
        <v>86</v>
      </c>
      <c r="B291" s="8" t="s">
        <v>87</v>
      </c>
      <c r="C291" s="20"/>
      <c r="D291" s="10"/>
      <c r="E291" s="10"/>
      <c r="F291" s="10"/>
      <c r="G291" s="10"/>
      <c r="H291" s="10"/>
      <c r="I291" s="10"/>
      <c r="J291" s="10"/>
      <c r="K291" s="10"/>
      <c r="L291" s="10"/>
      <c r="M291" s="10"/>
      <c r="N291" s="10"/>
      <c r="O291" s="10"/>
      <c r="P291" s="10"/>
      <c r="Q291" s="11"/>
      <c r="R291" s="10"/>
    </row>
    <row r="292" spans="1:33" ht="20" customHeight="1" x14ac:dyDescent="0.2">
      <c r="A292" s="117" t="s">
        <v>12</v>
      </c>
      <c r="B292" s="117"/>
      <c r="C292" s="49">
        <v>0</v>
      </c>
      <c r="D292" s="49">
        <v>0</v>
      </c>
      <c r="E292" s="49">
        <v>0</v>
      </c>
      <c r="F292" s="49">
        <v>0</v>
      </c>
      <c r="G292" s="49">
        <v>0</v>
      </c>
      <c r="H292" s="49">
        <v>0</v>
      </c>
      <c r="I292" s="49">
        <v>0</v>
      </c>
      <c r="J292" s="49">
        <v>0</v>
      </c>
      <c r="K292" s="49">
        <v>0</v>
      </c>
      <c r="L292" s="49">
        <v>0</v>
      </c>
      <c r="M292" s="49">
        <v>0</v>
      </c>
      <c r="N292" s="49">
        <v>0</v>
      </c>
      <c r="O292" s="49">
        <v>0</v>
      </c>
      <c r="P292" s="49">
        <v>0</v>
      </c>
      <c r="Q292" s="106">
        <f>SUM(C292:P292)</f>
        <v>0</v>
      </c>
      <c r="R292" s="116">
        <f>SUM(C292:O294)</f>
        <v>150</v>
      </c>
      <c r="S292" s="39"/>
      <c r="T292" s="39"/>
      <c r="U292" s="39"/>
      <c r="V292" s="39"/>
      <c r="W292" s="39"/>
      <c r="X292" s="39"/>
      <c r="Y292" s="39"/>
      <c r="Z292" s="39"/>
      <c r="AA292" s="39"/>
      <c r="AB292" s="39"/>
      <c r="AC292" s="39"/>
      <c r="AD292" s="39"/>
      <c r="AE292" s="39"/>
      <c r="AF292" s="39"/>
      <c r="AG292" s="39"/>
    </row>
    <row r="293" spans="1:33" ht="20" customHeight="1" x14ac:dyDescent="0.2">
      <c r="A293" s="117" t="s">
        <v>13</v>
      </c>
      <c r="B293" s="117"/>
      <c r="C293" s="49">
        <v>4</v>
      </c>
      <c r="D293" s="49">
        <v>2</v>
      </c>
      <c r="E293" s="49">
        <v>1</v>
      </c>
      <c r="F293" s="49">
        <v>1</v>
      </c>
      <c r="G293" s="49">
        <v>0</v>
      </c>
      <c r="H293" s="49">
        <v>1</v>
      </c>
      <c r="I293" s="49">
        <v>1</v>
      </c>
      <c r="J293" s="49">
        <v>0</v>
      </c>
      <c r="K293" s="49">
        <v>1</v>
      </c>
      <c r="L293" s="49">
        <v>1</v>
      </c>
      <c r="M293" s="49">
        <v>3</v>
      </c>
      <c r="N293" s="49">
        <v>3</v>
      </c>
      <c r="O293" s="49">
        <v>3</v>
      </c>
      <c r="P293" s="49">
        <v>0</v>
      </c>
      <c r="Q293" s="106">
        <f>SUM(C293:P293)</f>
        <v>21</v>
      </c>
      <c r="R293" s="116"/>
      <c r="S293" s="39"/>
      <c r="T293" s="39"/>
      <c r="U293" s="39"/>
      <c r="V293" s="39"/>
      <c r="W293" s="39"/>
      <c r="X293" s="39"/>
      <c r="Y293" s="39"/>
      <c r="Z293" s="39"/>
      <c r="AA293" s="39"/>
      <c r="AB293" s="39"/>
      <c r="AC293" s="39"/>
      <c r="AD293" s="39"/>
      <c r="AE293" s="39"/>
      <c r="AF293" s="39"/>
      <c r="AG293" s="39"/>
    </row>
    <row r="294" spans="1:33" ht="20" customHeight="1" x14ac:dyDescent="0.2">
      <c r="A294" s="117" t="s">
        <v>14</v>
      </c>
      <c r="B294" s="117"/>
      <c r="C294" s="49">
        <v>17</v>
      </c>
      <c r="D294" s="49">
        <v>11</v>
      </c>
      <c r="E294" s="49">
        <v>8</v>
      </c>
      <c r="F294" s="49">
        <v>12</v>
      </c>
      <c r="G294" s="49">
        <v>15</v>
      </c>
      <c r="H294" s="49">
        <v>10</v>
      </c>
      <c r="I294" s="49">
        <v>14</v>
      </c>
      <c r="J294" s="49">
        <v>7</v>
      </c>
      <c r="K294" s="49">
        <v>5</v>
      </c>
      <c r="L294" s="49">
        <v>8</v>
      </c>
      <c r="M294" s="49">
        <v>5</v>
      </c>
      <c r="N294" s="49">
        <v>7</v>
      </c>
      <c r="O294" s="49">
        <v>10</v>
      </c>
      <c r="P294" s="49">
        <v>0</v>
      </c>
      <c r="Q294" s="106">
        <f>SUM(C294:P294)</f>
        <v>129</v>
      </c>
      <c r="R294" s="116"/>
      <c r="S294" s="39"/>
      <c r="T294" s="39"/>
      <c r="U294" s="39"/>
      <c r="V294" s="39"/>
      <c r="W294" s="39"/>
      <c r="X294" s="39"/>
      <c r="Y294" s="39"/>
      <c r="Z294" s="39"/>
      <c r="AA294" s="39"/>
      <c r="AB294" s="39"/>
      <c r="AC294" s="39"/>
      <c r="AD294" s="39"/>
      <c r="AE294" s="39"/>
      <c r="AF294" s="39"/>
      <c r="AG294" s="39"/>
    </row>
    <row r="295" spans="1:33" ht="20" customHeight="1" x14ac:dyDescent="0.2">
      <c r="A295" s="14" t="s">
        <v>23</v>
      </c>
      <c r="B295" s="14" t="s">
        <v>24</v>
      </c>
      <c r="C295" s="20"/>
      <c r="D295" s="10"/>
      <c r="E295" s="10"/>
      <c r="F295" s="10"/>
      <c r="G295" s="10"/>
      <c r="H295" s="10"/>
      <c r="I295" s="10"/>
      <c r="J295" s="10"/>
      <c r="K295" s="10"/>
      <c r="L295" s="10"/>
      <c r="M295" s="10"/>
      <c r="N295" s="10"/>
      <c r="O295" s="10"/>
      <c r="P295" s="10"/>
      <c r="Q295" s="11"/>
      <c r="R295" s="10"/>
    </row>
    <row r="296" spans="1:33" ht="20" customHeight="1" x14ac:dyDescent="0.2">
      <c r="A296" s="117" t="s">
        <v>12</v>
      </c>
      <c r="B296" s="117"/>
      <c r="C296" s="49">
        <v>0</v>
      </c>
      <c r="D296" s="49">
        <v>0</v>
      </c>
      <c r="E296" s="49">
        <v>0</v>
      </c>
      <c r="F296" s="49">
        <v>0</v>
      </c>
      <c r="G296" s="49">
        <v>0</v>
      </c>
      <c r="H296" s="49">
        <v>0</v>
      </c>
      <c r="I296" s="49">
        <v>0</v>
      </c>
      <c r="J296" s="49">
        <v>0</v>
      </c>
      <c r="K296" s="49">
        <v>0</v>
      </c>
      <c r="L296" s="49">
        <v>0</v>
      </c>
      <c r="M296" s="49">
        <v>0</v>
      </c>
      <c r="N296" s="49">
        <v>0</v>
      </c>
      <c r="O296" s="49">
        <v>0</v>
      </c>
      <c r="P296" s="49">
        <v>0</v>
      </c>
      <c r="Q296" s="106">
        <f>SUM(C296:P296)</f>
        <v>0</v>
      </c>
      <c r="R296" s="116">
        <f>SUM(C296:O298)</f>
        <v>34</v>
      </c>
      <c r="S296" s="39"/>
      <c r="T296" s="39"/>
      <c r="U296" s="39"/>
      <c r="V296" s="39"/>
      <c r="W296" s="39"/>
      <c r="X296" s="39"/>
      <c r="Y296" s="39"/>
      <c r="Z296" s="39"/>
      <c r="AA296" s="39"/>
      <c r="AB296" s="39"/>
      <c r="AC296" s="39"/>
      <c r="AD296" s="39"/>
      <c r="AE296" s="39"/>
      <c r="AF296" s="39"/>
      <c r="AG296" s="39"/>
    </row>
    <row r="297" spans="1:33" ht="20" customHeight="1" x14ac:dyDescent="0.2">
      <c r="A297" s="117" t="s">
        <v>13</v>
      </c>
      <c r="B297" s="117"/>
      <c r="C297" s="49">
        <v>2</v>
      </c>
      <c r="D297" s="49">
        <v>5</v>
      </c>
      <c r="E297" s="49">
        <v>0</v>
      </c>
      <c r="F297" s="49">
        <v>6</v>
      </c>
      <c r="G297" s="49">
        <v>4</v>
      </c>
      <c r="H297" s="49">
        <v>2</v>
      </c>
      <c r="I297" s="49">
        <v>4</v>
      </c>
      <c r="J297" s="49">
        <v>0</v>
      </c>
      <c r="K297" s="49">
        <v>3</v>
      </c>
      <c r="L297" s="49">
        <v>2</v>
      </c>
      <c r="M297" s="49">
        <v>1</v>
      </c>
      <c r="N297" s="49">
        <v>2</v>
      </c>
      <c r="O297" s="49">
        <v>3</v>
      </c>
      <c r="P297" s="49">
        <v>0</v>
      </c>
      <c r="Q297" s="106">
        <f>SUM(C297:P297)</f>
        <v>34</v>
      </c>
      <c r="R297" s="116"/>
      <c r="S297" s="39"/>
      <c r="T297" s="39"/>
      <c r="U297" s="39"/>
      <c r="V297" s="39"/>
      <c r="W297" s="39"/>
      <c r="X297" s="39"/>
      <c r="Y297" s="39"/>
      <c r="Z297" s="39"/>
      <c r="AA297" s="39"/>
      <c r="AB297" s="39"/>
      <c r="AC297" s="39"/>
      <c r="AD297" s="39"/>
      <c r="AE297" s="39"/>
      <c r="AF297" s="39"/>
      <c r="AG297" s="39"/>
    </row>
    <row r="298" spans="1:33" ht="20" customHeight="1" x14ac:dyDescent="0.2">
      <c r="A298" s="117" t="s">
        <v>14</v>
      </c>
      <c r="B298" s="117"/>
      <c r="C298" s="49">
        <v>0</v>
      </c>
      <c r="D298" s="49">
        <v>0</v>
      </c>
      <c r="E298" s="49">
        <v>0</v>
      </c>
      <c r="F298" s="49">
        <v>0</v>
      </c>
      <c r="G298" s="49">
        <v>0</v>
      </c>
      <c r="H298" s="49">
        <v>0</v>
      </c>
      <c r="I298" s="49">
        <v>0</v>
      </c>
      <c r="J298" s="49">
        <v>0</v>
      </c>
      <c r="K298" s="49">
        <v>0</v>
      </c>
      <c r="L298" s="49">
        <v>0</v>
      </c>
      <c r="M298" s="49">
        <v>0</v>
      </c>
      <c r="N298" s="49">
        <v>0</v>
      </c>
      <c r="O298" s="49">
        <v>0</v>
      </c>
      <c r="P298" s="49">
        <v>0</v>
      </c>
      <c r="Q298" s="106">
        <f>SUM(C298:P298)</f>
        <v>0</v>
      </c>
      <c r="R298" s="116"/>
      <c r="S298" s="39"/>
      <c r="T298" s="39"/>
      <c r="U298" s="39"/>
      <c r="V298" s="39"/>
      <c r="W298" s="39"/>
      <c r="X298" s="39"/>
      <c r="Y298" s="39"/>
      <c r="Z298" s="39"/>
      <c r="AA298" s="39"/>
      <c r="AB298" s="39"/>
      <c r="AC298" s="39"/>
      <c r="AD298" s="39"/>
      <c r="AE298" s="39"/>
      <c r="AF298" s="39"/>
      <c r="AG298" s="39"/>
    </row>
    <row r="299" spans="1:33" ht="20" customHeight="1" thickBot="1" x14ac:dyDescent="0.25">
      <c r="A299" s="21" t="s">
        <v>71</v>
      </c>
      <c r="B299" s="8" t="s">
        <v>133</v>
      </c>
      <c r="C299" s="20"/>
      <c r="D299" s="10"/>
      <c r="E299" s="10"/>
      <c r="F299" s="10"/>
      <c r="G299" s="10"/>
      <c r="H299" s="10"/>
      <c r="I299" s="10"/>
      <c r="J299" s="10"/>
      <c r="K299" s="10"/>
      <c r="L299" s="10"/>
      <c r="M299" s="10"/>
      <c r="N299" s="10"/>
      <c r="O299" s="10"/>
      <c r="P299" s="10"/>
      <c r="Q299" s="11"/>
      <c r="R299" s="10"/>
    </row>
    <row r="300" spans="1:33" ht="20" customHeight="1" x14ac:dyDescent="0.2">
      <c r="A300" s="117" t="s">
        <v>12</v>
      </c>
      <c r="B300" s="117"/>
      <c r="C300" s="84">
        <v>0</v>
      </c>
      <c r="D300" s="85">
        <v>0</v>
      </c>
      <c r="E300" s="85">
        <v>0</v>
      </c>
      <c r="F300" s="85">
        <v>0</v>
      </c>
      <c r="G300" s="85">
        <v>0</v>
      </c>
      <c r="H300" s="85">
        <v>0</v>
      </c>
      <c r="I300" s="85">
        <v>0</v>
      </c>
      <c r="J300" s="85">
        <v>0</v>
      </c>
      <c r="K300" s="85">
        <v>0</v>
      </c>
      <c r="L300" s="85">
        <v>0</v>
      </c>
      <c r="M300" s="85">
        <v>0</v>
      </c>
      <c r="N300" s="85">
        <v>0</v>
      </c>
      <c r="O300" s="85">
        <v>0</v>
      </c>
      <c r="P300" s="78">
        <v>0</v>
      </c>
      <c r="Q300" s="110">
        <f>SUM(C300:P300)</f>
        <v>0</v>
      </c>
      <c r="R300" s="116">
        <f>SUM(C300:O302)</f>
        <v>273</v>
      </c>
      <c r="S300" s="39"/>
      <c r="T300" s="39"/>
      <c r="U300" s="39"/>
      <c r="V300" s="39"/>
      <c r="W300" s="39"/>
      <c r="X300" s="39"/>
      <c r="Y300" s="39"/>
      <c r="Z300" s="39"/>
      <c r="AA300" s="39"/>
      <c r="AB300" s="39"/>
      <c r="AC300" s="39"/>
      <c r="AD300" s="39"/>
      <c r="AE300" s="39"/>
      <c r="AF300" s="39"/>
      <c r="AG300" s="39"/>
    </row>
    <row r="301" spans="1:33" ht="20" customHeight="1" x14ac:dyDescent="0.2">
      <c r="A301" s="117" t="s">
        <v>13</v>
      </c>
      <c r="B301" s="117"/>
      <c r="C301" s="86">
        <v>0</v>
      </c>
      <c r="D301" s="83">
        <v>2</v>
      </c>
      <c r="E301" s="83">
        <v>0</v>
      </c>
      <c r="F301" s="83">
        <v>0</v>
      </c>
      <c r="G301" s="83">
        <v>0</v>
      </c>
      <c r="H301" s="83">
        <v>0</v>
      </c>
      <c r="I301" s="83">
        <v>0</v>
      </c>
      <c r="J301" s="83">
        <v>1</v>
      </c>
      <c r="K301" s="83">
        <v>0</v>
      </c>
      <c r="L301" s="83">
        <v>0</v>
      </c>
      <c r="M301" s="83">
        <v>0</v>
      </c>
      <c r="N301" s="83">
        <v>0</v>
      </c>
      <c r="O301" s="83">
        <v>0</v>
      </c>
      <c r="P301" s="79">
        <v>0</v>
      </c>
      <c r="Q301" s="110">
        <f>SUM(C301:P301)</f>
        <v>3</v>
      </c>
      <c r="R301" s="116"/>
      <c r="S301" s="39"/>
      <c r="T301" s="39"/>
      <c r="U301" s="39"/>
      <c r="V301" s="39"/>
      <c r="W301" s="39"/>
      <c r="X301" s="39"/>
      <c r="Y301" s="39"/>
      <c r="Z301" s="39"/>
      <c r="AA301" s="39"/>
      <c r="AB301" s="39"/>
      <c r="AC301" s="39"/>
      <c r="AD301" s="39"/>
      <c r="AE301" s="39"/>
      <c r="AF301" s="39"/>
      <c r="AG301" s="39"/>
    </row>
    <row r="302" spans="1:33" ht="20" customHeight="1" thickBot="1" x14ac:dyDescent="0.25">
      <c r="A302" s="117" t="s">
        <v>14</v>
      </c>
      <c r="B302" s="117"/>
      <c r="C302" s="80">
        <v>26</v>
      </c>
      <c r="D302" s="81">
        <v>16</v>
      </c>
      <c r="E302" s="81">
        <v>24</v>
      </c>
      <c r="F302" s="81">
        <v>28</v>
      </c>
      <c r="G302" s="81">
        <v>22</v>
      </c>
      <c r="H302" s="81">
        <v>25</v>
      </c>
      <c r="I302" s="81">
        <v>32</v>
      </c>
      <c r="J302" s="81">
        <v>19</v>
      </c>
      <c r="K302" s="81">
        <v>23</v>
      </c>
      <c r="L302" s="81">
        <v>17</v>
      </c>
      <c r="M302" s="81">
        <v>14</v>
      </c>
      <c r="N302" s="81">
        <v>14</v>
      </c>
      <c r="O302" s="81">
        <v>10</v>
      </c>
      <c r="P302" s="82">
        <v>0</v>
      </c>
      <c r="Q302" s="110">
        <f>SUM(C302:P302)</f>
        <v>270</v>
      </c>
      <c r="R302" s="116"/>
      <c r="S302" s="39"/>
      <c r="T302" s="39"/>
      <c r="U302" s="39"/>
      <c r="V302" s="39"/>
      <c r="W302" s="39"/>
      <c r="X302" s="39"/>
      <c r="Y302" s="39"/>
      <c r="Z302" s="39"/>
      <c r="AA302" s="39"/>
      <c r="AB302" s="39"/>
      <c r="AC302" s="39"/>
      <c r="AD302" s="39"/>
      <c r="AE302" s="39"/>
      <c r="AF302" s="39"/>
      <c r="AG302" s="39"/>
    </row>
    <row r="303" spans="1:33" ht="20" customHeight="1" x14ac:dyDescent="0.2">
      <c r="A303" s="21" t="s">
        <v>183</v>
      </c>
      <c r="B303" s="8" t="s">
        <v>134</v>
      </c>
      <c r="C303" s="20"/>
      <c r="D303" s="10"/>
      <c r="E303" s="10"/>
      <c r="F303" s="10"/>
      <c r="G303" s="10"/>
      <c r="H303" s="10"/>
      <c r="I303" s="10"/>
      <c r="J303" s="10"/>
      <c r="K303" s="10"/>
      <c r="L303" s="10"/>
      <c r="M303" s="10"/>
      <c r="N303" s="10"/>
      <c r="O303" s="10"/>
      <c r="P303" s="10"/>
      <c r="Q303" s="11"/>
      <c r="R303" s="10"/>
    </row>
    <row r="304" spans="1:33" ht="20" customHeight="1" x14ac:dyDescent="0.2">
      <c r="A304" s="117" t="s">
        <v>12</v>
      </c>
      <c r="B304" s="117"/>
      <c r="C304" s="49">
        <v>0</v>
      </c>
      <c r="D304" s="49">
        <v>0</v>
      </c>
      <c r="E304" s="49">
        <v>0</v>
      </c>
      <c r="F304" s="49">
        <v>0</v>
      </c>
      <c r="G304" s="49">
        <v>0</v>
      </c>
      <c r="H304" s="49">
        <v>0</v>
      </c>
      <c r="I304" s="49">
        <v>0</v>
      </c>
      <c r="J304" s="49">
        <v>0</v>
      </c>
      <c r="K304" s="49">
        <v>0</v>
      </c>
      <c r="L304" s="49">
        <v>0</v>
      </c>
      <c r="M304" s="49">
        <v>0</v>
      </c>
      <c r="N304" s="49">
        <v>0</v>
      </c>
      <c r="O304" s="49">
        <v>0</v>
      </c>
      <c r="P304" s="49"/>
      <c r="Q304" s="106">
        <f>SUM(C304:P304)</f>
        <v>0</v>
      </c>
      <c r="R304" s="116">
        <f>SUM(C304:O306)</f>
        <v>225</v>
      </c>
      <c r="S304" s="39"/>
      <c r="T304" s="39"/>
      <c r="U304" s="39"/>
      <c r="V304" s="39"/>
      <c r="W304" s="39"/>
      <c r="X304" s="39"/>
      <c r="Y304" s="39"/>
      <c r="Z304" s="39"/>
      <c r="AA304" s="39"/>
      <c r="AB304" s="39"/>
      <c r="AC304" s="39"/>
      <c r="AD304" s="39"/>
      <c r="AE304" s="39"/>
      <c r="AF304" s="39"/>
      <c r="AG304" s="39"/>
    </row>
    <row r="305" spans="1:33" ht="20" customHeight="1" x14ac:dyDescent="0.2">
      <c r="A305" s="117" t="s">
        <v>13</v>
      </c>
      <c r="B305" s="117"/>
      <c r="C305" s="49">
        <v>1</v>
      </c>
      <c r="D305" s="49">
        <v>0</v>
      </c>
      <c r="E305" s="49">
        <v>1</v>
      </c>
      <c r="F305" s="49">
        <v>0</v>
      </c>
      <c r="G305" s="49">
        <v>1</v>
      </c>
      <c r="H305" s="49">
        <v>0</v>
      </c>
      <c r="I305" s="49">
        <v>2</v>
      </c>
      <c r="J305" s="49">
        <v>0</v>
      </c>
      <c r="K305" s="49">
        <v>1</v>
      </c>
      <c r="L305" s="49">
        <v>0</v>
      </c>
      <c r="M305" s="49">
        <v>0</v>
      </c>
      <c r="N305" s="49">
        <v>2</v>
      </c>
      <c r="O305" s="49">
        <v>0</v>
      </c>
      <c r="P305" s="49">
        <v>0</v>
      </c>
      <c r="Q305" s="106">
        <f>SUM(C305:P305)</f>
        <v>8</v>
      </c>
      <c r="R305" s="116"/>
      <c r="S305" s="39"/>
      <c r="T305" s="39"/>
      <c r="U305" s="39"/>
      <c r="V305" s="39"/>
      <c r="W305" s="39"/>
      <c r="X305" s="39"/>
      <c r="Y305" s="39"/>
      <c r="Z305" s="39"/>
      <c r="AA305" s="39"/>
      <c r="AB305" s="39"/>
      <c r="AC305" s="39"/>
      <c r="AD305" s="39"/>
      <c r="AE305" s="39"/>
      <c r="AF305" s="39"/>
      <c r="AG305" s="39"/>
    </row>
    <row r="306" spans="1:33" ht="20" customHeight="1" x14ac:dyDescent="0.2">
      <c r="A306" s="117" t="s">
        <v>14</v>
      </c>
      <c r="B306" s="117"/>
      <c r="C306" s="49">
        <v>19</v>
      </c>
      <c r="D306" s="49">
        <v>13</v>
      </c>
      <c r="E306" s="49">
        <v>21</v>
      </c>
      <c r="F306" s="49">
        <v>20</v>
      </c>
      <c r="G306" s="49">
        <v>19</v>
      </c>
      <c r="H306" s="49">
        <v>17</v>
      </c>
      <c r="I306" s="49">
        <v>13</v>
      </c>
      <c r="J306" s="49">
        <v>23</v>
      </c>
      <c r="K306" s="49">
        <v>17</v>
      </c>
      <c r="L306" s="49">
        <v>14</v>
      </c>
      <c r="M306" s="49">
        <v>16</v>
      </c>
      <c r="N306" s="49">
        <v>12</v>
      </c>
      <c r="O306" s="49">
        <v>13</v>
      </c>
      <c r="P306" s="49">
        <v>0</v>
      </c>
      <c r="Q306" s="106">
        <f>SUM(C306:P306)</f>
        <v>217</v>
      </c>
      <c r="R306" s="116"/>
      <c r="S306" s="39"/>
      <c r="T306" s="39"/>
      <c r="U306" s="39"/>
      <c r="V306" s="39"/>
      <c r="W306" s="39"/>
      <c r="X306" s="39"/>
      <c r="Y306" s="39"/>
      <c r="Z306" s="39"/>
      <c r="AA306" s="39"/>
      <c r="AB306" s="39"/>
      <c r="AC306" s="39"/>
      <c r="AD306" s="39"/>
      <c r="AE306" s="39"/>
      <c r="AF306" s="39"/>
      <c r="AG306" s="39"/>
    </row>
    <row r="307" spans="1:33" ht="20" customHeight="1" x14ac:dyDescent="0.2">
      <c r="A307" s="21" t="s">
        <v>110</v>
      </c>
      <c r="B307" s="8" t="s">
        <v>132</v>
      </c>
      <c r="C307" s="20"/>
      <c r="D307" s="10"/>
      <c r="E307" s="10"/>
      <c r="F307" s="10"/>
      <c r="G307" s="10"/>
      <c r="H307" s="10"/>
      <c r="I307" s="10"/>
      <c r="J307" s="10"/>
      <c r="K307" s="10"/>
      <c r="L307" s="10"/>
      <c r="M307" s="10"/>
      <c r="N307" s="10"/>
      <c r="O307" s="10"/>
      <c r="P307" s="10"/>
      <c r="Q307" s="11"/>
      <c r="R307" s="10"/>
    </row>
    <row r="308" spans="1:33" ht="20" customHeight="1" x14ac:dyDescent="0.2">
      <c r="A308" s="117" t="s">
        <v>12</v>
      </c>
      <c r="B308" s="117"/>
      <c r="C308" s="49">
        <v>0</v>
      </c>
      <c r="D308" s="49">
        <v>0</v>
      </c>
      <c r="E308" s="49">
        <v>0</v>
      </c>
      <c r="F308" s="49">
        <v>0</v>
      </c>
      <c r="G308" s="49">
        <v>0</v>
      </c>
      <c r="H308" s="49">
        <v>0</v>
      </c>
      <c r="I308" s="49">
        <v>0</v>
      </c>
      <c r="J308" s="49">
        <v>0</v>
      </c>
      <c r="K308" s="49">
        <v>0</v>
      </c>
      <c r="L308" s="49">
        <v>0</v>
      </c>
      <c r="M308" s="49">
        <v>0</v>
      </c>
      <c r="N308" s="49">
        <v>0</v>
      </c>
      <c r="O308" s="49">
        <v>0</v>
      </c>
      <c r="P308" s="49">
        <v>0</v>
      </c>
      <c r="Q308" s="106">
        <f>SUM(C308:P308)</f>
        <v>0</v>
      </c>
      <c r="R308" s="116">
        <f>SUM(C308:O310)</f>
        <v>805</v>
      </c>
      <c r="S308" s="39"/>
      <c r="T308" s="39"/>
      <c r="U308" s="39"/>
      <c r="V308" s="39"/>
      <c r="W308" s="39"/>
      <c r="X308" s="39"/>
      <c r="Y308" s="39"/>
      <c r="Z308" s="39"/>
      <c r="AA308" s="39"/>
      <c r="AB308" s="39"/>
      <c r="AC308" s="39"/>
      <c r="AD308" s="39"/>
      <c r="AE308" s="39"/>
      <c r="AF308" s="39"/>
      <c r="AG308" s="39"/>
    </row>
    <row r="309" spans="1:33" ht="20" customHeight="1" x14ac:dyDescent="0.2">
      <c r="A309" s="117" t="s">
        <v>13</v>
      </c>
      <c r="B309" s="117"/>
      <c r="C309" s="42">
        <v>1</v>
      </c>
      <c r="D309" s="42">
        <v>3</v>
      </c>
      <c r="E309" s="42">
        <v>1</v>
      </c>
      <c r="F309" s="42">
        <v>4</v>
      </c>
      <c r="G309" s="42">
        <v>3</v>
      </c>
      <c r="H309" s="42">
        <v>2</v>
      </c>
      <c r="I309" s="42">
        <v>0</v>
      </c>
      <c r="J309" s="42">
        <v>2</v>
      </c>
      <c r="K309" s="42">
        <v>0</v>
      </c>
      <c r="L309" s="42">
        <v>0</v>
      </c>
      <c r="M309" s="42">
        <v>0</v>
      </c>
      <c r="N309" s="42">
        <v>1</v>
      </c>
      <c r="O309" s="42">
        <v>1</v>
      </c>
      <c r="P309" s="42">
        <v>0</v>
      </c>
      <c r="Q309" s="106">
        <f>SUM(C309:P309)</f>
        <v>18</v>
      </c>
      <c r="R309" s="116"/>
    </row>
    <row r="310" spans="1:33" ht="20" customHeight="1" x14ac:dyDescent="0.2">
      <c r="A310" s="117" t="s">
        <v>14</v>
      </c>
      <c r="B310" s="117"/>
      <c r="C310" s="49">
        <v>70</v>
      </c>
      <c r="D310" s="49">
        <v>58</v>
      </c>
      <c r="E310" s="49">
        <v>80</v>
      </c>
      <c r="F310" s="49">
        <v>70</v>
      </c>
      <c r="G310" s="49">
        <v>72</v>
      </c>
      <c r="H310" s="49">
        <v>61</v>
      </c>
      <c r="I310" s="49">
        <v>70</v>
      </c>
      <c r="J310" s="49">
        <v>61</v>
      </c>
      <c r="K310" s="49">
        <v>54</v>
      </c>
      <c r="L310" s="49">
        <v>57</v>
      </c>
      <c r="M310" s="49">
        <v>52</v>
      </c>
      <c r="N310" s="49">
        <v>34</v>
      </c>
      <c r="O310" s="49">
        <v>48</v>
      </c>
      <c r="P310" s="49">
        <v>0</v>
      </c>
      <c r="Q310" s="106">
        <f>SUM(C310:P310)</f>
        <v>787</v>
      </c>
      <c r="R310" s="116"/>
    </row>
    <row r="311" spans="1:33" ht="20" customHeight="1" x14ac:dyDescent="0.2">
      <c r="A311" s="21" t="s">
        <v>121</v>
      </c>
      <c r="B311" s="8" t="s">
        <v>131</v>
      </c>
      <c r="C311" s="20"/>
      <c r="D311" s="10"/>
      <c r="E311" s="10"/>
      <c r="F311" s="10"/>
      <c r="G311" s="10"/>
      <c r="H311" s="10"/>
      <c r="I311" s="10"/>
      <c r="J311" s="10"/>
      <c r="K311" s="10"/>
      <c r="L311" s="10"/>
      <c r="M311" s="10"/>
      <c r="N311" s="10"/>
      <c r="O311" s="10"/>
      <c r="P311" s="10"/>
      <c r="Q311" s="11"/>
      <c r="R311" s="10"/>
    </row>
    <row r="312" spans="1:33" ht="20" customHeight="1" x14ac:dyDescent="0.2">
      <c r="A312" s="117" t="s">
        <v>12</v>
      </c>
      <c r="B312" s="117"/>
      <c r="C312" s="49">
        <v>0</v>
      </c>
      <c r="D312" s="49">
        <v>0</v>
      </c>
      <c r="E312" s="49">
        <v>0</v>
      </c>
      <c r="F312" s="49">
        <v>0</v>
      </c>
      <c r="G312" s="49">
        <v>0</v>
      </c>
      <c r="H312" s="49">
        <v>0</v>
      </c>
      <c r="I312" s="49">
        <v>0</v>
      </c>
      <c r="J312" s="49">
        <v>0</v>
      </c>
      <c r="K312" s="49">
        <v>0</v>
      </c>
      <c r="L312" s="49">
        <v>0</v>
      </c>
      <c r="M312" s="49">
        <v>0</v>
      </c>
      <c r="N312" s="49">
        <v>0</v>
      </c>
      <c r="O312" s="49">
        <v>0</v>
      </c>
      <c r="P312" s="49">
        <v>0</v>
      </c>
      <c r="Q312" s="106">
        <f>SUM(C312:P312)</f>
        <v>0</v>
      </c>
      <c r="R312" s="116">
        <f>SUM(C312:O314)</f>
        <v>620</v>
      </c>
    </row>
    <row r="313" spans="1:33" s="46" customFormat="1" ht="20" customHeight="1" x14ac:dyDescent="0.2">
      <c r="A313" s="117" t="s">
        <v>13</v>
      </c>
      <c r="B313" s="117"/>
      <c r="C313" s="49">
        <v>4</v>
      </c>
      <c r="D313" s="49">
        <v>3</v>
      </c>
      <c r="E313" s="49">
        <v>3</v>
      </c>
      <c r="F313" s="49">
        <v>2</v>
      </c>
      <c r="G313" s="49">
        <v>5</v>
      </c>
      <c r="H313" s="49">
        <v>6</v>
      </c>
      <c r="I313" s="49">
        <v>3</v>
      </c>
      <c r="J313" s="49">
        <v>11</v>
      </c>
      <c r="K313" s="49">
        <v>3</v>
      </c>
      <c r="L313" s="49">
        <v>7</v>
      </c>
      <c r="M313" s="49">
        <v>5</v>
      </c>
      <c r="N313" s="49">
        <v>4</v>
      </c>
      <c r="O313" s="49">
        <v>0</v>
      </c>
      <c r="P313" s="49">
        <v>0</v>
      </c>
      <c r="Q313" s="106">
        <f>SUM(C313:P313)</f>
        <v>56</v>
      </c>
      <c r="R313" s="116"/>
    </row>
    <row r="314" spans="1:33" s="46" customFormat="1" ht="20" customHeight="1" x14ac:dyDescent="0.2">
      <c r="A314" s="117" t="s">
        <v>14</v>
      </c>
      <c r="B314" s="117"/>
      <c r="C314" s="49">
        <v>68</v>
      </c>
      <c r="D314" s="49">
        <v>46</v>
      </c>
      <c r="E314" s="49">
        <v>55</v>
      </c>
      <c r="F314" s="49">
        <v>43</v>
      </c>
      <c r="G314" s="49">
        <v>48</v>
      </c>
      <c r="H314" s="49">
        <v>59</v>
      </c>
      <c r="I314" s="49">
        <v>52</v>
      </c>
      <c r="J314" s="49">
        <v>32</v>
      </c>
      <c r="K314" s="49">
        <v>36</v>
      </c>
      <c r="L314" s="49">
        <v>35</v>
      </c>
      <c r="M314" s="49">
        <v>40</v>
      </c>
      <c r="N314" s="49">
        <v>26</v>
      </c>
      <c r="O314" s="49">
        <v>24</v>
      </c>
      <c r="P314" s="49">
        <v>0</v>
      </c>
      <c r="Q314" s="106">
        <f>SUM(C314:P314)</f>
        <v>564</v>
      </c>
      <c r="R314" s="116"/>
    </row>
    <row r="315" spans="1:33" s="46" customFormat="1" ht="20" customHeight="1" x14ac:dyDescent="0.2">
      <c r="A315" s="8"/>
      <c r="B315" s="54"/>
      <c r="C315" s="60"/>
      <c r="D315" s="61"/>
      <c r="E315" s="62"/>
      <c r="F315" s="62"/>
      <c r="G315" s="62"/>
      <c r="H315" s="62"/>
      <c r="I315" s="62"/>
      <c r="J315" s="62"/>
      <c r="K315" s="62"/>
      <c r="L315" s="62"/>
      <c r="M315" s="62"/>
      <c r="N315" s="62"/>
      <c r="O315" s="62"/>
      <c r="P315" s="62"/>
      <c r="Q315" s="62"/>
      <c r="R315" s="11"/>
    </row>
    <row r="316" spans="1:33" s="46" customFormat="1" ht="20" customHeight="1" x14ac:dyDescent="0.2">
      <c r="A316" s="127" t="s">
        <v>21</v>
      </c>
      <c r="B316" s="128"/>
      <c r="C316" s="35">
        <f t="shared" ref="C316:O316" si="0">SUM(C8:C315)</f>
        <v>2624</v>
      </c>
      <c r="D316" s="55">
        <f t="shared" si="0"/>
        <v>2834</v>
      </c>
      <c r="E316" s="35">
        <f t="shared" si="0"/>
        <v>2766</v>
      </c>
      <c r="F316" s="35">
        <f t="shared" si="0"/>
        <v>2763</v>
      </c>
      <c r="G316" s="35">
        <f t="shared" si="0"/>
        <v>2709</v>
      </c>
      <c r="H316" s="35">
        <f t="shared" si="0"/>
        <v>2615</v>
      </c>
      <c r="I316" s="35">
        <f t="shared" si="0"/>
        <v>2529</v>
      </c>
      <c r="J316" s="35">
        <f t="shared" si="0"/>
        <v>2421</v>
      </c>
      <c r="K316" s="35">
        <f t="shared" si="0"/>
        <v>2274</v>
      </c>
      <c r="L316" s="35">
        <f t="shared" si="0"/>
        <v>2044</v>
      </c>
      <c r="M316" s="35">
        <f t="shared" si="0"/>
        <v>1862</v>
      </c>
      <c r="N316" s="35">
        <f t="shared" si="0"/>
        <v>1577</v>
      </c>
      <c r="O316" s="35">
        <f t="shared" si="0"/>
        <v>1456</v>
      </c>
      <c r="P316" s="35"/>
      <c r="Q316" s="36">
        <f>SUM(C316:P316)</f>
        <v>30474</v>
      </c>
      <c r="R316" s="43">
        <f>SUM(R8:R315)</f>
        <v>30474</v>
      </c>
    </row>
    <row r="317" spans="1:33" ht="20" customHeight="1" x14ac:dyDescent="0.2">
      <c r="A317" s="44"/>
      <c r="B317" s="45"/>
      <c r="C317" s="45"/>
      <c r="D317" s="45"/>
      <c r="E317" s="45"/>
      <c r="F317" s="45"/>
      <c r="G317" s="45"/>
      <c r="H317" s="45"/>
      <c r="I317" s="45"/>
      <c r="J317" s="45"/>
      <c r="K317" s="45"/>
      <c r="L317" s="45"/>
      <c r="M317" s="45"/>
      <c r="N317" s="45"/>
      <c r="O317" s="45"/>
      <c r="P317" s="45"/>
      <c r="Q317" s="45"/>
      <c r="R317" s="46"/>
    </row>
    <row r="318" spans="1:33" ht="20" customHeight="1" x14ac:dyDescent="0.2">
      <c r="A318" s="126" t="s">
        <v>19</v>
      </c>
      <c r="B318" s="126"/>
      <c r="C318" s="47"/>
      <c r="D318" s="47"/>
      <c r="E318" s="47"/>
      <c r="F318" s="47"/>
      <c r="G318" s="47"/>
      <c r="H318" s="47"/>
      <c r="I318" s="47"/>
      <c r="J318" s="47"/>
      <c r="K318" s="47"/>
      <c r="L318" s="47"/>
      <c r="M318" s="47"/>
      <c r="N318" s="47"/>
      <c r="O318" s="47"/>
      <c r="P318" s="47"/>
      <c r="Q318" s="47"/>
      <c r="R318" s="46"/>
    </row>
    <row r="319" spans="1:33" ht="20" customHeight="1" x14ac:dyDescent="0.2">
      <c r="A319" s="48"/>
      <c r="B319" s="48"/>
      <c r="C319" s="47"/>
      <c r="D319" s="47"/>
      <c r="E319" s="47"/>
      <c r="F319" s="47"/>
      <c r="G319" s="47"/>
      <c r="H319" s="47"/>
      <c r="I319" s="47"/>
      <c r="J319" s="47"/>
      <c r="K319" s="47"/>
      <c r="L319" s="47"/>
      <c r="M319" s="47"/>
      <c r="N319" s="47"/>
      <c r="O319" s="47"/>
      <c r="P319" s="47"/>
      <c r="Q319" s="46"/>
      <c r="R319" s="46"/>
    </row>
    <row r="320" spans="1:33" ht="20" customHeight="1" x14ac:dyDescent="0.2">
      <c r="A320" s="126" t="s">
        <v>192</v>
      </c>
      <c r="B320" s="126"/>
      <c r="C320" s="126"/>
      <c r="D320" s="126"/>
      <c r="E320" s="126"/>
      <c r="F320" s="126"/>
      <c r="G320" s="126"/>
      <c r="H320" s="126"/>
      <c r="I320" s="126"/>
      <c r="J320" s="126"/>
      <c r="K320" s="126"/>
      <c r="L320" s="126"/>
      <c r="M320" s="126"/>
      <c r="N320" s="46"/>
      <c r="O320" s="46"/>
      <c r="P320" s="46"/>
      <c r="Q320" s="46"/>
      <c r="R320" s="46"/>
    </row>
  </sheetData>
  <autoFilter ref="R1:R22" xr:uid="{00000000-0009-0000-0000-000000000000}"/>
  <mergeCells count="316">
    <mergeCell ref="A309:B309"/>
    <mergeCell ref="A310:B310"/>
    <mergeCell ref="A76:B76"/>
    <mergeCell ref="A77:B77"/>
    <mergeCell ref="A78:B78"/>
    <mergeCell ref="A156:B156"/>
    <mergeCell ref="A157:B157"/>
    <mergeCell ref="A253:B253"/>
    <mergeCell ref="A240:B240"/>
    <mergeCell ref="A280:B280"/>
    <mergeCell ref="A260:B260"/>
    <mergeCell ref="A252:B252"/>
    <mergeCell ref="A308:B308"/>
    <mergeCell ref="A294:B294"/>
    <mergeCell ref="A152:B152"/>
    <mergeCell ref="A153:B153"/>
    <mergeCell ref="A154:B154"/>
    <mergeCell ref="A266:B266"/>
    <mergeCell ref="A186:B186"/>
    <mergeCell ref="A302:B302"/>
    <mergeCell ref="A276:B276"/>
    <mergeCell ref="A277:B277"/>
    <mergeCell ref="A278:B278"/>
    <mergeCell ref="A292:B292"/>
    <mergeCell ref="A16:B16"/>
    <mergeCell ref="A17:B17"/>
    <mergeCell ref="A18:B18"/>
    <mergeCell ref="A32:B32"/>
    <mergeCell ref="A33:B33"/>
    <mergeCell ref="A290:B290"/>
    <mergeCell ref="A34:B34"/>
    <mergeCell ref="A289:B289"/>
    <mergeCell ref="A241:B241"/>
    <mergeCell ref="A242:B242"/>
    <mergeCell ref="A254:B254"/>
    <mergeCell ref="A232:B232"/>
    <mergeCell ref="A217:B217"/>
    <mergeCell ref="A37:B37"/>
    <mergeCell ref="A38:B38"/>
    <mergeCell ref="A158:B158"/>
    <mergeCell ref="A48:B48"/>
    <mergeCell ref="A49:B49"/>
    <mergeCell ref="A184:B184"/>
    <mergeCell ref="A185:B185"/>
    <mergeCell ref="A264:B264"/>
    <mergeCell ref="A265:B265"/>
    <mergeCell ref="A189:B189"/>
    <mergeCell ref="A282:B282"/>
    <mergeCell ref="A300:B300"/>
    <mergeCell ref="A301:B301"/>
    <mergeCell ref="A50:B50"/>
    <mergeCell ref="A160:B160"/>
    <mergeCell ref="A161:B161"/>
    <mergeCell ref="A216:B216"/>
    <mergeCell ref="A86:B86"/>
    <mergeCell ref="A144:B144"/>
    <mergeCell ref="A85:B85"/>
    <mergeCell ref="A90:B90"/>
    <mergeCell ref="A97:B97"/>
    <mergeCell ref="A145:B145"/>
    <mergeCell ref="A262:B262"/>
    <mergeCell ref="A261:B261"/>
    <mergeCell ref="A140:B140"/>
    <mergeCell ref="A164:B164"/>
    <mergeCell ref="A236:B236"/>
    <mergeCell ref="A88:B88"/>
    <mergeCell ref="A89:B89"/>
    <mergeCell ref="A245:B245"/>
    <mergeCell ref="A218:B218"/>
    <mergeCell ref="A36:B36"/>
    <mergeCell ref="A124:B124"/>
    <mergeCell ref="A106:B106"/>
    <mergeCell ref="A96:B96"/>
    <mergeCell ref="A73:B73"/>
    <mergeCell ref="A58:B58"/>
    <mergeCell ref="A94:B94"/>
    <mergeCell ref="A84:B84"/>
    <mergeCell ref="A80:B80"/>
    <mergeCell ref="A81:B81"/>
    <mergeCell ref="A104:B104"/>
    <mergeCell ref="A120:B120"/>
    <mergeCell ref="A121:B121"/>
    <mergeCell ref="A122:B122"/>
    <mergeCell ref="A40:B40"/>
    <mergeCell ref="A109:B109"/>
    <mergeCell ref="A110:B110"/>
    <mergeCell ref="A116:B116"/>
    <mergeCell ref="A105:B105"/>
    <mergeCell ref="A117:B117"/>
    <mergeCell ref="A30:B30"/>
    <mergeCell ref="A52:B52"/>
    <mergeCell ref="A68:B68"/>
    <mergeCell ref="A69:B69"/>
    <mergeCell ref="A74:B74"/>
    <mergeCell ref="A320:M320"/>
    <mergeCell ref="A316:B316"/>
    <mergeCell ref="A318:B318"/>
    <mergeCell ref="A2:R2"/>
    <mergeCell ref="A3:R3"/>
    <mergeCell ref="A44:B44"/>
    <mergeCell ref="A45:B45"/>
    <mergeCell ref="A46:B46"/>
    <mergeCell ref="A188:B188"/>
    <mergeCell ref="A53:B53"/>
    <mergeCell ref="A296:B296"/>
    <mergeCell ref="A297:B297"/>
    <mergeCell ref="A298:B298"/>
    <mergeCell ref="A190:B190"/>
    <mergeCell ref="A82:B82"/>
    <mergeCell ref="A136:B136"/>
    <mergeCell ref="A137:B137"/>
    <mergeCell ref="A108:B108"/>
    <mergeCell ref="A98:B98"/>
    <mergeCell ref="A29:B29"/>
    <mergeCell ref="A60:B60"/>
    <mergeCell ref="A92:B92"/>
    <mergeCell ref="A93:B93"/>
    <mergeCell ref="A64:B64"/>
    <mergeCell ref="A1:R1"/>
    <mergeCell ref="R12:R14"/>
    <mergeCell ref="A54:B54"/>
    <mergeCell ref="A41:B41"/>
    <mergeCell ref="A42:B42"/>
    <mergeCell ref="A4:R4"/>
    <mergeCell ref="A5:R5"/>
    <mergeCell ref="A25:B25"/>
    <mergeCell ref="A26:B26"/>
    <mergeCell ref="A14:B14"/>
    <mergeCell ref="A28:B28"/>
    <mergeCell ref="R8:R10"/>
    <mergeCell ref="A8:B8"/>
    <mergeCell ref="A9:B9"/>
    <mergeCell ref="A10:B10"/>
    <mergeCell ref="A72:B72"/>
    <mergeCell ref="A12:B12"/>
    <mergeCell ref="A13:B13"/>
    <mergeCell ref="A70:B70"/>
    <mergeCell ref="A314:B314"/>
    <mergeCell ref="A212:B212"/>
    <mergeCell ref="A213:B213"/>
    <mergeCell ref="A214:B214"/>
    <mergeCell ref="A200:B200"/>
    <mergeCell ref="A312:B312"/>
    <mergeCell ref="A306:B306"/>
    <mergeCell ref="A269:B269"/>
    <mergeCell ref="A257:B257"/>
    <mergeCell ref="A258:B258"/>
    <mergeCell ref="A313:B313"/>
    <mergeCell ref="A274:B274"/>
    <mergeCell ref="A304:B304"/>
    <mergeCell ref="A305:B305"/>
    <mergeCell ref="A202:B202"/>
    <mergeCell ref="A246:B246"/>
    <mergeCell ref="A230:B230"/>
    <mergeCell ref="A229:B229"/>
    <mergeCell ref="A238:B238"/>
    <mergeCell ref="A244:B244"/>
    <mergeCell ref="A237:B237"/>
    <mergeCell ref="A281:B281"/>
    <mergeCell ref="A293:B293"/>
    <mergeCell ref="A288:B288"/>
    <mergeCell ref="A65:B65"/>
    <mergeCell ref="A206:B206"/>
    <mergeCell ref="A142:B142"/>
    <mergeCell ref="A132:B132"/>
    <mergeCell ref="A133:B133"/>
    <mergeCell ref="A134:B134"/>
    <mergeCell ref="A102:B102"/>
    <mergeCell ref="A149:B149"/>
    <mergeCell ref="A150:B150"/>
    <mergeCell ref="A112:B112"/>
    <mergeCell ref="A113:B113"/>
    <mergeCell ref="A146:B146"/>
    <mergeCell ref="A180:B180"/>
    <mergeCell ref="A173:B173"/>
    <mergeCell ref="A176:B176"/>
    <mergeCell ref="A194:B194"/>
    <mergeCell ref="A168:B168"/>
    <mergeCell ref="A170:B170"/>
    <mergeCell ref="A125:B125"/>
    <mergeCell ref="A126:B126"/>
    <mergeCell ref="A130:B130"/>
    <mergeCell ref="A128:B128"/>
    <mergeCell ref="A165:B165"/>
    <mergeCell ref="A129:B129"/>
    <mergeCell ref="A101:B101"/>
    <mergeCell ref="A256:B256"/>
    <mergeCell ref="A162:B162"/>
    <mergeCell ref="A192:B192"/>
    <mergeCell ref="A193:B193"/>
    <mergeCell ref="A197:B197"/>
    <mergeCell ref="A209:B209"/>
    <mergeCell ref="A210:B210"/>
    <mergeCell ref="A204:B204"/>
    <mergeCell ref="A205:B205"/>
    <mergeCell ref="A118:B118"/>
    <mergeCell ref="A233:B233"/>
    <mergeCell ref="A234:B234"/>
    <mergeCell ref="A228:B228"/>
    <mergeCell ref="A138:B138"/>
    <mergeCell ref="A141:B141"/>
    <mergeCell ref="A169:B169"/>
    <mergeCell ref="A172:B172"/>
    <mergeCell ref="A177:B177"/>
    <mergeCell ref="A166:B166"/>
    <mergeCell ref="A148:B148"/>
    <mergeCell ref="A181:B181"/>
    <mergeCell ref="A182:B182"/>
    <mergeCell ref="A178:B178"/>
    <mergeCell ref="A20:B20"/>
    <mergeCell ref="A220:B220"/>
    <mergeCell ref="A221:B221"/>
    <mergeCell ref="A222:B222"/>
    <mergeCell ref="A174:B174"/>
    <mergeCell ref="A196:B196"/>
    <mergeCell ref="A273:B273"/>
    <mergeCell ref="A22:B22"/>
    <mergeCell ref="A208:B208"/>
    <mergeCell ref="A270:B270"/>
    <mergeCell ref="A248:B248"/>
    <mergeCell ref="A249:B249"/>
    <mergeCell ref="A250:B250"/>
    <mergeCell ref="A21:B21"/>
    <mergeCell ref="A61:B61"/>
    <mergeCell ref="A62:B62"/>
    <mergeCell ref="A56:B56"/>
    <mergeCell ref="A57:B57"/>
    <mergeCell ref="A66:B66"/>
    <mergeCell ref="A24:B24"/>
    <mergeCell ref="A272:B272"/>
    <mergeCell ref="A224:B224"/>
    <mergeCell ref="A114:B114"/>
    <mergeCell ref="A100:B100"/>
    <mergeCell ref="A284:B284"/>
    <mergeCell ref="A285:B285"/>
    <mergeCell ref="A286:B286"/>
    <mergeCell ref="A268:B268"/>
    <mergeCell ref="R44:R46"/>
    <mergeCell ref="R16:R18"/>
    <mergeCell ref="R20:R22"/>
    <mergeCell ref="R24:R26"/>
    <mergeCell ref="R28:R30"/>
    <mergeCell ref="R32:R34"/>
    <mergeCell ref="R40:R42"/>
    <mergeCell ref="R36:R38"/>
    <mergeCell ref="R72:R74"/>
    <mergeCell ref="R76:R78"/>
    <mergeCell ref="R80:R82"/>
    <mergeCell ref="R68:R70"/>
    <mergeCell ref="R84:R86"/>
    <mergeCell ref="R48:R50"/>
    <mergeCell ref="R52:R54"/>
    <mergeCell ref="R56:R58"/>
    <mergeCell ref="R60:R62"/>
    <mergeCell ref="R64:R66"/>
    <mergeCell ref="R88:R90"/>
    <mergeCell ref="R92:R94"/>
    <mergeCell ref="R96:R98"/>
    <mergeCell ref="R100:R102"/>
    <mergeCell ref="R104:R106"/>
    <mergeCell ref="R108:R110"/>
    <mergeCell ref="R112:R114"/>
    <mergeCell ref="R116:R118"/>
    <mergeCell ref="R120:R122"/>
    <mergeCell ref="R124:R126"/>
    <mergeCell ref="R128:R130"/>
    <mergeCell ref="R132:R134"/>
    <mergeCell ref="R136:R138"/>
    <mergeCell ref="R140:R142"/>
    <mergeCell ref="R144:R146"/>
    <mergeCell ref="R148:R150"/>
    <mergeCell ref="R152:R154"/>
    <mergeCell ref="R156:R158"/>
    <mergeCell ref="R160:R162"/>
    <mergeCell ref="R164:R166"/>
    <mergeCell ref="R168:R170"/>
    <mergeCell ref="R172:R174"/>
    <mergeCell ref="R180:R182"/>
    <mergeCell ref="R176:R178"/>
    <mergeCell ref="R216:R218"/>
    <mergeCell ref="R184:R186"/>
    <mergeCell ref="R188:R190"/>
    <mergeCell ref="R192:R194"/>
    <mergeCell ref="R196:R198"/>
    <mergeCell ref="R200:R202"/>
    <mergeCell ref="R204:R206"/>
    <mergeCell ref="A198:B198"/>
    <mergeCell ref="A201:B201"/>
    <mergeCell ref="R264:R266"/>
    <mergeCell ref="R228:R230"/>
    <mergeCell ref="R232:R234"/>
    <mergeCell ref="R236:R238"/>
    <mergeCell ref="R240:R242"/>
    <mergeCell ref="R208:R210"/>
    <mergeCell ref="R212:R214"/>
    <mergeCell ref="R256:R258"/>
    <mergeCell ref="R220:R222"/>
    <mergeCell ref="R224:R226"/>
    <mergeCell ref="A225:B225"/>
    <mergeCell ref="A226:B226"/>
    <mergeCell ref="R244:R246"/>
    <mergeCell ref="R248:R250"/>
    <mergeCell ref="R252:R254"/>
    <mergeCell ref="R300:R302"/>
    <mergeCell ref="R304:R306"/>
    <mergeCell ref="R308:R310"/>
    <mergeCell ref="R312:R314"/>
    <mergeCell ref="R276:R278"/>
    <mergeCell ref="R280:R282"/>
    <mergeCell ref="R284:R286"/>
    <mergeCell ref="R288:R290"/>
    <mergeCell ref="R260:R262"/>
    <mergeCell ref="R296:R298"/>
    <mergeCell ref="R268:R270"/>
    <mergeCell ref="R272:R274"/>
    <mergeCell ref="R292:R294"/>
  </mergeCells>
  <phoneticPr fontId="5" type="noConversion"/>
  <conditionalFormatting sqref="C52:P54 C158:P158 F157 N156:O156 C157 J157:L157 N157 P157">
    <cfRule type="containsBlanks" dxfId="352" priority="758" stopIfTrue="1">
      <formula>LEN(TRIM(C52))=0</formula>
    </cfRule>
    <cfRule type="containsBlanks" dxfId="351" priority="759" stopIfTrue="1">
      <formula>LEN(TRIM(C52))=0</formula>
    </cfRule>
  </conditionalFormatting>
  <conditionalFormatting sqref="C52:P54 C158:P158 F157 N156:O156 C157 J157:L157 N157 P157">
    <cfRule type="containsBlanks" dxfId="350" priority="754" stopIfTrue="1">
      <formula>LEN(TRIM(C52))=0</formula>
    </cfRule>
    <cfRule type="containsBlanks" priority="755" stopIfTrue="1">
      <formula>LEN(TRIM(C52))=0</formula>
    </cfRule>
    <cfRule type="containsBlanks" priority="756" stopIfTrue="1">
      <formula>LEN(TRIM(C52))=0</formula>
    </cfRule>
    <cfRule type="notContainsBlanks" priority="757" stopIfTrue="1">
      <formula>LEN(TRIM(C52))&gt;0</formula>
    </cfRule>
  </conditionalFormatting>
  <conditionalFormatting sqref="C58:P58 E57 P56 G57:H57 L57 O57:P57">
    <cfRule type="containsBlanks" dxfId="349" priority="752" stopIfTrue="1">
      <formula>LEN(TRIM(C56))=0</formula>
    </cfRule>
    <cfRule type="containsBlanks" dxfId="348" priority="753" stopIfTrue="1">
      <formula>LEN(TRIM(C56))=0</formula>
    </cfRule>
  </conditionalFormatting>
  <conditionalFormatting sqref="C58:P58 E57 P56 G57:H57 L57 O57:P57">
    <cfRule type="containsBlanks" dxfId="347" priority="748" stopIfTrue="1">
      <formula>LEN(TRIM(C56))=0</formula>
    </cfRule>
    <cfRule type="containsBlanks" priority="749" stopIfTrue="1">
      <formula>LEN(TRIM(C56))=0</formula>
    </cfRule>
    <cfRule type="containsBlanks" priority="750" stopIfTrue="1">
      <formula>LEN(TRIM(C56))=0</formula>
    </cfRule>
    <cfRule type="notContainsBlanks" priority="751" stopIfTrue="1">
      <formula>LEN(TRIM(C56))&gt;0</formula>
    </cfRule>
  </conditionalFormatting>
  <conditionalFormatting sqref="C56:D57">
    <cfRule type="containsBlanks" dxfId="346" priority="746" stopIfTrue="1">
      <formula>LEN(TRIM(C56))=0</formula>
    </cfRule>
    <cfRule type="containsBlanks" dxfId="345" priority="747" stopIfTrue="1">
      <formula>LEN(TRIM(C56))=0</formula>
    </cfRule>
  </conditionalFormatting>
  <conditionalFormatting sqref="C56:D57">
    <cfRule type="containsBlanks" dxfId="344" priority="742" stopIfTrue="1">
      <formula>LEN(TRIM(C56))=0</formula>
    </cfRule>
    <cfRule type="containsBlanks" priority="743" stopIfTrue="1">
      <formula>LEN(TRIM(C56))=0</formula>
    </cfRule>
    <cfRule type="containsBlanks" priority="744" stopIfTrue="1">
      <formula>LEN(TRIM(C56))=0</formula>
    </cfRule>
    <cfRule type="notContainsBlanks" priority="745" stopIfTrue="1">
      <formula>LEN(TRIM(C56))&gt;0</formula>
    </cfRule>
  </conditionalFormatting>
  <conditionalFormatting sqref="E56:O56">
    <cfRule type="containsBlanks" dxfId="343" priority="740" stopIfTrue="1">
      <formula>LEN(TRIM(E56))=0</formula>
    </cfRule>
    <cfRule type="containsBlanks" dxfId="342" priority="741" stopIfTrue="1">
      <formula>LEN(TRIM(E56))=0</formula>
    </cfRule>
  </conditionalFormatting>
  <conditionalFormatting sqref="E56:O56">
    <cfRule type="containsBlanks" dxfId="341" priority="736" stopIfTrue="1">
      <formula>LEN(TRIM(E56))=0</formula>
    </cfRule>
    <cfRule type="containsBlanks" priority="737" stopIfTrue="1">
      <formula>LEN(TRIM(E56))=0</formula>
    </cfRule>
    <cfRule type="containsBlanks" priority="738" stopIfTrue="1">
      <formula>LEN(TRIM(E56))=0</formula>
    </cfRule>
    <cfRule type="notContainsBlanks" priority="739" stopIfTrue="1">
      <formula>LEN(TRIM(E56))&gt;0</formula>
    </cfRule>
  </conditionalFormatting>
  <conditionalFormatting sqref="F57">
    <cfRule type="containsBlanks" dxfId="340" priority="734" stopIfTrue="1">
      <formula>LEN(TRIM(F57))=0</formula>
    </cfRule>
    <cfRule type="containsBlanks" dxfId="339" priority="735" stopIfTrue="1">
      <formula>LEN(TRIM(F57))=0</formula>
    </cfRule>
  </conditionalFormatting>
  <conditionalFormatting sqref="F57">
    <cfRule type="containsBlanks" dxfId="338" priority="730" stopIfTrue="1">
      <formula>LEN(TRIM(F57))=0</formula>
    </cfRule>
    <cfRule type="containsBlanks" priority="731" stopIfTrue="1">
      <formula>LEN(TRIM(F57))=0</formula>
    </cfRule>
    <cfRule type="containsBlanks" priority="732" stopIfTrue="1">
      <formula>LEN(TRIM(F57))=0</formula>
    </cfRule>
    <cfRule type="notContainsBlanks" priority="733" stopIfTrue="1">
      <formula>LEN(TRIM(F57))&gt;0</formula>
    </cfRule>
  </conditionalFormatting>
  <conditionalFormatting sqref="I57:K57">
    <cfRule type="containsBlanks" dxfId="337" priority="728" stopIfTrue="1">
      <formula>LEN(TRIM(I57))=0</formula>
    </cfRule>
    <cfRule type="containsBlanks" dxfId="336" priority="729" stopIfTrue="1">
      <formula>LEN(TRIM(I57))=0</formula>
    </cfRule>
  </conditionalFormatting>
  <conditionalFormatting sqref="I57:K57">
    <cfRule type="containsBlanks" dxfId="335" priority="724" stopIfTrue="1">
      <formula>LEN(TRIM(I57))=0</formula>
    </cfRule>
    <cfRule type="containsBlanks" priority="725" stopIfTrue="1">
      <formula>LEN(TRIM(I57))=0</formula>
    </cfRule>
    <cfRule type="containsBlanks" priority="726" stopIfTrue="1">
      <formula>LEN(TRIM(I57))=0</formula>
    </cfRule>
    <cfRule type="notContainsBlanks" priority="727" stopIfTrue="1">
      <formula>LEN(TRIM(I57))&gt;0</formula>
    </cfRule>
  </conditionalFormatting>
  <conditionalFormatting sqref="M57:N57">
    <cfRule type="containsBlanks" dxfId="334" priority="722" stopIfTrue="1">
      <formula>LEN(TRIM(M57))=0</formula>
    </cfRule>
    <cfRule type="containsBlanks" dxfId="333" priority="723" stopIfTrue="1">
      <formula>LEN(TRIM(M57))=0</formula>
    </cfRule>
  </conditionalFormatting>
  <conditionalFormatting sqref="M57:N57">
    <cfRule type="containsBlanks" dxfId="332" priority="718" stopIfTrue="1">
      <formula>LEN(TRIM(M57))=0</formula>
    </cfRule>
    <cfRule type="containsBlanks" priority="719" stopIfTrue="1">
      <formula>LEN(TRIM(M57))=0</formula>
    </cfRule>
    <cfRule type="containsBlanks" priority="720" stopIfTrue="1">
      <formula>LEN(TRIM(M57))=0</formula>
    </cfRule>
    <cfRule type="notContainsBlanks" priority="721" stopIfTrue="1">
      <formula>LEN(TRIM(M57))&gt;0</formula>
    </cfRule>
  </conditionalFormatting>
  <conditionalFormatting sqref="C8:P10">
    <cfRule type="containsBlanks" dxfId="331" priority="716" stopIfTrue="1">
      <formula>LEN(TRIM(C8))=0</formula>
    </cfRule>
    <cfRule type="containsBlanks" dxfId="330" priority="717" stopIfTrue="1">
      <formula>LEN(TRIM(C8))=0</formula>
    </cfRule>
  </conditionalFormatting>
  <conditionalFormatting sqref="C8:P10">
    <cfRule type="containsBlanks" dxfId="329" priority="712" stopIfTrue="1">
      <formula>LEN(TRIM(C8))=0</formula>
    </cfRule>
    <cfRule type="containsBlanks" priority="713" stopIfTrue="1">
      <formula>LEN(TRIM(C8))=0</formula>
    </cfRule>
    <cfRule type="containsBlanks" priority="714" stopIfTrue="1">
      <formula>LEN(TRIM(C8))=0</formula>
    </cfRule>
    <cfRule type="notContainsBlanks" priority="715" stopIfTrue="1">
      <formula>LEN(TRIM(C8))&gt;0</formula>
    </cfRule>
  </conditionalFormatting>
  <conditionalFormatting sqref="C12:O14">
    <cfRule type="containsBlanks" dxfId="328" priority="710" stopIfTrue="1">
      <formula>LEN(TRIM(C12))=0</formula>
    </cfRule>
    <cfRule type="containsBlanks" dxfId="327" priority="711" stopIfTrue="1">
      <formula>LEN(TRIM(C12))=0</formula>
    </cfRule>
  </conditionalFormatting>
  <conditionalFormatting sqref="C12:O14">
    <cfRule type="containsBlanks" dxfId="326" priority="706" stopIfTrue="1">
      <formula>LEN(TRIM(C12))=0</formula>
    </cfRule>
    <cfRule type="containsBlanks" priority="707" stopIfTrue="1">
      <formula>LEN(TRIM(C12))=0</formula>
    </cfRule>
    <cfRule type="containsBlanks" priority="708" stopIfTrue="1">
      <formula>LEN(TRIM(C12))=0</formula>
    </cfRule>
    <cfRule type="notContainsBlanks" priority="709" stopIfTrue="1">
      <formula>LEN(TRIM(C12))&gt;0</formula>
    </cfRule>
  </conditionalFormatting>
  <conditionalFormatting sqref="C68:P70">
    <cfRule type="containsBlanks" dxfId="325" priority="704" stopIfTrue="1">
      <formula>LEN(TRIM(C68))=0</formula>
    </cfRule>
    <cfRule type="containsBlanks" dxfId="324" priority="705" stopIfTrue="1">
      <formula>LEN(TRIM(C68))=0</formula>
    </cfRule>
  </conditionalFormatting>
  <conditionalFormatting sqref="C68:P70">
    <cfRule type="containsBlanks" dxfId="323" priority="700" stopIfTrue="1">
      <formula>LEN(TRIM(C68))=0</formula>
    </cfRule>
    <cfRule type="containsBlanks" priority="701" stopIfTrue="1">
      <formula>LEN(TRIM(C68))=0</formula>
    </cfRule>
    <cfRule type="containsBlanks" priority="702" stopIfTrue="1">
      <formula>LEN(TRIM(C68))=0</formula>
    </cfRule>
    <cfRule type="notContainsBlanks" priority="703" stopIfTrue="1">
      <formula>LEN(TRIM(C68))&gt;0</formula>
    </cfRule>
  </conditionalFormatting>
  <conditionalFormatting sqref="C73:P73">
    <cfRule type="containsBlanks" dxfId="322" priority="696">
      <formula>LEN(TRIM(C73))=0</formula>
    </cfRule>
  </conditionalFormatting>
  <conditionalFormatting sqref="C73:P73">
    <cfRule type="containsBlanks" dxfId="321" priority="697">
      <formula>LEN(TRIM(C73))=0</formula>
    </cfRule>
  </conditionalFormatting>
  <conditionalFormatting sqref="C73:P73">
    <cfRule type="containsBlanks" dxfId="320" priority="698">
      <formula>LEN(TRIM(C73))=0</formula>
    </cfRule>
  </conditionalFormatting>
  <conditionalFormatting sqref="C73:P73">
    <cfRule type="containsBlanks" dxfId="319" priority="699">
      <formula>LEN(TRIM(C73))=0</formula>
    </cfRule>
  </conditionalFormatting>
  <conditionalFormatting sqref="C88:P90">
    <cfRule type="containsBlanks" dxfId="318" priority="694" stopIfTrue="1">
      <formula>LEN(TRIM(C88))=0</formula>
    </cfRule>
    <cfRule type="containsBlanks" dxfId="317" priority="695" stopIfTrue="1">
      <formula>LEN(TRIM(C88))=0</formula>
    </cfRule>
  </conditionalFormatting>
  <conditionalFormatting sqref="C88:P90">
    <cfRule type="containsBlanks" dxfId="316" priority="690" stopIfTrue="1">
      <formula>LEN(TRIM(C88))=0</formula>
    </cfRule>
    <cfRule type="containsBlanks" priority="691" stopIfTrue="1">
      <formula>LEN(TRIM(C88))=0</formula>
    </cfRule>
    <cfRule type="containsBlanks" priority="692" stopIfTrue="1">
      <formula>LEN(TRIM(C88))=0</formula>
    </cfRule>
    <cfRule type="notContainsBlanks" priority="693" stopIfTrue="1">
      <formula>LEN(TRIM(C88))&gt;0</formula>
    </cfRule>
  </conditionalFormatting>
  <conditionalFormatting sqref="C104:P106">
    <cfRule type="containsBlanks" dxfId="315" priority="688" stopIfTrue="1">
      <formula>LEN(TRIM(C104))=0</formula>
    </cfRule>
    <cfRule type="containsBlanks" dxfId="314" priority="689" stopIfTrue="1">
      <formula>LEN(TRIM(C104))=0</formula>
    </cfRule>
  </conditionalFormatting>
  <conditionalFormatting sqref="C104:P106">
    <cfRule type="containsBlanks" dxfId="313" priority="684" stopIfTrue="1">
      <formula>LEN(TRIM(C104))=0</formula>
    </cfRule>
    <cfRule type="containsBlanks" priority="685" stopIfTrue="1">
      <formula>LEN(TRIM(C104))=0</formula>
    </cfRule>
    <cfRule type="containsBlanks" priority="686" stopIfTrue="1">
      <formula>LEN(TRIM(C104))=0</formula>
    </cfRule>
    <cfRule type="notContainsBlanks" priority="687" stopIfTrue="1">
      <formula>LEN(TRIM(C104))&gt;0</formula>
    </cfRule>
  </conditionalFormatting>
  <conditionalFormatting sqref="C136:P138">
    <cfRule type="containsBlanks" dxfId="312" priority="682" stopIfTrue="1">
      <formula>LEN(TRIM(C136))=0</formula>
    </cfRule>
    <cfRule type="containsBlanks" dxfId="311" priority="683" stopIfTrue="1">
      <formula>LEN(TRIM(C136))=0</formula>
    </cfRule>
  </conditionalFormatting>
  <conditionalFormatting sqref="C136:P138">
    <cfRule type="containsBlanks" dxfId="310" priority="678" stopIfTrue="1">
      <formula>LEN(TRIM(C136))=0</formula>
    </cfRule>
    <cfRule type="containsBlanks" priority="679" stopIfTrue="1">
      <formula>LEN(TRIM(C136))=0</formula>
    </cfRule>
    <cfRule type="containsBlanks" priority="680" stopIfTrue="1">
      <formula>LEN(TRIM(C136))=0</formula>
    </cfRule>
    <cfRule type="notContainsBlanks" priority="681" stopIfTrue="1">
      <formula>LEN(TRIM(C136))&gt;0</formula>
    </cfRule>
  </conditionalFormatting>
  <conditionalFormatting sqref="C40:P42">
    <cfRule type="containsBlanks" dxfId="309" priority="676" stopIfTrue="1">
      <formula>LEN(TRIM(C40))=0</formula>
    </cfRule>
    <cfRule type="containsBlanks" dxfId="308" priority="677" stopIfTrue="1">
      <formula>LEN(TRIM(C40))=0</formula>
    </cfRule>
  </conditionalFormatting>
  <conditionalFormatting sqref="C40:P42">
    <cfRule type="containsBlanks" dxfId="307" priority="672" stopIfTrue="1">
      <formula>LEN(TRIM(C40))=0</formula>
    </cfRule>
    <cfRule type="containsBlanks" priority="673" stopIfTrue="1">
      <formula>LEN(TRIM(C40))=0</formula>
    </cfRule>
    <cfRule type="containsBlanks" priority="674" stopIfTrue="1">
      <formula>LEN(TRIM(C40))=0</formula>
    </cfRule>
    <cfRule type="notContainsBlanks" priority="675" stopIfTrue="1">
      <formula>LEN(TRIM(C40))&gt;0</formula>
    </cfRule>
  </conditionalFormatting>
  <conditionalFormatting sqref="C44:P46">
    <cfRule type="containsBlanks" dxfId="306" priority="670" stopIfTrue="1">
      <formula>LEN(TRIM(C44))=0</formula>
    </cfRule>
    <cfRule type="containsBlanks" dxfId="305" priority="671" stopIfTrue="1">
      <formula>LEN(TRIM(C44))=0</formula>
    </cfRule>
  </conditionalFormatting>
  <conditionalFormatting sqref="C44:P46">
    <cfRule type="containsBlanks" dxfId="304" priority="666" stopIfTrue="1">
      <formula>LEN(TRIM(C44))=0</formula>
    </cfRule>
    <cfRule type="containsBlanks" priority="667" stopIfTrue="1">
      <formula>LEN(TRIM(C44))=0</formula>
    </cfRule>
    <cfRule type="containsBlanks" priority="668" stopIfTrue="1">
      <formula>LEN(TRIM(C44))=0</formula>
    </cfRule>
    <cfRule type="notContainsBlanks" priority="669" stopIfTrue="1">
      <formula>LEN(TRIM(C44))&gt;0</formula>
    </cfRule>
  </conditionalFormatting>
  <conditionalFormatting sqref="C292:P294">
    <cfRule type="containsBlanks" dxfId="303" priority="664" stopIfTrue="1">
      <formula>LEN(TRIM(C292))=0</formula>
    </cfRule>
    <cfRule type="containsBlanks" dxfId="302" priority="665" stopIfTrue="1">
      <formula>LEN(TRIM(C292))=0</formula>
    </cfRule>
  </conditionalFormatting>
  <conditionalFormatting sqref="C292:P294">
    <cfRule type="containsBlanks" dxfId="301" priority="660" stopIfTrue="1">
      <formula>LEN(TRIM(C292))=0</formula>
    </cfRule>
    <cfRule type="containsBlanks" priority="661" stopIfTrue="1">
      <formula>LEN(TRIM(C292))=0</formula>
    </cfRule>
    <cfRule type="containsBlanks" priority="662" stopIfTrue="1">
      <formula>LEN(TRIM(C292))=0</formula>
    </cfRule>
    <cfRule type="notContainsBlanks" priority="663" stopIfTrue="1">
      <formula>LEN(TRIM(C292))&gt;0</formula>
    </cfRule>
  </conditionalFormatting>
  <conditionalFormatting sqref="C284:P286">
    <cfRule type="containsBlanks" dxfId="300" priority="658" stopIfTrue="1">
      <formula>LEN(TRIM(C284))=0</formula>
    </cfRule>
    <cfRule type="containsBlanks" dxfId="299" priority="659" stopIfTrue="1">
      <formula>LEN(TRIM(C284))=0</formula>
    </cfRule>
  </conditionalFormatting>
  <conditionalFormatting sqref="C284:P286">
    <cfRule type="containsBlanks" dxfId="298" priority="654" stopIfTrue="1">
      <formula>LEN(TRIM(C284))=0</formula>
    </cfRule>
    <cfRule type="containsBlanks" priority="655" stopIfTrue="1">
      <formula>LEN(TRIM(C284))=0</formula>
    </cfRule>
    <cfRule type="containsBlanks" priority="656" stopIfTrue="1">
      <formula>LEN(TRIM(C284))=0</formula>
    </cfRule>
    <cfRule type="notContainsBlanks" priority="657" stopIfTrue="1">
      <formula>LEN(TRIM(C284))&gt;0</formula>
    </cfRule>
  </conditionalFormatting>
  <conditionalFormatting sqref="C276:P278">
    <cfRule type="containsBlanks" dxfId="297" priority="652" stopIfTrue="1">
      <formula>LEN(TRIM(C276))=0</formula>
    </cfRule>
    <cfRule type="containsBlanks" dxfId="296" priority="653" stopIfTrue="1">
      <formula>LEN(TRIM(C276))=0</formula>
    </cfRule>
  </conditionalFormatting>
  <conditionalFormatting sqref="C276:P278">
    <cfRule type="containsBlanks" dxfId="295" priority="648" stopIfTrue="1">
      <formula>LEN(TRIM(C276))=0</formula>
    </cfRule>
    <cfRule type="containsBlanks" priority="649" stopIfTrue="1">
      <formula>LEN(TRIM(C276))=0</formula>
    </cfRule>
    <cfRule type="containsBlanks" priority="650" stopIfTrue="1">
      <formula>LEN(TRIM(C276))=0</formula>
    </cfRule>
    <cfRule type="notContainsBlanks" priority="651" stopIfTrue="1">
      <formula>LEN(TRIM(C276))&gt;0</formula>
    </cfRule>
  </conditionalFormatting>
  <conditionalFormatting sqref="C244:P246">
    <cfRule type="containsBlanks" dxfId="294" priority="646" stopIfTrue="1">
      <formula>LEN(TRIM(C244))=0</formula>
    </cfRule>
    <cfRule type="containsBlanks" dxfId="293" priority="647" stopIfTrue="1">
      <formula>LEN(TRIM(C244))=0</formula>
    </cfRule>
  </conditionalFormatting>
  <conditionalFormatting sqref="C244:P246">
    <cfRule type="containsBlanks" dxfId="292" priority="642" stopIfTrue="1">
      <formula>LEN(TRIM(C244))=0</formula>
    </cfRule>
    <cfRule type="containsBlanks" priority="643" stopIfTrue="1">
      <formula>LEN(TRIM(C244))=0</formula>
    </cfRule>
    <cfRule type="containsBlanks" priority="644" stopIfTrue="1">
      <formula>LEN(TRIM(C244))=0</formula>
    </cfRule>
    <cfRule type="notContainsBlanks" priority="645" stopIfTrue="1">
      <formula>LEN(TRIM(C244))&gt;0</formula>
    </cfRule>
  </conditionalFormatting>
  <conditionalFormatting sqref="C220:P222">
    <cfRule type="containsBlanks" dxfId="291" priority="634" stopIfTrue="1">
      <formula>LEN(TRIM(C220))=0</formula>
    </cfRule>
    <cfRule type="containsBlanks" dxfId="290" priority="635" stopIfTrue="1">
      <formula>LEN(TRIM(C220))=0</formula>
    </cfRule>
  </conditionalFormatting>
  <conditionalFormatting sqref="C220:P222">
    <cfRule type="containsBlanks" dxfId="289" priority="630" stopIfTrue="1">
      <formula>LEN(TRIM(C220))=0</formula>
    </cfRule>
    <cfRule type="containsBlanks" priority="631" stopIfTrue="1">
      <formula>LEN(TRIM(C220))=0</formula>
    </cfRule>
    <cfRule type="containsBlanks" priority="632" stopIfTrue="1">
      <formula>LEN(TRIM(C220))=0</formula>
    </cfRule>
    <cfRule type="notContainsBlanks" priority="633" stopIfTrue="1">
      <formula>LEN(TRIM(C220))&gt;0</formula>
    </cfRule>
  </conditionalFormatting>
  <conditionalFormatting sqref="C24:P26">
    <cfRule type="containsBlanks" dxfId="288" priority="604" stopIfTrue="1">
      <formula>LEN(TRIM(C24))=0</formula>
    </cfRule>
    <cfRule type="containsBlanks" dxfId="287" priority="605" stopIfTrue="1">
      <formula>LEN(TRIM(C24))=0</formula>
    </cfRule>
  </conditionalFormatting>
  <conditionalFormatting sqref="C24:P26">
    <cfRule type="containsBlanks" dxfId="286" priority="600" stopIfTrue="1">
      <formula>LEN(TRIM(C24))=0</formula>
    </cfRule>
    <cfRule type="containsBlanks" priority="601" stopIfTrue="1">
      <formula>LEN(TRIM(C24))=0</formula>
    </cfRule>
    <cfRule type="containsBlanks" priority="602" stopIfTrue="1">
      <formula>LEN(TRIM(C24))=0</formula>
    </cfRule>
    <cfRule type="notContainsBlanks" priority="603" stopIfTrue="1">
      <formula>LEN(TRIM(C24))&gt;0</formula>
    </cfRule>
  </conditionalFormatting>
  <conditionalFormatting sqref="C18 P16:P18">
    <cfRule type="containsBlanks" dxfId="285" priority="622" stopIfTrue="1">
      <formula>LEN(TRIM(C16))=0</formula>
    </cfRule>
    <cfRule type="containsBlanks" dxfId="284" priority="623" stopIfTrue="1">
      <formula>LEN(TRIM(C16))=0</formula>
    </cfRule>
  </conditionalFormatting>
  <conditionalFormatting sqref="C18 P16:P18">
    <cfRule type="containsBlanks" dxfId="283" priority="618" stopIfTrue="1">
      <formula>LEN(TRIM(C16))=0</formula>
    </cfRule>
    <cfRule type="containsBlanks" priority="619" stopIfTrue="1">
      <formula>LEN(TRIM(C16))=0</formula>
    </cfRule>
    <cfRule type="containsBlanks" priority="620" stopIfTrue="1">
      <formula>LEN(TRIM(C16))=0</formula>
    </cfRule>
    <cfRule type="notContainsBlanks" priority="621" stopIfTrue="1">
      <formula>LEN(TRIM(C16))&gt;0</formula>
    </cfRule>
  </conditionalFormatting>
  <conditionalFormatting sqref="C16:O17">
    <cfRule type="containsBlanks" dxfId="282" priority="616" stopIfTrue="1">
      <formula>LEN(TRIM(C16))=0</formula>
    </cfRule>
    <cfRule type="containsBlanks" dxfId="281" priority="617" stopIfTrue="1">
      <formula>LEN(TRIM(C16))=0</formula>
    </cfRule>
  </conditionalFormatting>
  <conditionalFormatting sqref="C16:O17">
    <cfRule type="containsBlanks" dxfId="280" priority="612" stopIfTrue="1">
      <formula>LEN(TRIM(C16))=0</formula>
    </cfRule>
    <cfRule type="containsBlanks" priority="613" stopIfTrue="1">
      <formula>LEN(TRIM(C16))=0</formula>
    </cfRule>
    <cfRule type="containsBlanks" priority="614" stopIfTrue="1">
      <formula>LEN(TRIM(C16))=0</formula>
    </cfRule>
    <cfRule type="notContainsBlanks" priority="615" stopIfTrue="1">
      <formula>LEN(TRIM(C16))&gt;0</formula>
    </cfRule>
  </conditionalFormatting>
  <conditionalFormatting sqref="D18:O18">
    <cfRule type="containsBlanks" dxfId="279" priority="610" stopIfTrue="1">
      <formula>LEN(TRIM(D18))=0</formula>
    </cfRule>
    <cfRule type="containsBlanks" dxfId="278" priority="611" stopIfTrue="1">
      <formula>LEN(TRIM(D18))=0</formula>
    </cfRule>
  </conditionalFormatting>
  <conditionalFormatting sqref="D18:O18">
    <cfRule type="containsBlanks" dxfId="277" priority="606" stopIfTrue="1">
      <formula>LEN(TRIM(D18))=0</formula>
    </cfRule>
    <cfRule type="containsBlanks" priority="607" stopIfTrue="1">
      <formula>LEN(TRIM(D18))=0</formula>
    </cfRule>
    <cfRule type="containsBlanks" priority="608" stopIfTrue="1">
      <formula>LEN(TRIM(D18))=0</formula>
    </cfRule>
    <cfRule type="notContainsBlanks" priority="609" stopIfTrue="1">
      <formula>LEN(TRIM(D18))&gt;0</formula>
    </cfRule>
  </conditionalFormatting>
  <conditionalFormatting sqref="C36:P38">
    <cfRule type="containsBlanks" dxfId="276" priority="598" stopIfTrue="1">
      <formula>LEN(TRIM(C36))=0</formula>
    </cfRule>
    <cfRule type="containsBlanks" dxfId="275" priority="599" stopIfTrue="1">
      <formula>LEN(TRIM(C36))=0</formula>
    </cfRule>
  </conditionalFormatting>
  <conditionalFormatting sqref="C36:P38">
    <cfRule type="containsBlanks" dxfId="274" priority="594" stopIfTrue="1">
      <formula>LEN(TRIM(C36))=0</formula>
    </cfRule>
    <cfRule type="containsBlanks" priority="595" stopIfTrue="1">
      <formula>LEN(TRIM(C36))=0</formula>
    </cfRule>
    <cfRule type="containsBlanks" priority="596" stopIfTrue="1">
      <formula>LEN(TRIM(C36))=0</formula>
    </cfRule>
    <cfRule type="notContainsBlanks" priority="597" stopIfTrue="1">
      <formula>LEN(TRIM(C36))&gt;0</formula>
    </cfRule>
  </conditionalFormatting>
  <conditionalFormatting sqref="C48:P50">
    <cfRule type="containsBlanks" dxfId="273" priority="592" stopIfTrue="1">
      <formula>LEN(TRIM(C48))=0</formula>
    </cfRule>
    <cfRule type="containsBlanks" dxfId="272" priority="593" stopIfTrue="1">
      <formula>LEN(TRIM(C48))=0</formula>
    </cfRule>
  </conditionalFormatting>
  <conditionalFormatting sqref="C48:P50">
    <cfRule type="containsBlanks" dxfId="271" priority="588" stopIfTrue="1">
      <formula>LEN(TRIM(C48))=0</formula>
    </cfRule>
    <cfRule type="containsBlanks" priority="589" stopIfTrue="1">
      <formula>LEN(TRIM(C48))=0</formula>
    </cfRule>
    <cfRule type="containsBlanks" priority="590" stopIfTrue="1">
      <formula>LEN(TRIM(C48))=0</formula>
    </cfRule>
    <cfRule type="notContainsBlanks" priority="591" stopIfTrue="1">
      <formula>LEN(TRIM(C48))&gt;0</formula>
    </cfRule>
  </conditionalFormatting>
  <conditionalFormatting sqref="C108:P110">
    <cfRule type="containsBlanks" dxfId="270" priority="586" stopIfTrue="1">
      <formula>LEN(TRIM(C108))=0</formula>
    </cfRule>
    <cfRule type="containsBlanks" dxfId="269" priority="587" stopIfTrue="1">
      <formula>LEN(TRIM(C108))=0</formula>
    </cfRule>
  </conditionalFormatting>
  <conditionalFormatting sqref="C108:P110">
    <cfRule type="containsBlanks" dxfId="268" priority="582" stopIfTrue="1">
      <formula>LEN(TRIM(C108))=0</formula>
    </cfRule>
    <cfRule type="containsBlanks" priority="583" stopIfTrue="1">
      <formula>LEN(TRIM(C108))=0</formula>
    </cfRule>
    <cfRule type="containsBlanks" priority="584" stopIfTrue="1">
      <formula>LEN(TRIM(C108))=0</formula>
    </cfRule>
    <cfRule type="notContainsBlanks" priority="585" stopIfTrue="1">
      <formula>LEN(TRIM(C108))&gt;0</formula>
    </cfRule>
  </conditionalFormatting>
  <conditionalFormatting sqref="C132:P134">
    <cfRule type="containsBlanks" dxfId="267" priority="580" stopIfTrue="1">
      <formula>LEN(TRIM(C132))=0</formula>
    </cfRule>
    <cfRule type="containsBlanks" dxfId="266" priority="581" stopIfTrue="1">
      <formula>LEN(TRIM(C132))=0</formula>
    </cfRule>
  </conditionalFormatting>
  <conditionalFormatting sqref="C132:P134">
    <cfRule type="containsBlanks" dxfId="265" priority="576" stopIfTrue="1">
      <formula>LEN(TRIM(C132))=0</formula>
    </cfRule>
    <cfRule type="containsBlanks" priority="577" stopIfTrue="1">
      <formula>LEN(TRIM(C132))=0</formula>
    </cfRule>
    <cfRule type="containsBlanks" priority="578" stopIfTrue="1">
      <formula>LEN(TRIM(C132))=0</formula>
    </cfRule>
    <cfRule type="notContainsBlanks" priority="579" stopIfTrue="1">
      <formula>LEN(TRIM(C132))&gt;0</formula>
    </cfRule>
  </conditionalFormatting>
  <conditionalFormatting sqref="C144:P146">
    <cfRule type="containsBlanks" dxfId="264" priority="574" stopIfTrue="1">
      <formula>LEN(TRIM(C144))=0</formula>
    </cfRule>
    <cfRule type="containsBlanks" dxfId="263" priority="575" stopIfTrue="1">
      <formula>LEN(TRIM(C144))=0</formula>
    </cfRule>
  </conditionalFormatting>
  <conditionalFormatting sqref="C144:P146">
    <cfRule type="containsBlanks" dxfId="262" priority="570" stopIfTrue="1">
      <formula>LEN(TRIM(C144))=0</formula>
    </cfRule>
    <cfRule type="containsBlanks" priority="571" stopIfTrue="1">
      <formula>LEN(TRIM(C144))=0</formula>
    </cfRule>
    <cfRule type="containsBlanks" priority="572" stopIfTrue="1">
      <formula>LEN(TRIM(C144))=0</formula>
    </cfRule>
    <cfRule type="notContainsBlanks" priority="573" stopIfTrue="1">
      <formula>LEN(TRIM(C144))&gt;0</formula>
    </cfRule>
  </conditionalFormatting>
  <conditionalFormatting sqref="C164:P166">
    <cfRule type="containsBlanks" dxfId="261" priority="568" stopIfTrue="1">
      <formula>LEN(TRIM(C164))=0</formula>
    </cfRule>
    <cfRule type="containsBlanks" dxfId="260" priority="569" stopIfTrue="1">
      <formula>LEN(TRIM(C164))=0</formula>
    </cfRule>
  </conditionalFormatting>
  <conditionalFormatting sqref="C164:P166">
    <cfRule type="containsBlanks" dxfId="259" priority="564" stopIfTrue="1">
      <formula>LEN(TRIM(C164))=0</formula>
    </cfRule>
    <cfRule type="containsBlanks" priority="565" stopIfTrue="1">
      <formula>LEN(TRIM(C164))=0</formula>
    </cfRule>
    <cfRule type="containsBlanks" priority="566" stopIfTrue="1">
      <formula>LEN(TRIM(C164))=0</formula>
    </cfRule>
    <cfRule type="notContainsBlanks" priority="567" stopIfTrue="1">
      <formula>LEN(TRIM(C164))&gt;0</formula>
    </cfRule>
  </conditionalFormatting>
  <conditionalFormatting sqref="C172:P174">
    <cfRule type="containsBlanks" dxfId="258" priority="562" stopIfTrue="1">
      <formula>LEN(TRIM(C172))=0</formula>
    </cfRule>
    <cfRule type="containsBlanks" dxfId="257" priority="563" stopIfTrue="1">
      <formula>LEN(TRIM(C172))=0</formula>
    </cfRule>
  </conditionalFormatting>
  <conditionalFormatting sqref="C172:P174">
    <cfRule type="containsBlanks" dxfId="256" priority="558" stopIfTrue="1">
      <formula>LEN(TRIM(C172))=0</formula>
    </cfRule>
    <cfRule type="containsBlanks" priority="559" stopIfTrue="1">
      <formula>LEN(TRIM(C172))=0</formula>
    </cfRule>
    <cfRule type="containsBlanks" priority="560" stopIfTrue="1">
      <formula>LEN(TRIM(C172))=0</formula>
    </cfRule>
    <cfRule type="notContainsBlanks" priority="561" stopIfTrue="1">
      <formula>LEN(TRIM(C172))&gt;0</formula>
    </cfRule>
  </conditionalFormatting>
  <conditionalFormatting sqref="C204:P206">
    <cfRule type="containsBlanks" dxfId="255" priority="551" stopIfTrue="1">
      <formula>LEN(TRIM(C204))=0</formula>
    </cfRule>
    <cfRule type="containsBlanks" dxfId="254" priority="552" stopIfTrue="1">
      <formula>LEN(TRIM(C204))=0</formula>
    </cfRule>
  </conditionalFormatting>
  <conditionalFormatting sqref="C204:P206">
    <cfRule type="containsBlanks" dxfId="253" priority="547" stopIfTrue="1">
      <formula>LEN(TRIM(C204))=0</formula>
    </cfRule>
    <cfRule type="containsBlanks" priority="548" stopIfTrue="1">
      <formula>LEN(TRIM(C204))=0</formula>
    </cfRule>
    <cfRule type="containsBlanks" priority="549" stopIfTrue="1">
      <formula>LEN(TRIM(C204))=0</formula>
    </cfRule>
    <cfRule type="notContainsBlanks" priority="550" stopIfTrue="1">
      <formula>LEN(TRIM(C204))&gt;0</formula>
    </cfRule>
  </conditionalFormatting>
  <conditionalFormatting sqref="C212:P214">
    <cfRule type="containsBlanks" dxfId="252" priority="545" stopIfTrue="1">
      <formula>LEN(TRIM(C212))=0</formula>
    </cfRule>
    <cfRule type="containsBlanks" dxfId="251" priority="546" stopIfTrue="1">
      <formula>LEN(TRIM(C212))=0</formula>
    </cfRule>
  </conditionalFormatting>
  <conditionalFormatting sqref="C212:P214">
    <cfRule type="containsBlanks" dxfId="250" priority="541" stopIfTrue="1">
      <formula>LEN(TRIM(C212))=0</formula>
    </cfRule>
    <cfRule type="containsBlanks" priority="542" stopIfTrue="1">
      <formula>LEN(TRIM(C212))=0</formula>
    </cfRule>
    <cfRule type="containsBlanks" priority="543" stopIfTrue="1">
      <formula>LEN(TRIM(C212))=0</formula>
    </cfRule>
    <cfRule type="notContainsBlanks" priority="544" stopIfTrue="1">
      <formula>LEN(TRIM(C212))&gt;0</formula>
    </cfRule>
  </conditionalFormatting>
  <conditionalFormatting sqref="C236:P238">
    <cfRule type="containsBlanks" dxfId="249" priority="539" stopIfTrue="1">
      <formula>LEN(TRIM(C236))=0</formula>
    </cfRule>
    <cfRule type="containsBlanks" dxfId="248" priority="540" stopIfTrue="1">
      <formula>LEN(TRIM(C236))=0</formula>
    </cfRule>
  </conditionalFormatting>
  <conditionalFormatting sqref="C236:P238">
    <cfRule type="containsBlanks" dxfId="247" priority="535" stopIfTrue="1">
      <formula>LEN(TRIM(C236))=0</formula>
    </cfRule>
    <cfRule type="containsBlanks" priority="536" stopIfTrue="1">
      <formula>LEN(TRIM(C236))=0</formula>
    </cfRule>
    <cfRule type="containsBlanks" priority="537" stopIfTrue="1">
      <formula>LEN(TRIM(C236))=0</formula>
    </cfRule>
    <cfRule type="notContainsBlanks" priority="538" stopIfTrue="1">
      <formula>LEN(TRIM(C236))&gt;0</formula>
    </cfRule>
  </conditionalFormatting>
  <conditionalFormatting sqref="C240:P242">
    <cfRule type="containsBlanks" dxfId="246" priority="533" stopIfTrue="1">
      <formula>LEN(TRIM(C240))=0</formula>
    </cfRule>
    <cfRule type="containsBlanks" dxfId="245" priority="534" stopIfTrue="1">
      <formula>LEN(TRIM(C240))=0</formula>
    </cfRule>
  </conditionalFormatting>
  <conditionalFormatting sqref="C240:P242">
    <cfRule type="containsBlanks" dxfId="244" priority="529" stopIfTrue="1">
      <formula>LEN(TRIM(C240))=0</formula>
    </cfRule>
    <cfRule type="containsBlanks" priority="530" stopIfTrue="1">
      <formula>LEN(TRIM(C240))=0</formula>
    </cfRule>
    <cfRule type="containsBlanks" priority="531" stopIfTrue="1">
      <formula>LEN(TRIM(C240))=0</formula>
    </cfRule>
    <cfRule type="notContainsBlanks" priority="532" stopIfTrue="1">
      <formula>LEN(TRIM(C240))&gt;0</formula>
    </cfRule>
  </conditionalFormatting>
  <conditionalFormatting sqref="C264:P266">
    <cfRule type="containsBlanks" dxfId="243" priority="527" stopIfTrue="1">
      <formula>LEN(TRIM(C264))=0</formula>
    </cfRule>
    <cfRule type="containsBlanks" dxfId="242" priority="528" stopIfTrue="1">
      <formula>LEN(TRIM(C264))=0</formula>
    </cfRule>
  </conditionalFormatting>
  <conditionalFormatting sqref="C264:P266">
    <cfRule type="containsBlanks" dxfId="241" priority="523" stopIfTrue="1">
      <formula>LEN(TRIM(C264))=0</formula>
    </cfRule>
    <cfRule type="containsBlanks" priority="524" stopIfTrue="1">
      <formula>LEN(TRIM(C264))=0</formula>
    </cfRule>
    <cfRule type="containsBlanks" priority="525" stopIfTrue="1">
      <formula>LEN(TRIM(C264))=0</formula>
    </cfRule>
    <cfRule type="notContainsBlanks" priority="526" stopIfTrue="1">
      <formula>LEN(TRIM(C264))&gt;0</formula>
    </cfRule>
  </conditionalFormatting>
  <conditionalFormatting sqref="C272:P274">
    <cfRule type="containsBlanks" dxfId="240" priority="521" stopIfTrue="1">
      <formula>LEN(TRIM(C272))=0</formula>
    </cfRule>
    <cfRule type="containsBlanks" dxfId="239" priority="522" stopIfTrue="1">
      <formula>LEN(TRIM(C272))=0</formula>
    </cfRule>
  </conditionalFormatting>
  <conditionalFormatting sqref="C272:P274">
    <cfRule type="containsBlanks" dxfId="238" priority="517" stopIfTrue="1">
      <formula>LEN(TRIM(C272))=0</formula>
    </cfRule>
    <cfRule type="containsBlanks" priority="518" stopIfTrue="1">
      <formula>LEN(TRIM(C272))=0</formula>
    </cfRule>
    <cfRule type="containsBlanks" priority="519" stopIfTrue="1">
      <formula>LEN(TRIM(C272))=0</formula>
    </cfRule>
    <cfRule type="notContainsBlanks" priority="520" stopIfTrue="1">
      <formula>LEN(TRIM(C272))&gt;0</formula>
    </cfRule>
  </conditionalFormatting>
  <conditionalFormatting sqref="C296:P298">
    <cfRule type="containsBlanks" dxfId="237" priority="515" stopIfTrue="1">
      <formula>LEN(TRIM(C296))=0</formula>
    </cfRule>
    <cfRule type="containsBlanks" dxfId="236" priority="516" stopIfTrue="1">
      <formula>LEN(TRIM(C296))=0</formula>
    </cfRule>
  </conditionalFormatting>
  <conditionalFormatting sqref="C296:P298">
    <cfRule type="containsBlanks" dxfId="235" priority="511" stopIfTrue="1">
      <formula>LEN(TRIM(C296))=0</formula>
    </cfRule>
    <cfRule type="containsBlanks" priority="512" stopIfTrue="1">
      <formula>LEN(TRIM(C296))=0</formula>
    </cfRule>
    <cfRule type="containsBlanks" priority="513" stopIfTrue="1">
      <formula>LEN(TRIM(C296))=0</formula>
    </cfRule>
    <cfRule type="notContainsBlanks" priority="514" stopIfTrue="1">
      <formula>LEN(TRIM(C296))&gt;0</formula>
    </cfRule>
  </conditionalFormatting>
  <conditionalFormatting sqref="C312:P314">
    <cfRule type="containsBlanks" dxfId="234" priority="509" stopIfTrue="1">
      <formula>LEN(TRIM(C312))=0</formula>
    </cfRule>
    <cfRule type="containsBlanks" dxfId="233" priority="510" stopIfTrue="1">
      <formula>LEN(TRIM(C312))=0</formula>
    </cfRule>
  </conditionalFormatting>
  <conditionalFormatting sqref="C312:P314">
    <cfRule type="containsBlanks" dxfId="232" priority="505" stopIfTrue="1">
      <formula>LEN(TRIM(C312))=0</formula>
    </cfRule>
    <cfRule type="containsBlanks" priority="506" stopIfTrue="1">
      <formula>LEN(TRIM(C312))=0</formula>
    </cfRule>
    <cfRule type="containsBlanks" priority="507" stopIfTrue="1">
      <formula>LEN(TRIM(C312))=0</formula>
    </cfRule>
    <cfRule type="notContainsBlanks" priority="508" stopIfTrue="1">
      <formula>LEN(TRIM(C312))&gt;0</formula>
    </cfRule>
  </conditionalFormatting>
  <conditionalFormatting sqref="C304:P306">
    <cfRule type="containsBlanks" dxfId="231" priority="503" stopIfTrue="1">
      <formula>LEN(TRIM(C304))=0</formula>
    </cfRule>
    <cfRule type="containsBlanks" dxfId="230" priority="504" stopIfTrue="1">
      <formula>LEN(TRIM(C304))=0</formula>
    </cfRule>
  </conditionalFormatting>
  <conditionalFormatting sqref="C304:P306">
    <cfRule type="containsBlanks" dxfId="229" priority="499" stopIfTrue="1">
      <formula>LEN(TRIM(C304))=0</formula>
    </cfRule>
    <cfRule type="containsBlanks" priority="500" stopIfTrue="1">
      <formula>LEN(TRIM(C304))=0</formula>
    </cfRule>
    <cfRule type="containsBlanks" priority="501" stopIfTrue="1">
      <formula>LEN(TRIM(C304))=0</formula>
    </cfRule>
    <cfRule type="notContainsBlanks" priority="502" stopIfTrue="1">
      <formula>LEN(TRIM(C304))&gt;0</formula>
    </cfRule>
  </conditionalFormatting>
  <conditionalFormatting sqref="C280:P282">
    <cfRule type="containsBlanks" dxfId="228" priority="494">
      <formula>LEN(TRIM(C280))=0</formula>
    </cfRule>
  </conditionalFormatting>
  <conditionalFormatting sqref="C280:P282">
    <cfRule type="containsBlanks" dxfId="227" priority="495">
      <formula>LEN(TRIM(C280))=0</formula>
    </cfRule>
  </conditionalFormatting>
  <conditionalFormatting sqref="C280:P282">
    <cfRule type="containsBlanks" dxfId="226" priority="496">
      <formula>LEN(TRIM(C280))=0</formula>
    </cfRule>
  </conditionalFormatting>
  <conditionalFormatting sqref="C280:P282">
    <cfRule type="containsBlanks" dxfId="225" priority="497">
      <formula>LEN(TRIM(C280))=0</formula>
    </cfRule>
  </conditionalFormatting>
  <conditionalFormatting sqref="C280:P282">
    <cfRule type="containsBlanks" dxfId="224" priority="498">
      <formula>LEN(TRIM(C280))=0</formula>
    </cfRule>
  </conditionalFormatting>
  <conditionalFormatting sqref="C260:P262">
    <cfRule type="containsBlanks" dxfId="223" priority="489">
      <formula>LEN(TRIM(C260))=0</formula>
    </cfRule>
  </conditionalFormatting>
  <conditionalFormatting sqref="C260:P262">
    <cfRule type="containsBlanks" dxfId="222" priority="490">
      <formula>LEN(TRIM(C260))=0</formula>
    </cfRule>
  </conditionalFormatting>
  <conditionalFormatting sqref="C260:P262">
    <cfRule type="containsBlanks" dxfId="221" priority="491">
      <formula>LEN(TRIM(C260))=0</formula>
    </cfRule>
  </conditionalFormatting>
  <conditionalFormatting sqref="C260:P262">
    <cfRule type="containsBlanks" dxfId="220" priority="492">
      <formula>LEN(TRIM(C260))=0</formula>
    </cfRule>
  </conditionalFormatting>
  <conditionalFormatting sqref="C260:P262">
    <cfRule type="containsBlanks" dxfId="219" priority="493">
      <formula>LEN(TRIM(C260))=0</formula>
    </cfRule>
  </conditionalFormatting>
  <conditionalFormatting sqref="C232:P234">
    <cfRule type="containsBlanks" dxfId="218" priority="482" stopIfTrue="1">
      <formula>LEN(TRIM(C232))=0</formula>
    </cfRule>
    <cfRule type="containsBlanks" dxfId="217" priority="483" stopIfTrue="1">
      <formula>LEN(TRIM(C232))=0</formula>
    </cfRule>
  </conditionalFormatting>
  <conditionalFormatting sqref="C232:P234">
    <cfRule type="containsBlanks" dxfId="216" priority="478" stopIfTrue="1">
      <formula>LEN(TRIM(C232))=0</formula>
    </cfRule>
    <cfRule type="containsBlanks" priority="479" stopIfTrue="1">
      <formula>LEN(TRIM(C232))=0</formula>
    </cfRule>
    <cfRule type="containsBlanks" priority="480" stopIfTrue="1">
      <formula>LEN(TRIM(C232))=0</formula>
    </cfRule>
    <cfRule type="notContainsBlanks" priority="481" stopIfTrue="1">
      <formula>LEN(TRIM(C232))&gt;0</formula>
    </cfRule>
  </conditionalFormatting>
  <conditionalFormatting sqref="C228:P230">
    <cfRule type="containsBlanks" dxfId="215" priority="476" stopIfTrue="1">
      <formula>LEN(TRIM(C228))=0</formula>
    </cfRule>
    <cfRule type="containsBlanks" dxfId="214" priority="477" stopIfTrue="1">
      <formula>LEN(TRIM(C228))=0</formula>
    </cfRule>
  </conditionalFormatting>
  <conditionalFormatting sqref="C228:P230">
    <cfRule type="containsBlanks" dxfId="213" priority="472" stopIfTrue="1">
      <formula>LEN(TRIM(C228))=0</formula>
    </cfRule>
    <cfRule type="containsBlanks" priority="473" stopIfTrue="1">
      <formula>LEN(TRIM(C228))=0</formula>
    </cfRule>
    <cfRule type="containsBlanks" priority="474" stopIfTrue="1">
      <formula>LEN(TRIM(C228))=0</formula>
    </cfRule>
    <cfRule type="notContainsBlanks" priority="475" stopIfTrue="1">
      <formula>LEN(TRIM(C228))&gt;0</formula>
    </cfRule>
  </conditionalFormatting>
  <conditionalFormatting sqref="C224:P226">
    <cfRule type="containsBlanks" dxfId="212" priority="470" stopIfTrue="1">
      <formula>LEN(TRIM(C224))=0</formula>
    </cfRule>
    <cfRule type="containsBlanks" dxfId="211" priority="471" stopIfTrue="1">
      <formula>LEN(TRIM(C224))=0</formula>
    </cfRule>
  </conditionalFormatting>
  <conditionalFormatting sqref="C224:P226">
    <cfRule type="containsBlanks" dxfId="210" priority="466" stopIfTrue="1">
      <formula>LEN(TRIM(C224))=0</formula>
    </cfRule>
    <cfRule type="containsBlanks" priority="467" stopIfTrue="1">
      <formula>LEN(TRIM(C224))=0</formula>
    </cfRule>
    <cfRule type="containsBlanks" priority="468" stopIfTrue="1">
      <formula>LEN(TRIM(C224))=0</formula>
    </cfRule>
    <cfRule type="notContainsBlanks" priority="469" stopIfTrue="1">
      <formula>LEN(TRIM(C224))&gt;0</formula>
    </cfRule>
  </conditionalFormatting>
  <conditionalFormatting sqref="C208:P210">
    <cfRule type="containsBlanks" dxfId="209" priority="461">
      <formula>LEN(TRIM(C208))=0</formula>
    </cfRule>
  </conditionalFormatting>
  <conditionalFormatting sqref="C208:P210">
    <cfRule type="containsBlanks" dxfId="208" priority="462">
      <formula>LEN(TRIM(C208))=0</formula>
    </cfRule>
  </conditionalFormatting>
  <conditionalFormatting sqref="C208:P210">
    <cfRule type="containsBlanks" dxfId="207" priority="463">
      <formula>LEN(TRIM(C208))=0</formula>
    </cfRule>
  </conditionalFormatting>
  <conditionalFormatting sqref="C208:P210">
    <cfRule type="containsBlanks" dxfId="206" priority="464">
      <formula>LEN(TRIM(C208))=0</formula>
    </cfRule>
  </conditionalFormatting>
  <conditionalFormatting sqref="C208:P210">
    <cfRule type="containsBlanks" dxfId="205" priority="465">
      <formula>LEN(TRIM(C208))=0</formula>
    </cfRule>
  </conditionalFormatting>
  <conditionalFormatting sqref="C192:P194">
    <cfRule type="containsBlanks" dxfId="204" priority="459" stopIfTrue="1">
      <formula>LEN(TRIM(C192))=0</formula>
    </cfRule>
    <cfRule type="containsBlanks" dxfId="203" priority="460" stopIfTrue="1">
      <formula>LEN(TRIM(C192))=0</formula>
    </cfRule>
  </conditionalFormatting>
  <conditionalFormatting sqref="C192:P194">
    <cfRule type="containsBlanks" dxfId="202" priority="455" stopIfTrue="1">
      <formula>LEN(TRIM(C192))=0</formula>
    </cfRule>
    <cfRule type="containsBlanks" priority="456" stopIfTrue="1">
      <formula>LEN(TRIM(C192))=0</formula>
    </cfRule>
    <cfRule type="containsBlanks" priority="457" stopIfTrue="1">
      <formula>LEN(TRIM(C192))=0</formula>
    </cfRule>
    <cfRule type="notContainsBlanks" priority="458" stopIfTrue="1">
      <formula>LEN(TRIM(C192))&gt;0</formula>
    </cfRule>
  </conditionalFormatting>
  <conditionalFormatting sqref="C184:P186">
    <cfRule type="containsBlanks" dxfId="201" priority="453" stopIfTrue="1">
      <formula>LEN(TRIM(C184))=0</formula>
    </cfRule>
    <cfRule type="containsBlanks" dxfId="200" priority="454" stopIfTrue="1">
      <formula>LEN(TRIM(C184))=0</formula>
    </cfRule>
  </conditionalFormatting>
  <conditionalFormatting sqref="C184:P186">
    <cfRule type="containsBlanks" dxfId="199" priority="449" stopIfTrue="1">
      <formula>LEN(TRIM(C184))=0</formula>
    </cfRule>
    <cfRule type="containsBlanks" priority="450" stopIfTrue="1">
      <formula>LEN(TRIM(C184))=0</formula>
    </cfRule>
    <cfRule type="containsBlanks" priority="451" stopIfTrue="1">
      <formula>LEN(TRIM(C184))=0</formula>
    </cfRule>
    <cfRule type="notContainsBlanks" priority="452" stopIfTrue="1">
      <formula>LEN(TRIM(C184))&gt;0</formula>
    </cfRule>
  </conditionalFormatting>
  <conditionalFormatting sqref="C176:P178">
    <cfRule type="containsBlanks" dxfId="198" priority="447" stopIfTrue="1">
      <formula>LEN(TRIM(C176))=0</formula>
    </cfRule>
    <cfRule type="containsBlanks" dxfId="197" priority="448" stopIfTrue="1">
      <formula>LEN(TRIM(C176))=0</formula>
    </cfRule>
  </conditionalFormatting>
  <conditionalFormatting sqref="C176:P178">
    <cfRule type="containsBlanks" dxfId="196" priority="443" stopIfTrue="1">
      <formula>LEN(TRIM(C176))=0</formula>
    </cfRule>
    <cfRule type="containsBlanks" priority="444" stopIfTrue="1">
      <formula>LEN(TRIM(C176))=0</formula>
    </cfRule>
    <cfRule type="containsBlanks" priority="445" stopIfTrue="1">
      <formula>LEN(TRIM(C176))=0</formula>
    </cfRule>
    <cfRule type="notContainsBlanks" priority="446" stopIfTrue="1">
      <formula>LEN(TRIM(C176))&gt;0</formula>
    </cfRule>
  </conditionalFormatting>
  <conditionalFormatting sqref="P156 C156:M156">
    <cfRule type="containsBlanks" dxfId="195" priority="441" stopIfTrue="1">
      <formula>LEN(TRIM(C156))=0</formula>
    </cfRule>
    <cfRule type="containsBlanks" dxfId="194" priority="442" stopIfTrue="1">
      <formula>LEN(TRIM(C156))=0</formula>
    </cfRule>
  </conditionalFormatting>
  <conditionalFormatting sqref="P156 C156:M156">
    <cfRule type="containsBlanks" dxfId="193" priority="437" stopIfTrue="1">
      <formula>LEN(TRIM(C156))=0</formula>
    </cfRule>
    <cfRule type="containsBlanks" priority="438" stopIfTrue="1">
      <formula>LEN(TRIM(C156))=0</formula>
    </cfRule>
    <cfRule type="containsBlanks" priority="439" stopIfTrue="1">
      <formula>LEN(TRIM(C156))=0</formula>
    </cfRule>
    <cfRule type="notContainsBlanks" priority="440" stopIfTrue="1">
      <formula>LEN(TRIM(C156))&gt;0</formula>
    </cfRule>
  </conditionalFormatting>
  <conditionalFormatting sqref="G157:I157">
    <cfRule type="containsBlanks" dxfId="192" priority="435" stopIfTrue="1">
      <formula>LEN(TRIM(G157))=0</formula>
    </cfRule>
    <cfRule type="containsBlanks" dxfId="191" priority="436" stopIfTrue="1">
      <formula>LEN(TRIM(G157))=0</formula>
    </cfRule>
  </conditionalFormatting>
  <conditionalFormatting sqref="G157:I157">
    <cfRule type="containsBlanks" dxfId="190" priority="431" stopIfTrue="1">
      <formula>LEN(TRIM(G157))=0</formula>
    </cfRule>
    <cfRule type="containsBlanks" priority="432" stopIfTrue="1">
      <formula>LEN(TRIM(G157))=0</formula>
    </cfRule>
    <cfRule type="containsBlanks" priority="433" stopIfTrue="1">
      <formula>LEN(TRIM(G157))=0</formula>
    </cfRule>
    <cfRule type="notContainsBlanks" priority="434" stopIfTrue="1">
      <formula>LEN(TRIM(G157))&gt;0</formula>
    </cfRule>
  </conditionalFormatting>
  <conditionalFormatting sqref="D157:E157">
    <cfRule type="containsBlanks" dxfId="189" priority="429" stopIfTrue="1">
      <formula>LEN(TRIM(D157))=0</formula>
    </cfRule>
    <cfRule type="containsBlanks" dxfId="188" priority="430" stopIfTrue="1">
      <formula>LEN(TRIM(D157))=0</formula>
    </cfRule>
  </conditionalFormatting>
  <conditionalFormatting sqref="D157:E157">
    <cfRule type="containsBlanks" dxfId="187" priority="425" stopIfTrue="1">
      <formula>LEN(TRIM(D157))=0</formula>
    </cfRule>
    <cfRule type="containsBlanks" priority="426" stopIfTrue="1">
      <formula>LEN(TRIM(D157))=0</formula>
    </cfRule>
    <cfRule type="containsBlanks" priority="427" stopIfTrue="1">
      <formula>LEN(TRIM(D157))=0</formula>
    </cfRule>
    <cfRule type="notContainsBlanks" priority="428" stopIfTrue="1">
      <formula>LEN(TRIM(D157))&gt;0</formula>
    </cfRule>
  </conditionalFormatting>
  <conditionalFormatting sqref="M157">
    <cfRule type="containsBlanks" dxfId="186" priority="423" stopIfTrue="1">
      <formula>LEN(TRIM(M157))=0</formula>
    </cfRule>
    <cfRule type="containsBlanks" dxfId="185" priority="424" stopIfTrue="1">
      <formula>LEN(TRIM(M157))=0</formula>
    </cfRule>
  </conditionalFormatting>
  <conditionalFormatting sqref="M157">
    <cfRule type="containsBlanks" dxfId="184" priority="419" stopIfTrue="1">
      <formula>LEN(TRIM(M157))=0</formula>
    </cfRule>
    <cfRule type="containsBlanks" priority="420" stopIfTrue="1">
      <formula>LEN(TRIM(M157))=0</formula>
    </cfRule>
    <cfRule type="containsBlanks" priority="421" stopIfTrue="1">
      <formula>LEN(TRIM(M157))=0</formula>
    </cfRule>
    <cfRule type="notContainsBlanks" priority="422" stopIfTrue="1">
      <formula>LEN(TRIM(M157))&gt;0</formula>
    </cfRule>
  </conditionalFormatting>
  <conditionalFormatting sqref="O157">
    <cfRule type="containsBlanks" dxfId="183" priority="417" stopIfTrue="1">
      <formula>LEN(TRIM(O157))=0</formula>
    </cfRule>
    <cfRule type="containsBlanks" dxfId="182" priority="418" stopIfTrue="1">
      <formula>LEN(TRIM(O157))=0</formula>
    </cfRule>
  </conditionalFormatting>
  <conditionalFormatting sqref="O157">
    <cfRule type="containsBlanks" dxfId="181" priority="413" stopIfTrue="1">
      <formula>LEN(TRIM(O157))=0</formula>
    </cfRule>
    <cfRule type="containsBlanks" priority="414" stopIfTrue="1">
      <formula>LEN(TRIM(O157))=0</formula>
    </cfRule>
    <cfRule type="containsBlanks" priority="415" stopIfTrue="1">
      <formula>LEN(TRIM(O157))=0</formula>
    </cfRule>
    <cfRule type="notContainsBlanks" priority="416" stopIfTrue="1">
      <formula>LEN(TRIM(O157))&gt;0</formula>
    </cfRule>
  </conditionalFormatting>
  <conditionalFormatting sqref="C152:P154">
    <cfRule type="containsBlanks" dxfId="180" priority="411" stopIfTrue="1">
      <formula>LEN(TRIM(C152))=0</formula>
    </cfRule>
    <cfRule type="containsBlanks" dxfId="179" priority="412" stopIfTrue="1">
      <formula>LEN(TRIM(C152))=0</formula>
    </cfRule>
  </conditionalFormatting>
  <conditionalFormatting sqref="C152:P154">
    <cfRule type="containsBlanks" dxfId="178" priority="407" stopIfTrue="1">
      <formula>LEN(TRIM(C152))=0</formula>
    </cfRule>
    <cfRule type="containsBlanks" priority="408" stopIfTrue="1">
      <formula>LEN(TRIM(C152))=0</formula>
    </cfRule>
    <cfRule type="containsBlanks" priority="409" stopIfTrue="1">
      <formula>LEN(TRIM(C152))=0</formula>
    </cfRule>
    <cfRule type="notContainsBlanks" priority="410" stopIfTrue="1">
      <formula>LEN(TRIM(C152))&gt;0</formula>
    </cfRule>
  </conditionalFormatting>
  <conditionalFormatting sqref="C116:P118">
    <cfRule type="containsBlanks" dxfId="177" priority="405" stopIfTrue="1">
      <formula>LEN(TRIM(C116))=0</formula>
    </cfRule>
    <cfRule type="containsBlanks" dxfId="176" priority="406" stopIfTrue="1">
      <formula>LEN(TRIM(C116))=0</formula>
    </cfRule>
  </conditionalFormatting>
  <conditionalFormatting sqref="C116:P118">
    <cfRule type="containsBlanks" dxfId="175" priority="401" stopIfTrue="1">
      <formula>LEN(TRIM(C116))=0</formula>
    </cfRule>
    <cfRule type="containsBlanks" priority="402" stopIfTrue="1">
      <formula>LEN(TRIM(C116))=0</formula>
    </cfRule>
    <cfRule type="containsBlanks" priority="403" stopIfTrue="1">
      <formula>LEN(TRIM(C116))=0</formula>
    </cfRule>
    <cfRule type="notContainsBlanks" priority="404" stopIfTrue="1">
      <formula>LEN(TRIM(C116))&gt;0</formula>
    </cfRule>
  </conditionalFormatting>
  <conditionalFormatting sqref="C96:P98">
    <cfRule type="containsBlanks" dxfId="174" priority="399" stopIfTrue="1">
      <formula>LEN(TRIM(C96))=0</formula>
    </cfRule>
    <cfRule type="containsBlanks" dxfId="173" priority="400" stopIfTrue="1">
      <formula>LEN(TRIM(C96))=0</formula>
    </cfRule>
  </conditionalFormatting>
  <conditionalFormatting sqref="C96:P98">
    <cfRule type="containsBlanks" dxfId="172" priority="395" stopIfTrue="1">
      <formula>LEN(TRIM(C96))=0</formula>
    </cfRule>
    <cfRule type="containsBlanks" priority="396" stopIfTrue="1">
      <formula>LEN(TRIM(C96))=0</formula>
    </cfRule>
    <cfRule type="containsBlanks" priority="397" stopIfTrue="1">
      <formula>LEN(TRIM(C96))=0</formula>
    </cfRule>
    <cfRule type="notContainsBlanks" priority="398" stopIfTrue="1">
      <formula>LEN(TRIM(C96))&gt;0</formula>
    </cfRule>
  </conditionalFormatting>
  <conditionalFormatting sqref="C76:P78">
    <cfRule type="containsBlanks" dxfId="171" priority="393" stopIfTrue="1">
      <formula>LEN(TRIM(C76))=0</formula>
    </cfRule>
    <cfRule type="containsBlanks" dxfId="170" priority="394" stopIfTrue="1">
      <formula>LEN(TRIM(C76))=0</formula>
    </cfRule>
  </conditionalFormatting>
  <conditionalFormatting sqref="C76:P78">
    <cfRule type="containsBlanks" dxfId="169" priority="389" stopIfTrue="1">
      <formula>LEN(TRIM(C76))=0</formula>
    </cfRule>
    <cfRule type="containsBlanks" priority="390" stopIfTrue="1">
      <formula>LEN(TRIM(C76))=0</formula>
    </cfRule>
    <cfRule type="containsBlanks" priority="391" stopIfTrue="1">
      <formula>LEN(TRIM(C76))=0</formula>
    </cfRule>
    <cfRule type="notContainsBlanks" priority="392" stopIfTrue="1">
      <formula>LEN(TRIM(C76))&gt;0</formula>
    </cfRule>
  </conditionalFormatting>
  <conditionalFormatting sqref="C64:P66">
    <cfRule type="containsBlanks" dxfId="168" priority="387" stopIfTrue="1">
      <formula>LEN(TRIM(C64))=0</formula>
    </cfRule>
    <cfRule type="containsBlanks" dxfId="167" priority="388" stopIfTrue="1">
      <formula>LEN(TRIM(C64))=0</formula>
    </cfRule>
  </conditionalFormatting>
  <conditionalFormatting sqref="C64:P66">
    <cfRule type="containsBlanks" dxfId="166" priority="383" stopIfTrue="1">
      <formula>LEN(TRIM(C64))=0</formula>
    </cfRule>
    <cfRule type="containsBlanks" priority="384" stopIfTrue="1">
      <formula>LEN(TRIM(C64))=0</formula>
    </cfRule>
    <cfRule type="containsBlanks" priority="385" stopIfTrue="1">
      <formula>LEN(TRIM(C64))=0</formula>
    </cfRule>
    <cfRule type="notContainsBlanks" priority="386" stopIfTrue="1">
      <formula>LEN(TRIM(C64))&gt;0</formula>
    </cfRule>
  </conditionalFormatting>
  <conditionalFormatting sqref="C20:P22">
    <cfRule type="containsBlanks" dxfId="165" priority="381" stopIfTrue="1">
      <formula>LEN(TRIM(C20))=0</formula>
    </cfRule>
    <cfRule type="containsBlanks" dxfId="164" priority="382" stopIfTrue="1">
      <formula>LEN(TRIM(C20))=0</formula>
    </cfRule>
  </conditionalFormatting>
  <conditionalFormatting sqref="C20:P22">
    <cfRule type="containsBlanks" dxfId="163" priority="377" stopIfTrue="1">
      <formula>LEN(TRIM(C20))=0</formula>
    </cfRule>
    <cfRule type="containsBlanks" priority="378" stopIfTrue="1">
      <formula>LEN(TRIM(C20))=0</formula>
    </cfRule>
    <cfRule type="containsBlanks" priority="379" stopIfTrue="1">
      <formula>LEN(TRIM(C20))=0</formula>
    </cfRule>
    <cfRule type="notContainsBlanks" priority="380" stopIfTrue="1">
      <formula>LEN(TRIM(C20))&gt;0</formula>
    </cfRule>
  </conditionalFormatting>
  <conditionalFormatting sqref="C28:P30">
    <cfRule type="containsBlanks" dxfId="162" priority="375" stopIfTrue="1">
      <formula>LEN(TRIM(C28))=0</formula>
    </cfRule>
    <cfRule type="containsBlanks" dxfId="161" priority="376" stopIfTrue="1">
      <formula>LEN(TRIM(C28))=0</formula>
    </cfRule>
  </conditionalFormatting>
  <conditionalFormatting sqref="C28:P30">
    <cfRule type="containsBlanks" dxfId="160" priority="371" stopIfTrue="1">
      <formula>LEN(TRIM(C28))=0</formula>
    </cfRule>
    <cfRule type="containsBlanks" priority="372" stopIfTrue="1">
      <formula>LEN(TRIM(C28))=0</formula>
    </cfRule>
    <cfRule type="containsBlanks" priority="373" stopIfTrue="1">
      <formula>LEN(TRIM(C28))=0</formula>
    </cfRule>
    <cfRule type="notContainsBlanks" priority="374" stopIfTrue="1">
      <formula>LEN(TRIM(C28))&gt;0</formula>
    </cfRule>
  </conditionalFormatting>
  <conditionalFormatting sqref="C60:P62">
    <cfRule type="containsBlanks" dxfId="159" priority="357" stopIfTrue="1">
      <formula>LEN(TRIM(C60))=0</formula>
    </cfRule>
    <cfRule type="containsBlanks" dxfId="158" priority="358" stopIfTrue="1">
      <formula>LEN(TRIM(C60))=0</formula>
    </cfRule>
  </conditionalFormatting>
  <conditionalFormatting sqref="C60:P62">
    <cfRule type="containsBlanks" dxfId="157" priority="353" stopIfTrue="1">
      <formula>LEN(TRIM(C60))=0</formula>
    </cfRule>
    <cfRule type="containsBlanks" priority="354" stopIfTrue="1">
      <formula>LEN(TRIM(C60))=0</formula>
    </cfRule>
    <cfRule type="containsBlanks" priority="355" stopIfTrue="1">
      <formula>LEN(TRIM(C60))=0</formula>
    </cfRule>
    <cfRule type="notContainsBlanks" priority="356" stopIfTrue="1">
      <formula>LEN(TRIM(C60))&gt;0</formula>
    </cfRule>
  </conditionalFormatting>
  <conditionalFormatting sqref="C86:P86 P84:P85">
    <cfRule type="containsBlanks" dxfId="156" priority="345" stopIfTrue="1">
      <formula>LEN(TRIM(C84))=0</formula>
    </cfRule>
    <cfRule type="containsBlanks" dxfId="155" priority="346" stopIfTrue="1">
      <formula>LEN(TRIM(C84))=0</formula>
    </cfRule>
  </conditionalFormatting>
  <conditionalFormatting sqref="C86:P86 P84:P85">
    <cfRule type="containsBlanks" dxfId="154" priority="341" stopIfTrue="1">
      <formula>LEN(TRIM(C84))=0</formula>
    </cfRule>
    <cfRule type="containsBlanks" priority="342" stopIfTrue="1">
      <formula>LEN(TRIM(C84))=0</formula>
    </cfRule>
    <cfRule type="containsBlanks" priority="343" stopIfTrue="1">
      <formula>LEN(TRIM(C84))=0</formula>
    </cfRule>
    <cfRule type="notContainsBlanks" priority="344" stopIfTrue="1">
      <formula>LEN(TRIM(C84))&gt;0</formula>
    </cfRule>
  </conditionalFormatting>
  <conditionalFormatting sqref="C84:O85">
    <cfRule type="containsBlanks" dxfId="153" priority="339" stopIfTrue="1">
      <formula>LEN(TRIM(C84))=0</formula>
    </cfRule>
    <cfRule type="containsBlanks" dxfId="152" priority="340" stopIfTrue="1">
      <formula>LEN(TRIM(C84))=0</formula>
    </cfRule>
  </conditionalFormatting>
  <conditionalFormatting sqref="C84:O85">
    <cfRule type="containsBlanks" dxfId="151" priority="335" stopIfTrue="1">
      <formula>LEN(TRIM(C84))=0</formula>
    </cfRule>
    <cfRule type="containsBlanks" priority="336" stopIfTrue="1">
      <formula>LEN(TRIM(C84))=0</formula>
    </cfRule>
    <cfRule type="containsBlanks" priority="337" stopIfTrue="1">
      <formula>LEN(TRIM(C84))=0</formula>
    </cfRule>
    <cfRule type="notContainsBlanks" priority="338" stopIfTrue="1">
      <formula>LEN(TRIM(C84))&gt;0</formula>
    </cfRule>
  </conditionalFormatting>
  <conditionalFormatting sqref="C112:P114">
    <cfRule type="containsBlanks" dxfId="150" priority="327" stopIfTrue="1">
      <formula>LEN(TRIM(C112))=0</formula>
    </cfRule>
    <cfRule type="containsBlanks" dxfId="149" priority="328" stopIfTrue="1">
      <formula>LEN(TRIM(C112))=0</formula>
    </cfRule>
  </conditionalFormatting>
  <conditionalFormatting sqref="C112:P114">
    <cfRule type="containsBlanks" dxfId="148" priority="323" stopIfTrue="1">
      <formula>LEN(TRIM(C112))=0</formula>
    </cfRule>
    <cfRule type="containsBlanks" priority="324" stopIfTrue="1">
      <formula>LEN(TRIM(C112))=0</formula>
    </cfRule>
    <cfRule type="containsBlanks" priority="325" stopIfTrue="1">
      <formula>LEN(TRIM(C112))=0</formula>
    </cfRule>
    <cfRule type="notContainsBlanks" priority="326" stopIfTrue="1">
      <formula>LEN(TRIM(C112))&gt;0</formula>
    </cfRule>
  </conditionalFormatting>
  <conditionalFormatting sqref="C150:P150 P148:P149">
    <cfRule type="containsBlanks" dxfId="147" priority="321" stopIfTrue="1">
      <formula>LEN(TRIM(C148))=0</formula>
    </cfRule>
    <cfRule type="containsBlanks" dxfId="146" priority="322" stopIfTrue="1">
      <formula>LEN(TRIM(C148))=0</formula>
    </cfRule>
  </conditionalFormatting>
  <conditionalFormatting sqref="C150:P150 P148:P149">
    <cfRule type="containsBlanks" dxfId="145" priority="317" stopIfTrue="1">
      <formula>LEN(TRIM(C148))=0</formula>
    </cfRule>
    <cfRule type="containsBlanks" priority="318" stopIfTrue="1">
      <formula>LEN(TRIM(C148))=0</formula>
    </cfRule>
    <cfRule type="containsBlanks" priority="319" stopIfTrue="1">
      <formula>LEN(TRIM(C148))=0</formula>
    </cfRule>
    <cfRule type="notContainsBlanks" priority="320" stopIfTrue="1">
      <formula>LEN(TRIM(C148))&gt;0</formula>
    </cfRule>
  </conditionalFormatting>
  <conditionalFormatting sqref="C148:O149">
    <cfRule type="containsBlanks" dxfId="144" priority="315" stopIfTrue="1">
      <formula>LEN(TRIM(C148))=0</formula>
    </cfRule>
    <cfRule type="containsBlanks" dxfId="143" priority="316" stopIfTrue="1">
      <formula>LEN(TRIM(C148))=0</formula>
    </cfRule>
  </conditionalFormatting>
  <conditionalFormatting sqref="C148:O149">
    <cfRule type="containsBlanks" dxfId="142" priority="311" stopIfTrue="1">
      <formula>LEN(TRIM(C148))=0</formula>
    </cfRule>
    <cfRule type="containsBlanks" priority="312" stopIfTrue="1">
      <formula>LEN(TRIM(C148))=0</formula>
    </cfRule>
    <cfRule type="containsBlanks" priority="313" stopIfTrue="1">
      <formula>LEN(TRIM(C148))=0</formula>
    </cfRule>
    <cfRule type="notContainsBlanks" priority="314" stopIfTrue="1">
      <formula>LEN(TRIM(C148))&gt;0</formula>
    </cfRule>
  </conditionalFormatting>
  <conditionalFormatting sqref="C200:P202">
    <cfRule type="containsBlanks" dxfId="141" priority="306">
      <formula>LEN(TRIM(C200))=0</formula>
    </cfRule>
  </conditionalFormatting>
  <conditionalFormatting sqref="C200:P202">
    <cfRule type="containsBlanks" dxfId="140" priority="307">
      <formula>LEN(TRIM(C200))=0</formula>
    </cfRule>
  </conditionalFormatting>
  <conditionalFormatting sqref="C200:P202">
    <cfRule type="containsBlanks" dxfId="139" priority="308">
      <formula>LEN(TRIM(C200))=0</formula>
    </cfRule>
  </conditionalFormatting>
  <conditionalFormatting sqref="C200:P202">
    <cfRule type="containsBlanks" dxfId="138" priority="309">
      <formula>LEN(TRIM(C200))=0</formula>
    </cfRule>
  </conditionalFormatting>
  <conditionalFormatting sqref="C200:P202">
    <cfRule type="containsBlanks" dxfId="137" priority="310">
      <formula>LEN(TRIM(C200))=0</formula>
    </cfRule>
  </conditionalFormatting>
  <conditionalFormatting sqref="C308:P310">
    <cfRule type="containsBlanks" dxfId="136" priority="298" stopIfTrue="1">
      <formula>LEN(TRIM(C308))=0</formula>
    </cfRule>
    <cfRule type="containsBlanks" dxfId="135" priority="299" stopIfTrue="1">
      <formula>LEN(TRIM(C308))=0</formula>
    </cfRule>
  </conditionalFormatting>
  <conditionalFormatting sqref="C308:P310">
    <cfRule type="containsBlanks" dxfId="134" priority="294" stopIfTrue="1">
      <formula>LEN(TRIM(C308))=0</formula>
    </cfRule>
    <cfRule type="containsBlanks" priority="295" stopIfTrue="1">
      <formula>LEN(TRIM(C308))=0</formula>
    </cfRule>
    <cfRule type="containsBlanks" priority="296" stopIfTrue="1">
      <formula>LEN(TRIM(C308))=0</formula>
    </cfRule>
    <cfRule type="notContainsBlanks" priority="297" stopIfTrue="1">
      <formula>LEN(TRIM(C308))&gt;0</formula>
    </cfRule>
  </conditionalFormatting>
  <conditionalFormatting sqref="C288:Q290">
    <cfRule type="containsBlanks" dxfId="133" priority="292" stopIfTrue="1">
      <formula>LEN(TRIM(C288))=0</formula>
    </cfRule>
    <cfRule type="containsBlanks" dxfId="132" priority="293" stopIfTrue="1">
      <formula>LEN(TRIM(C288))=0</formula>
    </cfRule>
  </conditionalFormatting>
  <conditionalFormatting sqref="C288:Q290">
    <cfRule type="containsBlanks" dxfId="131" priority="288" stopIfTrue="1">
      <formula>LEN(TRIM(C288))=0</formula>
    </cfRule>
    <cfRule type="containsBlanks" priority="289" stopIfTrue="1">
      <formula>LEN(TRIM(C288))=0</formula>
    </cfRule>
    <cfRule type="containsBlanks" priority="290" stopIfTrue="1">
      <formula>LEN(TRIM(C288))=0</formula>
    </cfRule>
    <cfRule type="notContainsBlanks" priority="291" stopIfTrue="1">
      <formula>LEN(TRIM(C288))&gt;0</formula>
    </cfRule>
  </conditionalFormatting>
  <conditionalFormatting sqref="C216:P218">
    <cfRule type="containsBlanks" dxfId="130" priority="286" stopIfTrue="1">
      <formula>LEN(TRIM(C216))=0</formula>
    </cfRule>
    <cfRule type="containsBlanks" dxfId="129" priority="287" stopIfTrue="1">
      <formula>LEN(TRIM(C216))=0</formula>
    </cfRule>
  </conditionalFormatting>
  <conditionalFormatting sqref="C216:P218">
    <cfRule type="containsBlanks" dxfId="128" priority="282" stopIfTrue="1">
      <formula>LEN(TRIM(C216))=0</formula>
    </cfRule>
    <cfRule type="containsBlanks" priority="283" stopIfTrue="1">
      <formula>LEN(TRIM(C216))=0</formula>
    </cfRule>
    <cfRule type="containsBlanks" priority="284" stopIfTrue="1">
      <formula>LEN(TRIM(C216))=0</formula>
    </cfRule>
    <cfRule type="notContainsBlanks" priority="285" stopIfTrue="1">
      <formula>LEN(TRIM(C216))&gt;0</formula>
    </cfRule>
  </conditionalFormatting>
  <conditionalFormatting sqref="C252:P254">
    <cfRule type="containsBlanks" dxfId="127" priority="277">
      <formula>LEN(TRIM(C252))=0</formula>
    </cfRule>
  </conditionalFormatting>
  <conditionalFormatting sqref="C252:P254">
    <cfRule type="containsBlanks" dxfId="126" priority="278">
      <formula>LEN(TRIM(C252))=0</formula>
    </cfRule>
  </conditionalFormatting>
  <conditionalFormatting sqref="C252:P254">
    <cfRule type="containsBlanks" dxfId="125" priority="279">
      <formula>LEN(TRIM(C252))=0</formula>
    </cfRule>
  </conditionalFormatting>
  <conditionalFormatting sqref="C252:P254">
    <cfRule type="containsBlanks" dxfId="124" priority="280">
      <formula>LEN(TRIM(C252))=0</formula>
    </cfRule>
  </conditionalFormatting>
  <conditionalFormatting sqref="C252:P254">
    <cfRule type="containsBlanks" dxfId="123" priority="281">
      <formula>LEN(TRIM(C252))=0</formula>
    </cfRule>
  </conditionalFormatting>
  <conditionalFormatting sqref="C168:P170">
    <cfRule type="containsBlanks" dxfId="122" priority="275" stopIfTrue="1">
      <formula>LEN(TRIM(C168))=0</formula>
    </cfRule>
    <cfRule type="containsBlanks" dxfId="121" priority="276" stopIfTrue="1">
      <formula>LEN(TRIM(C168))=0</formula>
    </cfRule>
  </conditionalFormatting>
  <conditionalFormatting sqref="C168:P170">
    <cfRule type="containsBlanks" dxfId="120" priority="271" stopIfTrue="1">
      <formula>LEN(TRIM(C168))=0</formula>
    </cfRule>
    <cfRule type="containsBlanks" priority="272" stopIfTrue="1">
      <formula>LEN(TRIM(C168))=0</formula>
    </cfRule>
    <cfRule type="containsBlanks" priority="273" stopIfTrue="1">
      <formula>LEN(TRIM(C168))=0</formula>
    </cfRule>
    <cfRule type="notContainsBlanks" priority="274" stopIfTrue="1">
      <formula>LEN(TRIM(C168))&gt;0</formula>
    </cfRule>
  </conditionalFormatting>
  <conditionalFormatting sqref="C124:P126">
    <cfRule type="containsBlanks" dxfId="119" priority="269" stopIfTrue="1">
      <formula>LEN(TRIM(C124))=0</formula>
    </cfRule>
    <cfRule type="containsBlanks" dxfId="118" priority="270" stopIfTrue="1">
      <formula>LEN(TRIM(C124))=0</formula>
    </cfRule>
  </conditionalFormatting>
  <conditionalFormatting sqref="C124:P126">
    <cfRule type="containsBlanks" dxfId="117" priority="265" stopIfTrue="1">
      <formula>LEN(TRIM(C124))=0</formula>
    </cfRule>
    <cfRule type="containsBlanks" priority="266" stopIfTrue="1">
      <formula>LEN(TRIM(C124))=0</formula>
    </cfRule>
    <cfRule type="containsBlanks" priority="267" stopIfTrue="1">
      <formula>LEN(TRIM(C124))=0</formula>
    </cfRule>
    <cfRule type="notContainsBlanks" priority="268" stopIfTrue="1">
      <formula>LEN(TRIM(C124))&gt;0</formula>
    </cfRule>
  </conditionalFormatting>
  <conditionalFormatting sqref="C122:Q122 P120:P121">
    <cfRule type="containsBlanks" dxfId="116" priority="251" stopIfTrue="1">
      <formula>LEN(TRIM(C120))=0</formula>
    </cfRule>
    <cfRule type="containsBlanks" dxfId="115" priority="252" stopIfTrue="1">
      <formula>LEN(TRIM(C120))=0</formula>
    </cfRule>
  </conditionalFormatting>
  <conditionalFormatting sqref="C122:Q122 P120:P121">
    <cfRule type="containsBlanks" dxfId="114" priority="247" stopIfTrue="1">
      <formula>LEN(TRIM(C120))=0</formula>
    </cfRule>
    <cfRule type="containsBlanks" priority="248" stopIfTrue="1">
      <formula>LEN(TRIM(C120))=0</formula>
    </cfRule>
    <cfRule type="containsBlanks" priority="249" stopIfTrue="1">
      <formula>LEN(TRIM(C120))=0</formula>
    </cfRule>
    <cfRule type="notContainsBlanks" priority="250" stopIfTrue="1">
      <formula>LEN(TRIM(C120))&gt;0</formula>
    </cfRule>
  </conditionalFormatting>
  <conditionalFormatting sqref="C182:Q182 P180:P181">
    <cfRule type="containsBlanks" dxfId="113" priority="233" stopIfTrue="1">
      <formula>LEN(TRIM(C180))=0</formula>
    </cfRule>
    <cfRule type="containsBlanks" dxfId="112" priority="234" stopIfTrue="1">
      <formula>LEN(TRIM(C180))=0</formula>
    </cfRule>
  </conditionalFormatting>
  <conditionalFormatting sqref="C182:Q182 P180:P181">
    <cfRule type="containsBlanks" dxfId="111" priority="229" stopIfTrue="1">
      <formula>LEN(TRIM(C180))=0</formula>
    </cfRule>
    <cfRule type="containsBlanks" priority="230" stopIfTrue="1">
      <formula>LEN(TRIM(C180))=0</formula>
    </cfRule>
    <cfRule type="containsBlanks" priority="231" stopIfTrue="1">
      <formula>LEN(TRIM(C180))=0</formula>
    </cfRule>
    <cfRule type="notContainsBlanks" priority="232" stopIfTrue="1">
      <formula>LEN(TRIM(C180))&gt;0</formula>
    </cfRule>
  </conditionalFormatting>
  <conditionalFormatting sqref="C140:P142">
    <cfRule type="containsBlanks" dxfId="110" priority="239" stopIfTrue="1">
      <formula>LEN(TRIM(C140))=0</formula>
    </cfRule>
    <cfRule type="containsBlanks" dxfId="109" priority="240" stopIfTrue="1">
      <formula>LEN(TRIM(C140))=0</formula>
    </cfRule>
  </conditionalFormatting>
  <conditionalFormatting sqref="C140:P142">
    <cfRule type="containsBlanks" dxfId="108" priority="235" stopIfTrue="1">
      <formula>LEN(TRIM(C140))=0</formula>
    </cfRule>
    <cfRule type="containsBlanks" priority="236" stopIfTrue="1">
      <formula>LEN(TRIM(C140))=0</formula>
    </cfRule>
    <cfRule type="containsBlanks" priority="237" stopIfTrue="1">
      <formula>LEN(TRIM(C140))=0</formula>
    </cfRule>
    <cfRule type="notContainsBlanks" priority="238" stopIfTrue="1">
      <formula>LEN(TRIM(C140))&gt;0</formula>
    </cfRule>
  </conditionalFormatting>
  <conditionalFormatting sqref="C190:Q190 E188 F189 G188 K189 M189:N189 P188:Q189">
    <cfRule type="containsBlanks" dxfId="107" priority="227" stopIfTrue="1">
      <formula>LEN(TRIM(C188))=0</formula>
    </cfRule>
    <cfRule type="containsBlanks" dxfId="106" priority="228" stopIfTrue="1">
      <formula>LEN(TRIM(C188))=0</formula>
    </cfRule>
  </conditionalFormatting>
  <conditionalFormatting sqref="C190:Q190 E188 F189 G188 K189 M189:N189 P188:Q189">
    <cfRule type="containsBlanks" dxfId="105" priority="223" stopIfTrue="1">
      <formula>LEN(TRIM(C188))=0</formula>
    </cfRule>
    <cfRule type="containsBlanks" priority="224" stopIfTrue="1">
      <formula>LEN(TRIM(C188))=0</formula>
    </cfRule>
    <cfRule type="containsBlanks" priority="225" stopIfTrue="1">
      <formula>LEN(TRIM(C188))=0</formula>
    </cfRule>
    <cfRule type="notContainsBlanks" priority="226" stopIfTrue="1">
      <formula>LEN(TRIM(C188))&gt;0</formula>
    </cfRule>
  </conditionalFormatting>
  <conditionalFormatting sqref="C198:Q198 F197 H196 J197 K196 P196:Q197">
    <cfRule type="containsBlanks" dxfId="104" priority="221" stopIfTrue="1">
      <formula>LEN(TRIM(C196))=0</formula>
    </cfRule>
    <cfRule type="containsBlanks" dxfId="103" priority="222" stopIfTrue="1">
      <formula>LEN(TRIM(C196))=0</formula>
    </cfRule>
  </conditionalFormatting>
  <conditionalFormatting sqref="C198:Q198 F197 H196 J197 K196 P196:Q197">
    <cfRule type="containsBlanks" dxfId="102" priority="217" stopIfTrue="1">
      <formula>LEN(TRIM(C196))=0</formula>
    </cfRule>
    <cfRule type="containsBlanks" priority="218" stopIfTrue="1">
      <formula>LEN(TRIM(C196))=0</formula>
    </cfRule>
    <cfRule type="containsBlanks" priority="219" stopIfTrue="1">
      <formula>LEN(TRIM(C196))=0</formula>
    </cfRule>
    <cfRule type="notContainsBlanks" priority="220" stopIfTrue="1">
      <formula>LEN(TRIM(C196))&gt;0</formula>
    </cfRule>
  </conditionalFormatting>
  <conditionalFormatting sqref="C256:Q258">
    <cfRule type="containsBlanks" dxfId="101" priority="209" stopIfTrue="1">
      <formula>LEN(TRIM(C256))=0</formula>
    </cfRule>
    <cfRule type="containsBlanks" dxfId="100" priority="210" stopIfTrue="1">
      <formula>LEN(TRIM(C256))=0</formula>
    </cfRule>
  </conditionalFormatting>
  <conditionalFormatting sqref="C256:Q258">
    <cfRule type="containsBlanks" dxfId="99" priority="205" stopIfTrue="1">
      <formula>LEN(TRIM(C256))=0</formula>
    </cfRule>
    <cfRule type="containsBlanks" priority="206" stopIfTrue="1">
      <formula>LEN(TRIM(C256))=0</formula>
    </cfRule>
    <cfRule type="containsBlanks" priority="207" stopIfTrue="1">
      <formula>LEN(TRIM(C256))=0</formula>
    </cfRule>
    <cfRule type="notContainsBlanks" priority="208" stopIfTrue="1">
      <formula>LEN(TRIM(C256))&gt;0</formula>
    </cfRule>
  </conditionalFormatting>
  <conditionalFormatting sqref="E189">
    <cfRule type="containsBlanks" dxfId="98" priority="167" stopIfTrue="1">
      <formula>LEN(TRIM(E189))=0</formula>
    </cfRule>
    <cfRule type="containsBlanks" dxfId="97" priority="168" stopIfTrue="1">
      <formula>LEN(TRIM(E189))=0</formula>
    </cfRule>
  </conditionalFormatting>
  <conditionalFormatting sqref="E189">
    <cfRule type="containsBlanks" dxfId="96" priority="163" stopIfTrue="1">
      <formula>LEN(TRIM(E189))=0</formula>
    </cfRule>
    <cfRule type="containsBlanks" priority="164" stopIfTrue="1">
      <formula>LEN(TRIM(E189))=0</formula>
    </cfRule>
    <cfRule type="containsBlanks" priority="165" stopIfTrue="1">
      <formula>LEN(TRIM(E189))=0</formula>
    </cfRule>
    <cfRule type="notContainsBlanks" priority="166" stopIfTrue="1">
      <formula>LEN(TRIM(E189))&gt;0</formula>
    </cfRule>
  </conditionalFormatting>
  <conditionalFormatting sqref="C300:Q302">
    <cfRule type="containsBlanks" dxfId="95" priority="197" stopIfTrue="1">
      <formula>LEN(TRIM(C300))=0</formula>
    </cfRule>
    <cfRule type="containsBlanks" dxfId="94" priority="198" stopIfTrue="1">
      <formula>LEN(TRIM(C300))=0</formula>
    </cfRule>
  </conditionalFormatting>
  <conditionalFormatting sqref="C300:Q302">
    <cfRule type="containsBlanks" dxfId="93" priority="193" stopIfTrue="1">
      <formula>LEN(TRIM(C300))=0</formula>
    </cfRule>
    <cfRule type="containsBlanks" priority="194" stopIfTrue="1">
      <formula>LEN(TRIM(C300))=0</formula>
    </cfRule>
    <cfRule type="containsBlanks" priority="195" stopIfTrue="1">
      <formula>LEN(TRIM(C300))=0</formula>
    </cfRule>
    <cfRule type="notContainsBlanks" priority="196" stopIfTrue="1">
      <formula>LEN(TRIM(C300))&gt;0</formula>
    </cfRule>
  </conditionalFormatting>
  <conditionalFormatting sqref="C248:P250">
    <cfRule type="containsBlanks" dxfId="92" priority="191" stopIfTrue="1">
      <formula>LEN(TRIM(C248))=0</formula>
    </cfRule>
    <cfRule type="containsBlanks" dxfId="91" priority="192" stopIfTrue="1">
      <formula>LEN(TRIM(C248))=0</formula>
    </cfRule>
  </conditionalFormatting>
  <conditionalFormatting sqref="C248:P250">
    <cfRule type="containsBlanks" dxfId="90" priority="187" stopIfTrue="1">
      <formula>LEN(TRIM(C248))=0</formula>
    </cfRule>
    <cfRule type="containsBlanks" priority="188" stopIfTrue="1">
      <formula>LEN(TRIM(C248))=0</formula>
    </cfRule>
    <cfRule type="containsBlanks" priority="189" stopIfTrue="1">
      <formula>LEN(TRIM(C248))=0</formula>
    </cfRule>
    <cfRule type="notContainsBlanks" priority="190" stopIfTrue="1">
      <formula>LEN(TRIM(C248))&gt;0</formula>
    </cfRule>
  </conditionalFormatting>
  <conditionalFormatting sqref="C32:P34">
    <cfRule type="containsBlanks" dxfId="89" priority="185" stopIfTrue="1">
      <formula>LEN(TRIM(C32))=0</formula>
    </cfRule>
    <cfRule type="containsBlanks" dxfId="88" priority="186" stopIfTrue="1">
      <formula>LEN(TRIM(C32))=0</formula>
    </cfRule>
  </conditionalFormatting>
  <conditionalFormatting sqref="C32:P34">
    <cfRule type="containsBlanks" dxfId="87" priority="181" stopIfTrue="1">
      <formula>LEN(TRIM(C32))=0</formula>
    </cfRule>
    <cfRule type="containsBlanks" priority="182" stopIfTrue="1">
      <formula>LEN(TRIM(C32))=0</formula>
    </cfRule>
    <cfRule type="containsBlanks" priority="183" stopIfTrue="1">
      <formula>LEN(TRIM(C32))=0</formula>
    </cfRule>
    <cfRule type="notContainsBlanks" priority="184" stopIfTrue="1">
      <formula>LEN(TRIM(C32))&gt;0</formula>
    </cfRule>
  </conditionalFormatting>
  <conditionalFormatting sqref="C180:O181">
    <cfRule type="containsBlanks" dxfId="86" priority="179" stopIfTrue="1">
      <formula>LEN(TRIM(C180))=0</formula>
    </cfRule>
    <cfRule type="containsBlanks" dxfId="85" priority="180" stopIfTrue="1">
      <formula>LEN(TRIM(C180))=0</formula>
    </cfRule>
  </conditionalFormatting>
  <conditionalFormatting sqref="C180:O181">
    <cfRule type="containsBlanks" dxfId="84" priority="175" stopIfTrue="1">
      <formula>LEN(TRIM(C180))=0</formula>
    </cfRule>
    <cfRule type="containsBlanks" priority="176" stopIfTrue="1">
      <formula>LEN(TRIM(C180))=0</formula>
    </cfRule>
    <cfRule type="containsBlanks" priority="177" stopIfTrue="1">
      <formula>LEN(TRIM(C180))=0</formula>
    </cfRule>
    <cfRule type="notContainsBlanks" priority="178" stopIfTrue="1">
      <formula>LEN(TRIM(C180))&gt;0</formula>
    </cfRule>
  </conditionalFormatting>
  <conditionalFormatting sqref="C188:D189">
    <cfRule type="containsBlanks" dxfId="83" priority="173" stopIfTrue="1">
      <formula>LEN(TRIM(C188))=0</formula>
    </cfRule>
    <cfRule type="containsBlanks" dxfId="82" priority="174" stopIfTrue="1">
      <formula>LEN(TRIM(C188))=0</formula>
    </cfRule>
  </conditionalFormatting>
  <conditionalFormatting sqref="C188:D189">
    <cfRule type="containsBlanks" dxfId="81" priority="169" stopIfTrue="1">
      <formula>LEN(TRIM(C188))=0</formula>
    </cfRule>
    <cfRule type="containsBlanks" priority="170" stopIfTrue="1">
      <formula>LEN(TRIM(C188))=0</formula>
    </cfRule>
    <cfRule type="containsBlanks" priority="171" stopIfTrue="1">
      <formula>LEN(TRIM(C188))=0</formula>
    </cfRule>
    <cfRule type="notContainsBlanks" priority="172" stopIfTrue="1">
      <formula>LEN(TRIM(C188))&gt;0</formula>
    </cfRule>
  </conditionalFormatting>
  <conditionalFormatting sqref="F188">
    <cfRule type="containsBlanks" dxfId="80" priority="161" stopIfTrue="1">
      <formula>LEN(TRIM(F188))=0</formula>
    </cfRule>
    <cfRule type="containsBlanks" dxfId="79" priority="162" stopIfTrue="1">
      <formula>LEN(TRIM(F188))=0</formula>
    </cfRule>
  </conditionalFormatting>
  <conditionalFormatting sqref="F188">
    <cfRule type="containsBlanks" dxfId="78" priority="157" stopIfTrue="1">
      <formula>LEN(TRIM(F188))=0</formula>
    </cfRule>
    <cfRule type="containsBlanks" priority="158" stopIfTrue="1">
      <formula>LEN(TRIM(F188))=0</formula>
    </cfRule>
    <cfRule type="containsBlanks" priority="159" stopIfTrue="1">
      <formula>LEN(TRIM(F188))=0</formula>
    </cfRule>
    <cfRule type="notContainsBlanks" priority="160" stopIfTrue="1">
      <formula>LEN(TRIM(F188))&gt;0</formula>
    </cfRule>
  </conditionalFormatting>
  <conditionalFormatting sqref="H188:J189">
    <cfRule type="containsBlanks" dxfId="77" priority="155" stopIfTrue="1">
      <formula>LEN(TRIM(H188))=0</formula>
    </cfRule>
    <cfRule type="containsBlanks" dxfId="76" priority="156" stopIfTrue="1">
      <formula>LEN(TRIM(H188))=0</formula>
    </cfRule>
  </conditionalFormatting>
  <conditionalFormatting sqref="H188:J189">
    <cfRule type="containsBlanks" dxfId="75" priority="151" stopIfTrue="1">
      <formula>LEN(TRIM(H188))=0</formula>
    </cfRule>
    <cfRule type="containsBlanks" priority="152" stopIfTrue="1">
      <formula>LEN(TRIM(H188))=0</formula>
    </cfRule>
    <cfRule type="containsBlanks" priority="153" stopIfTrue="1">
      <formula>LEN(TRIM(H188))=0</formula>
    </cfRule>
    <cfRule type="notContainsBlanks" priority="154" stopIfTrue="1">
      <formula>LEN(TRIM(H188))&gt;0</formula>
    </cfRule>
  </conditionalFormatting>
  <conditionalFormatting sqref="G189">
    <cfRule type="containsBlanks" dxfId="74" priority="149" stopIfTrue="1">
      <formula>LEN(TRIM(G189))=0</formula>
    </cfRule>
    <cfRule type="containsBlanks" dxfId="73" priority="150" stopIfTrue="1">
      <formula>LEN(TRIM(G189))=0</formula>
    </cfRule>
  </conditionalFormatting>
  <conditionalFormatting sqref="G189">
    <cfRule type="containsBlanks" dxfId="72" priority="145" stopIfTrue="1">
      <formula>LEN(TRIM(G189))=0</formula>
    </cfRule>
    <cfRule type="containsBlanks" priority="146" stopIfTrue="1">
      <formula>LEN(TRIM(G189))=0</formula>
    </cfRule>
    <cfRule type="containsBlanks" priority="147" stopIfTrue="1">
      <formula>LEN(TRIM(G189))=0</formula>
    </cfRule>
    <cfRule type="notContainsBlanks" priority="148" stopIfTrue="1">
      <formula>LEN(TRIM(G189))&gt;0</formula>
    </cfRule>
  </conditionalFormatting>
  <conditionalFormatting sqref="K188:O188">
    <cfRule type="containsBlanks" dxfId="71" priority="143" stopIfTrue="1">
      <formula>LEN(TRIM(K188))=0</formula>
    </cfRule>
    <cfRule type="containsBlanks" dxfId="70" priority="144" stopIfTrue="1">
      <formula>LEN(TRIM(K188))=0</formula>
    </cfRule>
  </conditionalFormatting>
  <conditionalFormatting sqref="K188:O188">
    <cfRule type="containsBlanks" dxfId="69" priority="139" stopIfTrue="1">
      <formula>LEN(TRIM(K188))=0</formula>
    </cfRule>
    <cfRule type="containsBlanks" priority="140" stopIfTrue="1">
      <formula>LEN(TRIM(K188))=0</formula>
    </cfRule>
    <cfRule type="containsBlanks" priority="141" stopIfTrue="1">
      <formula>LEN(TRIM(K188))=0</formula>
    </cfRule>
    <cfRule type="notContainsBlanks" priority="142" stopIfTrue="1">
      <formula>LEN(TRIM(K188))&gt;0</formula>
    </cfRule>
  </conditionalFormatting>
  <conditionalFormatting sqref="L189">
    <cfRule type="containsBlanks" dxfId="68" priority="137" stopIfTrue="1">
      <formula>LEN(TRIM(L189))=0</formula>
    </cfRule>
    <cfRule type="containsBlanks" dxfId="67" priority="138" stopIfTrue="1">
      <formula>LEN(TRIM(L189))=0</formula>
    </cfRule>
  </conditionalFormatting>
  <conditionalFormatting sqref="L189">
    <cfRule type="containsBlanks" dxfId="66" priority="133" stopIfTrue="1">
      <formula>LEN(TRIM(L189))=0</formula>
    </cfRule>
    <cfRule type="containsBlanks" priority="134" stopIfTrue="1">
      <formula>LEN(TRIM(L189))=0</formula>
    </cfRule>
    <cfRule type="containsBlanks" priority="135" stopIfTrue="1">
      <formula>LEN(TRIM(L189))=0</formula>
    </cfRule>
    <cfRule type="notContainsBlanks" priority="136" stopIfTrue="1">
      <formula>LEN(TRIM(L189))&gt;0</formula>
    </cfRule>
  </conditionalFormatting>
  <conditionalFormatting sqref="O189">
    <cfRule type="containsBlanks" dxfId="65" priority="131" stopIfTrue="1">
      <formula>LEN(TRIM(O189))=0</formula>
    </cfRule>
    <cfRule type="containsBlanks" dxfId="64" priority="132" stopIfTrue="1">
      <formula>LEN(TRIM(O189))=0</formula>
    </cfRule>
  </conditionalFormatting>
  <conditionalFormatting sqref="O189">
    <cfRule type="containsBlanks" dxfId="63" priority="127" stopIfTrue="1">
      <formula>LEN(TRIM(O189))=0</formula>
    </cfRule>
    <cfRule type="containsBlanks" priority="128" stopIfTrue="1">
      <formula>LEN(TRIM(O189))=0</formula>
    </cfRule>
    <cfRule type="containsBlanks" priority="129" stopIfTrue="1">
      <formula>LEN(TRIM(O189))=0</formula>
    </cfRule>
    <cfRule type="notContainsBlanks" priority="130" stopIfTrue="1">
      <formula>LEN(TRIM(O189))&gt;0</formula>
    </cfRule>
  </conditionalFormatting>
  <conditionalFormatting sqref="C120:O121">
    <cfRule type="containsBlanks" dxfId="62" priority="125" stopIfTrue="1">
      <formula>LEN(TRIM(C120))=0</formula>
    </cfRule>
    <cfRule type="containsBlanks" dxfId="61" priority="126" stopIfTrue="1">
      <formula>LEN(TRIM(C120))=0</formula>
    </cfRule>
  </conditionalFormatting>
  <conditionalFormatting sqref="C120:O121">
    <cfRule type="containsBlanks" dxfId="60" priority="121" stopIfTrue="1">
      <formula>LEN(TRIM(C120))=0</formula>
    </cfRule>
    <cfRule type="containsBlanks" priority="122" stopIfTrue="1">
      <formula>LEN(TRIM(C120))=0</formula>
    </cfRule>
    <cfRule type="containsBlanks" priority="123" stopIfTrue="1">
      <formula>LEN(TRIM(C120))=0</formula>
    </cfRule>
    <cfRule type="notContainsBlanks" priority="124" stopIfTrue="1">
      <formula>LEN(TRIM(C120))&gt;0</formula>
    </cfRule>
  </conditionalFormatting>
  <conditionalFormatting sqref="C196:E197">
    <cfRule type="containsBlanks" dxfId="59" priority="119" stopIfTrue="1">
      <formula>LEN(TRIM(C196))=0</formula>
    </cfRule>
    <cfRule type="containsBlanks" dxfId="58" priority="120" stopIfTrue="1">
      <formula>LEN(TRIM(C196))=0</formula>
    </cfRule>
  </conditionalFormatting>
  <conditionalFormatting sqref="C196:E197">
    <cfRule type="containsBlanks" dxfId="57" priority="115" stopIfTrue="1">
      <formula>LEN(TRIM(C196))=0</formula>
    </cfRule>
    <cfRule type="containsBlanks" priority="116" stopIfTrue="1">
      <formula>LEN(TRIM(C196))=0</formula>
    </cfRule>
    <cfRule type="containsBlanks" priority="117" stopIfTrue="1">
      <formula>LEN(TRIM(C196))=0</formula>
    </cfRule>
    <cfRule type="notContainsBlanks" priority="118" stopIfTrue="1">
      <formula>LEN(TRIM(C196))&gt;0</formula>
    </cfRule>
  </conditionalFormatting>
  <conditionalFormatting sqref="F196:G196">
    <cfRule type="containsBlanks" dxfId="56" priority="113" stopIfTrue="1">
      <formula>LEN(TRIM(F196))=0</formula>
    </cfRule>
    <cfRule type="containsBlanks" dxfId="55" priority="114" stopIfTrue="1">
      <formula>LEN(TRIM(F196))=0</formula>
    </cfRule>
  </conditionalFormatting>
  <conditionalFormatting sqref="F196:G196">
    <cfRule type="containsBlanks" dxfId="54" priority="109" stopIfTrue="1">
      <formula>LEN(TRIM(F196))=0</formula>
    </cfRule>
    <cfRule type="containsBlanks" priority="110" stopIfTrue="1">
      <formula>LEN(TRIM(F196))=0</formula>
    </cfRule>
    <cfRule type="containsBlanks" priority="111" stopIfTrue="1">
      <formula>LEN(TRIM(F196))=0</formula>
    </cfRule>
    <cfRule type="notContainsBlanks" priority="112" stopIfTrue="1">
      <formula>LEN(TRIM(F196))&gt;0</formula>
    </cfRule>
  </conditionalFormatting>
  <conditionalFormatting sqref="G197:I197">
    <cfRule type="containsBlanks" dxfId="53" priority="107" stopIfTrue="1">
      <formula>LEN(TRIM(G197))=0</formula>
    </cfRule>
    <cfRule type="containsBlanks" dxfId="52" priority="108" stopIfTrue="1">
      <formula>LEN(TRIM(G197))=0</formula>
    </cfRule>
  </conditionalFormatting>
  <conditionalFormatting sqref="G197:I197">
    <cfRule type="containsBlanks" dxfId="51" priority="103" stopIfTrue="1">
      <formula>LEN(TRIM(G197))=0</formula>
    </cfRule>
    <cfRule type="containsBlanks" priority="104" stopIfTrue="1">
      <formula>LEN(TRIM(G197))=0</formula>
    </cfRule>
    <cfRule type="containsBlanks" priority="105" stopIfTrue="1">
      <formula>LEN(TRIM(G197))=0</formula>
    </cfRule>
    <cfRule type="notContainsBlanks" priority="106" stopIfTrue="1">
      <formula>LEN(TRIM(G197))&gt;0</formula>
    </cfRule>
  </conditionalFormatting>
  <conditionalFormatting sqref="I196:J196">
    <cfRule type="containsBlanks" dxfId="50" priority="101" stopIfTrue="1">
      <formula>LEN(TRIM(I196))=0</formula>
    </cfRule>
    <cfRule type="containsBlanks" dxfId="49" priority="102" stopIfTrue="1">
      <formula>LEN(TRIM(I196))=0</formula>
    </cfRule>
  </conditionalFormatting>
  <conditionalFormatting sqref="I196:J196">
    <cfRule type="containsBlanks" dxfId="48" priority="97" stopIfTrue="1">
      <formula>LEN(TRIM(I196))=0</formula>
    </cfRule>
    <cfRule type="containsBlanks" priority="98" stopIfTrue="1">
      <formula>LEN(TRIM(I196))=0</formula>
    </cfRule>
    <cfRule type="containsBlanks" priority="99" stopIfTrue="1">
      <formula>LEN(TRIM(I196))=0</formula>
    </cfRule>
    <cfRule type="notContainsBlanks" priority="100" stopIfTrue="1">
      <formula>LEN(TRIM(I196))&gt;0</formula>
    </cfRule>
  </conditionalFormatting>
  <conditionalFormatting sqref="L196:O197">
    <cfRule type="containsBlanks" dxfId="47" priority="95" stopIfTrue="1">
      <formula>LEN(TRIM(L196))=0</formula>
    </cfRule>
    <cfRule type="containsBlanks" dxfId="46" priority="96" stopIfTrue="1">
      <formula>LEN(TRIM(L196))=0</formula>
    </cfRule>
  </conditionalFormatting>
  <conditionalFormatting sqref="L196:O197">
    <cfRule type="containsBlanks" dxfId="45" priority="91" stopIfTrue="1">
      <formula>LEN(TRIM(L196))=0</formula>
    </cfRule>
    <cfRule type="containsBlanks" priority="92" stopIfTrue="1">
      <formula>LEN(TRIM(L196))=0</formula>
    </cfRule>
    <cfRule type="containsBlanks" priority="93" stopIfTrue="1">
      <formula>LEN(TRIM(L196))=0</formula>
    </cfRule>
    <cfRule type="notContainsBlanks" priority="94" stopIfTrue="1">
      <formula>LEN(TRIM(L196))&gt;0</formula>
    </cfRule>
  </conditionalFormatting>
  <conditionalFormatting sqref="K197">
    <cfRule type="containsBlanks" dxfId="44" priority="89" stopIfTrue="1">
      <formula>LEN(TRIM(K197))=0</formula>
    </cfRule>
    <cfRule type="containsBlanks" dxfId="43" priority="90" stopIfTrue="1">
      <formula>LEN(TRIM(K197))=0</formula>
    </cfRule>
  </conditionalFormatting>
  <conditionalFormatting sqref="K197">
    <cfRule type="containsBlanks" dxfId="42" priority="85" stopIfTrue="1">
      <formula>LEN(TRIM(K197))=0</formula>
    </cfRule>
    <cfRule type="containsBlanks" priority="86" stopIfTrue="1">
      <formula>LEN(TRIM(K197))=0</formula>
    </cfRule>
    <cfRule type="containsBlanks" priority="87" stopIfTrue="1">
      <formula>LEN(TRIM(K197))=0</formula>
    </cfRule>
    <cfRule type="notContainsBlanks" priority="88" stopIfTrue="1">
      <formula>LEN(TRIM(K197))&gt;0</formula>
    </cfRule>
  </conditionalFormatting>
  <conditionalFormatting sqref="C81:P81 P80 F82 I82 L82 N82 P82">
    <cfRule type="containsBlanks" dxfId="41" priority="83" stopIfTrue="1">
      <formula>LEN(TRIM(C80))=0</formula>
    </cfRule>
    <cfRule type="containsBlanks" dxfId="40" priority="84" stopIfTrue="1">
      <formula>LEN(TRIM(C80))=0</formula>
    </cfRule>
  </conditionalFormatting>
  <conditionalFormatting sqref="C81:P81 P80 F82 I82 L82 N82 P82">
    <cfRule type="containsBlanks" dxfId="39" priority="79" stopIfTrue="1">
      <formula>LEN(TRIM(C80))=0</formula>
    </cfRule>
    <cfRule type="containsBlanks" priority="80" stopIfTrue="1">
      <formula>LEN(TRIM(C80))=0</formula>
    </cfRule>
    <cfRule type="containsBlanks" priority="81" stopIfTrue="1">
      <formula>LEN(TRIM(C80))=0</formula>
    </cfRule>
    <cfRule type="notContainsBlanks" priority="82" stopIfTrue="1">
      <formula>LEN(TRIM(C80))&gt;0</formula>
    </cfRule>
  </conditionalFormatting>
  <conditionalFormatting sqref="C80:O80">
    <cfRule type="containsBlanks" dxfId="38" priority="77" stopIfTrue="1">
      <formula>LEN(TRIM(C80))=0</formula>
    </cfRule>
    <cfRule type="containsBlanks" dxfId="37" priority="78" stopIfTrue="1">
      <formula>LEN(TRIM(C80))=0</formula>
    </cfRule>
  </conditionalFormatting>
  <conditionalFormatting sqref="C80:O80">
    <cfRule type="containsBlanks" dxfId="36" priority="73" stopIfTrue="1">
      <formula>LEN(TRIM(C80))=0</formula>
    </cfRule>
    <cfRule type="containsBlanks" priority="74" stopIfTrue="1">
      <formula>LEN(TRIM(C80))=0</formula>
    </cfRule>
    <cfRule type="containsBlanks" priority="75" stopIfTrue="1">
      <formula>LEN(TRIM(C80))=0</formula>
    </cfRule>
    <cfRule type="notContainsBlanks" priority="76" stopIfTrue="1">
      <formula>LEN(TRIM(C80))&gt;0</formula>
    </cfRule>
  </conditionalFormatting>
  <conditionalFormatting sqref="C82:E82">
    <cfRule type="containsBlanks" dxfId="35" priority="71" stopIfTrue="1">
      <formula>LEN(TRIM(C82))=0</formula>
    </cfRule>
    <cfRule type="containsBlanks" dxfId="34" priority="72" stopIfTrue="1">
      <formula>LEN(TRIM(C82))=0</formula>
    </cfRule>
  </conditionalFormatting>
  <conditionalFormatting sqref="C82:E82">
    <cfRule type="containsBlanks" dxfId="33" priority="67" stopIfTrue="1">
      <formula>LEN(TRIM(C82))=0</formula>
    </cfRule>
    <cfRule type="containsBlanks" priority="68" stopIfTrue="1">
      <formula>LEN(TRIM(C82))=0</formula>
    </cfRule>
    <cfRule type="containsBlanks" priority="69" stopIfTrue="1">
      <formula>LEN(TRIM(C82))=0</formula>
    </cfRule>
    <cfRule type="notContainsBlanks" priority="70" stopIfTrue="1">
      <formula>LEN(TRIM(C82))&gt;0</formula>
    </cfRule>
  </conditionalFormatting>
  <conditionalFormatting sqref="G82:H82">
    <cfRule type="containsBlanks" dxfId="32" priority="65" stopIfTrue="1">
      <formula>LEN(TRIM(G82))=0</formula>
    </cfRule>
    <cfRule type="containsBlanks" dxfId="31" priority="66" stopIfTrue="1">
      <formula>LEN(TRIM(G82))=0</formula>
    </cfRule>
  </conditionalFormatting>
  <conditionalFormatting sqref="G82:H82">
    <cfRule type="containsBlanks" dxfId="30" priority="61" stopIfTrue="1">
      <formula>LEN(TRIM(G82))=0</formula>
    </cfRule>
    <cfRule type="containsBlanks" priority="62" stopIfTrue="1">
      <formula>LEN(TRIM(G82))=0</formula>
    </cfRule>
    <cfRule type="containsBlanks" priority="63" stopIfTrue="1">
      <formula>LEN(TRIM(G82))=0</formula>
    </cfRule>
    <cfRule type="notContainsBlanks" priority="64" stopIfTrue="1">
      <formula>LEN(TRIM(G82))&gt;0</formula>
    </cfRule>
  </conditionalFormatting>
  <conditionalFormatting sqref="J82:K82">
    <cfRule type="containsBlanks" dxfId="29" priority="59" stopIfTrue="1">
      <formula>LEN(TRIM(J82))=0</formula>
    </cfRule>
    <cfRule type="containsBlanks" dxfId="28" priority="60" stopIfTrue="1">
      <formula>LEN(TRIM(J82))=0</formula>
    </cfRule>
  </conditionalFormatting>
  <conditionalFormatting sqref="J82:K82">
    <cfRule type="containsBlanks" dxfId="27" priority="55" stopIfTrue="1">
      <formula>LEN(TRIM(J82))=0</formula>
    </cfRule>
    <cfRule type="containsBlanks" priority="56" stopIfTrue="1">
      <formula>LEN(TRIM(J82))=0</formula>
    </cfRule>
    <cfRule type="containsBlanks" priority="57" stopIfTrue="1">
      <formula>LEN(TRIM(J82))=0</formula>
    </cfRule>
    <cfRule type="notContainsBlanks" priority="58" stopIfTrue="1">
      <formula>LEN(TRIM(J82))&gt;0</formula>
    </cfRule>
  </conditionalFormatting>
  <conditionalFormatting sqref="M82">
    <cfRule type="containsBlanks" dxfId="26" priority="53" stopIfTrue="1">
      <formula>LEN(TRIM(M82))=0</formula>
    </cfRule>
    <cfRule type="containsBlanks" dxfId="25" priority="54" stopIfTrue="1">
      <formula>LEN(TRIM(M82))=0</formula>
    </cfRule>
  </conditionalFormatting>
  <conditionalFormatting sqref="M82">
    <cfRule type="containsBlanks" dxfId="24" priority="49" stopIfTrue="1">
      <formula>LEN(TRIM(M82))=0</formula>
    </cfRule>
    <cfRule type="containsBlanks" priority="50" stopIfTrue="1">
      <formula>LEN(TRIM(M82))=0</formula>
    </cfRule>
    <cfRule type="containsBlanks" priority="51" stopIfTrue="1">
      <formula>LEN(TRIM(M82))=0</formula>
    </cfRule>
    <cfRule type="notContainsBlanks" priority="52" stopIfTrue="1">
      <formula>LEN(TRIM(M82))&gt;0</formula>
    </cfRule>
  </conditionalFormatting>
  <conditionalFormatting sqref="O82">
    <cfRule type="containsBlanks" dxfId="23" priority="47" stopIfTrue="1">
      <formula>LEN(TRIM(O82))=0</formula>
    </cfRule>
    <cfRule type="containsBlanks" dxfId="22" priority="48" stopIfTrue="1">
      <formula>LEN(TRIM(O82))=0</formula>
    </cfRule>
  </conditionalFormatting>
  <conditionalFormatting sqref="O82">
    <cfRule type="containsBlanks" dxfId="21" priority="43" stopIfTrue="1">
      <formula>LEN(TRIM(O82))=0</formula>
    </cfRule>
    <cfRule type="containsBlanks" priority="44" stopIfTrue="1">
      <formula>LEN(TRIM(O82))=0</formula>
    </cfRule>
    <cfRule type="containsBlanks" priority="45" stopIfTrue="1">
      <formula>LEN(TRIM(O82))=0</formula>
    </cfRule>
    <cfRule type="notContainsBlanks" priority="46" stopIfTrue="1">
      <formula>LEN(TRIM(O82))&gt;0</formula>
    </cfRule>
  </conditionalFormatting>
  <conditionalFormatting sqref="Q140:Q142">
    <cfRule type="containsBlanks" dxfId="20" priority="41" stopIfTrue="1">
      <formula>LEN(TRIM(Q140))=0</formula>
    </cfRule>
    <cfRule type="containsBlanks" dxfId="19" priority="42" stopIfTrue="1">
      <formula>LEN(TRIM(Q140))=0</formula>
    </cfRule>
  </conditionalFormatting>
  <conditionalFormatting sqref="Q140:Q142">
    <cfRule type="containsBlanks" dxfId="18" priority="37" stopIfTrue="1">
      <formula>LEN(TRIM(Q140))=0</formula>
    </cfRule>
    <cfRule type="containsBlanks" priority="38" stopIfTrue="1">
      <formula>LEN(TRIM(Q140))=0</formula>
    </cfRule>
    <cfRule type="containsBlanks" priority="39" stopIfTrue="1">
      <formula>LEN(TRIM(Q140))=0</formula>
    </cfRule>
    <cfRule type="notContainsBlanks" priority="40" stopIfTrue="1">
      <formula>LEN(TRIM(Q140))&gt;0</formula>
    </cfRule>
  </conditionalFormatting>
  <conditionalFormatting sqref="C268:P270">
    <cfRule type="containsBlanks" dxfId="17" priority="35" stopIfTrue="1">
      <formula>LEN(TRIM(C268))=0</formula>
    </cfRule>
    <cfRule type="containsBlanks" dxfId="16" priority="36" stopIfTrue="1">
      <formula>LEN(TRIM(C268))=0</formula>
    </cfRule>
  </conditionalFormatting>
  <conditionalFormatting sqref="C268:P270">
    <cfRule type="containsBlanks" dxfId="15" priority="31" stopIfTrue="1">
      <formula>LEN(TRIM(C268))=0</formula>
    </cfRule>
    <cfRule type="containsBlanks" priority="32" stopIfTrue="1">
      <formula>LEN(TRIM(C268))=0</formula>
    </cfRule>
    <cfRule type="containsBlanks" priority="33" stopIfTrue="1">
      <formula>LEN(TRIM(C268))=0</formula>
    </cfRule>
    <cfRule type="notContainsBlanks" priority="34" stopIfTrue="1">
      <formula>LEN(TRIM(C268))&gt;0</formula>
    </cfRule>
  </conditionalFormatting>
  <conditionalFormatting sqref="Q268:Q270">
    <cfRule type="containsBlanks" dxfId="14" priority="29" stopIfTrue="1">
      <formula>LEN(TRIM(Q268))=0</formula>
    </cfRule>
    <cfRule type="containsBlanks" dxfId="13" priority="30" stopIfTrue="1">
      <formula>LEN(TRIM(Q268))=0</formula>
    </cfRule>
  </conditionalFormatting>
  <conditionalFormatting sqref="Q268:Q270">
    <cfRule type="containsBlanks" dxfId="12" priority="25" stopIfTrue="1">
      <formula>LEN(TRIM(Q268))=0</formula>
    </cfRule>
    <cfRule type="containsBlanks" priority="26" stopIfTrue="1">
      <formula>LEN(TRIM(Q268))=0</formula>
    </cfRule>
    <cfRule type="containsBlanks" priority="27" stopIfTrue="1">
      <formula>LEN(TRIM(Q268))=0</formula>
    </cfRule>
    <cfRule type="notContainsBlanks" priority="28" stopIfTrue="1">
      <formula>LEN(TRIM(Q268))&gt;0</formula>
    </cfRule>
  </conditionalFormatting>
  <conditionalFormatting sqref="C100:P101">
    <cfRule type="containsBlanks" dxfId="11" priority="23" stopIfTrue="1">
      <formula>LEN(TRIM(C100))=0</formula>
    </cfRule>
    <cfRule type="containsBlanks" dxfId="10" priority="24" stopIfTrue="1">
      <formula>LEN(TRIM(C100))=0</formula>
    </cfRule>
  </conditionalFormatting>
  <conditionalFormatting sqref="C100:P101">
    <cfRule type="containsBlanks" dxfId="9" priority="19" stopIfTrue="1">
      <formula>LEN(TRIM(C100))=0</formula>
    </cfRule>
    <cfRule type="containsBlanks" priority="20" stopIfTrue="1">
      <formula>LEN(TRIM(C100))=0</formula>
    </cfRule>
    <cfRule type="containsBlanks" priority="21" stopIfTrue="1">
      <formula>LEN(TRIM(C100))=0</formula>
    </cfRule>
    <cfRule type="notContainsBlanks" priority="22" stopIfTrue="1">
      <formula>LEN(TRIM(C100))&gt;0</formula>
    </cfRule>
  </conditionalFormatting>
  <conditionalFormatting sqref="Q100:Q102">
    <cfRule type="containsBlanks" dxfId="8" priority="17" stopIfTrue="1">
      <formula>LEN(TRIM(Q100))=0</formula>
    </cfRule>
    <cfRule type="containsBlanks" dxfId="7" priority="18" stopIfTrue="1">
      <formula>LEN(TRIM(Q100))=0</formula>
    </cfRule>
  </conditionalFormatting>
  <conditionalFormatting sqref="Q100:Q102">
    <cfRule type="containsBlanks" dxfId="6" priority="13" stopIfTrue="1">
      <formula>LEN(TRIM(Q100))=0</formula>
    </cfRule>
    <cfRule type="containsBlanks" priority="14" stopIfTrue="1">
      <formula>LEN(TRIM(Q100))=0</formula>
    </cfRule>
    <cfRule type="containsBlanks" priority="15" stopIfTrue="1">
      <formula>LEN(TRIM(Q100))=0</formula>
    </cfRule>
    <cfRule type="notContainsBlanks" priority="16" stopIfTrue="1">
      <formula>LEN(TRIM(Q100))&gt;0</formula>
    </cfRule>
  </conditionalFormatting>
  <conditionalFormatting sqref="C92:P94">
    <cfRule type="containsBlanks" dxfId="5" priority="11" stopIfTrue="1">
      <formula>LEN(TRIM(C92))=0</formula>
    </cfRule>
    <cfRule type="containsBlanks" dxfId="4" priority="12" stopIfTrue="1">
      <formula>LEN(TRIM(C92))=0</formula>
    </cfRule>
  </conditionalFormatting>
  <conditionalFormatting sqref="C92:P94">
    <cfRule type="containsBlanks" dxfId="3" priority="7" stopIfTrue="1">
      <formula>LEN(TRIM(C92))=0</formula>
    </cfRule>
    <cfRule type="containsBlanks" priority="8" stopIfTrue="1">
      <formula>LEN(TRIM(C92))=0</formula>
    </cfRule>
    <cfRule type="containsBlanks" priority="9" stopIfTrue="1">
      <formula>LEN(TRIM(C92))=0</formula>
    </cfRule>
    <cfRule type="notContainsBlanks" priority="10" stopIfTrue="1">
      <formula>LEN(TRIM(C92))&gt;0</formula>
    </cfRule>
  </conditionalFormatting>
  <conditionalFormatting sqref="Q92:Q94">
    <cfRule type="containsBlanks" dxfId="2" priority="5" stopIfTrue="1">
      <formula>LEN(TRIM(Q92))=0</formula>
    </cfRule>
    <cfRule type="containsBlanks" dxfId="1" priority="6" stopIfTrue="1">
      <formula>LEN(TRIM(Q92))=0</formula>
    </cfRule>
  </conditionalFormatting>
  <conditionalFormatting sqref="Q92:Q94">
    <cfRule type="containsBlanks" dxfId="0" priority="1" stopIfTrue="1">
      <formula>LEN(TRIM(Q92))=0</formula>
    </cfRule>
    <cfRule type="containsBlanks" priority="2" stopIfTrue="1">
      <formula>LEN(TRIM(Q92))=0</formula>
    </cfRule>
    <cfRule type="containsBlanks" priority="3" stopIfTrue="1">
      <formula>LEN(TRIM(Q92))=0</formula>
    </cfRule>
    <cfRule type="notContainsBlanks" priority="4" stopIfTrue="1">
      <formula>LEN(TRIM(Q92))&gt;0</formula>
    </cfRule>
  </conditionalFormatting>
  <pageMargins left="0.25" right="0.25" top="0.18" bottom="0.33" header="0.5" footer="0.5"/>
  <pageSetup scale="10" fitToHeight="3"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
  <sheetViews>
    <sheetView tabSelected="1" workbookViewId="0">
      <selection activeCell="B9" sqref="B9"/>
    </sheetView>
  </sheetViews>
  <sheetFormatPr baseColWidth="10" defaultColWidth="8.83203125" defaultRowHeight="13" x14ac:dyDescent="0.15"/>
  <cols>
    <col min="1" max="1" width="14.6640625" customWidth="1"/>
    <col min="2" max="2" width="31.5" customWidth="1"/>
    <col min="3" max="3" width="10.83203125" customWidth="1"/>
  </cols>
  <sheetData>
    <row r="1" spans="1:3" ht="25" x14ac:dyDescent="0.25">
      <c r="A1" s="130" t="s">
        <v>166</v>
      </c>
      <c r="B1" s="130"/>
      <c r="C1" s="130"/>
    </row>
    <row r="2" spans="1:3" ht="29.25" customHeight="1" x14ac:dyDescent="0.15">
      <c r="A2" s="26" t="s">
        <v>167</v>
      </c>
      <c r="B2" s="26" t="s">
        <v>168</v>
      </c>
      <c r="C2" s="34" t="s">
        <v>169</v>
      </c>
    </row>
    <row r="3" spans="1:3" x14ac:dyDescent="0.15">
      <c r="A3" s="27" t="s">
        <v>170</v>
      </c>
      <c r="B3" s="28">
        <v>11367</v>
      </c>
      <c r="C3" s="29"/>
    </row>
    <row r="4" spans="1:3" x14ac:dyDescent="0.15">
      <c r="A4" s="30" t="s">
        <v>171</v>
      </c>
      <c r="B4" s="28">
        <v>14983</v>
      </c>
      <c r="C4" s="29">
        <f t="shared" ref="C4:C9" si="0">(B4-B3)/B3</f>
        <v>0.31811383830386208</v>
      </c>
    </row>
    <row r="5" spans="1:3" x14ac:dyDescent="0.15">
      <c r="A5" s="30" t="s">
        <v>172</v>
      </c>
      <c r="B5" s="28">
        <v>15826</v>
      </c>
      <c r="C5" s="29">
        <f t="shared" si="0"/>
        <v>5.6263765601014482E-2</v>
      </c>
    </row>
    <row r="6" spans="1:3" x14ac:dyDescent="0.15">
      <c r="A6" s="31" t="s">
        <v>173</v>
      </c>
      <c r="B6" s="28">
        <v>16815</v>
      </c>
      <c r="C6" s="29">
        <f t="shared" si="0"/>
        <v>6.2492101604953873E-2</v>
      </c>
    </row>
    <row r="7" spans="1:3" x14ac:dyDescent="0.15">
      <c r="A7" s="32" t="s">
        <v>174</v>
      </c>
      <c r="B7" s="28">
        <v>17730</v>
      </c>
      <c r="C7" s="29">
        <f t="shared" si="0"/>
        <v>5.4415700267618196E-2</v>
      </c>
    </row>
    <row r="8" spans="1:3" x14ac:dyDescent="0.15">
      <c r="A8" s="32" t="s">
        <v>175</v>
      </c>
      <c r="B8" s="28">
        <v>19983</v>
      </c>
      <c r="C8" s="29">
        <f t="shared" si="0"/>
        <v>0.12707275803722504</v>
      </c>
    </row>
    <row r="9" spans="1:3" x14ac:dyDescent="0.15">
      <c r="A9" s="30" t="s">
        <v>176</v>
      </c>
      <c r="B9" s="28">
        <v>21532</v>
      </c>
      <c r="C9" s="29">
        <f t="shared" si="0"/>
        <v>7.7515888505229447E-2</v>
      </c>
    </row>
    <row r="10" spans="1:3" x14ac:dyDescent="0.15">
      <c r="A10" s="30" t="s">
        <v>177</v>
      </c>
      <c r="B10" s="33">
        <v>20752</v>
      </c>
      <c r="C10" s="29">
        <f>(B10-B9)/B9</f>
        <v>-3.6225153260263793E-2</v>
      </c>
    </row>
    <row r="11" spans="1:3" x14ac:dyDescent="0.15">
      <c r="A11" s="30" t="s">
        <v>189</v>
      </c>
      <c r="B11" s="33">
        <v>20611</v>
      </c>
      <c r="C11" s="29">
        <f>(B11-B10)/B10</f>
        <v>-6.7945258288357752E-3</v>
      </c>
    </row>
    <row r="12" spans="1:3" x14ac:dyDescent="0.15">
      <c r="A12" s="32" t="s">
        <v>190</v>
      </c>
      <c r="B12" s="28">
        <v>29927</v>
      </c>
      <c r="C12" s="29">
        <f>(B12-B11)/B11</f>
        <v>0.45199165494153609</v>
      </c>
    </row>
    <row r="13" spans="1:3" x14ac:dyDescent="0.15">
      <c r="A13" s="32" t="s">
        <v>198</v>
      </c>
      <c r="B13" s="28">
        <v>30474</v>
      </c>
      <c r="C13" s="29">
        <f>(B13-B12)/B12</f>
        <v>1.8277809336051058E-2</v>
      </c>
    </row>
    <row r="14" spans="1:3" x14ac:dyDescent="0.15">
      <c r="A14" s="113"/>
      <c r="B14" s="114"/>
      <c r="C14" s="115"/>
    </row>
    <row r="15" spans="1:3" x14ac:dyDescent="0.15">
      <c r="A15" s="113"/>
      <c r="B15" s="114"/>
      <c r="C15" s="115"/>
    </row>
    <row r="41" spans="1:11" ht="14" x14ac:dyDescent="0.15">
      <c r="A41" s="131" t="s">
        <v>192</v>
      </c>
      <c r="B41" s="131"/>
      <c r="C41" s="131"/>
      <c r="D41" s="131"/>
      <c r="E41" s="131"/>
      <c r="F41" s="131"/>
      <c r="G41" s="131"/>
      <c r="H41" s="131"/>
      <c r="I41" s="131"/>
      <c r="J41" s="131"/>
      <c r="K41" s="131"/>
    </row>
  </sheetData>
  <mergeCells count="2">
    <mergeCell ref="A1:C1"/>
    <mergeCell ref="A41:K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2021-22 Home School Enrollment</vt:lpstr>
      <vt:lpstr>Percent Change</vt:lpstr>
      <vt:lpstr>'2021-22 Home School Enrollment'!_OCC1</vt:lpstr>
      <vt:lpstr>'2021-22 Home School Enrollment'!_OCC2</vt:lpstr>
      <vt:lpstr>'2021-22 Home School Enrollment'!Print_Titles</vt:lpstr>
    </vt:vector>
  </TitlesOfParts>
  <Company>sde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2021-22 Home School Enrollment Report</dc:title>
  <dc:creator>zzzusers</dc:creator>
  <cp:lastModifiedBy>Microsoft Office User</cp:lastModifiedBy>
  <cp:lastPrinted>2018-03-07T18:19:41Z</cp:lastPrinted>
  <dcterms:created xsi:type="dcterms:W3CDTF">2007-05-03T14:46:26Z</dcterms:created>
  <dcterms:modified xsi:type="dcterms:W3CDTF">2022-09-28T14:45:53Z</dcterms:modified>
</cp:coreProperties>
</file>