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GBM_TUNING_PARAMETERS" sheetId="1" r:id="rId1"/>
    <sheet name="WC" sheetId="4" r:id="rId2"/>
    <sheet name="HPARAMS_1" sheetId="5" r:id="rId3"/>
    <sheet name="HPARAMS_2" sheetId="6" r:id="rId4"/>
    <sheet name="Sheet1" sheetId="7" r:id="rId5"/>
  </sheet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T165" i="4" l="1"/>
  <c r="U165" i="4"/>
  <c r="T166" i="4"/>
  <c r="U166" i="4"/>
  <c r="T167" i="4"/>
  <c r="U167" i="4"/>
  <c r="T168" i="4"/>
  <c r="U168" i="4"/>
  <c r="T169" i="4"/>
  <c r="U169" i="4"/>
  <c r="T170" i="4"/>
  <c r="U170" i="4"/>
  <c r="T171" i="4"/>
  <c r="U171" i="4"/>
  <c r="T172" i="4"/>
  <c r="U172" i="4"/>
  <c r="T173" i="4"/>
  <c r="U173" i="4"/>
  <c r="T174" i="4"/>
  <c r="U174" i="4"/>
  <c r="T175" i="4"/>
  <c r="U175" i="4"/>
  <c r="T176" i="4"/>
  <c r="U176" i="4"/>
  <c r="T177" i="4"/>
  <c r="U177" i="4"/>
  <c r="T178" i="4"/>
  <c r="U178" i="4"/>
  <c r="T179" i="4"/>
  <c r="U179" i="4"/>
  <c r="T180" i="4"/>
  <c r="U180" i="4"/>
  <c r="T181" i="4"/>
  <c r="U181" i="4"/>
  <c r="T182" i="4"/>
  <c r="U182" i="4"/>
  <c r="T183" i="4"/>
  <c r="U183" i="4"/>
  <c r="T184" i="4"/>
  <c r="U184" i="4"/>
  <c r="T185" i="4"/>
  <c r="U185" i="4"/>
  <c r="T21" i="4" l="1"/>
  <c r="U21" i="4"/>
  <c r="V21" i="4" s="1"/>
  <c r="T3" i="4"/>
  <c r="U3" i="4"/>
  <c r="V3" i="4" s="1"/>
  <c r="T2" i="4"/>
  <c r="U2" i="4"/>
  <c r="V2" i="4" s="1"/>
  <c r="D15" i="7" l="1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U164" i="4"/>
  <c r="T164" i="4"/>
  <c r="U163" i="4"/>
  <c r="T163" i="4"/>
  <c r="U162" i="4"/>
  <c r="T162" i="4"/>
  <c r="U161" i="4"/>
  <c r="T161" i="4"/>
  <c r="U160" i="4"/>
  <c r="T160" i="4"/>
  <c r="U159" i="4"/>
  <c r="T159" i="4"/>
  <c r="U158" i="4"/>
  <c r="T158" i="4"/>
  <c r="U157" i="4"/>
  <c r="T157" i="4"/>
  <c r="U156" i="4"/>
  <c r="T156" i="4"/>
  <c r="U155" i="4"/>
  <c r="T155" i="4"/>
  <c r="U154" i="4"/>
  <c r="T154" i="4"/>
  <c r="U153" i="4"/>
  <c r="T153" i="4"/>
  <c r="U152" i="4"/>
  <c r="T152" i="4"/>
  <c r="U151" i="4"/>
  <c r="T151" i="4"/>
  <c r="U150" i="4"/>
  <c r="T150" i="4"/>
  <c r="U149" i="4"/>
  <c r="T149" i="4"/>
  <c r="U148" i="4"/>
  <c r="T148" i="4"/>
  <c r="U147" i="4"/>
  <c r="T147" i="4"/>
  <c r="U146" i="4"/>
  <c r="T146" i="4"/>
  <c r="U145" i="4"/>
  <c r="T145" i="4"/>
  <c r="U144" i="4"/>
  <c r="T144" i="4"/>
  <c r="U143" i="4"/>
  <c r="T143" i="4"/>
  <c r="U142" i="4"/>
  <c r="T142" i="4"/>
  <c r="U141" i="4"/>
  <c r="T141" i="4"/>
  <c r="U140" i="4"/>
  <c r="T140" i="4"/>
  <c r="U139" i="4"/>
  <c r="T139" i="4"/>
  <c r="U138" i="4"/>
  <c r="T138" i="4"/>
  <c r="U137" i="4"/>
  <c r="T137" i="4"/>
  <c r="U136" i="4"/>
  <c r="T136" i="4"/>
  <c r="U135" i="4"/>
  <c r="T135" i="4"/>
  <c r="U134" i="4"/>
  <c r="T134" i="4"/>
  <c r="U133" i="4"/>
  <c r="T133" i="4"/>
  <c r="U132" i="4"/>
  <c r="T132" i="4"/>
  <c r="U131" i="4"/>
  <c r="T131" i="4"/>
  <c r="U130" i="4"/>
  <c r="T130" i="4"/>
  <c r="U129" i="4"/>
  <c r="T129" i="4"/>
  <c r="U128" i="4"/>
  <c r="T128" i="4"/>
  <c r="U127" i="4"/>
  <c r="T127" i="4"/>
  <c r="U126" i="4"/>
  <c r="T126" i="4"/>
  <c r="U125" i="4"/>
  <c r="T125" i="4"/>
  <c r="U124" i="4"/>
  <c r="T124" i="4"/>
  <c r="U123" i="4"/>
  <c r="T123" i="4"/>
  <c r="U122" i="4"/>
  <c r="T122" i="4"/>
  <c r="U121" i="4"/>
  <c r="T121" i="4"/>
  <c r="U120" i="4"/>
  <c r="T120" i="4"/>
  <c r="U119" i="4"/>
  <c r="T119" i="4"/>
  <c r="U118" i="4"/>
  <c r="T118" i="4"/>
  <c r="U117" i="4"/>
  <c r="T117" i="4"/>
  <c r="U116" i="4"/>
  <c r="T116" i="4"/>
  <c r="U115" i="4"/>
  <c r="T115" i="4"/>
  <c r="U114" i="4"/>
  <c r="T114" i="4"/>
  <c r="U113" i="4"/>
  <c r="T113" i="4"/>
  <c r="U112" i="4"/>
  <c r="T112" i="4"/>
  <c r="U111" i="4"/>
  <c r="T111" i="4"/>
  <c r="U110" i="4"/>
  <c r="T110" i="4"/>
  <c r="U109" i="4"/>
  <c r="T109" i="4"/>
  <c r="U108" i="4"/>
  <c r="T108" i="4"/>
  <c r="U107" i="4"/>
  <c r="T107" i="4"/>
  <c r="U106" i="4"/>
  <c r="T106" i="4"/>
  <c r="U105" i="4"/>
  <c r="T105" i="4"/>
  <c r="U104" i="4"/>
  <c r="T104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2" i="4"/>
  <c r="V32" i="4" s="1"/>
  <c r="T32" i="4"/>
  <c r="U13" i="4"/>
  <c r="V13" i="4" s="1"/>
  <c r="T13" i="4"/>
  <c r="U14" i="4"/>
  <c r="V14" i="4" s="1"/>
  <c r="T14" i="4"/>
  <c r="U18" i="4"/>
  <c r="V18" i="4" s="1"/>
  <c r="T18" i="4"/>
  <c r="U16" i="4"/>
  <c r="V16" i="4" s="1"/>
  <c r="T16" i="4"/>
  <c r="U25" i="4"/>
  <c r="V25" i="4" s="1"/>
  <c r="T25" i="4"/>
  <c r="U11" i="4"/>
  <c r="V11" i="4" s="1"/>
  <c r="T11" i="4"/>
  <c r="U23" i="4"/>
  <c r="V23" i="4" s="1"/>
  <c r="T23" i="4"/>
  <c r="U27" i="4"/>
  <c r="V27" i="4" s="1"/>
  <c r="T27" i="4"/>
  <c r="U17" i="4"/>
  <c r="V17" i="4" s="1"/>
  <c r="T17" i="4"/>
  <c r="U19" i="4"/>
  <c r="V19" i="4" s="1"/>
  <c r="T19" i="4"/>
  <c r="U5" i="4"/>
  <c r="V5" i="4" s="1"/>
  <c r="T5" i="4"/>
  <c r="U12" i="4"/>
  <c r="V12" i="4" s="1"/>
  <c r="T12" i="4"/>
  <c r="U31" i="4"/>
  <c r="V31" i="4" s="1"/>
  <c r="T31" i="4"/>
  <c r="U8" i="4"/>
  <c r="V8" i="4" s="1"/>
  <c r="T8" i="4"/>
  <c r="U33" i="4"/>
  <c r="V33" i="4" s="1"/>
  <c r="T33" i="4"/>
  <c r="U29" i="4"/>
  <c r="V29" i="4" s="1"/>
  <c r="T29" i="4"/>
  <c r="U28" i="4"/>
  <c r="V28" i="4" s="1"/>
  <c r="T28" i="4"/>
  <c r="U24" i="4"/>
  <c r="V24" i="4" s="1"/>
  <c r="T24" i="4"/>
  <c r="U15" i="4"/>
  <c r="V15" i="4" s="1"/>
  <c r="T15" i="4"/>
  <c r="U22" i="4"/>
  <c r="V22" i="4" s="1"/>
  <c r="T22" i="4"/>
  <c r="U26" i="4"/>
  <c r="V26" i="4" s="1"/>
  <c r="T26" i="4"/>
  <c r="U10" i="4"/>
  <c r="V10" i="4" s="1"/>
  <c r="T10" i="4"/>
  <c r="U9" i="4"/>
  <c r="V9" i="4" s="1"/>
  <c r="T9" i="4"/>
  <c r="U6" i="4"/>
  <c r="V6" i="4" s="1"/>
  <c r="T6" i="4"/>
  <c r="U20" i="4"/>
  <c r="V20" i="4" s="1"/>
  <c r="T20" i="4"/>
  <c r="U4" i="4"/>
  <c r="V4" i="4" s="1"/>
  <c r="T4" i="4"/>
  <c r="U7" i="4"/>
  <c r="V7" i="4" s="1"/>
  <c r="T7" i="4"/>
  <c r="U30" i="4"/>
  <c r="V30" i="4" s="1"/>
  <c r="T30" i="4"/>
</calcChain>
</file>

<file path=xl/comments1.xml><?xml version="1.0" encoding="utf-8"?>
<comments xmlns="http://schemas.openxmlformats.org/spreadsheetml/2006/main">
  <authors>
    <author>GE User</author>
  </authors>
  <commentList>
    <comment ref="A98" authorId="0">
      <text>
        <r>
          <rPr>
            <b/>
            <sz val="9"/>
            <color indexed="81"/>
            <rFont val="Tahoma"/>
            <charset val="1"/>
          </rPr>
          <t>GE User:</t>
        </r>
        <r>
          <rPr>
            <sz val="9"/>
            <color indexed="81"/>
            <rFont val="Tahoma"/>
            <charset val="1"/>
          </rPr>
          <t xml:space="preserve">
Aggressive feature Selection (-61 FEATURES)</t>
        </r>
      </text>
    </comment>
  </commentList>
</comments>
</file>

<file path=xl/comments2.xml><?xml version="1.0" encoding="utf-8"?>
<comments xmlns="http://schemas.openxmlformats.org/spreadsheetml/2006/main">
  <authors>
    <author>GE User</author>
  </authors>
  <commentList>
    <comment ref="A65" authorId="0">
      <text>
        <r>
          <rPr>
            <b/>
            <sz val="9"/>
            <color indexed="81"/>
            <rFont val="Tahoma"/>
            <charset val="1"/>
          </rPr>
          <t>GE User:</t>
        </r>
        <r>
          <rPr>
            <sz val="9"/>
            <color indexed="81"/>
            <rFont val="Tahoma"/>
            <charset val="1"/>
          </rPr>
          <t xml:space="preserve">
Aggressive feature Selection (-61 FEATURES)</t>
        </r>
      </text>
    </comment>
  </commentList>
</comments>
</file>

<file path=xl/sharedStrings.xml><?xml version="1.0" encoding="utf-8"?>
<sst xmlns="http://schemas.openxmlformats.org/spreadsheetml/2006/main" count="1365" uniqueCount="225">
  <si>
    <t>ModelName</t>
  </si>
  <si>
    <t>ntrees</t>
  </si>
  <si>
    <t>max_depth</t>
  </si>
  <si>
    <t>learn_rate</t>
  </si>
  <si>
    <t>learn_rate_annealing</t>
  </si>
  <si>
    <t>col_sample_rate</t>
  </si>
  <si>
    <t>stopping_rounds</t>
  </si>
  <si>
    <t>stopping_metric</t>
  </si>
  <si>
    <t>stopping_tolerance</t>
  </si>
  <si>
    <t>score_tree_interval</t>
  </si>
  <si>
    <t>distribution</t>
  </si>
  <si>
    <t>Min_Val_Dev</t>
  </si>
  <si>
    <t>TrainDev_At_Min_Val_Dev</t>
  </si>
  <si>
    <t>ntree_At_Min_Val_Dev</t>
  </si>
  <si>
    <t>Min_Val_MAE</t>
  </si>
  <si>
    <t>TrainMAE_At_Min_Val_MAE</t>
  </si>
  <si>
    <t>ntree_At_Min_Val_MAE</t>
  </si>
  <si>
    <t>MaxTreesBuilt</t>
  </si>
  <si>
    <t>GRID_LEARNRATE_NOANNEAL_2_model_4</t>
  </si>
  <si>
    <t>AUTO</t>
  </si>
  <si>
    <t>gaussian</t>
  </si>
  <si>
    <t>GRID_LEARNRATE_NOANNEAL_2_model_2</t>
  </si>
  <si>
    <t>GRID_LEARNRATE_NOANNEAL_2_model_7</t>
  </si>
  <si>
    <t>GRID_LEARNRATE_NOANNEAL_2_model_5</t>
  </si>
  <si>
    <t>GRID_LEARNRATE_NOANNEAL_2_model_1</t>
  </si>
  <si>
    <t>GRID_LEARNRATE_NOANNEAL_2_model_6</t>
  </si>
  <si>
    <t>GRID_LEARNRATE_NOANNEAL_2_model_0</t>
  </si>
  <si>
    <t>GRID_LEARNRATE_NOANNEAL_2_model_8</t>
  </si>
  <si>
    <t>GRID_LEARNRATE_NOANNEAL_2_model_3</t>
  </si>
  <si>
    <t>GRID_LEARNRATE_NOANNEAL_2_model_9</t>
  </si>
  <si>
    <t>GRID_LEARNRATE_NOANNEAL_3_model_0</t>
  </si>
  <si>
    <t>GRID_LEARNRATE_NOANNEAL_3_model_3</t>
  </si>
  <si>
    <t>GRID_LEARNRATE_NOANNEAL_3_model_1</t>
  </si>
  <si>
    <t>GRID_LEARNRATE_NOANNEAL_3_model_2</t>
  </si>
  <si>
    <t>GRID_LEARNRATE_NOANNEAL_3_model_5</t>
  </si>
  <si>
    <t>GRID_LEARNRATE_NOANNEAL_3_model_4</t>
  </si>
  <si>
    <t>GRID_LEARNRATE_NOANNEAL_4_model_3</t>
  </si>
  <si>
    <t>deviance</t>
  </si>
  <si>
    <t>GRID_LEARNRATE_NOANNEAL_4_model_4</t>
  </si>
  <si>
    <t>GRID_LEARNRATE_NOANNEAL_4_model_5</t>
  </si>
  <si>
    <t>GRID_LEARNRATE_NOANNEAL_4_model_2</t>
  </si>
  <si>
    <t>GRID_LEARNRATE_NOANNEAL_4_model_7</t>
  </si>
  <si>
    <t>GRID_LEARNRATE_NOANNEAL_4_model_6</t>
  </si>
  <si>
    <t>GRID_LEARNRATE_NOANNEAL_4_model_8</t>
  </si>
  <si>
    <t>GRID_LEARNRATE_NOANNEAL_4_model_9</t>
  </si>
  <si>
    <t>GRID_LEARNRATE_NOANNEAL_4_model_1</t>
  </si>
  <si>
    <t>GRID_LEARNRATE_NOANNEAL_4_model_0</t>
  </si>
  <si>
    <t>GRID_LEARNRATE_NOANNEAL_5_model_0</t>
  </si>
  <si>
    <t>GRID_LEARNRATE_NOANNEAL_5_model_3</t>
  </si>
  <si>
    <t>GRID_LEARNRATE_NOANNEAL_5_model_1</t>
  </si>
  <si>
    <t>GRID_LEARNRATE_NOANNEAL_5_model_2</t>
  </si>
  <si>
    <t>GRID_LEARNRATE_NOANNEAL_5_model_4</t>
  </si>
  <si>
    <t>GRID_LEARNRATE_NOANNEAL_5_model_5</t>
  </si>
  <si>
    <t>GRID_LEARNRATE_NOANNEAL_5_model_6</t>
  </si>
  <si>
    <t>GRID_LEARNRATE_NOANNEAL_5_model_7</t>
  </si>
  <si>
    <t>GRID_LEARNRATE_NOANNEAL_5_model_9</t>
  </si>
  <si>
    <t>GRID_LEARNRATE_NOANNEAL_5_model_8</t>
  </si>
  <si>
    <t>GRID_LEARNRATE_NOANNEAL_6_model_3</t>
  </si>
  <si>
    <t>GRID_LEARNRATE_NOANNEAL_6_model_6</t>
  </si>
  <si>
    <t>GRID_LEARNRATE_NOANNEAL_6_model_2</t>
  </si>
  <si>
    <t>GRID_LEARNRATE_NOANNEAL_6_model_4</t>
  </si>
  <si>
    <t>GRID_LEARNRATE_NOANNEAL_6_model_7</t>
  </si>
  <si>
    <t>GRID_LEARNRATE_NOANNEAL_6_model_1</t>
  </si>
  <si>
    <t>GRID_LEARNRATE_NOANNEAL_6_model_5</t>
  </si>
  <si>
    <t>GRID_LEARNRATE_NOANNEAL_6_model_9</t>
  </si>
  <si>
    <t>GRID_LEARNRATE_NOANNEAL_6_model_8</t>
  </si>
  <si>
    <t>GRID_LEARNRATE_NOANNEAL_6_model_10</t>
  </si>
  <si>
    <t>GRID_LEARNRATE_NOANNEAL_6_model_13</t>
  </si>
  <si>
    <t>GRID_LEARNRATE_NOANNEAL_6_model_11</t>
  </si>
  <si>
    <t>GRID_LEARNRATE_NOANNEAL_6_model_14</t>
  </si>
  <si>
    <t>GRID_LEARNRATE_NOANNEAL_6_model_12</t>
  </si>
  <si>
    <t>GRID_LEARNRATE_NOANNEAL_6_model_0</t>
  </si>
  <si>
    <t>KAGGLE_GRID_3_model_2</t>
  </si>
  <si>
    <t>KAGGLE_GRID_3_model_1</t>
  </si>
  <si>
    <t>KAGGLE_GRID_3_model_4</t>
  </si>
  <si>
    <t>KAGGLE_GRID_3_model_3</t>
  </si>
  <si>
    <t>KAGGLE_GRID_3_model_5</t>
  </si>
  <si>
    <t>KAGGLE_GRID_3_model_0</t>
  </si>
  <si>
    <t>KAGGLE_GRID_3_model_6</t>
  </si>
  <si>
    <t>KAGGLE_GRID_4_model_5</t>
  </si>
  <si>
    <t>KAGGLE_GRID_4_model_4</t>
  </si>
  <si>
    <t>KAGGLE_GRID_4_model_3</t>
  </si>
  <si>
    <t>KAGGLE_GRID_4_model_6</t>
  </si>
  <si>
    <t>KAGGLE_GRID_4_model_7</t>
  </si>
  <si>
    <t>KAGGLE_GRID_4_model_2</t>
  </si>
  <si>
    <t>KAGGLE_GRID_4_model_8</t>
  </si>
  <si>
    <t>KAGGLE_GRID_4_model_9</t>
  </si>
  <si>
    <t>KAGGLE_GRID_4_model_10</t>
  </si>
  <si>
    <t>KAGGLE_GRID_4_model_1</t>
  </si>
  <si>
    <t>GBM_GRID_LR_ANNEAL_1_model_0</t>
  </si>
  <si>
    <t>GBM_GRID_LR_ANNEAL_1_model_1</t>
  </si>
  <si>
    <t>GBM_GRID_LR_ANNEAL_1_model_2</t>
  </si>
  <si>
    <t>GBM_GRID_LR_ANNEAL_1_model_3</t>
  </si>
  <si>
    <t>GBM_GRID_LR_ANNEAL_1_model_4</t>
  </si>
  <si>
    <t>GBM_GRID_LR_ANNEAL_1_model_5</t>
  </si>
  <si>
    <t>GBM_GRID_LR_ANNEAL_1_model_6</t>
  </si>
  <si>
    <t>GRID_LR_0_PT_03_model_13</t>
  </si>
  <si>
    <t>GRID_LR_0_PT_03_model_10</t>
  </si>
  <si>
    <t>GRID_LR_0_PT_03_model_7</t>
  </si>
  <si>
    <t>GRID_LR_0_PT_03_model_6</t>
  </si>
  <si>
    <t>GRID_LR_0_PT_03_model_14</t>
  </si>
  <si>
    <t>GRID_LR_0_PT_03_model_9</t>
  </si>
  <si>
    <t>GRID_LR_0_PT_03_model_17</t>
  </si>
  <si>
    <t>GRID_LR_0_PT_03_model_16</t>
  </si>
  <si>
    <t>GRID_LR_0_PT_03_model_11</t>
  </si>
  <si>
    <t>GRID_LR_0_PT_03_model_20</t>
  </si>
  <si>
    <t>GRID_LR_0_PT_03_model_3</t>
  </si>
  <si>
    <t>GRID_LR_0_PT_03_model_18</t>
  </si>
  <si>
    <t>GRID_LR_0_PT_03_model_12</t>
  </si>
  <si>
    <t>GRID_LR_0_PT_03_model_8</t>
  </si>
  <si>
    <t>GRID_LR_0_PT_03_model_19</t>
  </si>
  <si>
    <t>GRID_LR_0_PT_03_model_4</t>
  </si>
  <si>
    <t>GRID_LR_0_PT_03_model_15</t>
  </si>
  <si>
    <t>GRID_LR_0_PT_03_model_0</t>
  </si>
  <si>
    <t>GRID_LR_0_PT_03_model_5</t>
  </si>
  <si>
    <t>GRID_LR_0_PT_03_model_1</t>
  </si>
  <si>
    <t>GRID_LR_0_PT_03_model_2</t>
  </si>
  <si>
    <t>GRID_GBM_01_model_1</t>
  </si>
  <si>
    <t>GRID_GBM_01_model_0</t>
  </si>
  <si>
    <t>GRID_GBM_02_model_16</t>
  </si>
  <si>
    <t>Moderate Elimination: GBM Features-Bottom 31 Features</t>
  </si>
  <si>
    <t>GRID_GBM_02_model_4</t>
  </si>
  <si>
    <t>GRID_GBM_02_model_40</t>
  </si>
  <si>
    <t>GRID_GBM_02_model_24</t>
  </si>
  <si>
    <t>GRID_GBM_02_model_0</t>
  </si>
  <si>
    <t>GRID_GBM_02_model_32</t>
  </si>
  <si>
    <t>GRID_GBM_02_model_44</t>
  </si>
  <si>
    <t>GRID_GBM_02_model_36</t>
  </si>
  <si>
    <t>GRID_GBM_02_model_28</t>
  </si>
  <si>
    <t>GRID_GBM_02_model_12</t>
  </si>
  <si>
    <t>GRID_GBM_02_model_33</t>
  </si>
  <si>
    <t>GRID_GBM_02_model_20</t>
  </si>
  <si>
    <t>GRID_GBM_02_model_17</t>
  </si>
  <si>
    <t>GRID_GBM_02_model_41</t>
  </si>
  <si>
    <t>GRID_GBM_02_model_29</t>
  </si>
  <si>
    <t>GRID_GBM_02_model_21</t>
  </si>
  <si>
    <t>GRID_GBM_02_model_25</t>
  </si>
  <si>
    <t>GRID_GBM_02_model_1</t>
  </si>
  <si>
    <t>GRID_GBM_02_model_8</t>
  </si>
  <si>
    <t>GRID_GBM_02_model_45</t>
  </si>
  <si>
    <t>GRID_GBM_02_model_34</t>
  </si>
  <si>
    <t>GRID_GBM_02_model_5</t>
  </si>
  <si>
    <t>GRID_GBM_02_model_37</t>
  </si>
  <si>
    <t>GRID_GBM_02_model_18</t>
  </si>
  <si>
    <t>GRID_GBM_02_model_30</t>
  </si>
  <si>
    <t>GRID_GBM_02_model_46</t>
  </si>
  <si>
    <t>GRID_GBM_02_model_13</t>
  </si>
  <si>
    <t>GRID_GBM_02_model_42</t>
  </si>
  <si>
    <t>GRID_GBM_02_model_2</t>
  </si>
  <si>
    <t>GRID_GBM_02_model_22</t>
  </si>
  <si>
    <t>GRID_GBM_02_model_38</t>
  </si>
  <si>
    <t>GRID_GBM_02_model_26</t>
  </si>
  <si>
    <t>GRID_GBM_02_model_6</t>
  </si>
  <si>
    <t>GRID_GBM_02_model_35</t>
  </si>
  <si>
    <t>GRID_GBM_02_model_9</t>
  </si>
  <si>
    <t>GRID_GBM_02_model_23</t>
  </si>
  <si>
    <t>GRID_GBM_02_model_19</t>
  </si>
  <si>
    <t>GRID_GBM_02_model_14</t>
  </si>
  <si>
    <t>GRID_GBM_02_model_47</t>
  </si>
  <si>
    <t>GRID_GBM_02_model_39</t>
  </si>
  <si>
    <t>GRID_GBM_02_model_10</t>
  </si>
  <si>
    <t>GRID_GBM_02_model_7</t>
  </si>
  <si>
    <t>GRID_GBM_02_model_3</t>
  </si>
  <si>
    <t>GRID_GBM_02_model_31</t>
  </si>
  <si>
    <t>GRID_GBM_02_model_27</t>
  </si>
  <si>
    <t>GRID_GBM_02_model_43</t>
  </si>
  <si>
    <t>GRID_GBM_02_model_15</t>
  </si>
  <si>
    <t>GRID_GBM_02_model_11</t>
  </si>
  <si>
    <t>Aggresive Elimination: GBM Features-Bottom 61 Features</t>
  </si>
  <si>
    <t>Feature Selection/Elimination</t>
  </si>
  <si>
    <t>No Feature Elimination</t>
  </si>
  <si>
    <t>DevSpread</t>
  </si>
  <si>
    <t>MAESpread</t>
  </si>
  <si>
    <t>Row Labels</t>
  </si>
  <si>
    <t>Grand Total</t>
  </si>
  <si>
    <t>Average of MAESpread</t>
  </si>
  <si>
    <t>MAE Spread By max_depth</t>
  </si>
  <si>
    <t>MAE Spread By learn_rate</t>
  </si>
  <si>
    <t>Min of Min_Val_MAE</t>
  </si>
  <si>
    <t>min(Val_MAE) By max_depth</t>
  </si>
  <si>
    <t>GRID_GBM_03_model_0</t>
  </si>
  <si>
    <t>GRID_GBM_03_model_2</t>
  </si>
  <si>
    <t>GRID_GBM_03_model_1</t>
  </si>
  <si>
    <t>GRID_GBM_03_model_4</t>
  </si>
  <si>
    <t>GRID_GBM_03_model_3</t>
  </si>
  <si>
    <t>GRID_GBM_03_model_5</t>
  </si>
  <si>
    <t>GRID_GBM_03_model_6</t>
  </si>
  <si>
    <t>GRID_GBM_03_model_8</t>
  </si>
  <si>
    <t>GRID_GBM_03_model_7</t>
  </si>
  <si>
    <t>GRID_GBM_03_model_9</t>
  </si>
  <si>
    <t>GRID_GBM_03_model_10</t>
  </si>
  <si>
    <t>GRID_GBM_03_model_11</t>
  </si>
  <si>
    <t>GRID_GBM_03_model_12</t>
  </si>
  <si>
    <t>GRID_GBM_03_model_13</t>
  </si>
  <si>
    <t>MAE Spread By col_sample_rate</t>
  </si>
  <si>
    <t>min(Val_MAE) By learn_rate</t>
  </si>
  <si>
    <t>min(Val_MAE) By learn_rate_annealing</t>
  </si>
  <si>
    <t>min(Val_MAE) By col_sample_rate</t>
  </si>
  <si>
    <t>MAE Spread</t>
  </si>
  <si>
    <t>Tot</t>
  </si>
  <si>
    <t>WeightedScore</t>
  </si>
  <si>
    <t>GRID_GBM_04_model_0</t>
  </si>
  <si>
    <t>GRID_GBM_04_model_1</t>
  </si>
  <si>
    <t>GRID_GBM_05_model_18</t>
  </si>
  <si>
    <t>GRID_GBM_05_model_15</t>
  </si>
  <si>
    <t>GRID_GBM_05_model_19</t>
  </si>
  <si>
    <t>GRID_GBM_05_model_12</t>
  </si>
  <si>
    <t>GRID_GBM_05_model_6</t>
  </si>
  <si>
    <t>GRID_GBM_05_model_16</t>
  </si>
  <si>
    <t>GRID_GBM_05_model_9</t>
  </si>
  <si>
    <t>GRID_GBM_05_model_13</t>
  </si>
  <si>
    <t>GRID_GBM_05_model_10</t>
  </si>
  <si>
    <t>GRID_GBM_05_model_14</t>
  </si>
  <si>
    <t>GRID_GBM_05_model_7</t>
  </si>
  <si>
    <t>GRID_GBM_05_model_17</t>
  </si>
  <si>
    <t>GRID_GBM_05_model_20</t>
  </si>
  <si>
    <t>GRID_GBM_05_model_3</t>
  </si>
  <si>
    <t>GRID_GBM_05_model_4</t>
  </si>
  <si>
    <t>GRID_GBM_05_model_11</t>
  </si>
  <si>
    <t>GRID_GBM_05_model_0</t>
  </si>
  <si>
    <t>GRID_GBM_05_model_1</t>
  </si>
  <si>
    <t>GRID_GBM_05_model_8</t>
  </si>
  <si>
    <t>GRID_GBM_05_model_5</t>
  </si>
  <si>
    <t>GRID_GBM_05_model_2</t>
  </si>
  <si>
    <t>sample_rate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</si>
</sst>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4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0" applyFont="1"/>
    <xf numFmtId="165" fontId="20" fillId="0" borderId="0" xfId="0" applyNumberFormat="1" applyFon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0" fontId="0" fillId="34" borderId="0" xfId="0" applyFill="1" applyAlignment="1">
      <alignment horizontal="left"/>
    </xf>
    <xf numFmtId="165" fontId="0" fillId="34" borderId="0" xfId="0" applyNumberFormat="1" applyFill="1"/>
    <xf numFmtId="0" fontId="16" fillId="34" borderId="0" xfId="0" applyFont="1" applyFill="1" applyAlignment="1">
      <alignment horizontal="left"/>
    </xf>
    <xf numFmtId="165" fontId="16" fillId="34" borderId="0" xfId="0" applyNumberFormat="1" applyFont="1" applyFill="1"/>
    <xf numFmtId="165" fontId="0" fillId="34" borderId="0" xfId="0" applyNumberFormat="1" applyFill="1" applyAlignment="1">
      <alignment horizontal="left"/>
    </xf>
    <xf numFmtId="165" fontId="16" fillId="34" borderId="0" xfId="0" applyNumberFormat="1" applyFont="1" applyFill="1" applyAlignment="1">
      <alignment horizontal="left"/>
    </xf>
    <xf numFmtId="0" fontId="0" fillId="34" borderId="0" xfId="0" applyFont="1" applyFill="1" applyAlignment="1">
      <alignment horizontal="left"/>
    </xf>
    <xf numFmtId="165" fontId="0" fillId="34" borderId="0" xfId="0" applyNumberFormat="1" applyFont="1" applyFill="1"/>
    <xf numFmtId="166" fontId="0" fillId="0" borderId="0" xfId="0" applyNumberFormat="1"/>
    <xf numFmtId="166" fontId="16" fillId="34" borderId="0" xfId="0" applyNumberFormat="1" applyFont="1" applyFill="1"/>
    <xf numFmtId="166" fontId="0" fillId="34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11" fontId="0" fillId="0" borderId="0" xfId="0" applyNumberFormat="1"/>
    <xf numFmtId="0" fontId="13" fillId="33" borderId="0" xfId="0" applyFont="1" applyFill="1" applyAlignment="1"/>
    <xf numFmtId="0" fontId="0" fillId="0" borderId="0" xfId="0" applyAlignment="1"/>
    <xf numFmtId="11" fontId="0" fillId="0" borderId="0" xfId="0" applyNumberFormat="1" applyAlignment="1"/>
    <xf numFmtId="164" fontId="0" fillId="0" borderId="0" xfId="0" applyNumberFormat="1" applyAlignment="1"/>
    <xf numFmtId="165" fontId="13" fillId="33" borderId="0" xfId="0" applyNumberFormat="1" applyFont="1" applyFill="1" applyAlignment="1"/>
    <xf numFmtId="165" fontId="0" fillId="0" borderId="0" xfId="0" applyNumberFormat="1" applyAlignment="1"/>
    <xf numFmtId="0" fontId="0" fillId="35" borderId="0" xfId="0" applyFill="1" applyAlignment="1">
      <alignment horizontal="left"/>
    </xf>
    <xf numFmtId="165" fontId="0" fillId="35" borderId="0" xfId="0" applyNumberFormat="1" applyFill="1"/>
    <xf numFmtId="0" fontId="21" fillId="0" borderId="0" xfId="0" applyFont="1"/>
    <xf numFmtId="165" fontId="0" fillId="0" borderId="0" xfId="0" applyNumberFormat="1" applyFill="1" applyAlignment="1">
      <alignment horizontal="center"/>
    </xf>
    <xf numFmtId="0" fontId="0" fillId="34" borderId="0" xfId="0" applyFill="1" applyAlignment="1"/>
    <xf numFmtId="11" fontId="0" fillId="34" borderId="0" xfId="0" applyNumberFormat="1" applyFill="1" applyAlignment="1"/>
    <xf numFmtId="165" fontId="0" fillId="34" borderId="0" xfId="0" applyNumberFormat="1" applyFill="1" applyAlignment="1"/>
    <xf numFmtId="0" fontId="22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Fill="1" applyAlignment="1"/>
    <xf numFmtId="11" fontId="0" fillId="0" borderId="0" xfId="0" applyNumberFormat="1" applyFill="1" applyAlignment="1"/>
    <xf numFmtId="165" fontId="0" fillId="0" borderId="0" xfId="0" applyNumberFormat="1" applyFill="1" applyAlignment="1"/>
    <xf numFmtId="0" fontId="22" fillId="0" borderId="0" xfId="0" applyFont="1" applyFill="1" applyAlignment="1">
      <alignment horizontal="center"/>
    </xf>
    <xf numFmtId="0" fontId="22" fillId="0" borderId="0" xfId="0" applyFont="1" applyFill="1" applyAlignment="1"/>
    <xf numFmtId="11" fontId="22" fillId="0" borderId="0" xfId="0" applyNumberFormat="1" applyFont="1" applyFill="1" applyAlignment="1"/>
    <xf numFmtId="165" fontId="22" fillId="0" borderId="0" xfId="0" applyNumberFormat="1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numFmt numFmtId="166" formatCode="0.000000"/>
    </dxf>
    <dxf>
      <numFmt numFmtId="166" formatCode="0.000000"/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6" formatCode="0.000000"/>
    </dxf>
    <dxf>
      <numFmt numFmtId="166" formatCode="0.000000"/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font>
        <b/>
      </font>
    </dxf>
    <dxf>
      <font>
        <b val="0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0.0000"/>
    </dxf>
    <dxf>
      <numFmt numFmtId="165" formatCode="0.00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 User" refreshedDate="42679.807116087963" createdVersion="4" refreshedVersion="4" minRefreshableVersion="3" recordCount="160">
  <cacheSource type="worksheet">
    <worksheetSource ref="A1:U161" sheet="WC"/>
  </cacheSource>
  <cacheFields count="20">
    <cacheField name="ModelName" numFmtId="0">
      <sharedItems/>
    </cacheField>
    <cacheField name="ntrees" numFmtId="0">
      <sharedItems containsSemiMixedTypes="0" containsString="0" containsNumber="1" containsInteger="1" minValue="100" maxValue="2500"/>
    </cacheField>
    <cacheField name="max_depth" numFmtId="0">
      <sharedItems containsSemiMixedTypes="0" containsString="0" containsNumber="1" containsInteger="1" minValue="4" maxValue="17" count="14">
        <n v="10"/>
        <n v="11"/>
        <n v="12"/>
        <n v="13"/>
        <n v="14"/>
        <n v="16"/>
        <n v="17"/>
        <n v="15"/>
        <n v="8"/>
        <n v="7"/>
        <n v="6"/>
        <n v="9"/>
        <n v="5"/>
        <n v="4"/>
      </sharedItems>
    </cacheField>
    <cacheField name="learn_rate" numFmtId="0">
      <sharedItems containsSemiMixedTypes="0" containsString="0" containsNumber="1" minValue="5.0000000000000001E-3" maxValue="0.28999999999999998" count="32">
        <n v="0.04"/>
        <n v="0.03"/>
        <n v="7.0000000000000007E-2"/>
        <n v="0.1"/>
        <n v="0.12"/>
        <n v="0.15"/>
        <n v="0.19"/>
        <n v="0.28999999999999998"/>
        <n v="0.27"/>
        <n v="0.02"/>
        <n v="0.05"/>
        <n v="0.06"/>
        <n v="2.5000000000000001E-2"/>
        <n v="1.4999999999999999E-2"/>
        <n v="3.5000000000000003E-2"/>
        <n v="4.4999999999999998E-2"/>
        <n v="0.01"/>
        <n v="5.0000000000000001E-3"/>
        <n v="5.5E-2"/>
        <n v="6.5000000000000002E-2"/>
        <n v="7.4999999999999997E-2"/>
        <n v="0.08"/>
        <n v="8.5000000000000006E-2"/>
        <n v="0.09"/>
        <n v="9.5000000000000001E-2"/>
        <n v="1.2500000000000001E-2"/>
        <n v="2.2499999999999999E-2"/>
        <n v="7.4999999999999997E-3"/>
        <n v="1.7500000000000002E-2"/>
        <n v="2.75E-2"/>
        <n v="3.7499999999999999E-2"/>
        <n v="3.2500000000000001E-2"/>
      </sharedItems>
    </cacheField>
    <cacheField name="learn_rate_annealing" numFmtId="0">
      <sharedItems containsSemiMixedTypes="0" containsString="0" containsNumber="1" minValue="0.9" maxValue="1" count="9">
        <n v="1"/>
        <n v="0.999"/>
        <n v="0.997"/>
        <n v="0.995"/>
        <n v="0.99"/>
        <n v="0.98"/>
        <n v="0.95"/>
        <n v="0.9"/>
        <n v="0.998"/>
      </sharedItems>
    </cacheField>
    <cacheField name="col_sample_rate" numFmtId="0">
      <sharedItems containsSemiMixedTypes="0" containsString="0" containsNumber="1" minValue="0.33" maxValue="1" count="14">
        <n v="0.8"/>
        <n v="1"/>
        <n v="0.4"/>
        <n v="0.6"/>
        <n v="0.33"/>
        <n v="0.45"/>
        <n v="0.55000000000000004"/>
        <n v="0.5"/>
        <n v="0.65"/>
        <n v="0.75"/>
        <n v="0.7"/>
        <n v="0.85"/>
        <n v="0.9"/>
        <n v="0.95"/>
      </sharedItems>
    </cacheField>
    <cacheField name="stopping_rounds" numFmtId="0">
      <sharedItems containsSemiMixedTypes="0" containsString="0" containsNumber="1" containsInteger="1" minValue="0" maxValue="5"/>
    </cacheField>
    <cacheField name="stopping_metric" numFmtId="0">
      <sharedItems/>
    </cacheField>
    <cacheField name="stopping_tolerance" numFmtId="0">
      <sharedItems containsSemiMixedTypes="0" containsString="0" containsNumber="1" minValue="1E-4" maxValue="1E-3"/>
    </cacheField>
    <cacheField name="score_tree_interval" numFmtId="0">
      <sharedItems containsSemiMixedTypes="0" containsString="0" containsNumber="1" containsInteger="1" minValue="5" maxValue="5"/>
    </cacheField>
    <cacheField name="distribution" numFmtId="0">
      <sharedItems/>
    </cacheField>
    <cacheField name="Min_Val_Dev" numFmtId="0">
      <sharedItems containsSemiMixedTypes="0" containsString="0" containsNumber="1" minValue="0.29670559381739198" maxValue="0.55819015805865402"/>
    </cacheField>
    <cacheField name="TrainDev_At_Min_Val_Dev" numFmtId="0">
      <sharedItems containsSemiMixedTypes="0" containsString="0" containsNumber="1" minValue="0.126063278760633" maxValue="0.55703694659193304"/>
    </cacheField>
    <cacheField name="ntree_At_Min_Val_Dev" numFmtId="0">
      <sharedItems containsSemiMixedTypes="0" containsString="0" containsNumber="1" containsInteger="1" minValue="20" maxValue="1210"/>
    </cacheField>
    <cacheField name="Min_Val_MAE" numFmtId="0">
      <sharedItems containsSemiMixedTypes="0" containsString="0" containsNumber="1" minValue="0.42157797165452798" maxValue="0.60521547811984"/>
    </cacheField>
    <cacheField name="TrainMAE_At_Min_Val_MAE" numFmtId="0">
      <sharedItems containsSemiMixedTypes="0" containsString="0" containsNumber="1" minValue="0.26621213286067402" maxValue="0.60583837830864995"/>
    </cacheField>
    <cacheField name="ntree_At_Min_Val_MAE" numFmtId="0">
      <sharedItems containsSemiMixedTypes="0" containsString="0" containsNumber="1" containsInteger="1" minValue="20" maxValue="1210"/>
    </cacheField>
    <cacheField name="MaxTreesBuilt" numFmtId="0">
      <sharedItems containsSemiMixedTypes="0" containsString="0" containsNumber="1" containsInteger="1" minValue="70" maxValue="2000"/>
    </cacheField>
    <cacheField name="DevSpread" numFmtId="165">
      <sharedItems containsSemiMixedTypes="0" containsString="0" containsNumber="1" minValue="1.1532114667209825E-3" maxValue="0.17648003535465201"/>
    </cacheField>
    <cacheField name="MAESpread" numFmtId="165">
      <sharedItems containsSemiMixedTypes="0" containsString="0" containsNumber="1" minValue="-6.2290018880994946E-4" maxValue="0.15996283632591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s v="GRID_LEARNRATE_NOANNEAL_2_model_4"/>
    <n v="200"/>
    <x v="0"/>
    <x v="0"/>
    <x v="0"/>
    <x v="0"/>
    <n v="0"/>
    <s v="AUTO"/>
    <n v="1E-3"/>
    <n v="5"/>
    <s v="gaussian"/>
    <n v="0.30177199550838801"/>
    <n v="0.21860802800097601"/>
    <n v="200"/>
    <n v="0.42583686117331798"/>
    <n v="0.35916953199047502"/>
    <n v="200"/>
    <n v="200"/>
    <n v="8.3163967507412007E-2"/>
    <n v="6.666732918284296E-2"/>
  </r>
  <r>
    <s v="GRID_LEARNRATE_NOANNEAL_2_model_2"/>
    <n v="2000"/>
    <x v="0"/>
    <x v="1"/>
    <x v="0"/>
    <x v="0"/>
    <n v="0"/>
    <s v="AUTO"/>
    <n v="1E-3"/>
    <n v="5"/>
    <s v="gaussian"/>
    <n v="0.300273940692587"/>
    <n v="0.19577582168847801"/>
    <n v="405"/>
    <n v="0.42413285287408697"/>
    <n v="0.33047800986933801"/>
    <n v="460"/>
    <n v="2000"/>
    <n v="0.10449811900410899"/>
    <n v="9.3654843004748967E-2"/>
  </r>
  <r>
    <s v="GRID_LEARNRATE_NOANNEAL_2_model_7"/>
    <n v="250"/>
    <x v="0"/>
    <x v="2"/>
    <x v="0"/>
    <x v="0"/>
    <n v="0"/>
    <s v="AUTO"/>
    <n v="1E-3"/>
    <n v="5"/>
    <s v="gaussian"/>
    <n v="0.30255436368796901"/>
    <n v="0.19957453089834901"/>
    <n v="165"/>
    <n v="0.42619174043803798"/>
    <n v="0.34823622224557899"/>
    <n v="145"/>
    <n v="250"/>
    <n v="0.10297983278962"/>
    <n v="7.7955518192458995E-2"/>
  </r>
  <r>
    <s v="GRID_LEARNRATE_NOANNEAL_2_model_5"/>
    <n v="100"/>
    <x v="0"/>
    <x v="3"/>
    <x v="0"/>
    <x v="0"/>
    <n v="0"/>
    <s v="AUTO"/>
    <n v="1E-3"/>
    <n v="5"/>
    <s v="gaussian"/>
    <n v="0.30540349040653397"/>
    <n v="0.20946716372841401"/>
    <n v="100"/>
    <n v="0.42862681808907599"/>
    <n v="0.35058475910618198"/>
    <n v="100"/>
    <n v="100"/>
    <n v="9.5936326678119965E-2"/>
    <n v="7.8042058982894014E-2"/>
  </r>
  <r>
    <s v="GRID_LEARNRATE_NOANNEAL_2_model_1"/>
    <n v="100"/>
    <x v="0"/>
    <x v="4"/>
    <x v="0"/>
    <x v="0"/>
    <n v="0"/>
    <s v="AUTO"/>
    <n v="1E-3"/>
    <n v="5"/>
    <s v="gaussian"/>
    <n v="0.30648175291261798"/>
    <n v="0.20821495910803101"/>
    <n v="85"/>
    <n v="0.42905022557863998"/>
    <n v="0.34950679767449599"/>
    <n v="85"/>
    <n v="100"/>
    <n v="9.8266793804586972E-2"/>
    <n v="7.9543427904143982E-2"/>
  </r>
  <r>
    <s v="GRID_LEARNRATE_NOANNEAL_2_model_6"/>
    <n v="150"/>
    <x v="0"/>
    <x v="1"/>
    <x v="0"/>
    <x v="0"/>
    <n v="0"/>
    <s v="AUTO"/>
    <n v="1E-3"/>
    <n v="5"/>
    <s v="gaussian"/>
    <n v="0.30743178744125199"/>
    <n v="0.24645003574117699"/>
    <n v="150"/>
    <n v="0.43050406392782897"/>
    <n v="0.38390750439019899"/>
    <n v="150"/>
    <n v="150"/>
    <n v="6.0981751700074999E-2"/>
    <n v="4.6596559537629978E-2"/>
  </r>
  <r>
    <s v="GRID_LEARNRATE_NOANNEAL_2_model_0"/>
    <n v="1000"/>
    <x v="0"/>
    <x v="5"/>
    <x v="0"/>
    <x v="0"/>
    <n v="0"/>
    <s v="AUTO"/>
    <n v="1E-3"/>
    <n v="5"/>
    <s v="gaussian"/>
    <n v="0.30963185950236899"/>
    <n v="0.21908517424443499"/>
    <n v="55"/>
    <n v="0.431383746459995"/>
    <n v="0.356041673805984"/>
    <n v="60"/>
    <n v="1000"/>
    <n v="9.0546685257933995E-2"/>
    <n v="7.5342072654010994E-2"/>
  </r>
  <r>
    <s v="GRID_LEARNRATE_NOANNEAL_2_model_8"/>
    <n v="300"/>
    <x v="0"/>
    <x v="6"/>
    <x v="0"/>
    <x v="0"/>
    <n v="0"/>
    <s v="AUTO"/>
    <n v="1E-3"/>
    <n v="5"/>
    <s v="gaussian"/>
    <n v="0.31106466621865098"/>
    <n v="0.22309604462638399"/>
    <n v="45"/>
    <n v="0.43283706038950398"/>
    <n v="0.35852601502939901"/>
    <n v="50"/>
    <n v="300"/>
    <n v="8.7968621592266982E-2"/>
    <n v="7.4311045360104966E-2"/>
  </r>
  <r>
    <s v="GRID_LEARNRATE_NOANNEAL_2_model_3"/>
    <n v="300"/>
    <x v="0"/>
    <x v="7"/>
    <x v="0"/>
    <x v="0"/>
    <n v="0"/>
    <s v="AUTO"/>
    <n v="1E-3"/>
    <n v="5"/>
    <s v="gaussian"/>
    <n v="0.317801302596597"/>
    <n v="0.24598599329562701"/>
    <n v="20"/>
    <n v="0.43820392370540301"/>
    <n v="0.38296140661053102"/>
    <n v="20"/>
    <n v="300"/>
    <n v="7.1815309300969993E-2"/>
    <n v="5.524251709487199E-2"/>
  </r>
  <r>
    <s v="GRID_LEARNRATE_NOANNEAL_2_model_9"/>
    <n v="1000"/>
    <x v="0"/>
    <x v="8"/>
    <x v="0"/>
    <x v="0"/>
    <n v="0"/>
    <s v="AUTO"/>
    <n v="1E-3"/>
    <n v="5"/>
    <s v="gaussian"/>
    <n v="0.31629402125897998"/>
    <n v="0.237198181022931"/>
    <n v="25"/>
    <n v="0.436527832309477"/>
    <n v="0.375227096886109"/>
    <n v="25"/>
    <n v="541"/>
    <n v="7.9095840236048987E-2"/>
    <n v="6.1300735423368002E-2"/>
  </r>
  <r>
    <s v="GRID_LEARNRATE_NOANNEAL_3_model_0"/>
    <n v="900"/>
    <x v="0"/>
    <x v="9"/>
    <x v="0"/>
    <x v="0"/>
    <n v="0"/>
    <s v="AUTO"/>
    <n v="1E-3"/>
    <n v="5"/>
    <s v="gaussian"/>
    <n v="0.29939884112487802"/>
    <n v="0.19719715212257499"/>
    <n v="580"/>
    <n v="0.42392520612152901"/>
    <n v="0.33938559245428601"/>
    <n v="580"/>
    <n v="900"/>
    <n v="0.10220168900230303"/>
    <n v="8.4539613667242997E-2"/>
  </r>
  <r>
    <s v="GRID_LEARNRATE_NOANNEAL_3_model_3"/>
    <n v="1200"/>
    <x v="0"/>
    <x v="1"/>
    <x v="0"/>
    <x v="0"/>
    <n v="0"/>
    <s v="AUTO"/>
    <n v="1E-3"/>
    <n v="5"/>
    <s v="gaussian"/>
    <n v="0.300273940692587"/>
    <n v="0.19577582168847801"/>
    <n v="405"/>
    <n v="0.42413285287408697"/>
    <n v="0.33047800986933801"/>
    <n v="460"/>
    <n v="1200"/>
    <n v="0.10449811900410899"/>
    <n v="9.3654843004748967E-2"/>
  </r>
  <r>
    <s v="GRID_LEARNRATE_NOANNEAL_3_model_1"/>
    <n v="1200"/>
    <x v="0"/>
    <x v="10"/>
    <x v="0"/>
    <x v="0"/>
    <n v="0"/>
    <s v="AUTO"/>
    <n v="1E-3"/>
    <n v="5"/>
    <s v="gaussian"/>
    <n v="0.30154552120551498"/>
    <n v="0.19832146982798601"/>
    <n v="235"/>
    <n v="0.42539452157075702"/>
    <n v="0.34182031751103797"/>
    <n v="230"/>
    <n v="1200"/>
    <n v="0.10322405137752896"/>
    <n v="8.3574204059719048E-2"/>
  </r>
  <r>
    <s v="GRID_LEARNRATE_NOANNEAL_3_model_2"/>
    <n v="1200"/>
    <x v="0"/>
    <x v="11"/>
    <x v="0"/>
    <x v="0"/>
    <n v="0"/>
    <s v="AUTO"/>
    <n v="1E-3"/>
    <n v="5"/>
    <s v="gaussian"/>
    <n v="0.30262977877915198"/>
    <n v="0.20081681688571401"/>
    <n v="185"/>
    <n v="0.42619164994278302"/>
    <n v="0.33893036072926802"/>
    <n v="200"/>
    <n v="1200"/>
    <n v="0.10181296189343797"/>
    <n v="8.7261289213515003E-2"/>
  </r>
  <r>
    <s v="GRID_LEARNRATE_NOANNEAL_3_model_5"/>
    <n v="900"/>
    <x v="0"/>
    <x v="4"/>
    <x v="0"/>
    <x v="0"/>
    <n v="0"/>
    <s v="AUTO"/>
    <n v="1E-3"/>
    <n v="5"/>
    <s v="gaussian"/>
    <n v="0.30648175291261798"/>
    <n v="0.20821495910803101"/>
    <n v="85"/>
    <n v="0.42905022557863998"/>
    <n v="0.34950679767449599"/>
    <n v="85"/>
    <n v="156"/>
    <n v="9.8266793804586972E-2"/>
    <n v="7.9543427904143982E-2"/>
  </r>
  <r>
    <s v="GRID_LEARNRATE_NOANNEAL_3_model_4"/>
    <n v="1200"/>
    <x v="0"/>
    <x v="3"/>
    <x v="0"/>
    <x v="0"/>
    <n v="0"/>
    <s v="AUTO"/>
    <n v="1E-3"/>
    <n v="5"/>
    <s v="gaussian"/>
    <n v="0.30529828544480497"/>
    <n v="0.20689369880665601"/>
    <n v="105"/>
    <n v="0.42851286144845602"/>
    <n v="0.34587397779248003"/>
    <n v="110"/>
    <n v="1200"/>
    <n v="9.8404586638148966E-2"/>
    <n v="8.2638883655975992E-2"/>
  </r>
  <r>
    <s v="GRID_LEARNRATE_NOANNEAL_4_model_3"/>
    <n v="600"/>
    <x v="0"/>
    <x v="9"/>
    <x v="0"/>
    <x v="0"/>
    <n v="5"/>
    <s v="deviance"/>
    <n v="1E-4"/>
    <n v="5"/>
    <s v="gaussian"/>
    <n v="0.29939884112487802"/>
    <n v="0.19719715212257499"/>
    <n v="580"/>
    <n v="0.42392520612152901"/>
    <n v="0.33938559245428601"/>
    <n v="580"/>
    <n v="600"/>
    <n v="0.10220168900230303"/>
    <n v="8.4539613667242997E-2"/>
  </r>
  <r>
    <s v="GRID_LEARNRATE_NOANNEAL_4_model_4"/>
    <n v="600"/>
    <x v="0"/>
    <x v="12"/>
    <x v="0"/>
    <x v="0"/>
    <n v="5"/>
    <s v="deviance"/>
    <n v="1E-4"/>
    <n v="5"/>
    <s v="gaussian"/>
    <n v="0.30012178173051302"/>
    <n v="0.199901510728073"/>
    <n v="445"/>
    <n v="0.42440054769221702"/>
    <n v="0.33895054004675601"/>
    <n v="470"/>
    <n v="470"/>
    <n v="0.10022027100244002"/>
    <n v="8.5450007645461012E-2"/>
  </r>
  <r>
    <s v="GRID_LEARNRATE_NOANNEAL_4_model_5"/>
    <n v="600"/>
    <x v="0"/>
    <x v="1"/>
    <x v="0"/>
    <x v="0"/>
    <n v="5"/>
    <s v="deviance"/>
    <n v="1E-4"/>
    <n v="5"/>
    <s v="gaussian"/>
    <n v="0.300273940692587"/>
    <n v="0.19577582168847801"/>
    <n v="405"/>
    <n v="0.42417424680703297"/>
    <n v="0.33802031697488"/>
    <n v="405"/>
    <n v="430"/>
    <n v="0.10449811900410899"/>
    <n v="8.6153929832152976E-2"/>
  </r>
  <r>
    <s v="GRID_LEARNRATE_NOANNEAL_4_model_2"/>
    <n v="600"/>
    <x v="0"/>
    <x v="13"/>
    <x v="0"/>
    <x v="0"/>
    <n v="5"/>
    <s v="deviance"/>
    <n v="1E-4"/>
    <n v="5"/>
    <s v="gaussian"/>
    <n v="0.30039879903567102"/>
    <n v="0.21097872130668699"/>
    <n v="600"/>
    <n v="0.42457225906976798"/>
    <n v="0.35208924696021898"/>
    <n v="600"/>
    <n v="600"/>
    <n v="8.9420077728984027E-2"/>
    <n v="7.2483012109548994E-2"/>
  </r>
  <r>
    <s v="GRID_LEARNRATE_NOANNEAL_4_model_7"/>
    <n v="600"/>
    <x v="0"/>
    <x v="0"/>
    <x v="0"/>
    <x v="0"/>
    <n v="5"/>
    <s v="deviance"/>
    <n v="1E-4"/>
    <n v="5"/>
    <s v="gaussian"/>
    <n v="0.30070596752015399"/>
    <n v="0.19161520462541401"/>
    <n v="325"/>
    <n v="0.424899312556623"/>
    <n v="0.33432753282928601"/>
    <n v="325"/>
    <n v="350"/>
    <n v="0.10909076289473998"/>
    <n v="9.0571779727336987E-2"/>
  </r>
  <r>
    <s v="GRID_LEARNRATE_NOANNEAL_4_model_6"/>
    <n v="600"/>
    <x v="0"/>
    <x v="14"/>
    <x v="0"/>
    <x v="0"/>
    <n v="5"/>
    <s v="deviance"/>
    <n v="1E-4"/>
    <n v="5"/>
    <s v="gaussian"/>
    <n v="0.30096937962475601"/>
    <n v="0.19969673074719299"/>
    <n v="325"/>
    <n v="0.42523278800541298"/>
    <n v="0.33772757231488298"/>
    <n v="350"/>
    <n v="350"/>
    <n v="0.10127264887756302"/>
    <n v="8.7505215690529992E-2"/>
  </r>
  <r>
    <s v="GRID_LEARNRATE_NOANNEAL_4_model_8"/>
    <n v="600"/>
    <x v="0"/>
    <x v="15"/>
    <x v="0"/>
    <x v="0"/>
    <n v="5"/>
    <s v="deviance"/>
    <n v="1E-4"/>
    <n v="5"/>
    <s v="gaussian"/>
    <n v="0.30141045760260898"/>
    <n v="0.19732042952140599"/>
    <n v="265"/>
    <n v="0.42555044148816301"/>
    <n v="0.33764730664612402"/>
    <n v="275"/>
    <n v="285"/>
    <n v="0.10409002808120299"/>
    <n v="8.7903134842038988E-2"/>
  </r>
  <r>
    <s v="GRID_LEARNRATE_NOANNEAL_4_model_9"/>
    <n v="600"/>
    <x v="0"/>
    <x v="10"/>
    <x v="0"/>
    <x v="0"/>
    <n v="5"/>
    <s v="deviance"/>
    <n v="1E-4"/>
    <n v="5"/>
    <s v="gaussian"/>
    <n v="0.30154552120551498"/>
    <n v="0.19832146982798601"/>
    <n v="235"/>
    <n v="0.42539452157075702"/>
    <n v="0.34182031751103797"/>
    <n v="230"/>
    <n v="270"/>
    <n v="0.10322405137752896"/>
    <n v="8.3574204059719048E-2"/>
  </r>
  <r>
    <s v="GRID_LEARNRATE_NOANNEAL_4_model_1"/>
    <n v="600"/>
    <x v="0"/>
    <x v="16"/>
    <x v="0"/>
    <x v="0"/>
    <n v="5"/>
    <s v="deviance"/>
    <n v="1E-4"/>
    <n v="5"/>
    <s v="gaussian"/>
    <n v="0.302549659688433"/>
    <n v="0.23033631982900099"/>
    <n v="600"/>
    <n v="0.426670068959705"/>
    <n v="0.36968788470620001"/>
    <n v="600"/>
    <n v="600"/>
    <n v="7.2213339859432013E-2"/>
    <n v="5.6982184253504986E-2"/>
  </r>
  <r>
    <s v="GRID_LEARNRATE_NOANNEAL_4_model_0"/>
    <n v="600"/>
    <x v="0"/>
    <x v="17"/>
    <x v="0"/>
    <x v="0"/>
    <n v="5"/>
    <s v="deviance"/>
    <n v="1E-4"/>
    <n v="5"/>
    <s v="gaussian"/>
    <n v="0.317260185533282"/>
    <n v="0.26976569543234702"/>
    <n v="600"/>
    <n v="0.43948205888146002"/>
    <n v="0.40469166120703998"/>
    <n v="600"/>
    <n v="600"/>
    <n v="4.7494490100934983E-2"/>
    <n v="3.4790397674420048E-2"/>
  </r>
  <r>
    <s v="GRID_LEARNRATE_NOANNEAL_5_model_0"/>
    <n v="300"/>
    <x v="0"/>
    <x v="18"/>
    <x v="0"/>
    <x v="0"/>
    <n v="5"/>
    <s v="deviance"/>
    <n v="1E-4"/>
    <n v="5"/>
    <s v="gaussian"/>
    <n v="0.30204415340076701"/>
    <n v="0.19464765540951701"/>
    <n v="230"/>
    <n v="0.42549920696282501"/>
    <n v="0.33706893533904497"/>
    <n v="230"/>
    <n v="255"/>
    <n v="0.10739649799125001"/>
    <n v="8.8430271623780032E-2"/>
  </r>
  <r>
    <s v="GRID_LEARNRATE_NOANNEAL_5_model_3"/>
    <n v="300"/>
    <x v="0"/>
    <x v="2"/>
    <x v="0"/>
    <x v="0"/>
    <n v="5"/>
    <s v="deviance"/>
    <n v="1E-4"/>
    <n v="5"/>
    <s v="gaussian"/>
    <n v="0.30255436368796901"/>
    <n v="0.19957453089834901"/>
    <n v="165"/>
    <n v="0.42619174043803798"/>
    <n v="0.34823622224557899"/>
    <n v="145"/>
    <n v="180"/>
    <n v="0.10297983278962"/>
    <n v="7.7955518192458995E-2"/>
  </r>
  <r>
    <s v="GRID_LEARNRATE_NOANNEAL_5_model_1"/>
    <n v="300"/>
    <x v="0"/>
    <x v="11"/>
    <x v="0"/>
    <x v="0"/>
    <n v="5"/>
    <s v="deviance"/>
    <n v="1E-4"/>
    <n v="5"/>
    <s v="gaussian"/>
    <n v="0.30262977877915198"/>
    <n v="0.20081681688571401"/>
    <n v="185"/>
    <n v="0.42619164994278302"/>
    <n v="0.33893036072926802"/>
    <n v="200"/>
    <n v="215"/>
    <n v="0.10181296189343797"/>
    <n v="8.7261289213515003E-2"/>
  </r>
  <r>
    <s v="GRID_LEARNRATE_NOANNEAL_5_model_2"/>
    <n v="300"/>
    <x v="0"/>
    <x v="19"/>
    <x v="0"/>
    <x v="0"/>
    <n v="5"/>
    <s v="deviance"/>
    <n v="1E-4"/>
    <n v="5"/>
    <s v="gaussian"/>
    <n v="0.30292332303200198"/>
    <n v="0.20275741972168199"/>
    <n v="165"/>
    <n v="0.42641625074214101"/>
    <n v="0.34472294973404599"/>
    <n v="165"/>
    <n v="190"/>
    <n v="0.10016590331031999"/>
    <n v="8.1693301008095021E-2"/>
  </r>
  <r>
    <s v="GRID_LEARNRATE_NOANNEAL_5_model_4"/>
    <n v="300"/>
    <x v="0"/>
    <x v="20"/>
    <x v="0"/>
    <x v="0"/>
    <n v="5"/>
    <s v="deviance"/>
    <n v="1E-4"/>
    <n v="5"/>
    <s v="gaussian"/>
    <n v="0.30342708447387501"/>
    <n v="0.197116780814312"/>
    <n v="160"/>
    <n v="0.427238739953063"/>
    <n v="0.33941574619496301"/>
    <n v="160"/>
    <n v="170"/>
    <n v="0.10631030365956301"/>
    <n v="8.7822993758099988E-2"/>
  </r>
  <r>
    <s v="GRID_LEARNRATE_NOANNEAL_5_model_5"/>
    <n v="300"/>
    <x v="0"/>
    <x v="21"/>
    <x v="0"/>
    <x v="0"/>
    <n v="5"/>
    <s v="deviance"/>
    <n v="1E-4"/>
    <n v="5"/>
    <s v="gaussian"/>
    <n v="0.303866689186295"/>
    <n v="0.199065845824212"/>
    <n v="150"/>
    <n v="0.42727701957025299"/>
    <n v="0.34134065484315002"/>
    <n v="150"/>
    <n v="170"/>
    <n v="0.10480084336208301"/>
    <n v="8.5936364727102976E-2"/>
  </r>
  <r>
    <s v="GRID_LEARNRATE_NOANNEAL_5_model_6"/>
    <n v="300"/>
    <x v="0"/>
    <x v="22"/>
    <x v="0"/>
    <x v="0"/>
    <n v="5"/>
    <s v="deviance"/>
    <n v="1E-4"/>
    <n v="5"/>
    <s v="gaussian"/>
    <n v="0.30429604949727501"/>
    <n v="0.209615492619696"/>
    <n v="115"/>
    <n v="0.42752748472466201"/>
    <n v="0.34290261333237498"/>
    <n v="135"/>
    <n v="155"/>
    <n v="9.4680556877579009E-2"/>
    <n v="8.4624871392287027E-2"/>
  </r>
  <r>
    <s v="GRID_LEARNRATE_NOANNEAL_5_model_7"/>
    <n v="300"/>
    <x v="0"/>
    <x v="23"/>
    <x v="0"/>
    <x v="0"/>
    <n v="5"/>
    <s v="deviance"/>
    <n v="1E-4"/>
    <n v="5"/>
    <s v="gaussian"/>
    <n v="0.30431734580448699"/>
    <n v="0.210206470703798"/>
    <n v="110"/>
    <n v="0.42776763613853203"/>
    <n v="0.35122079607136403"/>
    <n v="110"/>
    <n v="150"/>
    <n v="9.4110875100688995E-2"/>
    <n v="7.6546840067167998E-2"/>
  </r>
  <r>
    <s v="GRID_LEARNRATE_NOANNEAL_5_model_9"/>
    <n v="300"/>
    <x v="0"/>
    <x v="3"/>
    <x v="0"/>
    <x v="0"/>
    <n v="5"/>
    <s v="deviance"/>
    <n v="1E-4"/>
    <n v="5"/>
    <s v="gaussian"/>
    <n v="0.30529828544480497"/>
    <n v="0.20689369880665601"/>
    <n v="105"/>
    <n v="0.42851286144845602"/>
    <n v="0.34587397779248003"/>
    <n v="110"/>
    <n v="135"/>
    <n v="9.8404586638148966E-2"/>
    <n v="8.2638883655975992E-2"/>
  </r>
  <r>
    <s v="GRID_LEARNRATE_NOANNEAL_5_model_8"/>
    <n v="300"/>
    <x v="0"/>
    <x v="24"/>
    <x v="0"/>
    <x v="0"/>
    <n v="5"/>
    <s v="deviance"/>
    <n v="1E-4"/>
    <n v="5"/>
    <s v="gaussian"/>
    <n v="0.30527267325809399"/>
    <n v="0.209049244457295"/>
    <n v="105"/>
    <n v="0.42833481511614602"/>
    <n v="0.35259260509863199"/>
    <n v="100"/>
    <n v="135"/>
    <n v="9.6223428800798982E-2"/>
    <n v="7.5742210017514022E-2"/>
  </r>
  <r>
    <s v="GRID_LEARNRATE_NOANNEAL_6_model_3"/>
    <n v="1200"/>
    <x v="0"/>
    <x v="25"/>
    <x v="0"/>
    <x v="0"/>
    <n v="5"/>
    <s v="deviance"/>
    <n v="1E-4"/>
    <n v="5"/>
    <s v="gaussian"/>
    <n v="0.29935631075984998"/>
    <n v="0.19908115112385"/>
    <n v="890"/>
    <n v="0.42377691008781498"/>
    <n v="0.34120473707575499"/>
    <n v="890"/>
    <n v="910"/>
    <n v="0.10027515963599998"/>
    <n v="8.2572173012059991E-2"/>
  </r>
  <r>
    <s v="GRID_LEARNRATE_NOANNEAL_6_model_6"/>
    <n v="1200"/>
    <x v="0"/>
    <x v="9"/>
    <x v="0"/>
    <x v="0"/>
    <n v="5"/>
    <s v="deviance"/>
    <n v="1E-4"/>
    <n v="5"/>
    <s v="gaussian"/>
    <n v="0.29939884112487802"/>
    <n v="0.19719715212257499"/>
    <n v="580"/>
    <n v="0.42392520612152901"/>
    <n v="0.33938559245428601"/>
    <n v="580"/>
    <n v="610"/>
    <n v="0.10220168900230303"/>
    <n v="8.4539613667242997E-2"/>
  </r>
  <r>
    <s v="GRID_LEARNRATE_NOANNEAL_6_model_2"/>
    <n v="1200"/>
    <x v="0"/>
    <x v="16"/>
    <x v="0"/>
    <x v="0"/>
    <n v="5"/>
    <s v="deviance"/>
    <n v="1E-4"/>
    <n v="5"/>
    <s v="gaussian"/>
    <n v="0.29948446905140702"/>
    <n v="0.19995117165968801"/>
    <n v="1095"/>
    <n v="0.42395914987692201"/>
    <n v="0.34195936751659201"/>
    <n v="1095"/>
    <n v="1095"/>
    <n v="9.9533297391719011E-2"/>
    <n v="8.1999782360330009E-2"/>
  </r>
  <r>
    <s v="GRID_LEARNRATE_NOANNEAL_6_model_4"/>
    <n v="1200"/>
    <x v="0"/>
    <x v="13"/>
    <x v="0"/>
    <x v="0"/>
    <n v="5"/>
    <s v="deviance"/>
    <n v="1E-4"/>
    <n v="5"/>
    <s v="gaussian"/>
    <n v="0.29952918764147002"/>
    <n v="0.19214115038004101"/>
    <n v="835"/>
    <n v="0.42389922716182399"/>
    <n v="0.33556506600650099"/>
    <n v="820"/>
    <n v="840"/>
    <n v="0.10738803726142901"/>
    <n v="8.8334161155322999E-2"/>
  </r>
  <r>
    <s v="GRID_LEARNRATE_NOANNEAL_6_model_7"/>
    <n v="1200"/>
    <x v="0"/>
    <x v="26"/>
    <x v="0"/>
    <x v="0"/>
    <n v="5"/>
    <s v="deviance"/>
    <n v="1E-4"/>
    <n v="5"/>
    <s v="gaussian"/>
    <n v="0.29974658342800298"/>
    <n v="0.19128107852103801"/>
    <n v="575"/>
    <n v="0.424132771977416"/>
    <n v="0.33565692230265498"/>
    <n v="555"/>
    <n v="575"/>
    <n v="0.10846550490696497"/>
    <n v="8.847584967476102E-2"/>
  </r>
  <r>
    <s v="GRID_LEARNRATE_NOANNEAL_6_model_1"/>
    <n v="1200"/>
    <x v="0"/>
    <x v="27"/>
    <x v="0"/>
    <x v="0"/>
    <n v="5"/>
    <s v="deviance"/>
    <n v="1E-4"/>
    <n v="5"/>
    <s v="gaussian"/>
    <n v="0.29984756713071697"/>
    <n v="0.210844005674694"/>
    <n v="1200"/>
    <n v="0.42423622941655897"/>
    <n v="0.35210173150681301"/>
    <n v="1200"/>
    <n v="1200"/>
    <n v="8.9003561456022978E-2"/>
    <n v="7.2134497909745965E-2"/>
  </r>
  <r>
    <s v="GRID_LEARNRATE_NOANNEAL_6_model_5"/>
    <n v="1200"/>
    <x v="0"/>
    <x v="28"/>
    <x v="0"/>
    <x v="0"/>
    <n v="5"/>
    <s v="deviance"/>
    <n v="1E-4"/>
    <n v="5"/>
    <s v="gaussian"/>
    <n v="0.29985926385843398"/>
    <n v="0.19900707580992499"/>
    <n v="645"/>
    <n v="0.42424797121226399"/>
    <n v="0.34029970572373802"/>
    <n v="655"/>
    <n v="675"/>
    <n v="0.10085218804850898"/>
    <n v="8.3948265488525964E-2"/>
  </r>
  <r>
    <s v="GRID_LEARNRATE_NOANNEAL_6_model_9"/>
    <n v="1200"/>
    <x v="0"/>
    <x v="29"/>
    <x v="0"/>
    <x v="0"/>
    <n v="5"/>
    <s v="deviance"/>
    <n v="1E-4"/>
    <n v="5"/>
    <s v="gaussian"/>
    <n v="0.29996233256878602"/>
    <n v="0.192160305624266"/>
    <n v="460"/>
    <n v="0.42423123461875201"/>
    <n v="0.33204162215824501"/>
    <n v="480"/>
    <n v="480"/>
    <n v="0.10780202694452001"/>
    <n v="9.2189612460506998E-2"/>
  </r>
  <r>
    <s v="GRID_LEARNRATE_NOANNEAL_6_model_8"/>
    <n v="1200"/>
    <x v="0"/>
    <x v="12"/>
    <x v="0"/>
    <x v="0"/>
    <n v="5"/>
    <s v="deviance"/>
    <n v="1E-4"/>
    <n v="5"/>
    <s v="gaussian"/>
    <n v="0.30012178173051302"/>
    <n v="0.199901510728073"/>
    <n v="445"/>
    <n v="0.42440054769221702"/>
    <n v="0.33895054004675601"/>
    <n v="470"/>
    <n v="470"/>
    <n v="0.10022027100244002"/>
    <n v="8.5450007645461012E-2"/>
  </r>
  <r>
    <s v="GRID_LEARNRATE_NOANNEAL_6_model_10"/>
    <n v="1200"/>
    <x v="0"/>
    <x v="1"/>
    <x v="0"/>
    <x v="0"/>
    <n v="5"/>
    <s v="deviance"/>
    <n v="1E-4"/>
    <n v="5"/>
    <s v="gaussian"/>
    <n v="0.300273940692587"/>
    <n v="0.19577582168847801"/>
    <n v="405"/>
    <n v="0.42417424680703297"/>
    <n v="0.33802031697488"/>
    <n v="405"/>
    <n v="430"/>
    <n v="0.10449811900410899"/>
    <n v="8.6153929832152976E-2"/>
  </r>
  <r>
    <s v="GRID_LEARNRATE_NOANNEAL_6_model_13"/>
    <n v="1200"/>
    <x v="0"/>
    <x v="30"/>
    <x v="0"/>
    <x v="0"/>
    <n v="5"/>
    <s v="deviance"/>
    <n v="1E-4"/>
    <n v="5"/>
    <s v="gaussian"/>
    <n v="0.30029636738162802"/>
    <n v="0.19656100449431901"/>
    <n v="320"/>
    <n v="0.42458465061685702"/>
    <n v="0.33811819269353199"/>
    <n v="325"/>
    <n v="340"/>
    <n v="0.103735362887309"/>
    <n v="8.6466457923325024E-2"/>
  </r>
  <r>
    <s v="GRID_LEARNRATE_NOANNEAL_6_model_11"/>
    <n v="1200"/>
    <x v="0"/>
    <x v="31"/>
    <x v="0"/>
    <x v="0"/>
    <n v="5"/>
    <s v="deviance"/>
    <n v="1E-4"/>
    <n v="5"/>
    <s v="gaussian"/>
    <n v="0.30051585234921002"/>
    <n v="0.188016545754222"/>
    <n v="420"/>
    <n v="0.42481865889875198"/>
    <n v="0.33063482217561802"/>
    <n v="420"/>
    <n v="425"/>
    <n v="0.11249930659498802"/>
    <n v="9.4183836723133962E-2"/>
  </r>
  <r>
    <s v="GRID_LEARNRATE_NOANNEAL_6_model_14"/>
    <n v="1200"/>
    <x v="0"/>
    <x v="0"/>
    <x v="0"/>
    <x v="0"/>
    <n v="5"/>
    <s v="deviance"/>
    <n v="1E-4"/>
    <n v="5"/>
    <s v="gaussian"/>
    <n v="0.30070596752015399"/>
    <n v="0.19161520462541401"/>
    <n v="325"/>
    <n v="0.424899312556623"/>
    <n v="0.33432753282928601"/>
    <n v="325"/>
    <n v="350"/>
    <n v="0.10909076289473998"/>
    <n v="9.0571779727336987E-2"/>
  </r>
  <r>
    <s v="GRID_LEARNRATE_NOANNEAL_6_model_12"/>
    <n v="1200"/>
    <x v="0"/>
    <x v="14"/>
    <x v="0"/>
    <x v="0"/>
    <n v="5"/>
    <s v="deviance"/>
    <n v="1E-4"/>
    <n v="5"/>
    <s v="gaussian"/>
    <n v="0.30096937962475601"/>
    <n v="0.19969673074719299"/>
    <n v="325"/>
    <n v="0.42523278800541298"/>
    <n v="0.33772757231488298"/>
    <n v="350"/>
    <n v="350"/>
    <n v="0.10127264887756302"/>
    <n v="8.7505215690529992E-2"/>
  </r>
  <r>
    <s v="GRID_LEARNRATE_NOANNEAL_6_model_0"/>
    <n v="1200"/>
    <x v="0"/>
    <x v="17"/>
    <x v="0"/>
    <x v="0"/>
    <n v="5"/>
    <s v="deviance"/>
    <n v="1E-4"/>
    <n v="5"/>
    <s v="gaussian"/>
    <n v="0.30230459477302002"/>
    <n v="0.23074304968388001"/>
    <n v="1200"/>
    <n v="0.42636718979129401"/>
    <n v="0.37007959711774602"/>
    <n v="1200"/>
    <n v="1200"/>
    <n v="7.1561545089140005E-2"/>
    <n v="5.6287592673547993E-2"/>
  </r>
  <r>
    <s v="KAGGLE_GRID_3_model_2"/>
    <n v="1500"/>
    <x v="1"/>
    <x v="25"/>
    <x v="0"/>
    <x v="0"/>
    <n v="5"/>
    <s v="deviance"/>
    <n v="1E-4"/>
    <n v="5"/>
    <s v="gaussian"/>
    <n v="0.29977215488214798"/>
    <n v="0.182735136385757"/>
    <n v="865"/>
    <n v="0.42407020177701399"/>
    <n v="0.32616269427537398"/>
    <n v="855"/>
    <n v="880"/>
    <n v="0.11703701849639098"/>
    <n v="9.7907507501640012E-2"/>
  </r>
  <r>
    <s v="KAGGLE_GRID_3_model_1"/>
    <n v="1500"/>
    <x v="2"/>
    <x v="25"/>
    <x v="0"/>
    <x v="0"/>
    <n v="5"/>
    <s v="deviance"/>
    <n v="1E-4"/>
    <n v="5"/>
    <s v="gaussian"/>
    <n v="0.30026936836854701"/>
    <n v="0.172134133392843"/>
    <n v="795"/>
    <n v="0.424472418668217"/>
    <n v="0.314088467670465"/>
    <n v="805"/>
    <n v="805"/>
    <n v="0.128135234975704"/>
    <n v="0.110383950997752"/>
  </r>
  <r>
    <s v="KAGGLE_GRID_3_model_4"/>
    <n v="1500"/>
    <x v="3"/>
    <x v="25"/>
    <x v="0"/>
    <x v="0"/>
    <n v="5"/>
    <s v="deviance"/>
    <n v="1E-4"/>
    <n v="5"/>
    <s v="gaussian"/>
    <n v="0.30086550781134103"/>
    <n v="0.170212284520223"/>
    <n v="660"/>
    <n v="0.42493528360013599"/>
    <n v="0.31124914127285003"/>
    <n v="680"/>
    <n v="680"/>
    <n v="0.13065322329111803"/>
    <n v="0.11368614232728597"/>
  </r>
  <r>
    <s v="KAGGLE_GRID_3_model_3"/>
    <n v="1500"/>
    <x v="4"/>
    <x v="25"/>
    <x v="0"/>
    <x v="0"/>
    <n v="5"/>
    <s v="deviance"/>
    <n v="1E-4"/>
    <n v="5"/>
    <s v="gaussian"/>
    <n v="0.30110231705858098"/>
    <n v="0.145199711433323"/>
    <n v="785"/>
    <n v="0.42520262493987199"/>
    <n v="0.287051191283694"/>
    <n v="785"/>
    <n v="795"/>
    <n v="0.15590260562525798"/>
    <n v="0.13815143365617799"/>
  </r>
  <r>
    <s v="KAGGLE_GRID_3_model_5"/>
    <n v="1500"/>
    <x v="5"/>
    <x v="25"/>
    <x v="0"/>
    <x v="0"/>
    <n v="5"/>
    <s v="deviance"/>
    <n v="1E-4"/>
    <n v="5"/>
    <s v="gaussian"/>
    <n v="0.30202266697764801"/>
    <n v="0.13723466128634099"/>
    <n v="640"/>
    <n v="0.42599387315465598"/>
    <n v="0.27745653927663699"/>
    <n v="650"/>
    <n v="650"/>
    <n v="0.16478800569130703"/>
    <n v="0.14853733387801898"/>
  </r>
  <r>
    <s v="KAGGLE_GRID_3_model_0"/>
    <n v="1500"/>
    <x v="6"/>
    <x v="25"/>
    <x v="0"/>
    <x v="0"/>
    <n v="5"/>
    <s v="deviance"/>
    <n v="1E-4"/>
    <n v="5"/>
    <s v="gaussian"/>
    <n v="0.30254331411528501"/>
    <n v="0.126063278760633"/>
    <n v="665"/>
    <n v="0.42617496918659398"/>
    <n v="0.26621213286067402"/>
    <n v="665"/>
    <n v="665"/>
    <n v="0.17648003535465201"/>
    <n v="0.15996283632591995"/>
  </r>
  <r>
    <s v="KAGGLE_GRID_3_model_6"/>
    <n v="1500"/>
    <x v="7"/>
    <x v="25"/>
    <x v="0"/>
    <x v="0"/>
    <n v="5"/>
    <s v="deviance"/>
    <n v="1E-4"/>
    <n v="5"/>
    <s v="gaussian"/>
    <n v="0.312993431898825"/>
    <n v="0.21575533701392699"/>
    <n v="257"/>
    <n v="0.43580373568080799"/>
    <n v="0.35915399897856498"/>
    <n v="257"/>
    <n v="257"/>
    <n v="9.7238094884898013E-2"/>
    <n v="7.664973670224301E-2"/>
  </r>
  <r>
    <s v="KAGGLE_GRID_4_model_5"/>
    <n v="1200"/>
    <x v="8"/>
    <x v="9"/>
    <x v="0"/>
    <x v="0"/>
    <n v="5"/>
    <s v="deviance"/>
    <n v="1E-4"/>
    <n v="5"/>
    <s v="gaussian"/>
    <n v="0.298878070644925"/>
    <n v="0.22238664383774701"/>
    <n v="740"/>
    <n v="0.42343916053976399"/>
    <n v="0.36261309268225"/>
    <n v="740"/>
    <n v="755"/>
    <n v="7.6491426807177992E-2"/>
    <n v="6.0826067857513988E-2"/>
  </r>
  <r>
    <s v="KAGGLE_GRID_4_model_4"/>
    <n v="1200"/>
    <x v="9"/>
    <x v="9"/>
    <x v="0"/>
    <x v="0"/>
    <n v="5"/>
    <s v="deviance"/>
    <n v="1E-4"/>
    <n v="5"/>
    <s v="gaussian"/>
    <n v="0.298878425456021"/>
    <n v="0.237188870888703"/>
    <n v="820"/>
    <n v="0.42346880421563698"/>
    <n v="0.37520125775769497"/>
    <n v="830"/>
    <n v="830"/>
    <n v="6.1689554567318006E-2"/>
    <n v="4.8267546457942012E-2"/>
  </r>
  <r>
    <s v="KAGGLE_GRID_4_model_3"/>
    <n v="1200"/>
    <x v="10"/>
    <x v="9"/>
    <x v="0"/>
    <x v="0"/>
    <n v="5"/>
    <s v="deviance"/>
    <n v="1E-4"/>
    <n v="5"/>
    <s v="gaussian"/>
    <n v="0.29919215103114599"/>
    <n v="0.25027000708560598"/>
    <n v="950"/>
    <n v="0.423595139435335"/>
    <n v="0.38728747028473898"/>
    <n v="925"/>
    <n v="950"/>
    <n v="4.8922143945540009E-2"/>
    <n v="3.6307669150596023E-2"/>
  </r>
  <r>
    <s v="KAGGLE_GRID_4_model_6"/>
    <n v="1200"/>
    <x v="11"/>
    <x v="9"/>
    <x v="0"/>
    <x v="0"/>
    <n v="5"/>
    <s v="deviance"/>
    <n v="1E-4"/>
    <n v="5"/>
    <s v="gaussian"/>
    <n v="0.29921465921893298"/>
    <n v="0.20960722437622301"/>
    <n v="655"/>
    <n v="0.42366383858532503"/>
    <n v="0.34971268408213002"/>
    <n v="670"/>
    <n v="685"/>
    <n v="8.9607434842709971E-2"/>
    <n v="7.3951154503195005E-2"/>
  </r>
  <r>
    <s v="KAGGLE_GRID_4_model_7"/>
    <n v="1200"/>
    <x v="0"/>
    <x v="9"/>
    <x v="0"/>
    <x v="0"/>
    <n v="5"/>
    <s v="deviance"/>
    <n v="1E-4"/>
    <n v="5"/>
    <s v="gaussian"/>
    <n v="0.29941022032815601"/>
    <n v="0.19048381267390499"/>
    <n v="655"/>
    <n v="0.42392201731343498"/>
    <n v="0.33333642976564198"/>
    <n v="650"/>
    <n v="670"/>
    <n v="0.10892640765425102"/>
    <n v="9.0585587547793001E-2"/>
  </r>
  <r>
    <s v="KAGGLE_GRID_4_model_2"/>
    <n v="1200"/>
    <x v="12"/>
    <x v="9"/>
    <x v="0"/>
    <x v="0"/>
    <n v="5"/>
    <s v="deviance"/>
    <n v="1E-4"/>
    <n v="5"/>
    <s v="gaussian"/>
    <n v="0.29993174405150602"/>
    <n v="0.26166575219524202"/>
    <n v="1155"/>
    <n v="0.42432258836877401"/>
    <n v="0.39591031776316699"/>
    <n v="1155"/>
    <n v="1155"/>
    <n v="3.8265991856264003E-2"/>
    <n v="2.8412270605607026E-2"/>
  </r>
  <r>
    <s v="KAGGLE_GRID_4_model_8"/>
    <n v="1200"/>
    <x v="1"/>
    <x v="9"/>
    <x v="0"/>
    <x v="0"/>
    <n v="5"/>
    <s v="deviance"/>
    <n v="1E-4"/>
    <n v="5"/>
    <s v="gaussian"/>
    <n v="0.30004960745687298"/>
    <n v="0.17989724488580799"/>
    <n v="565"/>
    <n v="0.42432617405914802"/>
    <n v="0.32276409384699301"/>
    <n v="565"/>
    <n v="565"/>
    <n v="0.12015236257106499"/>
    <n v="0.10156208021215501"/>
  </r>
  <r>
    <s v="KAGGLE_GRID_4_model_9"/>
    <n v="1200"/>
    <x v="2"/>
    <x v="9"/>
    <x v="0"/>
    <x v="0"/>
    <n v="5"/>
    <s v="deviance"/>
    <n v="1E-4"/>
    <n v="5"/>
    <s v="gaussian"/>
    <n v="0.300326265577816"/>
    <n v="0.16606489273745401"/>
    <n v="545"/>
    <n v="0.42480337379643401"/>
    <n v="0.308679241038882"/>
    <n v="545"/>
    <n v="575"/>
    <n v="0.13426137284036199"/>
    <n v="0.11612413275755201"/>
  </r>
  <r>
    <s v="KAGGLE_GRID_4_model_10"/>
    <n v="1200"/>
    <x v="3"/>
    <x v="9"/>
    <x v="0"/>
    <x v="0"/>
    <n v="5"/>
    <s v="deviance"/>
    <n v="1E-4"/>
    <n v="5"/>
    <s v="gaussian"/>
    <n v="0.30111580337868699"/>
    <n v="0.16368486339734001"/>
    <n v="455"/>
    <n v="0.425222783875151"/>
    <n v="0.30653986761003299"/>
    <n v="455"/>
    <n v="485"/>
    <n v="0.13743093998134698"/>
    <n v="0.11868291626511801"/>
  </r>
  <r>
    <s v="KAGGLE_GRID_4_model_1"/>
    <n v="1200"/>
    <x v="13"/>
    <x v="9"/>
    <x v="0"/>
    <x v="0"/>
    <n v="5"/>
    <s v="deviance"/>
    <n v="1E-4"/>
    <n v="5"/>
    <s v="gaussian"/>
    <n v="0.40141070659988098"/>
    <n v="0.39980620558855101"/>
    <n v="70"/>
    <n v="0.50480499379595301"/>
    <n v="0.50455312892950799"/>
    <n v="70"/>
    <n v="70"/>
    <n v="1.6045010113299729E-3"/>
    <n v="2.5186486644501738E-4"/>
  </r>
  <r>
    <s v="GBM_GRID_LR_ANNEAL_1_model_0"/>
    <n v="2500"/>
    <x v="9"/>
    <x v="9"/>
    <x v="1"/>
    <x v="0"/>
    <n v="5"/>
    <s v="deviance"/>
    <n v="1E-4"/>
    <n v="5"/>
    <s v="gaussian"/>
    <n v="0.29898195200691202"/>
    <n v="0.24350162298259501"/>
    <n v="1210"/>
    <n v="0.42345458558545201"/>
    <n v="0.38088856425788697"/>
    <n v="1210"/>
    <n v="1210"/>
    <n v="5.5480329024317016E-2"/>
    <n v="4.256602132756504E-2"/>
  </r>
  <r>
    <s v="GBM_GRID_LR_ANNEAL_1_model_1"/>
    <n v="2500"/>
    <x v="9"/>
    <x v="9"/>
    <x v="2"/>
    <x v="0"/>
    <n v="5"/>
    <s v="deviance"/>
    <n v="1E-4"/>
    <n v="5"/>
    <s v="gaussian"/>
    <n v="0.30427749925394898"/>
    <n v="0.27033047360095602"/>
    <n v="1195"/>
    <n v="0.42771288135353902"/>
    <n v="0.40310433359791997"/>
    <n v="1195"/>
    <n v="1195"/>
    <n v="3.3947025652992957E-2"/>
    <n v="2.4608547755619048E-2"/>
  </r>
  <r>
    <s v="GBM_GRID_LR_ANNEAL_1_model_2"/>
    <n v="2500"/>
    <x v="9"/>
    <x v="9"/>
    <x v="3"/>
    <x v="0"/>
    <n v="5"/>
    <s v="deviance"/>
    <n v="1E-4"/>
    <n v="5"/>
    <s v="gaussian"/>
    <n v="0.31384477013274398"/>
    <n v="0.29002576193674801"/>
    <n v="990"/>
    <n v="0.43606047394595399"/>
    <n v="0.41954070537593502"/>
    <n v="990"/>
    <n v="990"/>
    <n v="2.3819008195995972E-2"/>
    <n v="1.6519768570018967E-2"/>
  </r>
  <r>
    <s v="GBM_GRID_LR_ANNEAL_1_model_3"/>
    <n v="2500"/>
    <x v="9"/>
    <x v="9"/>
    <x v="4"/>
    <x v="0"/>
    <n v="5"/>
    <s v="deviance"/>
    <n v="1E-4"/>
    <n v="5"/>
    <s v="gaussian"/>
    <n v="0.34568660056515499"/>
    <n v="0.331696841206709"/>
    <n v="635"/>
    <n v="0.46294047883567901"/>
    <n v="0.45425456128771302"/>
    <n v="635"/>
    <n v="635"/>
    <n v="1.3989759358445986E-2"/>
    <n v="8.6859175479659934E-3"/>
  </r>
  <r>
    <s v="GBM_GRID_LR_ANNEAL_1_model_4"/>
    <n v="2500"/>
    <x v="9"/>
    <x v="9"/>
    <x v="5"/>
    <x v="0"/>
    <n v="5"/>
    <s v="deviance"/>
    <n v="1E-4"/>
    <n v="5"/>
    <s v="gaussian"/>
    <n v="0.40113300581803202"/>
    <n v="0.39359805177399498"/>
    <n v="380"/>
    <n v="0.50591623049821"/>
    <n v="0.50219425345038904"/>
    <n v="380"/>
    <n v="380"/>
    <n v="7.5349540440370344E-3"/>
    <n v="3.7219770478209568E-3"/>
  </r>
  <r>
    <s v="GBM_GRID_LR_ANNEAL_1_model_5"/>
    <n v="2500"/>
    <x v="9"/>
    <x v="9"/>
    <x v="6"/>
    <x v="0"/>
    <n v="5"/>
    <s v="deviance"/>
    <n v="1E-4"/>
    <n v="5"/>
    <s v="gaussian"/>
    <n v="0.49755748776201802"/>
    <n v="0.49460448929093298"/>
    <n v="180"/>
    <n v="0.56977699847001995"/>
    <n v="0.56931281014795099"/>
    <n v="180"/>
    <n v="180"/>
    <n v="2.9529984710850443E-3"/>
    <n v="4.641883220689591E-4"/>
  </r>
  <r>
    <s v="GBM_GRID_LR_ANNEAL_1_model_6"/>
    <n v="2500"/>
    <x v="9"/>
    <x v="9"/>
    <x v="7"/>
    <x v="0"/>
    <n v="5"/>
    <s v="deviance"/>
    <n v="1E-4"/>
    <n v="5"/>
    <s v="gaussian"/>
    <n v="0.55819015805865402"/>
    <n v="0.55703694659193304"/>
    <n v="95"/>
    <n v="0.60521547811984"/>
    <n v="0.60583837830864995"/>
    <n v="95"/>
    <n v="95"/>
    <n v="1.1532114667209825E-3"/>
    <n v="-6.2290018880994946E-4"/>
  </r>
  <r>
    <s v="GRID_LR_0_PT_03_model_13"/>
    <n v="1200"/>
    <x v="8"/>
    <x v="1"/>
    <x v="1"/>
    <x v="0"/>
    <n v="5"/>
    <s v="deviance"/>
    <n v="1E-4"/>
    <n v="5"/>
    <s v="gaussian"/>
    <n v="0.29921336512447499"/>
    <n v="0.223936854284705"/>
    <n v="655"/>
    <n v="0.423685606215982"/>
    <n v="0.36468568924723999"/>
    <n v="640"/>
    <n v="655"/>
    <n v="7.5276510839769994E-2"/>
    <n v="5.8999916968742017E-2"/>
  </r>
  <r>
    <s v="GRID_LR_0_PT_03_model_10"/>
    <n v="1200"/>
    <x v="9"/>
    <x v="1"/>
    <x v="1"/>
    <x v="0"/>
    <n v="5"/>
    <s v="deviance"/>
    <n v="1E-4"/>
    <n v="5"/>
    <s v="gaussian"/>
    <n v="0.29922193715974399"/>
    <n v="0.237363700704183"/>
    <n v="800"/>
    <n v="0.42373324997297002"/>
    <n v="0.37650777233241001"/>
    <n v="775"/>
    <n v="800"/>
    <n v="6.1858236455560989E-2"/>
    <n v="4.722547764056001E-2"/>
  </r>
  <r>
    <s v="GRID_LR_0_PT_03_model_7"/>
    <n v="1200"/>
    <x v="10"/>
    <x v="1"/>
    <x v="1"/>
    <x v="0"/>
    <n v="5"/>
    <s v="deviance"/>
    <n v="1E-4"/>
    <n v="5"/>
    <s v="gaussian"/>
    <n v="0.29932915068034399"/>
    <n v="0.25218802393859002"/>
    <n v="900"/>
    <n v="0.42375226216892597"/>
    <n v="0.38834106251327999"/>
    <n v="895"/>
    <n v="900"/>
    <n v="4.7141126741753969E-2"/>
    <n v="3.5411199655645986E-2"/>
  </r>
  <r>
    <s v="GRID_LR_0_PT_03_model_6"/>
    <n v="1200"/>
    <x v="10"/>
    <x v="1"/>
    <x v="0"/>
    <x v="0"/>
    <n v="5"/>
    <s v="deviance"/>
    <n v="1E-4"/>
    <n v="5"/>
    <s v="gaussian"/>
    <n v="0.29939316088852103"/>
    <n v="0.24964931959008599"/>
    <n v="655"/>
    <n v="0.423837690175002"/>
    <n v="0.38644371861862298"/>
    <n v="645"/>
    <n v="665"/>
    <n v="4.9743841298435038E-2"/>
    <n v="3.7393971556379024E-2"/>
  </r>
  <r>
    <s v="GRID_LR_0_PT_03_model_14"/>
    <n v="1200"/>
    <x v="8"/>
    <x v="1"/>
    <x v="8"/>
    <x v="0"/>
    <n v="5"/>
    <s v="deviance"/>
    <n v="1E-4"/>
    <n v="5"/>
    <s v="gaussian"/>
    <n v="0.29949005396484002"/>
    <n v="0.23021150819851499"/>
    <n v="900"/>
    <n v="0.42396368485435698"/>
    <n v="0.36948091591396898"/>
    <n v="900"/>
    <n v="900"/>
    <n v="6.9278545766325028E-2"/>
    <n v="5.4482768940388004E-2"/>
  </r>
  <r>
    <s v="GRID_LR_0_PT_03_model_9"/>
    <n v="1200"/>
    <x v="9"/>
    <x v="1"/>
    <x v="0"/>
    <x v="0"/>
    <n v="5"/>
    <s v="deviance"/>
    <n v="1E-4"/>
    <n v="5"/>
    <s v="gaussian"/>
    <n v="0.29956247688006499"/>
    <n v="0.23615799154467099"/>
    <n v="575"/>
    <n v="0.42383506764818302"/>
    <n v="0.373794105425929"/>
    <n v="590"/>
    <n v="595"/>
    <n v="6.3404485335394001E-2"/>
    <n v="5.0040962222254015E-2"/>
  </r>
  <r>
    <s v="GRID_LR_0_PT_03_model_17"/>
    <n v="1200"/>
    <x v="11"/>
    <x v="1"/>
    <x v="8"/>
    <x v="0"/>
    <n v="5"/>
    <s v="deviance"/>
    <n v="1E-4"/>
    <n v="5"/>
    <s v="gaussian"/>
    <n v="0.29961860114173899"/>
    <n v="0.21433951796515099"/>
    <n v="795"/>
    <n v="0.42408798553606403"/>
    <n v="0.35526755388126302"/>
    <n v="795"/>
    <n v="795"/>
    <n v="8.5279083176588E-2"/>
    <n v="6.8820431654801006E-2"/>
  </r>
  <r>
    <s v="GRID_LR_0_PT_03_model_16"/>
    <n v="1200"/>
    <x v="11"/>
    <x v="1"/>
    <x v="1"/>
    <x v="0"/>
    <n v="5"/>
    <s v="deviance"/>
    <n v="1E-4"/>
    <n v="5"/>
    <s v="gaussian"/>
    <n v="0.29962445957311401"/>
    <n v="0.21071349638589901"/>
    <n v="555"/>
    <n v="0.42401115388584598"/>
    <n v="0.35163457012635102"/>
    <n v="560"/>
    <n v="560"/>
    <n v="8.8910963187215003E-2"/>
    <n v="7.2376583759494961E-2"/>
  </r>
  <r>
    <s v="GRID_LR_0_PT_03_model_11"/>
    <n v="1200"/>
    <x v="9"/>
    <x v="1"/>
    <x v="8"/>
    <x v="0"/>
    <n v="5"/>
    <s v="deviance"/>
    <n v="1E-4"/>
    <n v="5"/>
    <s v="gaussian"/>
    <n v="0.29975451265466702"/>
    <n v="0.24669532632673699"/>
    <n v="975"/>
    <n v="0.42404959512792201"/>
    <n v="0.38364813298115102"/>
    <n v="975"/>
    <n v="980"/>
    <n v="5.3059186327930025E-2"/>
    <n v="4.0401462146770983E-2"/>
  </r>
  <r>
    <s v="GRID_LR_0_PT_03_model_20"/>
    <n v="1200"/>
    <x v="0"/>
    <x v="1"/>
    <x v="8"/>
    <x v="0"/>
    <n v="5"/>
    <s v="deviance"/>
    <n v="1E-4"/>
    <n v="5"/>
    <s v="gaussian"/>
    <n v="0.29979034326088899"/>
    <n v="0.199854901434561"/>
    <n v="675"/>
    <n v="0.42413721801372301"/>
    <n v="0.34186682086628201"/>
    <n v="675"/>
    <n v="675"/>
    <n v="9.9935441826327992E-2"/>
    <n v="8.2270397147440999E-2"/>
  </r>
  <r>
    <s v="GRID_LR_0_PT_03_model_3"/>
    <n v="1200"/>
    <x v="12"/>
    <x v="1"/>
    <x v="0"/>
    <x v="0"/>
    <n v="5"/>
    <s v="deviance"/>
    <n v="1E-4"/>
    <n v="5"/>
    <s v="gaussian"/>
    <n v="0.300082732863101"/>
    <n v="0.25894345256432599"/>
    <n v="835"/>
    <n v="0.42436335545196002"/>
    <n v="0.393761141968271"/>
    <n v="835"/>
    <n v="860"/>
    <n v="4.1139280298775005E-2"/>
    <n v="3.0602213483689022E-2"/>
  </r>
  <r>
    <s v="GRID_LR_0_PT_03_model_18"/>
    <n v="1200"/>
    <x v="0"/>
    <x v="1"/>
    <x v="0"/>
    <x v="0"/>
    <n v="5"/>
    <s v="deviance"/>
    <n v="1E-4"/>
    <n v="5"/>
    <s v="gaussian"/>
    <n v="0.30006456836624201"/>
    <n v="0.191629223482459"/>
    <n v="430"/>
    <n v="0.42434073588628402"/>
    <n v="0.33206710132805201"/>
    <n v="445"/>
    <n v="450"/>
    <n v="0.10843534488378301"/>
    <n v="9.2273634558232009E-2"/>
  </r>
  <r>
    <s v="GRID_LR_0_PT_03_model_12"/>
    <n v="1200"/>
    <x v="8"/>
    <x v="1"/>
    <x v="0"/>
    <x v="0"/>
    <n v="5"/>
    <s v="deviance"/>
    <n v="1E-4"/>
    <n v="5"/>
    <s v="gaussian"/>
    <n v="0.300134193119238"/>
    <n v="0.225070348383653"/>
    <n v="475"/>
    <n v="0.42440380938745997"/>
    <n v="0.36490026822416"/>
    <n v="475"/>
    <n v="480"/>
    <n v="7.5063844735585E-2"/>
    <n v="5.9503541163299978E-2"/>
  </r>
  <r>
    <s v="GRID_LR_0_PT_03_model_8"/>
    <n v="1200"/>
    <x v="10"/>
    <x v="1"/>
    <x v="8"/>
    <x v="0"/>
    <n v="5"/>
    <s v="deviance"/>
    <n v="1E-4"/>
    <n v="5"/>
    <s v="gaussian"/>
    <n v="0.30016031577875102"/>
    <n v="0.26157985820224999"/>
    <n v="1110"/>
    <n v="0.42436963540272099"/>
    <n v="0.39582409317532102"/>
    <n v="1110"/>
    <n v="1110"/>
    <n v="3.8580457576501026E-2"/>
    <n v="2.8545542227399967E-2"/>
  </r>
  <r>
    <s v="GRID_LR_0_PT_03_model_19"/>
    <n v="1200"/>
    <x v="0"/>
    <x v="1"/>
    <x v="1"/>
    <x v="0"/>
    <n v="5"/>
    <s v="deviance"/>
    <n v="1E-4"/>
    <n v="5"/>
    <s v="gaussian"/>
    <n v="0.30024508739868899"/>
    <n v="0.19215765823224401"/>
    <n v="545"/>
    <n v="0.424398656684708"/>
    <n v="0.33663297233655298"/>
    <n v="520"/>
    <n v="550"/>
    <n v="0.10808742916644498"/>
    <n v="8.7765684348155015E-2"/>
  </r>
  <r>
    <s v="GRID_LR_0_PT_03_model_4"/>
    <n v="1200"/>
    <x v="12"/>
    <x v="1"/>
    <x v="1"/>
    <x v="0"/>
    <n v="5"/>
    <s v="deviance"/>
    <n v="1E-4"/>
    <n v="5"/>
    <s v="gaussian"/>
    <n v="0.30028284533125599"/>
    <n v="0.26417735326726899"/>
    <n v="1200"/>
    <n v="0.42461220750657203"/>
    <n v="0.397962982663636"/>
    <n v="1200"/>
    <n v="1200"/>
    <n v="3.6105492063986999E-2"/>
    <n v="2.6649224842936026E-2"/>
  </r>
  <r>
    <s v="GRID_LR_0_PT_03_model_15"/>
    <n v="1200"/>
    <x v="11"/>
    <x v="1"/>
    <x v="0"/>
    <x v="0"/>
    <n v="5"/>
    <s v="deviance"/>
    <n v="1E-4"/>
    <n v="5"/>
    <s v="gaussian"/>
    <n v="0.300300679562508"/>
    <n v="0.20918553438250601"/>
    <n v="440"/>
    <n v="0.42447558645581801"/>
    <n v="0.35394136502282503"/>
    <n v="410"/>
    <n v="450"/>
    <n v="9.1115145180001994E-2"/>
    <n v="7.0534221432992983E-2"/>
  </r>
  <r>
    <s v="GRID_LR_0_PT_03_model_0"/>
    <n v="1200"/>
    <x v="13"/>
    <x v="1"/>
    <x v="0"/>
    <x v="0"/>
    <n v="5"/>
    <s v="deviance"/>
    <n v="1E-4"/>
    <n v="5"/>
    <s v="gaussian"/>
    <n v="0.30054251957164502"/>
    <n v="0.26793883572646698"/>
    <n v="1150"/>
    <n v="0.424824503067599"/>
    <n v="0.40084154259738602"/>
    <n v="1150"/>
    <n v="1155"/>
    <n v="3.2603683845178033E-2"/>
    <n v="2.3982960470212977E-2"/>
  </r>
  <r>
    <s v="GRID_LR_0_PT_03_model_5"/>
    <n v="1200"/>
    <x v="12"/>
    <x v="1"/>
    <x v="8"/>
    <x v="0"/>
    <n v="5"/>
    <s v="deviance"/>
    <n v="1E-4"/>
    <n v="5"/>
    <s v="gaussian"/>
    <n v="0.30208215484701401"/>
    <n v="0.27576397978763101"/>
    <n v="1200"/>
    <n v="0.42594560876131399"/>
    <n v="0.40710425843062398"/>
    <n v="1200"/>
    <n v="1200"/>
    <n v="2.6318175059382998E-2"/>
    <n v="1.884135033069001E-2"/>
  </r>
  <r>
    <s v="GRID_LR_0_PT_03_model_1"/>
    <n v="1200"/>
    <x v="13"/>
    <x v="1"/>
    <x v="1"/>
    <x v="0"/>
    <n v="5"/>
    <s v="deviance"/>
    <n v="1E-4"/>
    <n v="5"/>
    <s v="gaussian"/>
    <n v="0.302327533636783"/>
    <n v="0.27928606106921799"/>
    <n v="1200"/>
    <n v="0.42619712269905002"/>
    <n v="0.40998075957104202"/>
    <n v="1200"/>
    <n v="1200"/>
    <n v="2.3041472567565002E-2"/>
    <n v="1.6216363128008005E-2"/>
  </r>
  <r>
    <s v="GRID_LR_0_PT_03_model_2"/>
    <n v="1200"/>
    <x v="13"/>
    <x v="1"/>
    <x v="8"/>
    <x v="0"/>
    <n v="5"/>
    <s v="deviance"/>
    <n v="1E-4"/>
    <n v="5"/>
    <s v="gaussian"/>
    <n v="0.305334076569032"/>
    <n v="0.28885535069391699"/>
    <n v="1200"/>
    <n v="0.42857230880446201"/>
    <n v="0.41738553720559401"/>
    <n v="1200"/>
    <n v="1200"/>
    <n v="1.6478725875115008E-2"/>
    <n v="1.1186771598867995E-2"/>
  </r>
  <r>
    <s v="GRID_GBM_01_model_1"/>
    <n v="1000"/>
    <x v="8"/>
    <x v="9"/>
    <x v="0"/>
    <x v="0"/>
    <n v="3"/>
    <s v="deviance"/>
    <n v="1E-4"/>
    <n v="5"/>
    <s v="gaussian"/>
    <n v="0.29982180678550502"/>
    <n v="0.22699325300603501"/>
    <n v="650"/>
    <n v="0.42396465919752102"/>
    <n v="0.36662841234541599"/>
    <n v="650"/>
    <n v="650"/>
    <n v="7.2828553779470007E-2"/>
    <n v="5.7336246852105033E-2"/>
  </r>
  <r>
    <s v="GRID_GBM_01_model_0"/>
    <n v="1000"/>
    <x v="8"/>
    <x v="9"/>
    <x v="0"/>
    <x v="1"/>
    <n v="3"/>
    <s v="deviance"/>
    <n v="1E-4"/>
    <n v="5"/>
    <s v="gaussian"/>
    <n v="0.30020877861807599"/>
    <n v="0.23209428975274601"/>
    <n v="680"/>
    <n v="0.42440569294570302"/>
    <n v="0.37127203157899802"/>
    <n v="680"/>
    <n v="680"/>
    <n v="6.8114488865329975E-2"/>
    <n v="5.3133661366704998E-2"/>
  </r>
  <r>
    <s v="GRID_GBM_02_model_16"/>
    <n v="1500"/>
    <x v="9"/>
    <x v="9"/>
    <x v="0"/>
    <x v="2"/>
    <n v="3"/>
    <s v="deviance"/>
    <n v="1E-4"/>
    <n v="5"/>
    <s v="gaussian"/>
    <n v="0.29743333481446999"/>
    <n v="0.232530352581588"/>
    <n v="790"/>
    <n v="0.42211210937467297"/>
    <n v="0.37109877951938303"/>
    <n v="790"/>
    <n v="790"/>
    <n v="6.4902982232881989E-2"/>
    <n v="5.1013329855289946E-2"/>
  </r>
  <r>
    <s v="GRID_GBM_02_model_4"/>
    <n v="1500"/>
    <x v="10"/>
    <x v="1"/>
    <x v="0"/>
    <x v="2"/>
    <n v="3"/>
    <s v="deviance"/>
    <n v="1E-4"/>
    <n v="5"/>
    <s v="gaussian"/>
    <n v="0.297421817640591"/>
    <n v="0.24748118697111801"/>
    <n v="610"/>
    <n v="0.42230381188467703"/>
    <n v="0.38396389229736799"/>
    <n v="610"/>
    <n v="625"/>
    <n v="4.9940630669472991E-2"/>
    <n v="3.8339919587309035E-2"/>
  </r>
  <r>
    <s v="GRID_GBM_02_model_40"/>
    <n v="1500"/>
    <x v="8"/>
    <x v="9"/>
    <x v="1"/>
    <x v="2"/>
    <n v="3"/>
    <s v="deviance"/>
    <n v="1E-4"/>
    <n v="5"/>
    <s v="gaussian"/>
    <n v="0.29749929982416401"/>
    <n v="0.224297247147908"/>
    <n v="875"/>
    <n v="0.42239794873904901"/>
    <n v="0.36390967580106798"/>
    <n v="870"/>
    <n v="880"/>
    <n v="7.3202052676256013E-2"/>
    <n v="5.8488272937981034E-2"/>
  </r>
  <r>
    <s v="GRID_GBM_02_model_24"/>
    <n v="1500"/>
    <x v="9"/>
    <x v="9"/>
    <x v="1"/>
    <x v="2"/>
    <n v="3"/>
    <s v="deviance"/>
    <n v="1E-4"/>
    <n v="5"/>
    <s v="gaussian"/>
    <n v="0.29757878236212099"/>
    <n v="0.242571446135042"/>
    <n v="955"/>
    <n v="0.42229616396276598"/>
    <n v="0.379771563709286"/>
    <n v="955"/>
    <n v="955"/>
    <n v="5.5007336227078985E-2"/>
    <n v="4.2524600253479983E-2"/>
  </r>
  <r>
    <s v="GRID_GBM_02_model_0"/>
    <n v="1500"/>
    <x v="10"/>
    <x v="9"/>
    <x v="0"/>
    <x v="2"/>
    <n v="3"/>
    <s v="deviance"/>
    <n v="1E-4"/>
    <n v="5"/>
    <s v="gaussian"/>
    <n v="0.29761131146751901"/>
    <n v="0.24788802169253499"/>
    <n v="900"/>
    <n v="0.42236185158079298"/>
    <n v="0.384199116237051"/>
    <n v="905"/>
    <n v="910"/>
    <n v="4.9723289774984025E-2"/>
    <n v="3.8162735343741983E-2"/>
  </r>
  <r>
    <s v="GRID_GBM_02_model_32"/>
    <n v="1500"/>
    <x v="8"/>
    <x v="9"/>
    <x v="0"/>
    <x v="2"/>
    <n v="3"/>
    <s v="deviance"/>
    <n v="1E-4"/>
    <n v="5"/>
    <s v="gaussian"/>
    <n v="0.29777992847349899"/>
    <n v="0.221837322332749"/>
    <n v="615"/>
    <n v="0.42269765240150697"/>
    <n v="0.36151930636762297"/>
    <n v="615"/>
    <n v="615"/>
    <n v="7.5942606140749991E-2"/>
    <n v="6.1178346033884001E-2"/>
  </r>
  <r>
    <s v="GRID_GBM_02_model_44"/>
    <n v="1500"/>
    <x v="8"/>
    <x v="1"/>
    <x v="1"/>
    <x v="2"/>
    <n v="3"/>
    <s v="deviance"/>
    <n v="1E-4"/>
    <n v="5"/>
    <s v="gaussian"/>
    <n v="0.29782111967229502"/>
    <n v="0.21912479416033701"/>
    <n v="570"/>
    <n v="0.42262885064964401"/>
    <n v="0.35978398685697299"/>
    <n v="555"/>
    <n v="570"/>
    <n v="7.8696325511958015E-2"/>
    <n v="6.2844863792671013E-2"/>
  </r>
  <r>
    <s v="GRID_GBM_02_model_36"/>
    <n v="1500"/>
    <x v="8"/>
    <x v="1"/>
    <x v="0"/>
    <x v="2"/>
    <n v="3"/>
    <s v="deviance"/>
    <n v="1E-4"/>
    <n v="5"/>
    <s v="gaussian"/>
    <n v="0.29789145427665098"/>
    <n v="0.21872437620031801"/>
    <n v="435"/>
    <n v="0.42260403445671901"/>
    <n v="0.35781977178442098"/>
    <n v="445"/>
    <n v="445"/>
    <n v="7.916707807633297E-2"/>
    <n v="6.4784262672298032E-2"/>
  </r>
  <r>
    <s v="GRID_GBM_02_model_28"/>
    <n v="1500"/>
    <x v="9"/>
    <x v="1"/>
    <x v="1"/>
    <x v="2"/>
    <n v="3"/>
    <s v="deviance"/>
    <n v="1E-4"/>
    <n v="5"/>
    <s v="gaussian"/>
    <n v="0.297906166342707"/>
    <n v="0.237155555766766"/>
    <n v="640"/>
    <n v="0.42250579742355399"/>
    <n v="0.37514037418712698"/>
    <n v="640"/>
    <n v="640"/>
    <n v="6.0750610575941E-2"/>
    <n v="4.7365423236427007E-2"/>
  </r>
  <r>
    <s v="GRID_GBM_02_model_12"/>
    <n v="1500"/>
    <x v="10"/>
    <x v="1"/>
    <x v="1"/>
    <x v="2"/>
    <n v="3"/>
    <s v="deviance"/>
    <n v="1E-4"/>
    <n v="5"/>
    <s v="gaussian"/>
    <n v="0.298106807229918"/>
    <n v="0.25060218366530201"/>
    <n v="820"/>
    <n v="0.42291154931758701"/>
    <n v="0.386695911760776"/>
    <n v="820"/>
    <n v="820"/>
    <n v="4.7504623564615989E-2"/>
    <n v="3.6215637556811009E-2"/>
  </r>
  <r>
    <s v="GRID_GBM_02_model_33"/>
    <n v="1500"/>
    <x v="8"/>
    <x v="9"/>
    <x v="0"/>
    <x v="3"/>
    <n v="3"/>
    <s v="deviance"/>
    <n v="1E-4"/>
    <n v="5"/>
    <s v="gaussian"/>
    <n v="0.29811535756751401"/>
    <n v="0.221207859154428"/>
    <n v="665"/>
    <n v="0.42283974091214099"/>
    <n v="0.36167047637379302"/>
    <n v="660"/>
    <n v="675"/>
    <n v="7.6907498413086001E-2"/>
    <n v="6.1169264538347978E-2"/>
  </r>
  <r>
    <s v="GRID_GBM_02_model_20"/>
    <n v="1500"/>
    <x v="9"/>
    <x v="1"/>
    <x v="0"/>
    <x v="2"/>
    <n v="3"/>
    <s v="deviance"/>
    <n v="1E-4"/>
    <n v="5"/>
    <s v="gaussian"/>
    <n v="0.29814136407073999"/>
    <n v="0.23664562978069201"/>
    <n v="485"/>
    <n v="0.42273064691595402"/>
    <n v="0.37489647052568897"/>
    <n v="480"/>
    <n v="485"/>
    <n v="6.1495734290047982E-2"/>
    <n v="4.7834176390265049E-2"/>
  </r>
  <r>
    <s v="GRID_GBM_02_model_17"/>
    <n v="1500"/>
    <x v="9"/>
    <x v="9"/>
    <x v="0"/>
    <x v="3"/>
    <n v="3"/>
    <s v="deviance"/>
    <n v="1E-4"/>
    <n v="5"/>
    <s v="gaussian"/>
    <n v="0.29814703602366199"/>
    <n v="0.23735020643978499"/>
    <n v="730"/>
    <n v="0.42286283746704301"/>
    <n v="0.375787814901269"/>
    <n v="725"/>
    <n v="740"/>
    <n v="6.0796829583876999E-2"/>
    <n v="4.7075022565774005E-2"/>
  </r>
  <r>
    <s v="GRID_GBM_02_model_41"/>
    <n v="1500"/>
    <x v="8"/>
    <x v="9"/>
    <x v="1"/>
    <x v="3"/>
    <n v="3"/>
    <s v="deviance"/>
    <n v="1E-4"/>
    <n v="5"/>
    <s v="gaussian"/>
    <n v="0.29826353822239199"/>
    <n v="0.22671095429362301"/>
    <n v="890"/>
    <n v="0.42310396766784297"/>
    <n v="0.36617142940143799"/>
    <n v="890"/>
    <n v="890"/>
    <n v="7.1552583928768981E-2"/>
    <n v="5.6932538266404986E-2"/>
  </r>
  <r>
    <s v="GRID_GBM_02_model_29"/>
    <n v="1500"/>
    <x v="9"/>
    <x v="1"/>
    <x v="1"/>
    <x v="3"/>
    <n v="3"/>
    <s v="deviance"/>
    <n v="1E-4"/>
    <n v="5"/>
    <s v="gaussian"/>
    <n v="0.29841588998436303"/>
    <n v="0.23623981647629599"/>
    <n v="695"/>
    <n v="0.42314716163293298"/>
    <n v="0.37475876810466502"/>
    <n v="690"/>
    <n v="695"/>
    <n v="6.2176073508067031E-2"/>
    <n v="4.8388393528267959E-2"/>
  </r>
  <r>
    <s v="GRID_GBM_02_model_21"/>
    <n v="1500"/>
    <x v="9"/>
    <x v="1"/>
    <x v="0"/>
    <x v="3"/>
    <n v="3"/>
    <s v="deviance"/>
    <n v="1E-4"/>
    <n v="5"/>
    <s v="gaussian"/>
    <n v="0.29870921950211998"/>
    <n v="0.23469603491102001"/>
    <n v="525"/>
    <n v="0.42305355589495602"/>
    <n v="0.37316894810708201"/>
    <n v="525"/>
    <n v="530"/>
    <n v="6.4013184591099975E-2"/>
    <n v="4.9884607787874014E-2"/>
  </r>
  <r>
    <s v="GRID_GBM_02_model_25"/>
    <n v="1500"/>
    <x v="9"/>
    <x v="9"/>
    <x v="1"/>
    <x v="3"/>
    <n v="3"/>
    <s v="deviance"/>
    <n v="1E-4"/>
    <n v="5"/>
    <s v="gaussian"/>
    <n v="0.298719368036588"/>
    <n v="0.244775065463647"/>
    <n v="955"/>
    <n v="0.42327887360998301"/>
    <n v="0.38182681028747301"/>
    <n v="955"/>
    <n v="955"/>
    <n v="5.3944302572941E-2"/>
    <n v="4.1452063322510002E-2"/>
  </r>
  <r>
    <s v="GRID_GBM_02_model_1"/>
    <n v="1500"/>
    <x v="10"/>
    <x v="9"/>
    <x v="0"/>
    <x v="3"/>
    <n v="3"/>
    <s v="deviance"/>
    <n v="1E-4"/>
    <n v="5"/>
    <s v="gaussian"/>
    <n v="0.29877662176511399"/>
    <n v="0.2520345843322"/>
    <n v="835"/>
    <n v="0.42338384645495902"/>
    <n v="0.387971271477899"/>
    <n v="835"/>
    <n v="835"/>
    <n v="4.6742037432913996E-2"/>
    <n v="3.5412574977060018E-2"/>
  </r>
  <r>
    <s v="GRID_GBM_02_model_8"/>
    <n v="1500"/>
    <x v="10"/>
    <x v="9"/>
    <x v="1"/>
    <x v="2"/>
    <n v="3"/>
    <s v="deviance"/>
    <n v="1E-4"/>
    <n v="5"/>
    <s v="gaussian"/>
    <n v="0.29879286233028302"/>
    <n v="0.259359146089366"/>
    <n v="1030"/>
    <n v="0.42325522994921499"/>
    <n v="0.39383670165586399"/>
    <n v="1030"/>
    <n v="1030"/>
    <n v="3.9433716240917016E-2"/>
    <n v="2.9418528293351009E-2"/>
  </r>
  <r>
    <s v="GRID_GBM_02_model_45"/>
    <n v="1500"/>
    <x v="8"/>
    <x v="1"/>
    <x v="1"/>
    <x v="3"/>
    <n v="3"/>
    <s v="deviance"/>
    <n v="1E-4"/>
    <n v="5"/>
    <s v="gaussian"/>
    <n v="0.298968251679054"/>
    <n v="0.222689559603892"/>
    <n v="570"/>
    <n v="0.423426570170575"/>
    <n v="0.36252209417748998"/>
    <n v="570"/>
    <n v="570"/>
    <n v="7.6278692075161997E-2"/>
    <n v="6.0904475993085017E-2"/>
  </r>
  <r>
    <s v="GRID_GBM_02_model_34"/>
    <n v="1500"/>
    <x v="8"/>
    <x v="9"/>
    <x v="0"/>
    <x v="0"/>
    <n v="3"/>
    <s v="deviance"/>
    <n v="1E-4"/>
    <n v="5"/>
    <s v="gaussian"/>
    <n v="0.29899693647380798"/>
    <n v="0.22222064268738601"/>
    <n v="730"/>
    <n v="0.42363238919720603"/>
    <n v="0.36265583900951898"/>
    <n v="730"/>
    <n v="730"/>
    <n v="7.6776293786421979E-2"/>
    <n v="6.0976550187687051E-2"/>
  </r>
  <r>
    <s v="GRID_GBM_02_model_5"/>
    <n v="1500"/>
    <x v="10"/>
    <x v="1"/>
    <x v="0"/>
    <x v="3"/>
    <n v="3"/>
    <s v="deviance"/>
    <n v="1E-4"/>
    <n v="5"/>
    <s v="gaussian"/>
    <n v="0.29907083864238398"/>
    <n v="0.25034770396573502"/>
    <n v="585"/>
    <n v="0.42364054075989999"/>
    <n v="0.386101137110134"/>
    <n v="595"/>
    <n v="595"/>
    <n v="4.872313467664896E-2"/>
    <n v="3.753940364976599E-2"/>
  </r>
  <r>
    <s v="GRID_GBM_02_model_37"/>
    <n v="1500"/>
    <x v="8"/>
    <x v="1"/>
    <x v="0"/>
    <x v="3"/>
    <n v="3"/>
    <s v="deviance"/>
    <n v="1E-4"/>
    <n v="5"/>
    <s v="gaussian"/>
    <n v="0.29907979725185802"/>
    <n v="0.22154181819301799"/>
    <n v="450"/>
    <n v="0.42335119762937701"/>
    <n v="0.36148785931004002"/>
    <n v="450"/>
    <n v="450"/>
    <n v="7.7537979058840023E-2"/>
    <n v="6.1863338319336991E-2"/>
  </r>
  <r>
    <s v="GRID_GBM_02_model_18"/>
    <n v="1500"/>
    <x v="9"/>
    <x v="9"/>
    <x v="0"/>
    <x v="0"/>
    <n v="3"/>
    <s v="deviance"/>
    <n v="1E-4"/>
    <n v="5"/>
    <s v="gaussian"/>
    <n v="0.29909506576827899"/>
    <n v="0.23994553933080501"/>
    <n v="765"/>
    <n v="0.42369457051919301"/>
    <n v="0.37789501555693999"/>
    <n v="765"/>
    <n v="770"/>
    <n v="5.9149526437473982E-2"/>
    <n v="4.579955496225302E-2"/>
  </r>
  <r>
    <s v="GRID_GBM_02_model_30"/>
    <n v="1500"/>
    <x v="9"/>
    <x v="1"/>
    <x v="1"/>
    <x v="0"/>
    <n v="3"/>
    <s v="deviance"/>
    <n v="1E-4"/>
    <n v="5"/>
    <s v="gaussian"/>
    <n v="0.29911960437284602"/>
    <n v="0.239828805959657"/>
    <n v="715"/>
    <n v="0.42359222417761"/>
    <n v="0.37783148548899198"/>
    <n v="715"/>
    <n v="715"/>
    <n v="5.9290798413189016E-2"/>
    <n v="4.5760738688618019E-2"/>
  </r>
  <r>
    <s v="GRID_GBM_02_model_46"/>
    <n v="1500"/>
    <x v="8"/>
    <x v="1"/>
    <x v="1"/>
    <x v="0"/>
    <n v="3"/>
    <s v="deviance"/>
    <n v="1E-4"/>
    <n v="5"/>
    <s v="gaussian"/>
    <n v="0.29928602468642002"/>
    <n v="0.22747232193797801"/>
    <n v="575"/>
    <n v="0.423735561868956"/>
    <n v="0.36714713901553198"/>
    <n v="575"/>
    <n v="575"/>
    <n v="7.181370274844201E-2"/>
    <n v="5.6588422853424025E-2"/>
  </r>
  <r>
    <s v="GRID_GBM_02_model_13"/>
    <n v="1500"/>
    <x v="10"/>
    <x v="1"/>
    <x v="1"/>
    <x v="3"/>
    <n v="3"/>
    <s v="deviance"/>
    <n v="1E-4"/>
    <n v="5"/>
    <s v="gaussian"/>
    <n v="0.29934601251232001"/>
    <n v="0.25525555649547099"/>
    <n v="700"/>
    <n v="0.42392332019086099"/>
    <n v="0.39088017081975202"/>
    <n v="690"/>
    <n v="700"/>
    <n v="4.4090456016849022E-2"/>
    <n v="3.3043149371108971E-2"/>
  </r>
  <r>
    <s v="GRID_GBM_02_model_42"/>
    <n v="1500"/>
    <x v="8"/>
    <x v="9"/>
    <x v="1"/>
    <x v="0"/>
    <n v="3"/>
    <s v="deviance"/>
    <n v="1E-4"/>
    <n v="5"/>
    <s v="gaussian"/>
    <n v="0.29936516014035602"/>
    <n v="0.23258069493654901"/>
    <n v="880"/>
    <n v="0.42380857871699901"/>
    <n v="0.371555293879132"/>
    <n v="880"/>
    <n v="880"/>
    <n v="6.6784465203807014E-2"/>
    <n v="5.2253284837867009E-2"/>
  </r>
  <r>
    <s v="GRID_GBM_02_model_2"/>
    <n v="1500"/>
    <x v="10"/>
    <x v="9"/>
    <x v="0"/>
    <x v="0"/>
    <n v="3"/>
    <s v="deviance"/>
    <n v="1E-4"/>
    <n v="5"/>
    <s v="gaussian"/>
    <n v="0.29944668587402401"/>
    <n v="0.25603500569112198"/>
    <n v="790"/>
    <n v="0.42394723766752102"/>
    <n v="0.39125114315198201"/>
    <n v="790"/>
    <n v="790"/>
    <n v="4.3411680182902035E-2"/>
    <n v="3.2696094515539009E-2"/>
  </r>
  <r>
    <s v="GRID_GBM_02_model_22"/>
    <n v="1500"/>
    <x v="9"/>
    <x v="1"/>
    <x v="0"/>
    <x v="0"/>
    <n v="3"/>
    <s v="deviance"/>
    <n v="1E-4"/>
    <n v="5"/>
    <s v="gaussian"/>
    <n v="0.29958873334707098"/>
    <n v="0.24308022131071"/>
    <n v="470"/>
    <n v="0.423822865832712"/>
    <n v="0.38048284869194998"/>
    <n v="470"/>
    <n v="470"/>
    <n v="5.6508512036360981E-2"/>
    <n v="4.3340017140762022E-2"/>
  </r>
  <r>
    <s v="GRID_GBM_02_model_38"/>
    <n v="1500"/>
    <x v="8"/>
    <x v="1"/>
    <x v="0"/>
    <x v="0"/>
    <n v="3"/>
    <s v="deviance"/>
    <n v="1E-4"/>
    <n v="5"/>
    <s v="gaussian"/>
    <n v="0.29965282672788801"/>
    <n v="0.222598519716005"/>
    <n v="490"/>
    <n v="0.42407069192968"/>
    <n v="0.36294018648499199"/>
    <n v="490"/>
    <n v="490"/>
    <n v="7.7054307011883011E-2"/>
    <n v="6.113050544468801E-2"/>
  </r>
  <r>
    <s v="GRID_GBM_02_model_26"/>
    <n v="1500"/>
    <x v="9"/>
    <x v="9"/>
    <x v="1"/>
    <x v="0"/>
    <n v="3"/>
    <s v="deviance"/>
    <n v="1E-4"/>
    <n v="5"/>
    <s v="gaussian"/>
    <n v="0.29970556656520397"/>
    <n v="0.248332798115458"/>
    <n v="945"/>
    <n v="0.42405363623210801"/>
    <n v="0.38496643108420098"/>
    <n v="945"/>
    <n v="945"/>
    <n v="5.1372768449745976E-2"/>
    <n v="3.9087205147907034E-2"/>
  </r>
  <r>
    <s v="GRID_GBM_02_model_6"/>
    <n v="1500"/>
    <x v="10"/>
    <x v="1"/>
    <x v="0"/>
    <x v="0"/>
    <n v="3"/>
    <s v="deviance"/>
    <n v="1E-4"/>
    <n v="5"/>
    <s v="gaussian"/>
    <n v="0.29968776699617999"/>
    <n v="0.24920450157519999"/>
    <n v="650"/>
    <n v="0.42399935439666397"/>
    <n v="0.38593820060204198"/>
    <n v="645"/>
    <n v="665"/>
    <n v="5.048326542098E-2"/>
    <n v="3.8061153794621994E-2"/>
  </r>
  <r>
    <s v="GRID_GBM_02_model_35"/>
    <n v="1500"/>
    <x v="8"/>
    <x v="9"/>
    <x v="0"/>
    <x v="1"/>
    <n v="3"/>
    <s v="deviance"/>
    <n v="1E-4"/>
    <n v="5"/>
    <s v="gaussian"/>
    <n v="0.29990003076459898"/>
    <n v="0.230651361035066"/>
    <n v="710"/>
    <n v="0.42424263609765001"/>
    <n v="0.37006611136747902"/>
    <n v="710"/>
    <n v="720"/>
    <n v="6.9248669729532975E-2"/>
    <n v="5.4176524730170983E-2"/>
  </r>
  <r>
    <s v="GRID_GBM_02_model_9"/>
    <n v="1500"/>
    <x v="10"/>
    <x v="9"/>
    <x v="1"/>
    <x v="3"/>
    <n v="3"/>
    <s v="deviance"/>
    <n v="1E-4"/>
    <n v="5"/>
    <s v="gaussian"/>
    <n v="0.29991865287874703"/>
    <n v="0.26127116261732097"/>
    <n v="980"/>
    <n v="0.42416605465873403"/>
    <n v="0.39553540987506203"/>
    <n v="980"/>
    <n v="980"/>
    <n v="3.8647490261426054E-2"/>
    <n v="2.8630644783671999E-2"/>
  </r>
  <r>
    <s v="GRID_GBM_02_model_23"/>
    <n v="1500"/>
    <x v="9"/>
    <x v="1"/>
    <x v="0"/>
    <x v="1"/>
    <n v="3"/>
    <s v="deviance"/>
    <n v="1E-4"/>
    <n v="5"/>
    <s v="gaussian"/>
    <n v="0.299976407102857"/>
    <n v="0.241565234847713"/>
    <n v="555"/>
    <n v="0.424209107954165"/>
    <n v="0.38000167480883801"/>
    <n v="545"/>
    <n v="555"/>
    <n v="5.8411172255144E-2"/>
    <n v="4.4207433145326991E-2"/>
  </r>
  <r>
    <s v="GRID_GBM_02_model_19"/>
    <n v="1500"/>
    <x v="9"/>
    <x v="9"/>
    <x v="0"/>
    <x v="1"/>
    <n v="3"/>
    <s v="deviance"/>
    <n v="1E-4"/>
    <n v="5"/>
    <s v="gaussian"/>
    <n v="0.300012394411935"/>
    <n v="0.24310664020525999"/>
    <n v="795"/>
    <n v="0.42419802939828799"/>
    <n v="0.38068373950672901"/>
    <n v="795"/>
    <n v="795"/>
    <n v="5.6905754206675013E-2"/>
    <n v="4.3514289891558977E-2"/>
  </r>
  <r>
    <s v="GRID_GBM_02_model_14"/>
    <n v="1500"/>
    <x v="10"/>
    <x v="1"/>
    <x v="1"/>
    <x v="0"/>
    <n v="3"/>
    <s v="deviance"/>
    <n v="1E-4"/>
    <n v="5"/>
    <s v="gaussian"/>
    <n v="0.30002605138877297"/>
    <n v="0.25367167393117801"/>
    <n v="820"/>
    <n v="0.42435408875550701"/>
    <n v="0.389384699148905"/>
    <n v="820"/>
    <n v="820"/>
    <n v="4.6354377457594964E-2"/>
    <n v="3.4969389606602008E-2"/>
  </r>
  <r>
    <s v="GRID_GBM_02_model_47"/>
    <n v="1500"/>
    <x v="8"/>
    <x v="1"/>
    <x v="1"/>
    <x v="1"/>
    <n v="3"/>
    <s v="deviance"/>
    <n v="1E-4"/>
    <n v="5"/>
    <s v="gaussian"/>
    <n v="0.30013987661258101"/>
    <n v="0.232300152488703"/>
    <n v="610"/>
    <n v="0.42439823985500302"/>
    <n v="0.37146761309559501"/>
    <n v="610"/>
    <n v="610"/>
    <n v="6.7839724123878009E-2"/>
    <n v="5.2930626759408017E-2"/>
  </r>
  <r>
    <s v="GRID_GBM_02_model_39"/>
    <n v="1500"/>
    <x v="8"/>
    <x v="1"/>
    <x v="0"/>
    <x v="1"/>
    <n v="3"/>
    <s v="deviance"/>
    <n v="1E-4"/>
    <n v="5"/>
    <s v="gaussian"/>
    <n v="0.30018042667310302"/>
    <n v="0.229276062008061"/>
    <n v="495"/>
    <n v="0.424437363017659"/>
    <n v="0.36875711559980001"/>
    <n v="495"/>
    <n v="495"/>
    <n v="7.0904364665042019E-2"/>
    <n v="5.5680247417858986E-2"/>
  </r>
  <r>
    <s v="GRID_GBM_02_model_10"/>
    <n v="1500"/>
    <x v="10"/>
    <x v="9"/>
    <x v="1"/>
    <x v="0"/>
    <n v="3"/>
    <s v="deviance"/>
    <n v="1E-4"/>
    <n v="5"/>
    <s v="gaussian"/>
    <n v="0.30024096922487098"/>
    <n v="0.26166866638210901"/>
    <n v="1075"/>
    <n v="0.42440133185564699"/>
    <n v="0.39592847745168802"/>
    <n v="1075"/>
    <n v="1075"/>
    <n v="3.8572302842761974E-2"/>
    <n v="2.8472854403958969E-2"/>
  </r>
  <r>
    <s v="GRID_GBM_02_model_7"/>
    <n v="1500"/>
    <x v="10"/>
    <x v="1"/>
    <x v="0"/>
    <x v="1"/>
    <n v="3"/>
    <s v="deviance"/>
    <n v="1E-4"/>
    <n v="5"/>
    <s v="gaussian"/>
    <n v="0.30040515742740598"/>
    <n v="0.25711912774183698"/>
    <n v="575"/>
    <n v="0.42462048696209498"/>
    <n v="0.39233761184340599"/>
    <n v="575"/>
    <n v="575"/>
    <n v="4.3286029685568994E-2"/>
    <n v="3.2282875118688992E-2"/>
  </r>
  <r>
    <s v="GRID_GBM_02_model_3"/>
    <n v="1500"/>
    <x v="10"/>
    <x v="9"/>
    <x v="0"/>
    <x v="1"/>
    <n v="3"/>
    <s v="deviance"/>
    <n v="1E-4"/>
    <n v="5"/>
    <s v="gaussian"/>
    <n v="0.30042245562039299"/>
    <n v="0.257948908059908"/>
    <n v="825"/>
    <n v="0.42450547291735202"/>
    <n v="0.39294046246499498"/>
    <n v="825"/>
    <n v="825"/>
    <n v="4.2473547560484992E-2"/>
    <n v="3.1565010452357045E-2"/>
  </r>
  <r>
    <s v="GRID_GBM_02_model_31"/>
    <n v="1500"/>
    <x v="9"/>
    <x v="1"/>
    <x v="1"/>
    <x v="1"/>
    <n v="3"/>
    <s v="deviance"/>
    <n v="1E-4"/>
    <n v="5"/>
    <s v="gaussian"/>
    <n v="0.30045416090462002"/>
    <n v="0.249780776942963"/>
    <n v="600"/>
    <n v="0.42463416888968603"/>
    <n v="0.38618525933004599"/>
    <n v="600"/>
    <n v="600"/>
    <n v="5.067338396165702E-2"/>
    <n v="3.8448909559640032E-2"/>
  </r>
  <r>
    <s v="GRID_GBM_02_model_27"/>
    <n v="1500"/>
    <x v="9"/>
    <x v="9"/>
    <x v="1"/>
    <x v="1"/>
    <n v="3"/>
    <s v="deviance"/>
    <n v="1E-4"/>
    <n v="5"/>
    <s v="gaussian"/>
    <n v="0.30051987473262798"/>
    <n v="0.25259432956816302"/>
    <n v="950"/>
    <n v="0.42461243198405402"/>
    <n v="0.38855045499908603"/>
    <n v="950"/>
    <n v="950"/>
    <n v="4.7925545164464955E-2"/>
    <n v="3.6061976984967992E-2"/>
  </r>
  <r>
    <s v="GRID_GBM_02_model_43"/>
    <n v="1500"/>
    <x v="8"/>
    <x v="9"/>
    <x v="1"/>
    <x v="1"/>
    <n v="3"/>
    <s v="deviance"/>
    <n v="1E-4"/>
    <n v="5"/>
    <s v="gaussian"/>
    <n v="0.30055698406943998"/>
    <n v="0.23948530810089699"/>
    <n v="860"/>
    <n v="0.42448481174278602"/>
    <n v="0.37753176420760498"/>
    <n v="860"/>
    <n v="860"/>
    <n v="6.1071675968542988E-2"/>
    <n v="4.6953047535181036E-2"/>
  </r>
  <r>
    <s v="GRID_GBM_02_model_15"/>
    <n v="1500"/>
    <x v="10"/>
    <x v="1"/>
    <x v="1"/>
    <x v="1"/>
    <n v="3"/>
    <s v="deviance"/>
    <n v="1E-4"/>
    <n v="5"/>
    <s v="gaussian"/>
    <n v="0.30063749756164598"/>
    <n v="0.25957625938310902"/>
    <n v="755"/>
    <n v="0.42479768646900201"/>
    <n v="0.39430958637276098"/>
    <n v="755"/>
    <n v="755"/>
    <n v="4.1061238178536963E-2"/>
    <n v="3.0488100096241033E-2"/>
  </r>
  <r>
    <s v="GRID_GBM_02_model_11"/>
    <n v="1500"/>
    <x v="10"/>
    <x v="9"/>
    <x v="1"/>
    <x v="1"/>
    <n v="3"/>
    <s v="deviance"/>
    <n v="1E-4"/>
    <n v="5"/>
    <s v="gaussian"/>
    <n v="0.30111171294760303"/>
    <n v="0.26407556304292201"/>
    <n v="1125"/>
    <n v="0.42495368121663402"/>
    <n v="0.397804696574935"/>
    <n v="1125"/>
    <n v="1125"/>
    <n v="3.7036149904681015E-2"/>
    <n v="2.7148984641699014E-2"/>
  </r>
  <r>
    <s v="GRID_GBM_03_model_0"/>
    <n v="1500"/>
    <x v="10"/>
    <x v="9"/>
    <x v="0"/>
    <x v="4"/>
    <n v="3"/>
    <s v="deviance"/>
    <n v="1E-4"/>
    <n v="5"/>
    <s v="gaussian"/>
    <n v="0.29670559381739198"/>
    <n v="0.245424545396042"/>
    <n v="950"/>
    <n v="0.42157797165452798"/>
    <n v="0.382279608967042"/>
    <n v="950"/>
    <n v="950"/>
    <n v="5.1281048421349978E-2"/>
    <n v="3.9298362687485988E-2"/>
  </r>
  <r>
    <s v="GRID_GBM_03_model_2"/>
    <n v="1500"/>
    <x v="10"/>
    <x v="9"/>
    <x v="0"/>
    <x v="5"/>
    <n v="3"/>
    <s v="deviance"/>
    <n v="1E-4"/>
    <n v="5"/>
    <s v="gaussian"/>
    <n v="0.29726463934805603"/>
    <n v="0.24709581566455799"/>
    <n v="870"/>
    <n v="0.42221525881347199"/>
    <n v="0.38366190053481503"/>
    <n v="870"/>
    <n v="870"/>
    <n v="5.0168823683498037E-2"/>
    <n v="3.8553358278656968E-2"/>
  </r>
  <r>
    <s v="GRID_GBM_03_model_1"/>
    <n v="1500"/>
    <x v="10"/>
    <x v="9"/>
    <x v="0"/>
    <x v="2"/>
    <n v="3"/>
    <s v="deviance"/>
    <n v="1E-4"/>
    <n v="5"/>
    <s v="gaussian"/>
    <n v="0.29754874789892699"/>
    <n v="0.25114981551131899"/>
    <n v="800"/>
    <n v="0.42228407554852299"/>
    <n v="0.38727429585754602"/>
    <n v="795"/>
    <n v="800"/>
    <n v="4.6398932387608005E-2"/>
    <n v="3.5009779690976961E-2"/>
  </r>
  <r>
    <s v="GRID_GBM_03_model_4"/>
    <n v="1500"/>
    <x v="10"/>
    <x v="9"/>
    <x v="0"/>
    <x v="6"/>
    <n v="3"/>
    <s v="deviance"/>
    <n v="1E-4"/>
    <n v="5"/>
    <s v="gaussian"/>
    <n v="0.29794032768082301"/>
    <n v="0.24775451644274399"/>
    <n v="880"/>
    <n v="0.42266107628501998"/>
    <n v="0.38432286058933601"/>
    <n v="880"/>
    <n v="880"/>
    <n v="5.0185811238079026E-2"/>
    <n v="3.8338215695683964E-2"/>
  </r>
  <r>
    <s v="GRID_GBM_03_model_3"/>
    <n v="1500"/>
    <x v="10"/>
    <x v="9"/>
    <x v="0"/>
    <x v="7"/>
    <n v="3"/>
    <s v="deviance"/>
    <n v="1E-4"/>
    <n v="5"/>
    <s v="gaussian"/>
    <n v="0.29834308522203901"/>
    <n v="0.25341972774176302"/>
    <n v="745"/>
    <n v="0.422904120246685"/>
    <n v="0.38902744581795201"/>
    <n v="745"/>
    <n v="745"/>
    <n v="4.4923357480275983E-2"/>
    <n v="3.3876674428732989E-2"/>
  </r>
  <r>
    <s v="GRID_GBM_03_model_5"/>
    <n v="1500"/>
    <x v="10"/>
    <x v="9"/>
    <x v="0"/>
    <x v="3"/>
    <n v="3"/>
    <s v="deviance"/>
    <n v="1E-4"/>
    <n v="5"/>
    <s v="gaussian"/>
    <n v="0.29851600825525099"/>
    <n v="0.25085402942833201"/>
    <n v="820"/>
    <n v="0.423083048387349"/>
    <n v="0.38691388662136"/>
    <n v="820"/>
    <n v="820"/>
    <n v="4.7661978826918971E-2"/>
    <n v="3.6169161765989E-2"/>
  </r>
  <r>
    <s v="GRID_GBM_03_model_6"/>
    <n v="1500"/>
    <x v="10"/>
    <x v="9"/>
    <x v="0"/>
    <x v="8"/>
    <n v="3"/>
    <s v="deviance"/>
    <n v="1E-4"/>
    <n v="5"/>
    <s v="gaussian"/>
    <n v="0.29864172384263599"/>
    <n v="0.252481051326996"/>
    <n v="795"/>
    <n v="0.423124132454959"/>
    <n v="0.388310725639256"/>
    <n v="795"/>
    <n v="795"/>
    <n v="4.6160672515639989E-2"/>
    <n v="3.4813406815702996E-2"/>
  </r>
  <r>
    <s v="GRID_GBM_03_model_8"/>
    <n v="1500"/>
    <x v="10"/>
    <x v="9"/>
    <x v="0"/>
    <x v="9"/>
    <n v="3"/>
    <s v="deviance"/>
    <n v="1E-4"/>
    <n v="5"/>
    <s v="gaussian"/>
    <n v="0.29867492413359997"/>
    <n v="0.25085114233265798"/>
    <n v="855"/>
    <n v="0.42322647753616699"/>
    <n v="0.38695500447166897"/>
    <n v="855"/>
    <n v="860"/>
    <n v="4.7823781800941989E-2"/>
    <n v="3.6271473064498017E-2"/>
  </r>
  <r>
    <s v="GRID_GBM_03_model_7"/>
    <n v="1500"/>
    <x v="10"/>
    <x v="9"/>
    <x v="0"/>
    <x v="10"/>
    <n v="3"/>
    <s v="deviance"/>
    <n v="1E-4"/>
    <n v="5"/>
    <s v="gaussian"/>
    <n v="0.29880143298957401"/>
    <n v="0.25148879711066002"/>
    <n v="830"/>
    <n v="0.42317873091015301"/>
    <n v="0.38748283166897901"/>
    <n v="830"/>
    <n v="830"/>
    <n v="4.7312635878913989E-2"/>
    <n v="3.5695899241174001E-2"/>
  </r>
  <r>
    <s v="GRID_GBM_03_model_9"/>
    <n v="1500"/>
    <x v="10"/>
    <x v="9"/>
    <x v="0"/>
    <x v="0"/>
    <n v="3"/>
    <s v="deviance"/>
    <n v="1E-4"/>
    <n v="5"/>
    <s v="gaussian"/>
    <n v="0.29905450257002603"/>
    <n v="0.25296024617941099"/>
    <n v="825"/>
    <n v="0.42343147812603099"/>
    <n v="0.38853938628365697"/>
    <n v="830"/>
    <n v="830"/>
    <n v="4.609425639061504E-2"/>
    <n v="3.4892091842374018E-2"/>
  </r>
  <r>
    <s v="GRID_GBM_03_model_10"/>
    <n v="1500"/>
    <x v="10"/>
    <x v="9"/>
    <x v="0"/>
    <x v="11"/>
    <n v="3"/>
    <s v="deviance"/>
    <n v="1E-4"/>
    <n v="5"/>
    <s v="gaussian"/>
    <n v="0.299537914027242"/>
    <n v="0.25374525070301401"/>
    <n v="840"/>
    <n v="0.42379129907916302"/>
    <n v="0.38935460782394898"/>
    <n v="840"/>
    <n v="840"/>
    <n v="4.5792663324227989E-2"/>
    <n v="3.4436691255214036E-2"/>
  </r>
  <r>
    <s v="GRID_GBM_03_model_11"/>
    <n v="1500"/>
    <x v="10"/>
    <x v="9"/>
    <x v="0"/>
    <x v="12"/>
    <n v="3"/>
    <s v="deviance"/>
    <n v="1E-4"/>
    <n v="5"/>
    <s v="gaussian"/>
    <n v="0.29966716337466098"/>
    <n v="0.25368439639186502"/>
    <n v="855"/>
    <n v="0.42397726047977502"/>
    <n v="0.38942192328637998"/>
    <n v="855"/>
    <n v="855"/>
    <n v="4.5982766982795964E-2"/>
    <n v="3.4555337193395042E-2"/>
  </r>
  <r>
    <s v="GRID_GBM_03_model_12"/>
    <n v="1500"/>
    <x v="10"/>
    <x v="9"/>
    <x v="0"/>
    <x v="13"/>
    <n v="3"/>
    <s v="deviance"/>
    <n v="1E-4"/>
    <n v="5"/>
    <s v="gaussian"/>
    <n v="0.29967198281768898"/>
    <n v="0.25548266779120199"/>
    <n v="835"/>
    <n v="0.42391635994113702"/>
    <n v="0.39089496529022699"/>
    <n v="835"/>
    <n v="835"/>
    <n v="4.4189315026486986E-2"/>
    <n v="3.302139465091003E-2"/>
  </r>
  <r>
    <s v="GRID_GBM_03_model_13"/>
    <n v="1500"/>
    <x v="10"/>
    <x v="9"/>
    <x v="0"/>
    <x v="1"/>
    <n v="3"/>
    <s v="deviance"/>
    <n v="1E-4"/>
    <n v="5"/>
    <s v="gaussian"/>
    <n v="0.30047075782053101"/>
    <n v="0.25643515413561402"/>
    <n v="835"/>
    <n v="0.42450208760366498"/>
    <n v="0.39163730986933099"/>
    <n v="835"/>
    <n v="835"/>
    <n v="4.4035603684916991E-2"/>
    <n v="3.286477773433399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G3:H13" firstHeaderRow="1" firstDataRow="1" firstDataCol="1"/>
  <pivotFields count="20">
    <pivotField showAll="0"/>
    <pivotField showAll="0"/>
    <pivotField showAll="0" sortType="ascending"/>
    <pivotField showAll="0" sortType="ascending">
      <items count="33">
        <item x="17"/>
        <item x="27"/>
        <item x="16"/>
        <item x="25"/>
        <item x="13"/>
        <item x="28"/>
        <item x="9"/>
        <item x="26"/>
        <item x="12"/>
        <item x="29"/>
        <item x="1"/>
        <item x="31"/>
        <item x="14"/>
        <item x="30"/>
        <item x="0"/>
        <item x="15"/>
        <item x="10"/>
        <item x="18"/>
        <item x="11"/>
        <item x="19"/>
        <item x="2"/>
        <item x="20"/>
        <item x="21"/>
        <item x="22"/>
        <item x="23"/>
        <item x="24"/>
        <item x="3"/>
        <item x="4"/>
        <item x="5"/>
        <item x="6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10">
        <item x="7"/>
        <item x="6"/>
        <item x="5"/>
        <item x="4"/>
        <item x="3"/>
        <item x="2"/>
        <item x="8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MAESpread" fld="19" subtotal="average" baseField="2" baseItem="10" numFmtId="165"/>
  </dataFields>
  <formats count="7">
    <format dxfId="40">
      <pivotArea outline="0" collapsedLevelsAreSubtotals="1" fieldPosition="0"/>
    </format>
    <format dxfId="39">
      <pivotArea dataOnly="0" labelOnly="1" outline="0" axis="axisValues" fieldPosition="0"/>
    </format>
    <format dxfId="38">
      <pivotArea field="3" type="button" dataOnly="0" labelOnly="1" outline="0"/>
    </format>
    <format dxfId="37">
      <pivotArea dataOnly="0" labelOnly="1" grandRow="1" outline="0" fieldPosition="0"/>
    </format>
    <format dxfId="36">
      <pivotArea collapsedLevelsAreSubtotals="1" fieldPosition="0">
        <references count="1">
          <reference field="4" count="3">
            <x v="6"/>
            <x v="7"/>
            <x v="8"/>
          </reference>
        </references>
      </pivotArea>
    </format>
    <format dxfId="35">
      <pivotArea dataOnly="0" labelOnly="1" fieldPosition="0">
        <references count="1">
          <reference field="4" count="3">
            <x v="6"/>
            <x v="7"/>
            <x v="8"/>
          </reference>
        </references>
      </pivotArea>
    </format>
    <format dxfId="34">
      <pivotArea dataOnly="0" fieldPosition="0">
        <references count="1">
          <reference field="4" count="1">
            <x v="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36" firstHeaderRow="1" firstDataRow="1" firstDataCol="1"/>
  <pivotFields count="20">
    <pivotField showAll="0"/>
    <pivotField showAll="0"/>
    <pivotField showAll="0" sortType="ascending"/>
    <pivotField axis="axisRow" showAll="0" sortType="ascending">
      <items count="33">
        <item x="17"/>
        <item x="27"/>
        <item x="16"/>
        <item x="25"/>
        <item x="13"/>
        <item x="28"/>
        <item x="9"/>
        <item x="26"/>
        <item x="12"/>
        <item x="29"/>
        <item x="1"/>
        <item x="31"/>
        <item x="14"/>
        <item x="30"/>
        <item x="0"/>
        <item x="15"/>
        <item x="10"/>
        <item x="18"/>
        <item x="11"/>
        <item x="19"/>
        <item x="2"/>
        <item x="20"/>
        <item x="21"/>
        <item x="22"/>
        <item x="23"/>
        <item x="24"/>
        <item x="3"/>
        <item x="4"/>
        <item x="5"/>
        <item x="6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</pivotFields>
  <rowFields count="1">
    <field x="3"/>
  </rowFields>
  <rowItems count="33">
    <i>
      <x v="6"/>
    </i>
    <i>
      <x/>
    </i>
    <i>
      <x v="10"/>
    </i>
    <i>
      <x v="31"/>
    </i>
    <i>
      <x v="30"/>
    </i>
    <i>
      <x v="2"/>
    </i>
    <i>
      <x v="1"/>
    </i>
    <i>
      <x v="29"/>
    </i>
    <i>
      <x v="28"/>
    </i>
    <i>
      <x v="25"/>
    </i>
    <i>
      <x v="24"/>
    </i>
    <i>
      <x v="20"/>
    </i>
    <i>
      <x v="27"/>
    </i>
    <i>
      <x v="4"/>
    </i>
    <i>
      <x v="26"/>
    </i>
    <i>
      <x v="19"/>
    </i>
    <i>
      <x v="14"/>
    </i>
    <i>
      <x v="16"/>
    </i>
    <i>
      <x v="5"/>
    </i>
    <i>
      <x v="23"/>
    </i>
    <i>
      <x v="8"/>
    </i>
    <i>
      <x v="22"/>
    </i>
    <i>
      <x v="13"/>
    </i>
    <i>
      <x v="18"/>
    </i>
    <i>
      <x v="12"/>
    </i>
    <i>
      <x v="21"/>
    </i>
    <i>
      <x v="15"/>
    </i>
    <i>
      <x v="17"/>
    </i>
    <i>
      <x v="7"/>
    </i>
    <i>
      <x v="9"/>
    </i>
    <i>
      <x v="11"/>
    </i>
    <i>
      <x v="3"/>
    </i>
    <i t="grand">
      <x/>
    </i>
  </rowItems>
  <colItems count="1">
    <i/>
  </colItems>
  <dataFields count="1">
    <dataField name="Average of MAESpread" fld="19" subtotal="average" baseField="2" baseItem="10" numFmtId="165"/>
  </dataFields>
  <formats count="9">
    <format dxfId="49">
      <pivotArea outline="0" collapsedLevelsAreSubtotals="1" fieldPosition="0"/>
    </format>
    <format dxfId="48">
      <pivotArea dataOnly="0" labelOnly="1" outline="0" axis="axisValues" fieldPosition="0"/>
    </format>
    <format dxfId="47">
      <pivotArea field="3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grandRow="1" outline="0" fieldPosition="0"/>
    </format>
    <format dxfId="44">
      <pivotArea collapsedLevelsAreSubtotals="1" fieldPosition="0">
        <references count="1">
          <reference field="3" count="2">
            <x v="6"/>
            <x v="10"/>
          </reference>
        </references>
      </pivotArea>
    </format>
    <format dxfId="43">
      <pivotArea dataOnly="0" labelOnly="1" fieldPosition="0">
        <references count="1">
          <reference field="3" count="2">
            <x v="6"/>
            <x v="10"/>
          </reference>
        </references>
      </pivotArea>
    </format>
    <format dxfId="42">
      <pivotArea collapsedLevelsAreSubtotals="1" fieldPosition="0">
        <references count="1">
          <reference field="3" count="1">
            <x v="6"/>
          </reference>
        </references>
      </pivotArea>
    </format>
    <format dxfId="41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" firstHeaderRow="1" firstDataRow="1" firstDataCol="1"/>
  <pivotFields count="20">
    <pivotField showAll="0"/>
    <pivotField showAll="0"/>
    <pivotField axis="axisRow" showAll="0" sortType="ascending">
      <items count="15">
        <item x="13"/>
        <item x="12"/>
        <item x="10"/>
        <item x="9"/>
        <item x="8"/>
        <item x="11"/>
        <item x="0"/>
        <item x="1"/>
        <item x="2"/>
        <item x="3"/>
        <item x="4"/>
        <item x="7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MAESpread" fld="19" subtotal="average" baseField="2" baseItem="10" numFmtId="165"/>
  </dataFields>
  <formats count="6">
    <format dxfId="55">
      <pivotArea outline="0" collapsedLevelsAreSubtotals="1" fieldPosition="0"/>
    </format>
    <format dxfId="54">
      <pivotArea dataOnly="0" labelOnly="1" outline="0" axis="axisValues" fieldPosition="0"/>
    </format>
    <format dxfId="53">
      <pivotArea collapsedLevelsAreSubtotals="1" fieldPosition="0">
        <references count="1">
          <reference field="2" count="3">
            <x v="1"/>
            <x v="2"/>
            <x v="3"/>
          </reference>
        </references>
      </pivotArea>
    </format>
    <format dxfId="52">
      <pivotArea dataOnly="0" labelOnly="1" fieldPosition="0">
        <references count="1">
          <reference field="2" count="3">
            <x v="1"/>
            <x v="2"/>
            <x v="3"/>
          </reference>
        </references>
      </pivotArea>
    </format>
    <format dxfId="51">
      <pivotArea dataOnly="0" fieldPosition="0">
        <references count="1">
          <reference field="2" count="3">
            <x v="1"/>
            <x v="2"/>
            <x v="3"/>
          </reference>
        </references>
      </pivotArea>
    </format>
    <format dxfId="50">
      <pivotArea dataOnly="0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J3:K18" firstHeaderRow="1" firstDataRow="1" firstDataCol="1"/>
  <pivotFields count="20">
    <pivotField showAll="0"/>
    <pivotField showAll="0"/>
    <pivotField showAll="0" sortType="ascending"/>
    <pivotField showAll="0" sortType="ascending">
      <items count="33">
        <item x="17"/>
        <item x="27"/>
        <item x="16"/>
        <item x="25"/>
        <item x="13"/>
        <item x="28"/>
        <item x="9"/>
        <item x="26"/>
        <item x="12"/>
        <item x="29"/>
        <item x="1"/>
        <item x="31"/>
        <item x="14"/>
        <item x="30"/>
        <item x="0"/>
        <item x="15"/>
        <item x="10"/>
        <item x="18"/>
        <item x="11"/>
        <item x="19"/>
        <item x="2"/>
        <item x="20"/>
        <item x="21"/>
        <item x="22"/>
        <item x="23"/>
        <item x="24"/>
        <item x="3"/>
        <item x="4"/>
        <item x="5"/>
        <item x="6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15">
        <item x="4"/>
        <item x="2"/>
        <item x="5"/>
        <item x="7"/>
        <item x="6"/>
        <item x="3"/>
        <item x="8"/>
        <item x="10"/>
        <item x="9"/>
        <item x="0"/>
        <item x="11"/>
        <item x="12"/>
        <item x="1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</pivotFields>
  <rowFields count="1">
    <field x="5"/>
  </rowFields>
  <rowItems count="15">
    <i>
      <x v="12"/>
    </i>
    <i>
      <x v="3"/>
    </i>
    <i>
      <x v="10"/>
    </i>
    <i>
      <x v="11"/>
    </i>
    <i>
      <x v="6"/>
    </i>
    <i>
      <x v="7"/>
    </i>
    <i>
      <x v="8"/>
    </i>
    <i>
      <x v="4"/>
    </i>
    <i>
      <x v="2"/>
    </i>
    <i>
      <x/>
    </i>
    <i>
      <x v="13"/>
    </i>
    <i>
      <x v="5"/>
    </i>
    <i>
      <x v="1"/>
    </i>
    <i>
      <x v="9"/>
    </i>
    <i t="grand">
      <x/>
    </i>
  </rowItems>
  <colItems count="1">
    <i/>
  </colItems>
  <dataFields count="1">
    <dataField name="Average of MAESpread" fld="19" subtotal="average" baseField="2" baseItem="10" numFmtId="165"/>
  </dataFields>
  <formats count="9">
    <format dxfId="64">
      <pivotArea outline="0" collapsedLevelsAreSubtotals="1" fieldPosition="0"/>
    </format>
    <format dxfId="63">
      <pivotArea dataOnly="0" labelOnly="1" outline="0" axis="axisValues" fieldPosition="0"/>
    </format>
    <format dxfId="62">
      <pivotArea field="3" type="button" dataOnly="0" labelOnly="1" outline="0"/>
    </format>
    <format dxfId="61">
      <pivotArea dataOnly="0" labelOnly="1" grandRow="1" outline="0" fieldPosition="0"/>
    </format>
    <format dxfId="60">
      <pivotArea collapsedLevelsAreSubtotals="1" fieldPosition="0">
        <references count="1">
          <reference field="5" count="3">
            <x v="1"/>
            <x v="5"/>
            <x v="13"/>
          </reference>
        </references>
      </pivotArea>
    </format>
    <format dxfId="59">
      <pivotArea dataOnly="0" labelOnly="1" fieldPosition="0">
        <references count="1">
          <reference field="5" count="3">
            <x v="1"/>
            <x v="5"/>
            <x v="13"/>
          </reference>
        </references>
      </pivotArea>
    </format>
    <format dxfId="58">
      <pivotArea dataOnly="0" fieldPosition="0">
        <references count="1">
          <reference field="5" count="1">
            <x v="13"/>
          </reference>
        </references>
      </pivotArea>
    </format>
    <format dxfId="57">
      <pivotArea collapsedLevelsAreSubtotals="1" fieldPosition="0">
        <references count="1">
          <reference field="5" count="2">
            <x v="1"/>
            <x v="5"/>
          </reference>
        </references>
      </pivotArea>
    </format>
    <format dxfId="56">
      <pivotArea dataOnly="0" labelOnly="1" fieldPosition="0">
        <references count="1">
          <reference field="5" count="2">
            <x v="1"/>
            <x v="5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D3:E36" firstHeaderRow="1" firstDataRow="1" firstDataCol="1"/>
  <pivotFields count="20">
    <pivotField showAll="0"/>
    <pivotField showAll="0"/>
    <pivotField showAll="0" sortType="ascending"/>
    <pivotField axis="axisRow" showAll="0" sortType="ascending">
      <items count="33">
        <item x="17"/>
        <item x="27"/>
        <item x="16"/>
        <item x="25"/>
        <item x="13"/>
        <item x="28"/>
        <item x="9"/>
        <item x="26"/>
        <item x="12"/>
        <item x="29"/>
        <item x="1"/>
        <item x="31"/>
        <item x="14"/>
        <item x="30"/>
        <item x="0"/>
        <item x="15"/>
        <item x="10"/>
        <item x="18"/>
        <item x="11"/>
        <item x="19"/>
        <item x="2"/>
        <item x="20"/>
        <item x="21"/>
        <item x="22"/>
        <item x="23"/>
        <item x="24"/>
        <item x="3"/>
        <item x="4"/>
        <item x="5"/>
        <item x="6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5" showAll="0"/>
    <pivotField numFmtId="165" showAll="0"/>
  </pivotFields>
  <rowFields count="1">
    <field x="3"/>
  </rowFields>
  <rowItems count="33">
    <i>
      <x v="6"/>
    </i>
    <i>
      <x v="10"/>
    </i>
    <i>
      <x v="3"/>
    </i>
    <i>
      <x v="4"/>
    </i>
    <i>
      <x v="2"/>
    </i>
    <i>
      <x v="7"/>
    </i>
    <i>
      <x v="9"/>
    </i>
    <i>
      <x v="1"/>
    </i>
    <i>
      <x v="5"/>
    </i>
    <i>
      <x v="8"/>
    </i>
    <i>
      <x v="13"/>
    </i>
    <i>
      <x v="11"/>
    </i>
    <i>
      <x v="14"/>
    </i>
    <i>
      <x v="12"/>
    </i>
    <i>
      <x v="16"/>
    </i>
    <i>
      <x v="17"/>
    </i>
    <i>
      <x v="15"/>
    </i>
    <i>
      <x v="18"/>
    </i>
    <i>
      <x v="20"/>
    </i>
    <i>
      <x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Min of Min_Val_MAE" fld="14" subtotal="min" baseField="3" baseItem="2" numFmtId="166"/>
  </dataFields>
  <formats count="9"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3" count="2">
            <x v="6"/>
            <x v="10"/>
          </reference>
        </references>
      </pivotArea>
    </format>
    <format dxfId="4">
      <pivotArea dataOnly="0" labelOnly="1" fieldPosition="0">
        <references count="1">
          <reference field="3" count="2">
            <x v="6"/>
            <x v="10"/>
          </reference>
        </references>
      </pivotArea>
    </format>
    <format dxfId="3">
      <pivotArea collapsedLevelsAreSubtotals="1" fieldPosition="0">
        <references count="1">
          <reference field="3" count="1">
            <x v="6"/>
          </reference>
        </references>
      </pivotArea>
    </format>
    <format dxfId="2">
      <pivotArea dataOnly="0" labelOnly="1" fieldPosition="0">
        <references count="1">
          <reference field="3" count="1">
            <x v="6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G3:H13" firstHeaderRow="1" firstDataRow="1" firstDataCol="1"/>
  <pivotFields count="20">
    <pivotField showAll="0"/>
    <pivotField showAll="0"/>
    <pivotField showAll="0" sortType="ascending"/>
    <pivotField showAll="0">
      <items count="33">
        <item x="17"/>
        <item x="27"/>
        <item x="16"/>
        <item x="25"/>
        <item x="13"/>
        <item x="28"/>
        <item x="9"/>
        <item x="26"/>
        <item x="12"/>
        <item x="29"/>
        <item x="1"/>
        <item x="31"/>
        <item x="14"/>
        <item x="30"/>
        <item x="0"/>
        <item x="15"/>
        <item x="10"/>
        <item x="18"/>
        <item x="11"/>
        <item x="19"/>
        <item x="2"/>
        <item x="20"/>
        <item x="21"/>
        <item x="22"/>
        <item x="23"/>
        <item x="24"/>
        <item x="3"/>
        <item x="4"/>
        <item x="5"/>
        <item x="6"/>
        <item x="8"/>
        <item x="7"/>
        <item t="default"/>
      </items>
    </pivotField>
    <pivotField axis="axisRow" showAll="0" sortType="ascending">
      <items count="10">
        <item x="7"/>
        <item x="6"/>
        <item x="5"/>
        <item x="4"/>
        <item x="3"/>
        <item x="2"/>
        <item x="8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5" showAll="0"/>
    <pivotField numFmtId="165" showAll="0"/>
  </pivotFields>
  <rowFields count="1">
    <field x="4"/>
  </rowFields>
  <rowItems count="10"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Min of Min_Val_MAE" fld="14" subtotal="min" baseField="4" baseItem="2"/>
  </dataFields>
  <formats count="9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field="3" type="button" dataOnly="0" labelOnly="1" outline="0"/>
    </format>
    <format dxfId="14">
      <pivotArea dataOnly="0" labelOnly="1" grandRow="1" outline="0" fieldPosition="0"/>
    </format>
    <format dxfId="13">
      <pivotArea collapsedLevelsAreSubtotals="1" fieldPosition="0">
        <references count="1">
          <reference field="4" count="3">
            <x v="6"/>
            <x v="7"/>
            <x v="8"/>
          </reference>
        </references>
      </pivotArea>
    </format>
    <format dxfId="12">
      <pivotArea dataOnly="0" labelOnly="1" fieldPosition="0">
        <references count="1">
          <reference field="4" count="3">
            <x v="6"/>
            <x v="7"/>
            <x v="8"/>
          </reference>
        </references>
      </pivotArea>
    </format>
    <format dxfId="11">
      <pivotArea dataOnly="0" fieldPosition="0">
        <references count="1">
          <reference field="4" count="1">
            <x v="7"/>
          </reference>
        </references>
      </pivotArea>
    </format>
    <format dxfId="10">
      <pivotArea collapsedLevelsAreSubtotals="1" fieldPosition="0">
        <references count="1">
          <reference field="4" count="1">
            <x v="7"/>
          </reference>
        </references>
      </pivotArea>
    </format>
    <format dxfId="9">
      <pivotArea dataOnly="0" labelOnly="1" fieldPosition="0">
        <references count="1">
          <reference field="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J3:K18" firstHeaderRow="1" firstDataRow="1" firstDataCol="1"/>
  <pivotFields count="20">
    <pivotField showAll="0"/>
    <pivotField showAll="0"/>
    <pivotField showAll="0" sortType="ascending"/>
    <pivotField showAll="0">
      <items count="33">
        <item x="17"/>
        <item x="27"/>
        <item x="16"/>
        <item x="25"/>
        <item x="13"/>
        <item x="28"/>
        <item x="9"/>
        <item x="26"/>
        <item x="12"/>
        <item x="29"/>
        <item x="1"/>
        <item x="31"/>
        <item x="14"/>
        <item x="30"/>
        <item x="0"/>
        <item x="15"/>
        <item x="10"/>
        <item x="18"/>
        <item x="11"/>
        <item x="19"/>
        <item x="2"/>
        <item x="20"/>
        <item x="21"/>
        <item x="22"/>
        <item x="23"/>
        <item x="24"/>
        <item x="3"/>
        <item x="4"/>
        <item x="5"/>
        <item x="6"/>
        <item x="8"/>
        <item x="7"/>
        <item t="default"/>
      </items>
    </pivotField>
    <pivotField showAll="0"/>
    <pivotField axis="axisRow" showAll="0" sortType="ascending">
      <items count="15">
        <item x="4"/>
        <item x="2"/>
        <item x="5"/>
        <item x="7"/>
        <item x="6"/>
        <item x="3"/>
        <item x="8"/>
        <item x="10"/>
        <item x="9"/>
        <item x="0"/>
        <item x="11"/>
        <item x="12"/>
        <item x="1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5" showAll="0"/>
    <pivotField numFmtId="165" showAll="0"/>
  </pivotFields>
  <rowFields count="1">
    <field x="5"/>
  </rowFields>
  <rowItems count="15">
    <i>
      <x/>
    </i>
    <i>
      <x v="1"/>
    </i>
    <i>
      <x v="2"/>
    </i>
    <i>
      <x v="4"/>
    </i>
    <i>
      <x v="5"/>
    </i>
    <i>
      <x v="3"/>
    </i>
    <i>
      <x v="6"/>
    </i>
    <i>
      <x v="7"/>
    </i>
    <i>
      <x v="8"/>
    </i>
    <i>
      <x v="9"/>
    </i>
    <i>
      <x v="10"/>
    </i>
    <i>
      <x v="12"/>
    </i>
    <i>
      <x v="11"/>
    </i>
    <i>
      <x v="13"/>
    </i>
    <i t="grand">
      <x/>
    </i>
  </rowItems>
  <colItems count="1">
    <i/>
  </colItems>
  <dataFields count="1">
    <dataField name="Min of Min_Val_MAE" fld="14" subtotal="min" baseField="5" baseItem="1"/>
  </dataFields>
  <formats count="10"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field="3" type="button" dataOnly="0" labelOnly="1" outline="0"/>
    </format>
    <format dxfId="24">
      <pivotArea dataOnly="0" labelOnly="1" grandRow="1" outline="0" fieldPosition="0"/>
    </format>
    <format dxfId="23">
      <pivotArea collapsedLevelsAreSubtotals="1" fieldPosition="0">
        <references count="1">
          <reference field="5" count="3">
            <x v="1"/>
            <x v="5"/>
            <x v="13"/>
          </reference>
        </references>
      </pivotArea>
    </format>
    <format dxfId="22">
      <pivotArea dataOnly="0" labelOnly="1" fieldPosition="0">
        <references count="1">
          <reference field="5" count="3">
            <x v="1"/>
            <x v="5"/>
            <x v="13"/>
          </reference>
        </references>
      </pivotArea>
    </format>
    <format dxfId="21">
      <pivotArea collapsedLevelsAreSubtotals="1" fieldPosition="0">
        <references count="1">
          <reference field="5" count="1">
            <x v="13"/>
          </reference>
        </references>
      </pivotArea>
    </format>
    <format dxfId="20">
      <pivotArea dataOnly="0" labelOnly="1" fieldPosition="0">
        <references count="1">
          <reference field="5" count="1">
            <x v="13"/>
          </reference>
        </references>
      </pivotArea>
    </format>
    <format dxfId="19">
      <pivotArea collapsedLevelsAreSubtotals="1" fieldPosition="0">
        <references count="1">
          <reference field="5" count="5">
            <x v="0"/>
            <x v="1"/>
            <x v="2"/>
            <x v="4"/>
            <x v="5"/>
          </reference>
        </references>
      </pivotArea>
    </format>
    <format dxfId="18">
      <pivotArea dataOnly="0" labelOnly="1" fieldPosition="0">
        <references count="1">
          <reference field="5" count="5">
            <x v="0"/>
            <x v="1"/>
            <x v="2"/>
            <x v="4"/>
            <x v="5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8" firstHeaderRow="1" firstDataRow="1" firstDataCol="1"/>
  <pivotFields count="20">
    <pivotField showAll="0"/>
    <pivotField showAll="0"/>
    <pivotField axis="axisRow" showAll="0" sortType="ascending">
      <items count="15">
        <item x="13"/>
        <item x="12"/>
        <item x="10"/>
        <item x="9"/>
        <item x="8"/>
        <item x="11"/>
        <item x="0"/>
        <item x="1"/>
        <item x="2"/>
        <item x="3"/>
        <item x="4"/>
        <item x="7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5" showAll="0"/>
    <pivotField numFmtId="165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Min of Min_Val_MAE" fld="14" subtotal="min" baseField="2" baseItem="0" numFmtId="166"/>
  </dataFields>
  <formats count="6"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collapsedLevelsAreSubtotals="1" fieldPosition="0">
        <references count="1">
          <reference field="2" count="2">
            <x v="2"/>
            <x v="3"/>
          </reference>
        </references>
      </pivotArea>
    </format>
    <format dxfId="30">
      <pivotArea dataOnly="0" labelOnly="1" fieldPosition="0">
        <references count="1">
          <reference field="2" count="2">
            <x v="2"/>
            <x v="3"/>
          </reference>
        </references>
      </pivotArea>
    </format>
    <format dxfId="29">
      <pivotArea collapsedLevelsAreSubtotals="1" fieldPosition="0">
        <references count="1">
          <reference field="2" count="1">
            <x v="2"/>
          </reference>
        </references>
      </pivotArea>
    </format>
    <format dxfId="28">
      <pivotArea dataOnly="0" labelOnly="1" fieldPosition="0">
        <references count="1">
          <reference field="2" count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185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defaultRowHeight="15" x14ac:dyDescent="0.25"/>
  <cols>
    <col min="1" max="1" width="40.28515625" style="25" bestFit="1" customWidth="1"/>
    <col min="2" max="2" width="6.7109375" style="25" bestFit="1" customWidth="1"/>
    <col min="3" max="3" width="11" style="25" bestFit="1" customWidth="1"/>
    <col min="4" max="4" width="10.140625" style="25" bestFit="1" customWidth="1"/>
    <col min="5" max="5" width="20.140625" style="25" bestFit="1" customWidth="1"/>
    <col min="6" max="6" width="15.7109375" style="25" bestFit="1" customWidth="1"/>
    <col min="7" max="7" width="15.7109375" style="25" customWidth="1"/>
    <col min="8" max="8" width="16" style="25" bestFit="1" customWidth="1"/>
    <col min="9" max="9" width="15.5703125" style="25" bestFit="1" customWidth="1"/>
    <col min="10" max="10" width="18.42578125" style="25" bestFit="1" customWidth="1"/>
    <col min="11" max="11" width="18.5703125" style="25" bestFit="1" customWidth="1"/>
    <col min="12" max="12" width="11.42578125" style="25" bestFit="1" customWidth="1"/>
    <col min="13" max="13" width="12.85546875" style="25" bestFit="1" customWidth="1"/>
    <col min="14" max="14" width="25.140625" style="25" bestFit="1" customWidth="1"/>
    <col min="15" max="15" width="22.140625" style="25" bestFit="1" customWidth="1"/>
    <col min="16" max="16" width="13.7109375" style="25" bestFit="1" customWidth="1"/>
    <col min="17" max="17" width="26.7109375" style="25" bestFit="1" customWidth="1"/>
    <col min="18" max="18" width="22.85546875" style="25" bestFit="1" customWidth="1"/>
    <col min="19" max="19" width="14" style="25" bestFit="1" customWidth="1"/>
    <col min="20" max="20" width="52.85546875" style="25" bestFit="1" customWidth="1"/>
    <col min="21" max="21" width="9.140625" style="1"/>
  </cols>
  <sheetData>
    <row r="1" spans="1:20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224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4" t="s">
        <v>169</v>
      </c>
    </row>
    <row r="2" spans="1:20" x14ac:dyDescent="0.25">
      <c r="A2" s="25" t="s">
        <v>18</v>
      </c>
      <c r="B2" s="25">
        <v>200</v>
      </c>
      <c r="C2" s="25">
        <v>10</v>
      </c>
      <c r="D2" s="25">
        <v>0.04</v>
      </c>
      <c r="E2" s="25">
        <v>1</v>
      </c>
      <c r="F2" s="25">
        <v>0.8</v>
      </c>
      <c r="H2" s="25">
        <v>0</v>
      </c>
      <c r="I2" s="25" t="s">
        <v>19</v>
      </c>
      <c r="J2" s="25">
        <v>1E-3</v>
      </c>
      <c r="K2" s="25">
        <v>5</v>
      </c>
      <c r="L2" s="25" t="s">
        <v>20</v>
      </c>
      <c r="M2" s="25">
        <v>0.30177199550838801</v>
      </c>
      <c r="N2" s="25">
        <v>0.21860802800097601</v>
      </c>
      <c r="O2" s="25">
        <v>200</v>
      </c>
      <c r="P2" s="25">
        <v>0.42583686117331798</v>
      </c>
      <c r="Q2" s="25">
        <v>0.35916953199047502</v>
      </c>
      <c r="R2" s="25">
        <v>200</v>
      </c>
      <c r="S2" s="25">
        <v>200</v>
      </c>
      <c r="T2" s="25" t="s">
        <v>170</v>
      </c>
    </row>
    <row r="3" spans="1:20" x14ac:dyDescent="0.25">
      <c r="A3" s="25" t="s">
        <v>21</v>
      </c>
      <c r="B3" s="25">
        <v>2000</v>
      </c>
      <c r="C3" s="25">
        <v>10</v>
      </c>
      <c r="D3" s="25">
        <v>0.03</v>
      </c>
      <c r="E3" s="25">
        <v>1</v>
      </c>
      <c r="F3" s="25">
        <v>0.8</v>
      </c>
      <c r="H3" s="25">
        <v>0</v>
      </c>
      <c r="I3" s="25" t="s">
        <v>19</v>
      </c>
      <c r="J3" s="25">
        <v>1E-3</v>
      </c>
      <c r="K3" s="25">
        <v>5</v>
      </c>
      <c r="L3" s="25" t="s">
        <v>20</v>
      </c>
      <c r="M3" s="25">
        <v>0.300273940692587</v>
      </c>
      <c r="N3" s="25">
        <v>0.19577582168847801</v>
      </c>
      <c r="O3" s="25">
        <v>405</v>
      </c>
      <c r="P3" s="25">
        <v>0.42413285287408697</v>
      </c>
      <c r="Q3" s="25">
        <v>0.33047800986933801</v>
      </c>
      <c r="R3" s="25">
        <v>460</v>
      </c>
      <c r="S3" s="25">
        <v>2000</v>
      </c>
      <c r="T3" s="25" t="s">
        <v>170</v>
      </c>
    </row>
    <row r="4" spans="1:20" x14ac:dyDescent="0.25">
      <c r="A4" s="25" t="s">
        <v>22</v>
      </c>
      <c r="B4" s="25">
        <v>250</v>
      </c>
      <c r="C4" s="25">
        <v>10</v>
      </c>
      <c r="D4" s="25">
        <v>7.0000000000000007E-2</v>
      </c>
      <c r="E4" s="25">
        <v>1</v>
      </c>
      <c r="F4" s="25">
        <v>0.8</v>
      </c>
      <c r="H4" s="25">
        <v>0</v>
      </c>
      <c r="I4" s="25" t="s">
        <v>19</v>
      </c>
      <c r="J4" s="25">
        <v>1E-3</v>
      </c>
      <c r="K4" s="25">
        <v>5</v>
      </c>
      <c r="L4" s="25" t="s">
        <v>20</v>
      </c>
      <c r="M4" s="25">
        <v>0.30255436368796901</v>
      </c>
      <c r="N4" s="25">
        <v>0.19957453089834901</v>
      </c>
      <c r="O4" s="25">
        <v>165</v>
      </c>
      <c r="P4" s="25">
        <v>0.42619174043803798</v>
      </c>
      <c r="Q4" s="25">
        <v>0.34823622224557899</v>
      </c>
      <c r="R4" s="25">
        <v>145</v>
      </c>
      <c r="S4" s="25">
        <v>250</v>
      </c>
      <c r="T4" s="25" t="s">
        <v>170</v>
      </c>
    </row>
    <row r="5" spans="1:20" x14ac:dyDescent="0.25">
      <c r="A5" s="25" t="s">
        <v>23</v>
      </c>
      <c r="B5" s="25">
        <v>100</v>
      </c>
      <c r="C5" s="25">
        <v>10</v>
      </c>
      <c r="D5" s="25">
        <v>0.1</v>
      </c>
      <c r="E5" s="25">
        <v>1</v>
      </c>
      <c r="F5" s="25">
        <v>0.8</v>
      </c>
      <c r="H5" s="25">
        <v>0</v>
      </c>
      <c r="I5" s="25" t="s">
        <v>19</v>
      </c>
      <c r="J5" s="25">
        <v>1E-3</v>
      </c>
      <c r="K5" s="25">
        <v>5</v>
      </c>
      <c r="L5" s="25" t="s">
        <v>20</v>
      </c>
      <c r="M5" s="25">
        <v>0.30540349040653397</v>
      </c>
      <c r="N5" s="25">
        <v>0.20946716372841401</v>
      </c>
      <c r="O5" s="25">
        <v>100</v>
      </c>
      <c r="P5" s="25">
        <v>0.42862681808907599</v>
      </c>
      <c r="Q5" s="25">
        <v>0.35058475910618198</v>
      </c>
      <c r="R5" s="25">
        <v>100</v>
      </c>
      <c r="S5" s="25">
        <v>100</v>
      </c>
      <c r="T5" s="25" t="s">
        <v>170</v>
      </c>
    </row>
    <row r="6" spans="1:20" x14ac:dyDescent="0.25">
      <c r="A6" s="25" t="s">
        <v>24</v>
      </c>
      <c r="B6" s="25">
        <v>100</v>
      </c>
      <c r="C6" s="25">
        <v>10</v>
      </c>
      <c r="D6" s="25">
        <v>0.12</v>
      </c>
      <c r="E6" s="25">
        <v>1</v>
      </c>
      <c r="F6" s="25">
        <v>0.8</v>
      </c>
      <c r="H6" s="25">
        <v>0</v>
      </c>
      <c r="I6" s="25" t="s">
        <v>19</v>
      </c>
      <c r="J6" s="25">
        <v>1E-3</v>
      </c>
      <c r="K6" s="25">
        <v>5</v>
      </c>
      <c r="L6" s="25" t="s">
        <v>20</v>
      </c>
      <c r="M6" s="25">
        <v>0.30648175291261798</v>
      </c>
      <c r="N6" s="25">
        <v>0.20821495910803101</v>
      </c>
      <c r="O6" s="25">
        <v>85</v>
      </c>
      <c r="P6" s="25">
        <v>0.42905022557863998</v>
      </c>
      <c r="Q6" s="25">
        <v>0.34950679767449599</v>
      </c>
      <c r="R6" s="25">
        <v>85</v>
      </c>
      <c r="S6" s="25">
        <v>100</v>
      </c>
      <c r="T6" s="25" t="s">
        <v>170</v>
      </c>
    </row>
    <row r="7" spans="1:20" x14ac:dyDescent="0.25">
      <c r="A7" s="25" t="s">
        <v>25</v>
      </c>
      <c r="B7" s="25">
        <v>150</v>
      </c>
      <c r="C7" s="25">
        <v>10</v>
      </c>
      <c r="D7" s="25">
        <v>0.03</v>
      </c>
      <c r="E7" s="25">
        <v>1</v>
      </c>
      <c r="F7" s="25">
        <v>0.8</v>
      </c>
      <c r="H7" s="25">
        <v>0</v>
      </c>
      <c r="I7" s="25" t="s">
        <v>19</v>
      </c>
      <c r="J7" s="25">
        <v>1E-3</v>
      </c>
      <c r="K7" s="25">
        <v>5</v>
      </c>
      <c r="L7" s="25" t="s">
        <v>20</v>
      </c>
      <c r="M7" s="25">
        <v>0.30743178744125199</v>
      </c>
      <c r="N7" s="25">
        <v>0.24645003574117699</v>
      </c>
      <c r="O7" s="25">
        <v>150</v>
      </c>
      <c r="P7" s="25">
        <v>0.43050406392782897</v>
      </c>
      <c r="Q7" s="25">
        <v>0.38390750439019899</v>
      </c>
      <c r="R7" s="25">
        <v>150</v>
      </c>
      <c r="S7" s="25">
        <v>150</v>
      </c>
      <c r="T7" s="25" t="s">
        <v>170</v>
      </c>
    </row>
    <row r="8" spans="1:20" x14ac:dyDescent="0.25">
      <c r="A8" s="25" t="s">
        <v>26</v>
      </c>
      <c r="B8" s="25">
        <v>1000</v>
      </c>
      <c r="C8" s="25">
        <v>10</v>
      </c>
      <c r="D8" s="25">
        <v>0.15</v>
      </c>
      <c r="E8" s="25">
        <v>1</v>
      </c>
      <c r="F8" s="25">
        <v>0.8</v>
      </c>
      <c r="H8" s="25">
        <v>0</v>
      </c>
      <c r="I8" s="25" t="s">
        <v>19</v>
      </c>
      <c r="J8" s="25">
        <v>1E-3</v>
      </c>
      <c r="K8" s="25">
        <v>5</v>
      </c>
      <c r="L8" s="25" t="s">
        <v>20</v>
      </c>
      <c r="M8" s="25">
        <v>0.30963185950236899</v>
      </c>
      <c r="N8" s="25">
        <v>0.21908517424443499</v>
      </c>
      <c r="O8" s="25">
        <v>55</v>
      </c>
      <c r="P8" s="25">
        <v>0.431383746459995</v>
      </c>
      <c r="Q8" s="25">
        <v>0.356041673805984</v>
      </c>
      <c r="R8" s="25">
        <v>60</v>
      </c>
      <c r="S8" s="25">
        <v>1000</v>
      </c>
      <c r="T8" s="25" t="s">
        <v>170</v>
      </c>
    </row>
    <row r="9" spans="1:20" x14ac:dyDescent="0.25">
      <c r="A9" s="25" t="s">
        <v>27</v>
      </c>
      <c r="B9" s="25">
        <v>300</v>
      </c>
      <c r="C9" s="25">
        <v>10</v>
      </c>
      <c r="D9" s="25">
        <v>0.19</v>
      </c>
      <c r="E9" s="25">
        <v>1</v>
      </c>
      <c r="F9" s="25">
        <v>0.8</v>
      </c>
      <c r="H9" s="25">
        <v>0</v>
      </c>
      <c r="I9" s="25" t="s">
        <v>19</v>
      </c>
      <c r="J9" s="25">
        <v>1E-3</v>
      </c>
      <c r="K9" s="25">
        <v>5</v>
      </c>
      <c r="L9" s="25" t="s">
        <v>20</v>
      </c>
      <c r="M9" s="25">
        <v>0.31106466621865098</v>
      </c>
      <c r="N9" s="25">
        <v>0.22309604462638399</v>
      </c>
      <c r="O9" s="25">
        <v>45</v>
      </c>
      <c r="P9" s="25">
        <v>0.43283706038950398</v>
      </c>
      <c r="Q9" s="25">
        <v>0.35852601502939901</v>
      </c>
      <c r="R9" s="25">
        <v>50</v>
      </c>
      <c r="S9" s="25">
        <v>300</v>
      </c>
      <c r="T9" s="25" t="s">
        <v>170</v>
      </c>
    </row>
    <row r="10" spans="1:20" x14ac:dyDescent="0.25">
      <c r="A10" s="25" t="s">
        <v>28</v>
      </c>
      <c r="B10" s="25">
        <v>300</v>
      </c>
      <c r="C10" s="25">
        <v>10</v>
      </c>
      <c r="D10" s="25">
        <v>0.28999999999999998</v>
      </c>
      <c r="E10" s="25">
        <v>1</v>
      </c>
      <c r="F10" s="25">
        <v>0.8</v>
      </c>
      <c r="H10" s="25">
        <v>0</v>
      </c>
      <c r="I10" s="25" t="s">
        <v>19</v>
      </c>
      <c r="J10" s="25">
        <v>1E-3</v>
      </c>
      <c r="K10" s="25">
        <v>5</v>
      </c>
      <c r="L10" s="25" t="s">
        <v>20</v>
      </c>
      <c r="M10" s="25">
        <v>0.317801302596597</v>
      </c>
      <c r="N10" s="25">
        <v>0.24598599329562701</v>
      </c>
      <c r="O10" s="25">
        <v>20</v>
      </c>
      <c r="P10" s="25">
        <v>0.43820392370540301</v>
      </c>
      <c r="Q10" s="25">
        <v>0.38296140661053102</v>
      </c>
      <c r="R10" s="25">
        <v>20</v>
      </c>
      <c r="S10" s="25">
        <v>300</v>
      </c>
      <c r="T10" s="25" t="s">
        <v>170</v>
      </c>
    </row>
    <row r="11" spans="1:20" x14ac:dyDescent="0.25">
      <c r="A11" s="25" t="s">
        <v>29</v>
      </c>
      <c r="B11" s="25">
        <v>1000</v>
      </c>
      <c r="C11" s="25">
        <v>10</v>
      </c>
      <c r="D11" s="25">
        <v>0.27</v>
      </c>
      <c r="E11" s="25">
        <v>1</v>
      </c>
      <c r="F11" s="25">
        <v>0.8</v>
      </c>
      <c r="H11" s="25">
        <v>0</v>
      </c>
      <c r="I11" s="25" t="s">
        <v>19</v>
      </c>
      <c r="J11" s="25">
        <v>1E-3</v>
      </c>
      <c r="K11" s="25">
        <v>5</v>
      </c>
      <c r="L11" s="25" t="s">
        <v>20</v>
      </c>
      <c r="M11" s="25">
        <v>0.31629402125897998</v>
      </c>
      <c r="N11" s="25">
        <v>0.237198181022931</v>
      </c>
      <c r="O11" s="25">
        <v>25</v>
      </c>
      <c r="P11" s="25">
        <v>0.436527832309477</v>
      </c>
      <c r="Q11" s="25">
        <v>0.375227096886109</v>
      </c>
      <c r="R11" s="25">
        <v>25</v>
      </c>
      <c r="S11" s="25">
        <v>541</v>
      </c>
      <c r="T11" s="25" t="s">
        <v>170</v>
      </c>
    </row>
    <row r="12" spans="1:20" x14ac:dyDescent="0.25">
      <c r="A12" s="25" t="s">
        <v>30</v>
      </c>
      <c r="B12" s="25">
        <v>900</v>
      </c>
      <c r="C12" s="25">
        <v>10</v>
      </c>
      <c r="D12" s="25">
        <v>0.02</v>
      </c>
      <c r="E12" s="25">
        <v>1</v>
      </c>
      <c r="F12" s="25">
        <v>0.8</v>
      </c>
      <c r="H12" s="25">
        <v>0</v>
      </c>
      <c r="I12" s="25" t="s">
        <v>19</v>
      </c>
      <c r="J12" s="25">
        <v>1E-3</v>
      </c>
      <c r="K12" s="25">
        <v>5</v>
      </c>
      <c r="L12" s="25" t="s">
        <v>20</v>
      </c>
      <c r="M12" s="25">
        <v>0.29939884112487802</v>
      </c>
      <c r="N12" s="25">
        <v>0.19719715212257499</v>
      </c>
      <c r="O12" s="25">
        <v>580</v>
      </c>
      <c r="P12" s="25">
        <v>0.42392520612152901</v>
      </c>
      <c r="Q12" s="25">
        <v>0.33938559245428601</v>
      </c>
      <c r="R12" s="25">
        <v>580</v>
      </c>
      <c r="S12" s="25">
        <v>900</v>
      </c>
      <c r="T12" s="25" t="s">
        <v>170</v>
      </c>
    </row>
    <row r="13" spans="1:20" x14ac:dyDescent="0.25">
      <c r="A13" s="25" t="s">
        <v>31</v>
      </c>
      <c r="B13" s="25">
        <v>1200</v>
      </c>
      <c r="C13" s="25">
        <v>10</v>
      </c>
      <c r="D13" s="25">
        <v>0.03</v>
      </c>
      <c r="E13" s="25">
        <v>1</v>
      </c>
      <c r="F13" s="25">
        <v>0.8</v>
      </c>
      <c r="H13" s="25">
        <v>0</v>
      </c>
      <c r="I13" s="25" t="s">
        <v>19</v>
      </c>
      <c r="J13" s="25">
        <v>1E-3</v>
      </c>
      <c r="K13" s="25">
        <v>5</v>
      </c>
      <c r="L13" s="25" t="s">
        <v>20</v>
      </c>
      <c r="M13" s="25">
        <v>0.300273940692587</v>
      </c>
      <c r="N13" s="25">
        <v>0.19577582168847801</v>
      </c>
      <c r="O13" s="25">
        <v>405</v>
      </c>
      <c r="P13" s="25">
        <v>0.42413285287408697</v>
      </c>
      <c r="Q13" s="25">
        <v>0.33047800986933801</v>
      </c>
      <c r="R13" s="25">
        <v>460</v>
      </c>
      <c r="S13" s="25">
        <v>1200</v>
      </c>
      <c r="T13" s="25" t="s">
        <v>170</v>
      </c>
    </row>
    <row r="14" spans="1:20" x14ac:dyDescent="0.25">
      <c r="A14" s="25" t="s">
        <v>32</v>
      </c>
      <c r="B14" s="25">
        <v>1200</v>
      </c>
      <c r="C14" s="25">
        <v>10</v>
      </c>
      <c r="D14" s="25">
        <v>0.05</v>
      </c>
      <c r="E14" s="25">
        <v>1</v>
      </c>
      <c r="F14" s="25">
        <v>0.8</v>
      </c>
      <c r="H14" s="25">
        <v>0</v>
      </c>
      <c r="I14" s="25" t="s">
        <v>19</v>
      </c>
      <c r="J14" s="25">
        <v>1E-3</v>
      </c>
      <c r="K14" s="25">
        <v>5</v>
      </c>
      <c r="L14" s="25" t="s">
        <v>20</v>
      </c>
      <c r="M14" s="25">
        <v>0.30154552120551498</v>
      </c>
      <c r="N14" s="25">
        <v>0.19832146982798601</v>
      </c>
      <c r="O14" s="25">
        <v>235</v>
      </c>
      <c r="P14" s="25">
        <v>0.42539452157075702</v>
      </c>
      <c r="Q14" s="25">
        <v>0.34182031751103797</v>
      </c>
      <c r="R14" s="25">
        <v>230</v>
      </c>
      <c r="S14" s="25">
        <v>1200</v>
      </c>
      <c r="T14" s="25" t="s">
        <v>170</v>
      </c>
    </row>
    <row r="15" spans="1:20" x14ac:dyDescent="0.25">
      <c r="A15" s="25" t="s">
        <v>33</v>
      </c>
      <c r="B15" s="25">
        <v>1200</v>
      </c>
      <c r="C15" s="25">
        <v>10</v>
      </c>
      <c r="D15" s="25">
        <v>0.06</v>
      </c>
      <c r="E15" s="25">
        <v>1</v>
      </c>
      <c r="F15" s="25">
        <v>0.8</v>
      </c>
      <c r="H15" s="25">
        <v>0</v>
      </c>
      <c r="I15" s="25" t="s">
        <v>19</v>
      </c>
      <c r="J15" s="25">
        <v>1E-3</v>
      </c>
      <c r="K15" s="25">
        <v>5</v>
      </c>
      <c r="L15" s="25" t="s">
        <v>20</v>
      </c>
      <c r="M15" s="25">
        <v>0.30262977877915198</v>
      </c>
      <c r="N15" s="25">
        <v>0.20081681688571401</v>
      </c>
      <c r="O15" s="25">
        <v>185</v>
      </c>
      <c r="P15" s="25">
        <v>0.42619164994278302</v>
      </c>
      <c r="Q15" s="25">
        <v>0.33893036072926802</v>
      </c>
      <c r="R15" s="25">
        <v>200</v>
      </c>
      <c r="S15" s="25">
        <v>1200</v>
      </c>
      <c r="T15" s="25" t="s">
        <v>170</v>
      </c>
    </row>
    <row r="16" spans="1:20" x14ac:dyDescent="0.25">
      <c r="A16" s="25" t="s">
        <v>34</v>
      </c>
      <c r="B16" s="25">
        <v>900</v>
      </c>
      <c r="C16" s="25">
        <v>10</v>
      </c>
      <c r="D16" s="25">
        <v>0.12</v>
      </c>
      <c r="E16" s="25">
        <v>1</v>
      </c>
      <c r="F16" s="25">
        <v>0.8</v>
      </c>
      <c r="H16" s="25">
        <v>0</v>
      </c>
      <c r="I16" s="25" t="s">
        <v>19</v>
      </c>
      <c r="J16" s="25">
        <v>1E-3</v>
      </c>
      <c r="K16" s="25">
        <v>5</v>
      </c>
      <c r="L16" s="25" t="s">
        <v>20</v>
      </c>
      <c r="M16" s="25">
        <v>0.30648175291261798</v>
      </c>
      <c r="N16" s="25">
        <v>0.20821495910803101</v>
      </c>
      <c r="O16" s="25">
        <v>85</v>
      </c>
      <c r="P16" s="25">
        <v>0.42905022557863998</v>
      </c>
      <c r="Q16" s="25">
        <v>0.34950679767449599</v>
      </c>
      <c r="R16" s="25">
        <v>85</v>
      </c>
      <c r="S16" s="25">
        <v>156</v>
      </c>
      <c r="T16" s="25" t="s">
        <v>170</v>
      </c>
    </row>
    <row r="17" spans="1:20" x14ac:dyDescent="0.25">
      <c r="A17" s="25" t="s">
        <v>35</v>
      </c>
      <c r="B17" s="25">
        <v>1200</v>
      </c>
      <c r="C17" s="25">
        <v>10</v>
      </c>
      <c r="D17" s="25">
        <v>0.1</v>
      </c>
      <c r="E17" s="25">
        <v>1</v>
      </c>
      <c r="F17" s="25">
        <v>0.8</v>
      </c>
      <c r="H17" s="25">
        <v>0</v>
      </c>
      <c r="I17" s="25" t="s">
        <v>19</v>
      </c>
      <c r="J17" s="25">
        <v>1E-3</v>
      </c>
      <c r="K17" s="25">
        <v>5</v>
      </c>
      <c r="L17" s="25" t="s">
        <v>20</v>
      </c>
      <c r="M17" s="25">
        <v>0.30529828544480497</v>
      </c>
      <c r="N17" s="25">
        <v>0.20689369880665601</v>
      </c>
      <c r="O17" s="25">
        <v>105</v>
      </c>
      <c r="P17" s="25">
        <v>0.42851286144845602</v>
      </c>
      <c r="Q17" s="25">
        <v>0.34587397779248003</v>
      </c>
      <c r="R17" s="25">
        <v>110</v>
      </c>
      <c r="S17" s="25">
        <v>1200</v>
      </c>
      <c r="T17" s="25" t="s">
        <v>170</v>
      </c>
    </row>
    <row r="18" spans="1:20" x14ac:dyDescent="0.25">
      <c r="A18" s="25" t="s">
        <v>36</v>
      </c>
      <c r="B18" s="25">
        <v>600</v>
      </c>
      <c r="C18" s="25">
        <v>10</v>
      </c>
      <c r="D18" s="25">
        <v>0.02</v>
      </c>
      <c r="E18" s="25">
        <v>1</v>
      </c>
      <c r="F18" s="25">
        <v>0.8</v>
      </c>
      <c r="H18" s="25">
        <v>5</v>
      </c>
      <c r="I18" s="25" t="s">
        <v>37</v>
      </c>
      <c r="J18" s="26">
        <v>1E-4</v>
      </c>
      <c r="K18" s="25">
        <v>5</v>
      </c>
      <c r="L18" s="25" t="s">
        <v>20</v>
      </c>
      <c r="M18" s="25">
        <v>0.29939884112487802</v>
      </c>
      <c r="N18" s="25">
        <v>0.19719715212257499</v>
      </c>
      <c r="O18" s="25">
        <v>580</v>
      </c>
      <c r="P18" s="25">
        <v>0.42392520612152901</v>
      </c>
      <c r="Q18" s="25">
        <v>0.33938559245428601</v>
      </c>
      <c r="R18" s="25">
        <v>580</v>
      </c>
      <c r="S18" s="25">
        <v>600</v>
      </c>
      <c r="T18" s="25" t="s">
        <v>170</v>
      </c>
    </row>
    <row r="19" spans="1:20" x14ac:dyDescent="0.25">
      <c r="A19" s="25" t="s">
        <v>38</v>
      </c>
      <c r="B19" s="25">
        <v>600</v>
      </c>
      <c r="C19" s="25">
        <v>10</v>
      </c>
      <c r="D19" s="25">
        <v>2.5000000000000001E-2</v>
      </c>
      <c r="E19" s="25">
        <v>1</v>
      </c>
      <c r="F19" s="25">
        <v>0.8</v>
      </c>
      <c r="H19" s="25">
        <v>5</v>
      </c>
      <c r="I19" s="25" t="s">
        <v>37</v>
      </c>
      <c r="J19" s="26">
        <v>1E-4</v>
      </c>
      <c r="K19" s="25">
        <v>5</v>
      </c>
      <c r="L19" s="25" t="s">
        <v>20</v>
      </c>
      <c r="M19" s="25">
        <v>0.30012178173051302</v>
      </c>
      <c r="N19" s="25">
        <v>0.199901510728073</v>
      </c>
      <c r="O19" s="25">
        <v>445</v>
      </c>
      <c r="P19" s="25">
        <v>0.42440054769221702</v>
      </c>
      <c r="Q19" s="25">
        <v>0.33895054004675601</v>
      </c>
      <c r="R19" s="25">
        <v>470</v>
      </c>
      <c r="S19" s="25">
        <v>470</v>
      </c>
      <c r="T19" s="25" t="s">
        <v>170</v>
      </c>
    </row>
    <row r="20" spans="1:20" x14ac:dyDescent="0.25">
      <c r="A20" s="25" t="s">
        <v>39</v>
      </c>
      <c r="B20" s="25">
        <v>600</v>
      </c>
      <c r="C20" s="25">
        <v>10</v>
      </c>
      <c r="D20" s="25">
        <v>0.03</v>
      </c>
      <c r="E20" s="25">
        <v>1</v>
      </c>
      <c r="F20" s="25">
        <v>0.8</v>
      </c>
      <c r="H20" s="25">
        <v>5</v>
      </c>
      <c r="I20" s="25" t="s">
        <v>37</v>
      </c>
      <c r="J20" s="26">
        <v>1E-4</v>
      </c>
      <c r="K20" s="25">
        <v>5</v>
      </c>
      <c r="L20" s="25" t="s">
        <v>20</v>
      </c>
      <c r="M20" s="25">
        <v>0.300273940692587</v>
      </c>
      <c r="N20" s="25">
        <v>0.19577582168847801</v>
      </c>
      <c r="O20" s="25">
        <v>405</v>
      </c>
      <c r="P20" s="25">
        <v>0.42417424680703297</v>
      </c>
      <c r="Q20" s="25">
        <v>0.33802031697488</v>
      </c>
      <c r="R20" s="25">
        <v>405</v>
      </c>
      <c r="S20" s="25">
        <v>430</v>
      </c>
      <c r="T20" s="25" t="s">
        <v>170</v>
      </c>
    </row>
    <row r="21" spans="1:20" x14ac:dyDescent="0.25">
      <c r="A21" s="25" t="s">
        <v>40</v>
      </c>
      <c r="B21" s="25">
        <v>600</v>
      </c>
      <c r="C21" s="25">
        <v>10</v>
      </c>
      <c r="D21" s="25">
        <v>1.4999999999999999E-2</v>
      </c>
      <c r="E21" s="25">
        <v>1</v>
      </c>
      <c r="F21" s="25">
        <v>0.8</v>
      </c>
      <c r="H21" s="25">
        <v>5</v>
      </c>
      <c r="I21" s="25" t="s">
        <v>37</v>
      </c>
      <c r="J21" s="26">
        <v>1E-4</v>
      </c>
      <c r="K21" s="25">
        <v>5</v>
      </c>
      <c r="L21" s="25" t="s">
        <v>20</v>
      </c>
      <c r="M21" s="25">
        <v>0.30039879903567102</v>
      </c>
      <c r="N21" s="25">
        <v>0.21097872130668699</v>
      </c>
      <c r="O21" s="25">
        <v>600</v>
      </c>
      <c r="P21" s="25">
        <v>0.42457225906976798</v>
      </c>
      <c r="Q21" s="25">
        <v>0.35208924696021898</v>
      </c>
      <c r="R21" s="25">
        <v>600</v>
      </c>
      <c r="S21" s="25">
        <v>600</v>
      </c>
      <c r="T21" s="25" t="s">
        <v>170</v>
      </c>
    </row>
    <row r="22" spans="1:20" x14ac:dyDescent="0.25">
      <c r="A22" s="25" t="s">
        <v>41</v>
      </c>
      <c r="B22" s="25">
        <v>600</v>
      </c>
      <c r="C22" s="25">
        <v>10</v>
      </c>
      <c r="D22" s="25">
        <v>0.04</v>
      </c>
      <c r="E22" s="25">
        <v>1</v>
      </c>
      <c r="F22" s="25">
        <v>0.8</v>
      </c>
      <c r="H22" s="25">
        <v>5</v>
      </c>
      <c r="I22" s="25" t="s">
        <v>37</v>
      </c>
      <c r="J22" s="26">
        <v>1E-4</v>
      </c>
      <c r="K22" s="25">
        <v>5</v>
      </c>
      <c r="L22" s="25" t="s">
        <v>20</v>
      </c>
      <c r="M22" s="25">
        <v>0.30070596752015399</v>
      </c>
      <c r="N22" s="25">
        <v>0.19161520462541401</v>
      </c>
      <c r="O22" s="25">
        <v>325</v>
      </c>
      <c r="P22" s="25">
        <v>0.424899312556623</v>
      </c>
      <c r="Q22" s="25">
        <v>0.33432753282928601</v>
      </c>
      <c r="R22" s="25">
        <v>325</v>
      </c>
      <c r="S22" s="25">
        <v>350</v>
      </c>
      <c r="T22" s="25" t="s">
        <v>170</v>
      </c>
    </row>
    <row r="23" spans="1:20" x14ac:dyDescent="0.25">
      <c r="A23" s="25" t="s">
        <v>42</v>
      </c>
      <c r="B23" s="25">
        <v>600</v>
      </c>
      <c r="C23" s="25">
        <v>10</v>
      </c>
      <c r="D23" s="25">
        <v>3.5000000000000003E-2</v>
      </c>
      <c r="E23" s="25">
        <v>1</v>
      </c>
      <c r="F23" s="25">
        <v>0.8</v>
      </c>
      <c r="H23" s="25">
        <v>5</v>
      </c>
      <c r="I23" s="25" t="s">
        <v>37</v>
      </c>
      <c r="J23" s="26">
        <v>1E-4</v>
      </c>
      <c r="K23" s="25">
        <v>5</v>
      </c>
      <c r="L23" s="25" t="s">
        <v>20</v>
      </c>
      <c r="M23" s="25">
        <v>0.30096937962475601</v>
      </c>
      <c r="N23" s="25">
        <v>0.19969673074719299</v>
      </c>
      <c r="O23" s="25">
        <v>325</v>
      </c>
      <c r="P23" s="25">
        <v>0.42523278800541298</v>
      </c>
      <c r="Q23" s="25">
        <v>0.33772757231488298</v>
      </c>
      <c r="R23" s="25">
        <v>350</v>
      </c>
      <c r="S23" s="25">
        <v>350</v>
      </c>
      <c r="T23" s="25" t="s">
        <v>170</v>
      </c>
    </row>
    <row r="24" spans="1:20" x14ac:dyDescent="0.25">
      <c r="A24" s="25" t="s">
        <v>43</v>
      </c>
      <c r="B24" s="25">
        <v>600</v>
      </c>
      <c r="C24" s="25">
        <v>10</v>
      </c>
      <c r="D24" s="25">
        <v>4.4999999999999998E-2</v>
      </c>
      <c r="E24" s="25">
        <v>1</v>
      </c>
      <c r="F24" s="25">
        <v>0.8</v>
      </c>
      <c r="H24" s="25">
        <v>5</v>
      </c>
      <c r="I24" s="25" t="s">
        <v>37</v>
      </c>
      <c r="J24" s="26">
        <v>1E-4</v>
      </c>
      <c r="K24" s="25">
        <v>5</v>
      </c>
      <c r="L24" s="25" t="s">
        <v>20</v>
      </c>
      <c r="M24" s="25">
        <v>0.30141045760260898</v>
      </c>
      <c r="N24" s="25">
        <v>0.19732042952140599</v>
      </c>
      <c r="O24" s="25">
        <v>265</v>
      </c>
      <c r="P24" s="25">
        <v>0.42555044148816301</v>
      </c>
      <c r="Q24" s="25">
        <v>0.33764730664612402</v>
      </c>
      <c r="R24" s="25">
        <v>275</v>
      </c>
      <c r="S24" s="25">
        <v>285</v>
      </c>
      <c r="T24" s="25" t="s">
        <v>170</v>
      </c>
    </row>
    <row r="25" spans="1:20" x14ac:dyDescent="0.25">
      <c r="A25" s="25" t="s">
        <v>44</v>
      </c>
      <c r="B25" s="25">
        <v>600</v>
      </c>
      <c r="C25" s="25">
        <v>10</v>
      </c>
      <c r="D25" s="25">
        <v>0.05</v>
      </c>
      <c r="E25" s="25">
        <v>1</v>
      </c>
      <c r="F25" s="25">
        <v>0.8</v>
      </c>
      <c r="H25" s="25">
        <v>5</v>
      </c>
      <c r="I25" s="25" t="s">
        <v>37</v>
      </c>
      <c r="J25" s="26">
        <v>1E-4</v>
      </c>
      <c r="K25" s="25">
        <v>5</v>
      </c>
      <c r="L25" s="25" t="s">
        <v>20</v>
      </c>
      <c r="M25" s="25">
        <v>0.30154552120551498</v>
      </c>
      <c r="N25" s="25">
        <v>0.19832146982798601</v>
      </c>
      <c r="O25" s="25">
        <v>235</v>
      </c>
      <c r="P25" s="25">
        <v>0.42539452157075702</v>
      </c>
      <c r="Q25" s="25">
        <v>0.34182031751103797</v>
      </c>
      <c r="R25" s="25">
        <v>230</v>
      </c>
      <c r="S25" s="25">
        <v>270</v>
      </c>
      <c r="T25" s="25" t="s">
        <v>170</v>
      </c>
    </row>
    <row r="26" spans="1:20" x14ac:dyDescent="0.25">
      <c r="A26" s="25" t="s">
        <v>45</v>
      </c>
      <c r="B26" s="25">
        <v>600</v>
      </c>
      <c r="C26" s="25">
        <v>10</v>
      </c>
      <c r="D26" s="25">
        <v>0.01</v>
      </c>
      <c r="E26" s="25">
        <v>1</v>
      </c>
      <c r="F26" s="25">
        <v>0.8</v>
      </c>
      <c r="H26" s="25">
        <v>5</v>
      </c>
      <c r="I26" s="25" t="s">
        <v>37</v>
      </c>
      <c r="J26" s="26">
        <v>1E-4</v>
      </c>
      <c r="K26" s="25">
        <v>5</v>
      </c>
      <c r="L26" s="25" t="s">
        <v>20</v>
      </c>
      <c r="M26" s="25">
        <v>0.302549659688433</v>
      </c>
      <c r="N26" s="25">
        <v>0.23033631982900099</v>
      </c>
      <c r="O26" s="25">
        <v>600</v>
      </c>
      <c r="P26" s="25">
        <v>0.426670068959705</v>
      </c>
      <c r="Q26" s="25">
        <v>0.36968788470620001</v>
      </c>
      <c r="R26" s="25">
        <v>600</v>
      </c>
      <c r="S26" s="25">
        <v>600</v>
      </c>
      <c r="T26" s="25" t="s">
        <v>170</v>
      </c>
    </row>
    <row r="27" spans="1:20" x14ac:dyDescent="0.25">
      <c r="A27" s="25" t="s">
        <v>46</v>
      </c>
      <c r="B27" s="25">
        <v>600</v>
      </c>
      <c r="C27" s="25">
        <v>10</v>
      </c>
      <c r="D27" s="25">
        <v>5.0000000000000001E-3</v>
      </c>
      <c r="E27" s="25">
        <v>1</v>
      </c>
      <c r="F27" s="25">
        <v>0.8</v>
      </c>
      <c r="H27" s="25">
        <v>5</v>
      </c>
      <c r="I27" s="25" t="s">
        <v>37</v>
      </c>
      <c r="J27" s="26">
        <v>1E-4</v>
      </c>
      <c r="K27" s="25">
        <v>5</v>
      </c>
      <c r="L27" s="25" t="s">
        <v>20</v>
      </c>
      <c r="M27" s="25">
        <v>0.317260185533282</v>
      </c>
      <c r="N27" s="25">
        <v>0.26976569543234702</v>
      </c>
      <c r="O27" s="25">
        <v>600</v>
      </c>
      <c r="P27" s="25">
        <v>0.43948205888146002</v>
      </c>
      <c r="Q27" s="25">
        <v>0.40469166120703998</v>
      </c>
      <c r="R27" s="25">
        <v>600</v>
      </c>
      <c r="S27" s="25">
        <v>600</v>
      </c>
      <c r="T27" s="25" t="s">
        <v>170</v>
      </c>
    </row>
    <row r="28" spans="1:20" x14ac:dyDescent="0.25">
      <c r="A28" s="25" t="s">
        <v>47</v>
      </c>
      <c r="B28" s="25">
        <v>300</v>
      </c>
      <c r="C28" s="25">
        <v>10</v>
      </c>
      <c r="D28" s="25">
        <v>5.5E-2</v>
      </c>
      <c r="E28" s="25">
        <v>1</v>
      </c>
      <c r="F28" s="25">
        <v>0.8</v>
      </c>
      <c r="H28" s="25">
        <v>5</v>
      </c>
      <c r="I28" s="25" t="s">
        <v>37</v>
      </c>
      <c r="J28" s="26">
        <v>1E-4</v>
      </c>
      <c r="K28" s="25">
        <v>5</v>
      </c>
      <c r="L28" s="25" t="s">
        <v>20</v>
      </c>
      <c r="M28" s="25">
        <v>0.30204415340076701</v>
      </c>
      <c r="N28" s="25">
        <v>0.19464765540951701</v>
      </c>
      <c r="O28" s="25">
        <v>230</v>
      </c>
      <c r="P28" s="25">
        <v>0.42549920696282501</v>
      </c>
      <c r="Q28" s="25">
        <v>0.33706893533904497</v>
      </c>
      <c r="R28" s="25">
        <v>230</v>
      </c>
      <c r="S28" s="25">
        <v>255</v>
      </c>
      <c r="T28" s="25" t="s">
        <v>170</v>
      </c>
    </row>
    <row r="29" spans="1:20" x14ac:dyDescent="0.25">
      <c r="A29" s="25" t="s">
        <v>48</v>
      </c>
      <c r="B29" s="25">
        <v>300</v>
      </c>
      <c r="C29" s="25">
        <v>10</v>
      </c>
      <c r="D29" s="25">
        <v>7.0000000000000007E-2</v>
      </c>
      <c r="E29" s="25">
        <v>1</v>
      </c>
      <c r="F29" s="25">
        <v>0.8</v>
      </c>
      <c r="H29" s="25">
        <v>5</v>
      </c>
      <c r="I29" s="25" t="s">
        <v>37</v>
      </c>
      <c r="J29" s="26">
        <v>1E-4</v>
      </c>
      <c r="K29" s="25">
        <v>5</v>
      </c>
      <c r="L29" s="25" t="s">
        <v>20</v>
      </c>
      <c r="M29" s="25">
        <v>0.30255436368796901</v>
      </c>
      <c r="N29" s="25">
        <v>0.19957453089834901</v>
      </c>
      <c r="O29" s="25">
        <v>165</v>
      </c>
      <c r="P29" s="25">
        <v>0.42619174043803798</v>
      </c>
      <c r="Q29" s="25">
        <v>0.34823622224557899</v>
      </c>
      <c r="R29" s="25">
        <v>145</v>
      </c>
      <c r="S29" s="25">
        <v>180</v>
      </c>
      <c r="T29" s="25" t="s">
        <v>170</v>
      </c>
    </row>
    <row r="30" spans="1:20" x14ac:dyDescent="0.25">
      <c r="A30" s="25" t="s">
        <v>49</v>
      </c>
      <c r="B30" s="25">
        <v>300</v>
      </c>
      <c r="C30" s="25">
        <v>10</v>
      </c>
      <c r="D30" s="25">
        <v>0.06</v>
      </c>
      <c r="E30" s="25">
        <v>1</v>
      </c>
      <c r="F30" s="25">
        <v>0.8</v>
      </c>
      <c r="H30" s="25">
        <v>5</v>
      </c>
      <c r="I30" s="25" t="s">
        <v>37</v>
      </c>
      <c r="J30" s="26">
        <v>1E-4</v>
      </c>
      <c r="K30" s="25">
        <v>5</v>
      </c>
      <c r="L30" s="25" t="s">
        <v>20</v>
      </c>
      <c r="M30" s="25">
        <v>0.30262977877915198</v>
      </c>
      <c r="N30" s="25">
        <v>0.20081681688571401</v>
      </c>
      <c r="O30" s="25">
        <v>185</v>
      </c>
      <c r="P30" s="25">
        <v>0.42619164994278302</v>
      </c>
      <c r="Q30" s="25">
        <v>0.33893036072926802</v>
      </c>
      <c r="R30" s="25">
        <v>200</v>
      </c>
      <c r="S30" s="25">
        <v>215</v>
      </c>
      <c r="T30" s="25" t="s">
        <v>170</v>
      </c>
    </row>
    <row r="31" spans="1:20" x14ac:dyDescent="0.25">
      <c r="A31" s="25" t="s">
        <v>50</v>
      </c>
      <c r="B31" s="25">
        <v>300</v>
      </c>
      <c r="C31" s="25">
        <v>10</v>
      </c>
      <c r="D31" s="25">
        <v>6.5000000000000002E-2</v>
      </c>
      <c r="E31" s="25">
        <v>1</v>
      </c>
      <c r="F31" s="25">
        <v>0.8</v>
      </c>
      <c r="H31" s="25">
        <v>5</v>
      </c>
      <c r="I31" s="25" t="s">
        <v>37</v>
      </c>
      <c r="J31" s="26">
        <v>1E-4</v>
      </c>
      <c r="K31" s="25">
        <v>5</v>
      </c>
      <c r="L31" s="25" t="s">
        <v>20</v>
      </c>
      <c r="M31" s="25">
        <v>0.30292332303200198</v>
      </c>
      <c r="N31" s="25">
        <v>0.20275741972168199</v>
      </c>
      <c r="O31" s="25">
        <v>165</v>
      </c>
      <c r="P31" s="25">
        <v>0.42641625074214101</v>
      </c>
      <c r="Q31" s="25">
        <v>0.34472294973404599</v>
      </c>
      <c r="R31" s="25">
        <v>165</v>
      </c>
      <c r="S31" s="25">
        <v>190</v>
      </c>
      <c r="T31" s="25" t="s">
        <v>170</v>
      </c>
    </row>
    <row r="32" spans="1:20" x14ac:dyDescent="0.25">
      <c r="A32" s="25" t="s">
        <v>51</v>
      </c>
      <c r="B32" s="25">
        <v>300</v>
      </c>
      <c r="C32" s="25">
        <v>10</v>
      </c>
      <c r="D32" s="25">
        <v>7.4999999999999997E-2</v>
      </c>
      <c r="E32" s="25">
        <v>1</v>
      </c>
      <c r="F32" s="25">
        <v>0.8</v>
      </c>
      <c r="H32" s="25">
        <v>5</v>
      </c>
      <c r="I32" s="25" t="s">
        <v>37</v>
      </c>
      <c r="J32" s="26">
        <v>1E-4</v>
      </c>
      <c r="K32" s="25">
        <v>5</v>
      </c>
      <c r="L32" s="25" t="s">
        <v>20</v>
      </c>
      <c r="M32" s="25">
        <v>0.30342708447387501</v>
      </c>
      <c r="N32" s="25">
        <v>0.197116780814312</v>
      </c>
      <c r="O32" s="25">
        <v>160</v>
      </c>
      <c r="P32" s="25">
        <v>0.427238739953063</v>
      </c>
      <c r="Q32" s="25">
        <v>0.33941574619496301</v>
      </c>
      <c r="R32" s="25">
        <v>160</v>
      </c>
      <c r="S32" s="25">
        <v>170</v>
      </c>
      <c r="T32" s="25" t="s">
        <v>170</v>
      </c>
    </row>
    <row r="33" spans="1:20" x14ac:dyDescent="0.25">
      <c r="A33" s="25" t="s">
        <v>52</v>
      </c>
      <c r="B33" s="25">
        <v>300</v>
      </c>
      <c r="C33" s="25">
        <v>10</v>
      </c>
      <c r="D33" s="25">
        <v>0.08</v>
      </c>
      <c r="E33" s="25">
        <v>1</v>
      </c>
      <c r="F33" s="25">
        <v>0.8</v>
      </c>
      <c r="H33" s="25">
        <v>5</v>
      </c>
      <c r="I33" s="25" t="s">
        <v>37</v>
      </c>
      <c r="J33" s="26">
        <v>1E-4</v>
      </c>
      <c r="K33" s="25">
        <v>5</v>
      </c>
      <c r="L33" s="25" t="s">
        <v>20</v>
      </c>
      <c r="M33" s="25">
        <v>0.303866689186295</v>
      </c>
      <c r="N33" s="25">
        <v>0.199065845824212</v>
      </c>
      <c r="O33" s="25">
        <v>150</v>
      </c>
      <c r="P33" s="25">
        <v>0.42727701957025299</v>
      </c>
      <c r="Q33" s="25">
        <v>0.34134065484315002</v>
      </c>
      <c r="R33" s="25">
        <v>150</v>
      </c>
      <c r="S33" s="25">
        <v>170</v>
      </c>
      <c r="T33" s="25" t="s">
        <v>170</v>
      </c>
    </row>
    <row r="34" spans="1:20" x14ac:dyDescent="0.25">
      <c r="A34" s="25" t="s">
        <v>53</v>
      </c>
      <c r="B34" s="25">
        <v>300</v>
      </c>
      <c r="C34" s="25">
        <v>10</v>
      </c>
      <c r="D34" s="25">
        <v>8.5000000000000006E-2</v>
      </c>
      <c r="E34" s="25">
        <v>1</v>
      </c>
      <c r="F34" s="25">
        <v>0.8</v>
      </c>
      <c r="H34" s="25">
        <v>5</v>
      </c>
      <c r="I34" s="25" t="s">
        <v>37</v>
      </c>
      <c r="J34" s="26">
        <v>1E-4</v>
      </c>
      <c r="K34" s="25">
        <v>5</v>
      </c>
      <c r="L34" s="25" t="s">
        <v>20</v>
      </c>
      <c r="M34" s="25">
        <v>0.30429604949727501</v>
      </c>
      <c r="N34" s="25">
        <v>0.209615492619696</v>
      </c>
      <c r="O34" s="25">
        <v>115</v>
      </c>
      <c r="P34" s="25">
        <v>0.42752748472466201</v>
      </c>
      <c r="Q34" s="25">
        <v>0.34290261333237498</v>
      </c>
      <c r="R34" s="25">
        <v>135</v>
      </c>
      <c r="S34" s="25">
        <v>155</v>
      </c>
      <c r="T34" s="25" t="s">
        <v>170</v>
      </c>
    </row>
    <row r="35" spans="1:20" x14ac:dyDescent="0.25">
      <c r="A35" s="25" t="s">
        <v>54</v>
      </c>
      <c r="B35" s="25">
        <v>300</v>
      </c>
      <c r="C35" s="25">
        <v>10</v>
      </c>
      <c r="D35" s="25">
        <v>0.09</v>
      </c>
      <c r="E35" s="25">
        <v>1</v>
      </c>
      <c r="F35" s="25">
        <v>0.8</v>
      </c>
      <c r="H35" s="25">
        <v>5</v>
      </c>
      <c r="I35" s="25" t="s">
        <v>37</v>
      </c>
      <c r="J35" s="26">
        <v>1E-4</v>
      </c>
      <c r="K35" s="25">
        <v>5</v>
      </c>
      <c r="L35" s="25" t="s">
        <v>20</v>
      </c>
      <c r="M35" s="25">
        <v>0.30431734580448699</v>
      </c>
      <c r="N35" s="25">
        <v>0.210206470703798</v>
      </c>
      <c r="O35" s="25">
        <v>110</v>
      </c>
      <c r="P35" s="25">
        <v>0.42776763613853203</v>
      </c>
      <c r="Q35" s="25">
        <v>0.35122079607136403</v>
      </c>
      <c r="R35" s="25">
        <v>110</v>
      </c>
      <c r="S35" s="25">
        <v>150</v>
      </c>
      <c r="T35" s="25" t="s">
        <v>170</v>
      </c>
    </row>
    <row r="36" spans="1:20" x14ac:dyDescent="0.25">
      <c r="A36" s="25" t="s">
        <v>55</v>
      </c>
      <c r="B36" s="25">
        <v>300</v>
      </c>
      <c r="C36" s="25">
        <v>10</v>
      </c>
      <c r="D36" s="25">
        <v>0.1</v>
      </c>
      <c r="E36" s="25">
        <v>1</v>
      </c>
      <c r="F36" s="25">
        <v>0.8</v>
      </c>
      <c r="H36" s="25">
        <v>5</v>
      </c>
      <c r="I36" s="25" t="s">
        <v>37</v>
      </c>
      <c r="J36" s="26">
        <v>1E-4</v>
      </c>
      <c r="K36" s="25">
        <v>5</v>
      </c>
      <c r="L36" s="25" t="s">
        <v>20</v>
      </c>
      <c r="M36" s="25">
        <v>0.30529828544480497</v>
      </c>
      <c r="N36" s="25">
        <v>0.20689369880665601</v>
      </c>
      <c r="O36" s="25">
        <v>105</v>
      </c>
      <c r="P36" s="25">
        <v>0.42851286144845602</v>
      </c>
      <c r="Q36" s="25">
        <v>0.34587397779248003</v>
      </c>
      <c r="R36" s="25">
        <v>110</v>
      </c>
      <c r="S36" s="25">
        <v>135</v>
      </c>
      <c r="T36" s="25" t="s">
        <v>170</v>
      </c>
    </row>
    <row r="37" spans="1:20" x14ac:dyDescent="0.25">
      <c r="A37" s="25" t="s">
        <v>56</v>
      </c>
      <c r="B37" s="25">
        <v>300</v>
      </c>
      <c r="C37" s="25">
        <v>10</v>
      </c>
      <c r="D37" s="25">
        <v>9.5000000000000001E-2</v>
      </c>
      <c r="E37" s="25">
        <v>1</v>
      </c>
      <c r="F37" s="25">
        <v>0.8</v>
      </c>
      <c r="H37" s="25">
        <v>5</v>
      </c>
      <c r="I37" s="25" t="s">
        <v>37</v>
      </c>
      <c r="J37" s="26">
        <v>1E-4</v>
      </c>
      <c r="K37" s="25">
        <v>5</v>
      </c>
      <c r="L37" s="25" t="s">
        <v>20</v>
      </c>
      <c r="M37" s="25">
        <v>0.30527267325809399</v>
      </c>
      <c r="N37" s="25">
        <v>0.209049244457295</v>
      </c>
      <c r="O37" s="25">
        <v>105</v>
      </c>
      <c r="P37" s="25">
        <v>0.42833481511614602</v>
      </c>
      <c r="Q37" s="25">
        <v>0.35259260509863199</v>
      </c>
      <c r="R37" s="25">
        <v>100</v>
      </c>
      <c r="S37" s="25">
        <v>135</v>
      </c>
      <c r="T37" s="25" t="s">
        <v>170</v>
      </c>
    </row>
    <row r="38" spans="1:20" x14ac:dyDescent="0.25">
      <c r="A38" s="25" t="s">
        <v>57</v>
      </c>
      <c r="B38" s="25">
        <v>1200</v>
      </c>
      <c r="C38" s="25">
        <v>10</v>
      </c>
      <c r="D38" s="25">
        <v>1.2500000000000001E-2</v>
      </c>
      <c r="E38" s="25">
        <v>1</v>
      </c>
      <c r="F38" s="25">
        <v>0.8</v>
      </c>
      <c r="H38" s="25">
        <v>5</v>
      </c>
      <c r="I38" s="25" t="s">
        <v>37</v>
      </c>
      <c r="J38" s="26">
        <v>1E-4</v>
      </c>
      <c r="K38" s="25">
        <v>5</v>
      </c>
      <c r="L38" s="25" t="s">
        <v>20</v>
      </c>
      <c r="M38" s="25">
        <v>0.29935631075984998</v>
      </c>
      <c r="N38" s="25">
        <v>0.19908115112385</v>
      </c>
      <c r="O38" s="25">
        <v>890</v>
      </c>
      <c r="P38" s="25">
        <v>0.42377691008781498</v>
      </c>
      <c r="Q38" s="25">
        <v>0.34120473707575499</v>
      </c>
      <c r="R38" s="25">
        <v>890</v>
      </c>
      <c r="S38" s="25">
        <v>910</v>
      </c>
      <c r="T38" s="25" t="s">
        <v>170</v>
      </c>
    </row>
    <row r="39" spans="1:20" x14ac:dyDescent="0.25">
      <c r="A39" s="25" t="s">
        <v>58</v>
      </c>
      <c r="B39" s="25">
        <v>1200</v>
      </c>
      <c r="C39" s="25">
        <v>10</v>
      </c>
      <c r="D39" s="25">
        <v>0.02</v>
      </c>
      <c r="E39" s="25">
        <v>1</v>
      </c>
      <c r="F39" s="25">
        <v>0.8</v>
      </c>
      <c r="H39" s="25">
        <v>5</v>
      </c>
      <c r="I39" s="25" t="s">
        <v>37</v>
      </c>
      <c r="J39" s="26">
        <v>1E-4</v>
      </c>
      <c r="K39" s="25">
        <v>5</v>
      </c>
      <c r="L39" s="25" t="s">
        <v>20</v>
      </c>
      <c r="M39" s="25">
        <v>0.29939884112487802</v>
      </c>
      <c r="N39" s="25">
        <v>0.19719715212257499</v>
      </c>
      <c r="O39" s="25">
        <v>580</v>
      </c>
      <c r="P39" s="25">
        <v>0.42392520612152901</v>
      </c>
      <c r="Q39" s="25">
        <v>0.33938559245428601</v>
      </c>
      <c r="R39" s="25">
        <v>580</v>
      </c>
      <c r="S39" s="25">
        <v>610</v>
      </c>
      <c r="T39" s="25" t="s">
        <v>170</v>
      </c>
    </row>
    <row r="40" spans="1:20" x14ac:dyDescent="0.25">
      <c r="A40" s="25" t="s">
        <v>59</v>
      </c>
      <c r="B40" s="25">
        <v>1200</v>
      </c>
      <c r="C40" s="25">
        <v>10</v>
      </c>
      <c r="D40" s="25">
        <v>0.01</v>
      </c>
      <c r="E40" s="25">
        <v>1</v>
      </c>
      <c r="F40" s="25">
        <v>0.8</v>
      </c>
      <c r="H40" s="25">
        <v>5</v>
      </c>
      <c r="I40" s="25" t="s">
        <v>37</v>
      </c>
      <c r="J40" s="26">
        <v>1E-4</v>
      </c>
      <c r="K40" s="25">
        <v>5</v>
      </c>
      <c r="L40" s="25" t="s">
        <v>20</v>
      </c>
      <c r="M40" s="25">
        <v>0.29948446905140702</v>
      </c>
      <c r="N40" s="25">
        <v>0.19995117165968801</v>
      </c>
      <c r="O40" s="25">
        <v>1095</v>
      </c>
      <c r="P40" s="25">
        <v>0.42395914987692201</v>
      </c>
      <c r="Q40" s="25">
        <v>0.34195936751659201</v>
      </c>
      <c r="R40" s="25">
        <v>1095</v>
      </c>
      <c r="S40" s="25">
        <v>1095</v>
      </c>
      <c r="T40" s="25" t="s">
        <v>170</v>
      </c>
    </row>
    <row r="41" spans="1:20" x14ac:dyDescent="0.25">
      <c r="A41" s="25" t="s">
        <v>60</v>
      </c>
      <c r="B41" s="25">
        <v>1200</v>
      </c>
      <c r="C41" s="25">
        <v>10</v>
      </c>
      <c r="D41" s="25">
        <v>1.4999999999999999E-2</v>
      </c>
      <c r="E41" s="25">
        <v>1</v>
      </c>
      <c r="F41" s="25">
        <v>0.8</v>
      </c>
      <c r="H41" s="25">
        <v>5</v>
      </c>
      <c r="I41" s="25" t="s">
        <v>37</v>
      </c>
      <c r="J41" s="26">
        <v>1E-4</v>
      </c>
      <c r="K41" s="25">
        <v>5</v>
      </c>
      <c r="L41" s="25" t="s">
        <v>20</v>
      </c>
      <c r="M41" s="25">
        <v>0.29952918764147002</v>
      </c>
      <c r="N41" s="25">
        <v>0.19214115038004101</v>
      </c>
      <c r="O41" s="25">
        <v>835</v>
      </c>
      <c r="P41" s="25">
        <v>0.42389922716182399</v>
      </c>
      <c r="Q41" s="25">
        <v>0.33556506600650099</v>
      </c>
      <c r="R41" s="25">
        <v>820</v>
      </c>
      <c r="S41" s="25">
        <v>840</v>
      </c>
      <c r="T41" s="25" t="s">
        <v>170</v>
      </c>
    </row>
    <row r="42" spans="1:20" x14ac:dyDescent="0.25">
      <c r="A42" s="25" t="s">
        <v>61</v>
      </c>
      <c r="B42" s="25">
        <v>1200</v>
      </c>
      <c r="C42" s="25">
        <v>10</v>
      </c>
      <c r="D42" s="25">
        <v>2.2499999999999999E-2</v>
      </c>
      <c r="E42" s="25">
        <v>1</v>
      </c>
      <c r="F42" s="25">
        <v>0.8</v>
      </c>
      <c r="H42" s="25">
        <v>5</v>
      </c>
      <c r="I42" s="25" t="s">
        <v>37</v>
      </c>
      <c r="J42" s="26">
        <v>1E-4</v>
      </c>
      <c r="K42" s="25">
        <v>5</v>
      </c>
      <c r="L42" s="25" t="s">
        <v>20</v>
      </c>
      <c r="M42" s="25">
        <v>0.29974658342800298</v>
      </c>
      <c r="N42" s="25">
        <v>0.19128107852103801</v>
      </c>
      <c r="O42" s="25">
        <v>575</v>
      </c>
      <c r="P42" s="25">
        <v>0.424132771977416</v>
      </c>
      <c r="Q42" s="25">
        <v>0.33565692230265498</v>
      </c>
      <c r="R42" s="25">
        <v>555</v>
      </c>
      <c r="S42" s="25">
        <v>575</v>
      </c>
      <c r="T42" s="25" t="s">
        <v>170</v>
      </c>
    </row>
    <row r="43" spans="1:20" x14ac:dyDescent="0.25">
      <c r="A43" s="25" t="s">
        <v>62</v>
      </c>
      <c r="B43" s="25">
        <v>1200</v>
      </c>
      <c r="C43" s="25">
        <v>10</v>
      </c>
      <c r="D43" s="25">
        <v>7.4999999999999997E-3</v>
      </c>
      <c r="E43" s="25">
        <v>1</v>
      </c>
      <c r="F43" s="25">
        <v>0.8</v>
      </c>
      <c r="H43" s="25">
        <v>5</v>
      </c>
      <c r="I43" s="25" t="s">
        <v>37</v>
      </c>
      <c r="J43" s="26">
        <v>1E-4</v>
      </c>
      <c r="K43" s="25">
        <v>5</v>
      </c>
      <c r="L43" s="25" t="s">
        <v>20</v>
      </c>
      <c r="M43" s="25">
        <v>0.29984756713071697</v>
      </c>
      <c r="N43" s="25">
        <v>0.210844005674694</v>
      </c>
      <c r="O43" s="25">
        <v>1200</v>
      </c>
      <c r="P43" s="25">
        <v>0.42423622941655897</v>
      </c>
      <c r="Q43" s="25">
        <v>0.35210173150681301</v>
      </c>
      <c r="R43" s="25">
        <v>1200</v>
      </c>
      <c r="S43" s="25">
        <v>1200</v>
      </c>
      <c r="T43" s="25" t="s">
        <v>170</v>
      </c>
    </row>
    <row r="44" spans="1:20" x14ac:dyDescent="0.25">
      <c r="A44" s="25" t="s">
        <v>63</v>
      </c>
      <c r="B44" s="25">
        <v>1200</v>
      </c>
      <c r="C44" s="25">
        <v>10</v>
      </c>
      <c r="D44" s="25">
        <v>1.7500000000000002E-2</v>
      </c>
      <c r="E44" s="25">
        <v>1</v>
      </c>
      <c r="F44" s="25">
        <v>0.8</v>
      </c>
      <c r="H44" s="25">
        <v>5</v>
      </c>
      <c r="I44" s="25" t="s">
        <v>37</v>
      </c>
      <c r="J44" s="26">
        <v>1E-4</v>
      </c>
      <c r="K44" s="25">
        <v>5</v>
      </c>
      <c r="L44" s="25" t="s">
        <v>20</v>
      </c>
      <c r="M44" s="25">
        <v>0.29985926385843398</v>
      </c>
      <c r="N44" s="25">
        <v>0.19900707580992499</v>
      </c>
      <c r="O44" s="25">
        <v>645</v>
      </c>
      <c r="P44" s="25">
        <v>0.42424797121226399</v>
      </c>
      <c r="Q44" s="25">
        <v>0.34029970572373802</v>
      </c>
      <c r="R44" s="25">
        <v>655</v>
      </c>
      <c r="S44" s="25">
        <v>675</v>
      </c>
      <c r="T44" s="25" t="s">
        <v>170</v>
      </c>
    </row>
    <row r="45" spans="1:20" x14ac:dyDescent="0.25">
      <c r="A45" s="25" t="s">
        <v>64</v>
      </c>
      <c r="B45" s="25">
        <v>1200</v>
      </c>
      <c r="C45" s="25">
        <v>10</v>
      </c>
      <c r="D45" s="25">
        <v>2.75E-2</v>
      </c>
      <c r="E45" s="25">
        <v>1</v>
      </c>
      <c r="F45" s="25">
        <v>0.8</v>
      </c>
      <c r="H45" s="25">
        <v>5</v>
      </c>
      <c r="I45" s="25" t="s">
        <v>37</v>
      </c>
      <c r="J45" s="26">
        <v>1E-4</v>
      </c>
      <c r="K45" s="25">
        <v>5</v>
      </c>
      <c r="L45" s="25" t="s">
        <v>20</v>
      </c>
      <c r="M45" s="25">
        <v>0.29996233256878602</v>
      </c>
      <c r="N45" s="25">
        <v>0.192160305624266</v>
      </c>
      <c r="O45" s="25">
        <v>460</v>
      </c>
      <c r="P45" s="25">
        <v>0.42423123461875201</v>
      </c>
      <c r="Q45" s="25">
        <v>0.33204162215824501</v>
      </c>
      <c r="R45" s="25">
        <v>480</v>
      </c>
      <c r="S45" s="25">
        <v>480</v>
      </c>
      <c r="T45" s="25" t="s">
        <v>170</v>
      </c>
    </row>
    <row r="46" spans="1:20" x14ac:dyDescent="0.25">
      <c r="A46" s="25" t="s">
        <v>65</v>
      </c>
      <c r="B46" s="25">
        <v>1200</v>
      </c>
      <c r="C46" s="25">
        <v>10</v>
      </c>
      <c r="D46" s="25">
        <v>2.5000000000000001E-2</v>
      </c>
      <c r="E46" s="25">
        <v>1</v>
      </c>
      <c r="F46" s="25">
        <v>0.8</v>
      </c>
      <c r="H46" s="25">
        <v>5</v>
      </c>
      <c r="I46" s="25" t="s">
        <v>37</v>
      </c>
      <c r="J46" s="26">
        <v>1E-4</v>
      </c>
      <c r="K46" s="25">
        <v>5</v>
      </c>
      <c r="L46" s="25" t="s">
        <v>20</v>
      </c>
      <c r="M46" s="25">
        <v>0.30012178173051302</v>
      </c>
      <c r="N46" s="25">
        <v>0.199901510728073</v>
      </c>
      <c r="O46" s="25">
        <v>445</v>
      </c>
      <c r="P46" s="25">
        <v>0.42440054769221702</v>
      </c>
      <c r="Q46" s="25">
        <v>0.33895054004675601</v>
      </c>
      <c r="R46" s="25">
        <v>470</v>
      </c>
      <c r="S46" s="25">
        <v>470</v>
      </c>
      <c r="T46" s="25" t="s">
        <v>170</v>
      </c>
    </row>
    <row r="47" spans="1:20" x14ac:dyDescent="0.25">
      <c r="A47" s="25" t="s">
        <v>66</v>
      </c>
      <c r="B47" s="25">
        <v>1200</v>
      </c>
      <c r="C47" s="25">
        <v>10</v>
      </c>
      <c r="D47" s="25">
        <v>0.03</v>
      </c>
      <c r="E47" s="25">
        <v>1</v>
      </c>
      <c r="F47" s="25">
        <v>0.8</v>
      </c>
      <c r="H47" s="25">
        <v>5</v>
      </c>
      <c r="I47" s="25" t="s">
        <v>37</v>
      </c>
      <c r="J47" s="26">
        <v>1E-4</v>
      </c>
      <c r="K47" s="25">
        <v>5</v>
      </c>
      <c r="L47" s="25" t="s">
        <v>20</v>
      </c>
      <c r="M47" s="25">
        <v>0.300273940692587</v>
      </c>
      <c r="N47" s="25">
        <v>0.19577582168847801</v>
      </c>
      <c r="O47" s="25">
        <v>405</v>
      </c>
      <c r="P47" s="25">
        <v>0.42417424680703297</v>
      </c>
      <c r="Q47" s="25">
        <v>0.33802031697488</v>
      </c>
      <c r="R47" s="25">
        <v>405</v>
      </c>
      <c r="S47" s="25">
        <v>430</v>
      </c>
      <c r="T47" s="25" t="s">
        <v>170</v>
      </c>
    </row>
    <row r="48" spans="1:20" x14ac:dyDescent="0.25">
      <c r="A48" s="25" t="s">
        <v>67</v>
      </c>
      <c r="B48" s="25">
        <v>1200</v>
      </c>
      <c r="C48" s="25">
        <v>10</v>
      </c>
      <c r="D48" s="25">
        <v>3.7499999999999999E-2</v>
      </c>
      <c r="E48" s="25">
        <v>1</v>
      </c>
      <c r="F48" s="25">
        <v>0.8</v>
      </c>
      <c r="H48" s="25">
        <v>5</v>
      </c>
      <c r="I48" s="25" t="s">
        <v>37</v>
      </c>
      <c r="J48" s="26">
        <v>1E-4</v>
      </c>
      <c r="K48" s="25">
        <v>5</v>
      </c>
      <c r="L48" s="25" t="s">
        <v>20</v>
      </c>
      <c r="M48" s="25">
        <v>0.30029636738162802</v>
      </c>
      <c r="N48" s="25">
        <v>0.19656100449431901</v>
      </c>
      <c r="O48" s="25">
        <v>320</v>
      </c>
      <c r="P48" s="25">
        <v>0.42458465061685702</v>
      </c>
      <c r="Q48" s="25">
        <v>0.33811819269353199</v>
      </c>
      <c r="R48" s="25">
        <v>325</v>
      </c>
      <c r="S48" s="25">
        <v>340</v>
      </c>
      <c r="T48" s="25" t="s">
        <v>170</v>
      </c>
    </row>
    <row r="49" spans="1:20" x14ac:dyDescent="0.25">
      <c r="A49" s="25" t="s">
        <v>68</v>
      </c>
      <c r="B49" s="25">
        <v>1200</v>
      </c>
      <c r="C49" s="25">
        <v>10</v>
      </c>
      <c r="D49" s="25">
        <v>3.2500000000000001E-2</v>
      </c>
      <c r="E49" s="25">
        <v>1</v>
      </c>
      <c r="F49" s="25">
        <v>0.8</v>
      </c>
      <c r="H49" s="25">
        <v>5</v>
      </c>
      <c r="I49" s="25" t="s">
        <v>37</v>
      </c>
      <c r="J49" s="26">
        <v>1E-4</v>
      </c>
      <c r="K49" s="25">
        <v>5</v>
      </c>
      <c r="L49" s="25" t="s">
        <v>20</v>
      </c>
      <c r="M49" s="25">
        <v>0.30051585234921002</v>
      </c>
      <c r="N49" s="25">
        <v>0.188016545754222</v>
      </c>
      <c r="O49" s="25">
        <v>420</v>
      </c>
      <c r="P49" s="25">
        <v>0.42481865889875198</v>
      </c>
      <c r="Q49" s="25">
        <v>0.33063482217561802</v>
      </c>
      <c r="R49" s="25">
        <v>420</v>
      </c>
      <c r="S49" s="25">
        <v>425</v>
      </c>
      <c r="T49" s="25" t="s">
        <v>170</v>
      </c>
    </row>
    <row r="50" spans="1:20" x14ac:dyDescent="0.25">
      <c r="A50" s="25" t="s">
        <v>69</v>
      </c>
      <c r="B50" s="25">
        <v>1200</v>
      </c>
      <c r="C50" s="25">
        <v>10</v>
      </c>
      <c r="D50" s="25">
        <v>0.04</v>
      </c>
      <c r="E50" s="25">
        <v>1</v>
      </c>
      <c r="F50" s="25">
        <v>0.8</v>
      </c>
      <c r="H50" s="25">
        <v>5</v>
      </c>
      <c r="I50" s="25" t="s">
        <v>37</v>
      </c>
      <c r="J50" s="26">
        <v>1E-4</v>
      </c>
      <c r="K50" s="25">
        <v>5</v>
      </c>
      <c r="L50" s="25" t="s">
        <v>20</v>
      </c>
      <c r="M50" s="25">
        <v>0.30070596752015399</v>
      </c>
      <c r="N50" s="25">
        <v>0.19161520462541401</v>
      </c>
      <c r="O50" s="25">
        <v>325</v>
      </c>
      <c r="P50" s="25">
        <v>0.424899312556623</v>
      </c>
      <c r="Q50" s="25">
        <v>0.33432753282928601</v>
      </c>
      <c r="R50" s="25">
        <v>325</v>
      </c>
      <c r="S50" s="25">
        <v>350</v>
      </c>
      <c r="T50" s="25" t="s">
        <v>170</v>
      </c>
    </row>
    <row r="51" spans="1:20" x14ac:dyDescent="0.25">
      <c r="A51" s="25" t="s">
        <v>70</v>
      </c>
      <c r="B51" s="25">
        <v>1200</v>
      </c>
      <c r="C51" s="25">
        <v>10</v>
      </c>
      <c r="D51" s="25">
        <v>3.5000000000000003E-2</v>
      </c>
      <c r="E51" s="25">
        <v>1</v>
      </c>
      <c r="F51" s="25">
        <v>0.8</v>
      </c>
      <c r="H51" s="25">
        <v>5</v>
      </c>
      <c r="I51" s="25" t="s">
        <v>37</v>
      </c>
      <c r="J51" s="26">
        <v>1E-4</v>
      </c>
      <c r="K51" s="25">
        <v>5</v>
      </c>
      <c r="L51" s="25" t="s">
        <v>20</v>
      </c>
      <c r="M51" s="25">
        <v>0.30096937962475601</v>
      </c>
      <c r="N51" s="25">
        <v>0.19969673074719299</v>
      </c>
      <c r="O51" s="25">
        <v>325</v>
      </c>
      <c r="P51" s="25">
        <v>0.42523278800541298</v>
      </c>
      <c r="Q51" s="25">
        <v>0.33772757231488298</v>
      </c>
      <c r="R51" s="25">
        <v>350</v>
      </c>
      <c r="S51" s="25">
        <v>350</v>
      </c>
      <c r="T51" s="25" t="s">
        <v>170</v>
      </c>
    </row>
    <row r="52" spans="1:20" x14ac:dyDescent="0.25">
      <c r="A52" s="25" t="s">
        <v>71</v>
      </c>
      <c r="B52" s="25">
        <v>1200</v>
      </c>
      <c r="C52" s="25">
        <v>10</v>
      </c>
      <c r="D52" s="25">
        <v>5.0000000000000001E-3</v>
      </c>
      <c r="E52" s="25">
        <v>1</v>
      </c>
      <c r="F52" s="25">
        <v>0.8</v>
      </c>
      <c r="H52" s="25">
        <v>5</v>
      </c>
      <c r="I52" s="25" t="s">
        <v>37</v>
      </c>
      <c r="J52" s="26">
        <v>1E-4</v>
      </c>
      <c r="K52" s="25">
        <v>5</v>
      </c>
      <c r="L52" s="25" t="s">
        <v>20</v>
      </c>
      <c r="M52" s="25">
        <v>0.30230459477302002</v>
      </c>
      <c r="N52" s="25">
        <v>0.23074304968388001</v>
      </c>
      <c r="O52" s="25">
        <v>1200</v>
      </c>
      <c r="P52" s="25">
        <v>0.42636718979129401</v>
      </c>
      <c r="Q52" s="25">
        <v>0.37007959711774602</v>
      </c>
      <c r="R52" s="25">
        <v>1200</v>
      </c>
      <c r="S52" s="25">
        <v>1200</v>
      </c>
      <c r="T52" s="25" t="s">
        <v>170</v>
      </c>
    </row>
    <row r="53" spans="1:20" x14ac:dyDescent="0.25">
      <c r="A53" s="25" t="s">
        <v>72</v>
      </c>
      <c r="B53" s="25">
        <v>1500</v>
      </c>
      <c r="C53" s="25">
        <v>11</v>
      </c>
      <c r="D53" s="25">
        <v>1.2500000000000001E-2</v>
      </c>
      <c r="E53" s="25">
        <v>1</v>
      </c>
      <c r="F53" s="25">
        <v>0.8</v>
      </c>
      <c r="H53" s="25">
        <v>5</v>
      </c>
      <c r="I53" s="25" t="s">
        <v>37</v>
      </c>
      <c r="J53" s="26">
        <v>1E-4</v>
      </c>
      <c r="K53" s="25">
        <v>5</v>
      </c>
      <c r="L53" s="25" t="s">
        <v>20</v>
      </c>
      <c r="M53" s="25">
        <v>0.29977215488214798</v>
      </c>
      <c r="N53" s="25">
        <v>0.182735136385757</v>
      </c>
      <c r="O53" s="25">
        <v>865</v>
      </c>
      <c r="P53" s="25">
        <v>0.42407020177701399</v>
      </c>
      <c r="Q53" s="25">
        <v>0.32616269427537398</v>
      </c>
      <c r="R53" s="25">
        <v>855</v>
      </c>
      <c r="S53" s="25">
        <v>880</v>
      </c>
      <c r="T53" s="25" t="s">
        <v>170</v>
      </c>
    </row>
    <row r="54" spans="1:20" x14ac:dyDescent="0.25">
      <c r="A54" s="25" t="s">
        <v>73</v>
      </c>
      <c r="B54" s="25">
        <v>1500</v>
      </c>
      <c r="C54" s="25">
        <v>12</v>
      </c>
      <c r="D54" s="25">
        <v>1.2500000000000001E-2</v>
      </c>
      <c r="E54" s="25">
        <v>1</v>
      </c>
      <c r="F54" s="25">
        <v>0.8</v>
      </c>
      <c r="H54" s="25">
        <v>5</v>
      </c>
      <c r="I54" s="25" t="s">
        <v>37</v>
      </c>
      <c r="J54" s="26">
        <v>1E-4</v>
      </c>
      <c r="K54" s="25">
        <v>5</v>
      </c>
      <c r="L54" s="25" t="s">
        <v>20</v>
      </c>
      <c r="M54" s="25">
        <v>0.30026936836854701</v>
      </c>
      <c r="N54" s="25">
        <v>0.172134133392843</v>
      </c>
      <c r="O54" s="25">
        <v>795</v>
      </c>
      <c r="P54" s="25">
        <v>0.424472418668217</v>
      </c>
      <c r="Q54" s="25">
        <v>0.314088467670465</v>
      </c>
      <c r="R54" s="25">
        <v>805</v>
      </c>
      <c r="S54" s="25">
        <v>805</v>
      </c>
      <c r="T54" s="25" t="s">
        <v>170</v>
      </c>
    </row>
    <row r="55" spans="1:20" x14ac:dyDescent="0.25">
      <c r="A55" s="25" t="s">
        <v>74</v>
      </c>
      <c r="B55" s="25">
        <v>1500</v>
      </c>
      <c r="C55" s="25">
        <v>13</v>
      </c>
      <c r="D55" s="25">
        <v>1.2500000000000001E-2</v>
      </c>
      <c r="E55" s="25">
        <v>1</v>
      </c>
      <c r="F55" s="25">
        <v>0.8</v>
      </c>
      <c r="H55" s="25">
        <v>5</v>
      </c>
      <c r="I55" s="25" t="s">
        <v>37</v>
      </c>
      <c r="J55" s="26">
        <v>1E-4</v>
      </c>
      <c r="K55" s="25">
        <v>5</v>
      </c>
      <c r="L55" s="25" t="s">
        <v>20</v>
      </c>
      <c r="M55" s="25">
        <v>0.30086550781134103</v>
      </c>
      <c r="N55" s="25">
        <v>0.170212284520223</v>
      </c>
      <c r="O55" s="25">
        <v>660</v>
      </c>
      <c r="P55" s="25">
        <v>0.42493528360013599</v>
      </c>
      <c r="Q55" s="25">
        <v>0.31124914127285003</v>
      </c>
      <c r="R55" s="25">
        <v>680</v>
      </c>
      <c r="S55" s="25">
        <v>680</v>
      </c>
      <c r="T55" s="25" t="s">
        <v>170</v>
      </c>
    </row>
    <row r="56" spans="1:20" x14ac:dyDescent="0.25">
      <c r="A56" s="25" t="s">
        <v>75</v>
      </c>
      <c r="B56" s="25">
        <v>1500</v>
      </c>
      <c r="C56" s="25">
        <v>14</v>
      </c>
      <c r="D56" s="25">
        <v>1.2500000000000001E-2</v>
      </c>
      <c r="E56" s="25">
        <v>1</v>
      </c>
      <c r="F56" s="25">
        <v>0.8</v>
      </c>
      <c r="H56" s="25">
        <v>5</v>
      </c>
      <c r="I56" s="25" t="s">
        <v>37</v>
      </c>
      <c r="J56" s="26">
        <v>1E-4</v>
      </c>
      <c r="K56" s="25">
        <v>5</v>
      </c>
      <c r="L56" s="25" t="s">
        <v>20</v>
      </c>
      <c r="M56" s="25">
        <v>0.30110231705858098</v>
      </c>
      <c r="N56" s="25">
        <v>0.145199711433323</v>
      </c>
      <c r="O56" s="25">
        <v>785</v>
      </c>
      <c r="P56" s="25">
        <v>0.42520262493987199</v>
      </c>
      <c r="Q56" s="25">
        <v>0.287051191283694</v>
      </c>
      <c r="R56" s="25">
        <v>785</v>
      </c>
      <c r="S56" s="25">
        <v>795</v>
      </c>
      <c r="T56" s="25" t="s">
        <v>170</v>
      </c>
    </row>
    <row r="57" spans="1:20" x14ac:dyDescent="0.25">
      <c r="A57" s="25" t="s">
        <v>76</v>
      </c>
      <c r="B57" s="25">
        <v>1500</v>
      </c>
      <c r="C57" s="25">
        <v>16</v>
      </c>
      <c r="D57" s="25">
        <v>1.2500000000000001E-2</v>
      </c>
      <c r="E57" s="25">
        <v>1</v>
      </c>
      <c r="F57" s="25">
        <v>0.8</v>
      </c>
      <c r="H57" s="25">
        <v>5</v>
      </c>
      <c r="I57" s="25" t="s">
        <v>37</v>
      </c>
      <c r="J57" s="26">
        <v>1E-4</v>
      </c>
      <c r="K57" s="25">
        <v>5</v>
      </c>
      <c r="L57" s="25" t="s">
        <v>20</v>
      </c>
      <c r="M57" s="25">
        <v>0.30202266697764801</v>
      </c>
      <c r="N57" s="25">
        <v>0.13723466128634099</v>
      </c>
      <c r="O57" s="25">
        <v>640</v>
      </c>
      <c r="P57" s="25">
        <v>0.42599387315465598</v>
      </c>
      <c r="Q57" s="25">
        <v>0.27745653927663699</v>
      </c>
      <c r="R57" s="25">
        <v>650</v>
      </c>
      <c r="S57" s="25">
        <v>650</v>
      </c>
      <c r="T57" s="25" t="s">
        <v>170</v>
      </c>
    </row>
    <row r="58" spans="1:20" x14ac:dyDescent="0.25">
      <c r="A58" s="25" t="s">
        <v>77</v>
      </c>
      <c r="B58" s="25">
        <v>1500</v>
      </c>
      <c r="C58" s="25">
        <v>17</v>
      </c>
      <c r="D58" s="25">
        <v>1.2500000000000001E-2</v>
      </c>
      <c r="E58" s="25">
        <v>1</v>
      </c>
      <c r="F58" s="25">
        <v>0.8</v>
      </c>
      <c r="H58" s="25">
        <v>5</v>
      </c>
      <c r="I58" s="25" t="s">
        <v>37</v>
      </c>
      <c r="J58" s="26">
        <v>1E-4</v>
      </c>
      <c r="K58" s="25">
        <v>5</v>
      </c>
      <c r="L58" s="25" t="s">
        <v>20</v>
      </c>
      <c r="M58" s="25">
        <v>0.30254331411528501</v>
      </c>
      <c r="N58" s="25">
        <v>0.126063278760633</v>
      </c>
      <c r="O58" s="25">
        <v>665</v>
      </c>
      <c r="P58" s="25">
        <v>0.42617496918659398</v>
      </c>
      <c r="Q58" s="25">
        <v>0.26621213286067402</v>
      </c>
      <c r="R58" s="25">
        <v>665</v>
      </c>
      <c r="S58" s="25">
        <v>665</v>
      </c>
      <c r="T58" s="25" t="s">
        <v>170</v>
      </c>
    </row>
    <row r="59" spans="1:20" x14ac:dyDescent="0.25">
      <c r="A59" s="25" t="s">
        <v>78</v>
      </c>
      <c r="B59" s="25">
        <v>1500</v>
      </c>
      <c r="C59" s="25">
        <v>15</v>
      </c>
      <c r="D59" s="25">
        <v>1.2500000000000001E-2</v>
      </c>
      <c r="E59" s="25">
        <v>1</v>
      </c>
      <c r="F59" s="25">
        <v>0.8</v>
      </c>
      <c r="H59" s="25">
        <v>5</v>
      </c>
      <c r="I59" s="25" t="s">
        <v>37</v>
      </c>
      <c r="J59" s="26">
        <v>1E-4</v>
      </c>
      <c r="K59" s="25">
        <v>5</v>
      </c>
      <c r="L59" s="25" t="s">
        <v>20</v>
      </c>
      <c r="M59" s="25">
        <v>0.312993431898825</v>
      </c>
      <c r="N59" s="25">
        <v>0.21575533701392699</v>
      </c>
      <c r="O59" s="25">
        <v>257</v>
      </c>
      <c r="P59" s="25">
        <v>0.43580373568080799</v>
      </c>
      <c r="Q59" s="25">
        <v>0.35915399897856498</v>
      </c>
      <c r="R59" s="25">
        <v>257</v>
      </c>
      <c r="S59" s="25">
        <v>257</v>
      </c>
      <c r="T59" s="25" t="s">
        <v>170</v>
      </c>
    </row>
    <row r="60" spans="1:20" x14ac:dyDescent="0.25">
      <c r="A60" s="25" t="s">
        <v>79</v>
      </c>
      <c r="B60" s="25">
        <v>1200</v>
      </c>
      <c r="C60" s="25">
        <v>8</v>
      </c>
      <c r="D60" s="25">
        <v>0.02</v>
      </c>
      <c r="E60" s="25">
        <v>1</v>
      </c>
      <c r="F60" s="25">
        <v>0.8</v>
      </c>
      <c r="H60" s="25">
        <v>5</v>
      </c>
      <c r="I60" s="25" t="s">
        <v>37</v>
      </c>
      <c r="J60" s="26">
        <v>1E-4</v>
      </c>
      <c r="K60" s="25">
        <v>5</v>
      </c>
      <c r="L60" s="25" t="s">
        <v>20</v>
      </c>
      <c r="M60" s="25">
        <v>0.298878070644925</v>
      </c>
      <c r="N60" s="25">
        <v>0.22238664383774701</v>
      </c>
      <c r="O60" s="25">
        <v>740</v>
      </c>
      <c r="P60" s="25">
        <v>0.42343916053976399</v>
      </c>
      <c r="Q60" s="25">
        <v>0.36261309268225</v>
      </c>
      <c r="R60" s="25">
        <v>740</v>
      </c>
      <c r="S60" s="25">
        <v>755</v>
      </c>
      <c r="T60" s="25" t="s">
        <v>170</v>
      </c>
    </row>
    <row r="61" spans="1:20" x14ac:dyDescent="0.25">
      <c r="A61" s="25" t="s">
        <v>80</v>
      </c>
      <c r="B61" s="25">
        <v>1200</v>
      </c>
      <c r="C61" s="25">
        <v>7</v>
      </c>
      <c r="D61" s="25">
        <v>0.02</v>
      </c>
      <c r="E61" s="25">
        <v>1</v>
      </c>
      <c r="F61" s="25">
        <v>0.8</v>
      </c>
      <c r="H61" s="25">
        <v>5</v>
      </c>
      <c r="I61" s="25" t="s">
        <v>37</v>
      </c>
      <c r="J61" s="26">
        <v>1E-4</v>
      </c>
      <c r="K61" s="25">
        <v>5</v>
      </c>
      <c r="L61" s="25" t="s">
        <v>20</v>
      </c>
      <c r="M61" s="25">
        <v>0.298878425456021</v>
      </c>
      <c r="N61" s="25">
        <v>0.237188870888703</v>
      </c>
      <c r="O61" s="25">
        <v>820</v>
      </c>
      <c r="P61" s="25">
        <v>0.42346880421563698</v>
      </c>
      <c r="Q61" s="25">
        <v>0.37520125775769497</v>
      </c>
      <c r="R61" s="25">
        <v>830</v>
      </c>
      <c r="S61" s="25">
        <v>830</v>
      </c>
      <c r="T61" s="25" t="s">
        <v>170</v>
      </c>
    </row>
    <row r="62" spans="1:20" x14ac:dyDescent="0.25">
      <c r="A62" s="25" t="s">
        <v>81</v>
      </c>
      <c r="B62" s="25">
        <v>1200</v>
      </c>
      <c r="C62" s="25">
        <v>6</v>
      </c>
      <c r="D62" s="25">
        <v>0.02</v>
      </c>
      <c r="E62" s="25">
        <v>1</v>
      </c>
      <c r="F62" s="25">
        <v>0.8</v>
      </c>
      <c r="H62" s="25">
        <v>5</v>
      </c>
      <c r="I62" s="25" t="s">
        <v>37</v>
      </c>
      <c r="J62" s="26">
        <v>1E-4</v>
      </c>
      <c r="K62" s="25">
        <v>5</v>
      </c>
      <c r="L62" s="25" t="s">
        <v>20</v>
      </c>
      <c r="M62" s="25">
        <v>0.29919215103114599</v>
      </c>
      <c r="N62" s="25">
        <v>0.25027000708560598</v>
      </c>
      <c r="O62" s="25">
        <v>950</v>
      </c>
      <c r="P62" s="25">
        <v>0.423595139435335</v>
      </c>
      <c r="Q62" s="25">
        <v>0.38728747028473898</v>
      </c>
      <c r="R62" s="25">
        <v>925</v>
      </c>
      <c r="S62" s="25">
        <v>950</v>
      </c>
      <c r="T62" s="25" t="s">
        <v>170</v>
      </c>
    </row>
    <row r="63" spans="1:20" x14ac:dyDescent="0.25">
      <c r="A63" s="25" t="s">
        <v>82</v>
      </c>
      <c r="B63" s="25">
        <v>1200</v>
      </c>
      <c r="C63" s="25">
        <v>9</v>
      </c>
      <c r="D63" s="25">
        <v>0.02</v>
      </c>
      <c r="E63" s="25">
        <v>1</v>
      </c>
      <c r="F63" s="25">
        <v>0.8</v>
      </c>
      <c r="H63" s="25">
        <v>5</v>
      </c>
      <c r="I63" s="25" t="s">
        <v>37</v>
      </c>
      <c r="J63" s="26">
        <v>1E-4</v>
      </c>
      <c r="K63" s="25">
        <v>5</v>
      </c>
      <c r="L63" s="25" t="s">
        <v>20</v>
      </c>
      <c r="M63" s="25">
        <v>0.29921465921893298</v>
      </c>
      <c r="N63" s="25">
        <v>0.20960722437622301</v>
      </c>
      <c r="O63" s="25">
        <v>655</v>
      </c>
      <c r="P63" s="25">
        <v>0.42366383858532503</v>
      </c>
      <c r="Q63" s="25">
        <v>0.34971268408213002</v>
      </c>
      <c r="R63" s="25">
        <v>670</v>
      </c>
      <c r="S63" s="25">
        <v>685</v>
      </c>
      <c r="T63" s="25" t="s">
        <v>170</v>
      </c>
    </row>
    <row r="64" spans="1:20" x14ac:dyDescent="0.25">
      <c r="A64" s="25" t="s">
        <v>83</v>
      </c>
      <c r="B64" s="25">
        <v>1200</v>
      </c>
      <c r="C64" s="25">
        <v>10</v>
      </c>
      <c r="D64" s="25">
        <v>0.02</v>
      </c>
      <c r="E64" s="25">
        <v>1</v>
      </c>
      <c r="F64" s="25">
        <v>0.8</v>
      </c>
      <c r="H64" s="25">
        <v>5</v>
      </c>
      <c r="I64" s="25" t="s">
        <v>37</v>
      </c>
      <c r="J64" s="26">
        <v>1E-4</v>
      </c>
      <c r="K64" s="25">
        <v>5</v>
      </c>
      <c r="L64" s="25" t="s">
        <v>20</v>
      </c>
      <c r="M64" s="25">
        <v>0.29941022032815601</v>
      </c>
      <c r="N64" s="25">
        <v>0.19048381267390499</v>
      </c>
      <c r="O64" s="25">
        <v>655</v>
      </c>
      <c r="P64" s="25">
        <v>0.42392201731343498</v>
      </c>
      <c r="Q64" s="25">
        <v>0.33333642976564198</v>
      </c>
      <c r="R64" s="25">
        <v>650</v>
      </c>
      <c r="S64" s="25">
        <v>670</v>
      </c>
      <c r="T64" s="25" t="s">
        <v>170</v>
      </c>
    </row>
    <row r="65" spans="1:20" x14ac:dyDescent="0.25">
      <c r="A65" s="25" t="s">
        <v>84</v>
      </c>
      <c r="B65" s="25">
        <v>1200</v>
      </c>
      <c r="C65" s="25">
        <v>5</v>
      </c>
      <c r="D65" s="25">
        <v>0.02</v>
      </c>
      <c r="E65" s="25">
        <v>1</v>
      </c>
      <c r="F65" s="25">
        <v>0.8</v>
      </c>
      <c r="H65" s="25">
        <v>5</v>
      </c>
      <c r="I65" s="25" t="s">
        <v>37</v>
      </c>
      <c r="J65" s="26">
        <v>1E-4</v>
      </c>
      <c r="K65" s="25">
        <v>5</v>
      </c>
      <c r="L65" s="25" t="s">
        <v>20</v>
      </c>
      <c r="M65" s="25">
        <v>0.29993174405150602</v>
      </c>
      <c r="N65" s="25">
        <v>0.26166575219524202</v>
      </c>
      <c r="O65" s="25">
        <v>1155</v>
      </c>
      <c r="P65" s="25">
        <v>0.42432258836877401</v>
      </c>
      <c r="Q65" s="25">
        <v>0.39591031776316699</v>
      </c>
      <c r="R65" s="25">
        <v>1155</v>
      </c>
      <c r="S65" s="25">
        <v>1155</v>
      </c>
      <c r="T65" s="25" t="s">
        <v>170</v>
      </c>
    </row>
    <row r="66" spans="1:20" x14ac:dyDescent="0.25">
      <c r="A66" s="25" t="s">
        <v>85</v>
      </c>
      <c r="B66" s="25">
        <v>1200</v>
      </c>
      <c r="C66" s="25">
        <v>11</v>
      </c>
      <c r="D66" s="25">
        <v>0.02</v>
      </c>
      <c r="E66" s="25">
        <v>1</v>
      </c>
      <c r="F66" s="25">
        <v>0.8</v>
      </c>
      <c r="H66" s="25">
        <v>5</v>
      </c>
      <c r="I66" s="25" t="s">
        <v>37</v>
      </c>
      <c r="J66" s="26">
        <v>1E-4</v>
      </c>
      <c r="K66" s="25">
        <v>5</v>
      </c>
      <c r="L66" s="25" t="s">
        <v>20</v>
      </c>
      <c r="M66" s="25">
        <v>0.30004960745687298</v>
      </c>
      <c r="N66" s="25">
        <v>0.17989724488580799</v>
      </c>
      <c r="O66" s="25">
        <v>565</v>
      </c>
      <c r="P66" s="25">
        <v>0.42432617405914802</v>
      </c>
      <c r="Q66" s="25">
        <v>0.32276409384699301</v>
      </c>
      <c r="R66" s="25">
        <v>565</v>
      </c>
      <c r="S66" s="25">
        <v>565</v>
      </c>
      <c r="T66" s="25" t="s">
        <v>170</v>
      </c>
    </row>
    <row r="67" spans="1:20" x14ac:dyDescent="0.25">
      <c r="A67" s="25" t="s">
        <v>86</v>
      </c>
      <c r="B67" s="25">
        <v>1200</v>
      </c>
      <c r="C67" s="25">
        <v>12</v>
      </c>
      <c r="D67" s="25">
        <v>0.02</v>
      </c>
      <c r="E67" s="25">
        <v>1</v>
      </c>
      <c r="F67" s="25">
        <v>0.8</v>
      </c>
      <c r="H67" s="25">
        <v>5</v>
      </c>
      <c r="I67" s="25" t="s">
        <v>37</v>
      </c>
      <c r="J67" s="26">
        <v>1E-4</v>
      </c>
      <c r="K67" s="25">
        <v>5</v>
      </c>
      <c r="L67" s="25" t="s">
        <v>20</v>
      </c>
      <c r="M67" s="25">
        <v>0.300326265577816</v>
      </c>
      <c r="N67" s="25">
        <v>0.16606489273745401</v>
      </c>
      <c r="O67" s="25">
        <v>545</v>
      </c>
      <c r="P67" s="25">
        <v>0.42480337379643401</v>
      </c>
      <c r="Q67" s="25">
        <v>0.308679241038882</v>
      </c>
      <c r="R67" s="25">
        <v>545</v>
      </c>
      <c r="S67" s="25">
        <v>575</v>
      </c>
      <c r="T67" s="25" t="s">
        <v>170</v>
      </c>
    </row>
    <row r="68" spans="1:20" x14ac:dyDescent="0.25">
      <c r="A68" s="25" t="s">
        <v>87</v>
      </c>
      <c r="B68" s="25">
        <v>1200</v>
      </c>
      <c r="C68" s="25">
        <v>13</v>
      </c>
      <c r="D68" s="25">
        <v>0.02</v>
      </c>
      <c r="E68" s="25">
        <v>1</v>
      </c>
      <c r="F68" s="25">
        <v>0.8</v>
      </c>
      <c r="H68" s="25">
        <v>5</v>
      </c>
      <c r="I68" s="25" t="s">
        <v>37</v>
      </c>
      <c r="J68" s="26">
        <v>1E-4</v>
      </c>
      <c r="K68" s="25">
        <v>5</v>
      </c>
      <c r="L68" s="25" t="s">
        <v>20</v>
      </c>
      <c r="M68" s="25">
        <v>0.30111580337868699</v>
      </c>
      <c r="N68" s="25">
        <v>0.16368486339734001</v>
      </c>
      <c r="O68" s="25">
        <v>455</v>
      </c>
      <c r="P68" s="25">
        <v>0.425222783875151</v>
      </c>
      <c r="Q68" s="25">
        <v>0.30653986761003299</v>
      </c>
      <c r="R68" s="25">
        <v>455</v>
      </c>
      <c r="S68" s="25">
        <v>485</v>
      </c>
      <c r="T68" s="25" t="s">
        <v>170</v>
      </c>
    </row>
    <row r="69" spans="1:20" x14ac:dyDescent="0.25">
      <c r="A69" s="25" t="s">
        <v>88</v>
      </c>
      <c r="B69" s="25">
        <v>1200</v>
      </c>
      <c r="C69" s="25">
        <v>4</v>
      </c>
      <c r="D69" s="25">
        <v>0.02</v>
      </c>
      <c r="E69" s="25">
        <v>1</v>
      </c>
      <c r="F69" s="25">
        <v>0.8</v>
      </c>
      <c r="H69" s="25">
        <v>5</v>
      </c>
      <c r="I69" s="25" t="s">
        <v>37</v>
      </c>
      <c r="J69" s="26">
        <v>1E-4</v>
      </c>
      <c r="K69" s="25">
        <v>5</v>
      </c>
      <c r="L69" s="25" t="s">
        <v>20</v>
      </c>
      <c r="M69" s="25">
        <v>0.40141070659988098</v>
      </c>
      <c r="N69" s="25">
        <v>0.39980620558855101</v>
      </c>
      <c r="O69" s="25">
        <v>70</v>
      </c>
      <c r="P69" s="25">
        <v>0.50480499379595301</v>
      </c>
      <c r="Q69" s="25">
        <v>0.50455312892950799</v>
      </c>
      <c r="R69" s="25">
        <v>70</v>
      </c>
      <c r="S69" s="25">
        <v>70</v>
      </c>
      <c r="T69" s="25" t="s">
        <v>170</v>
      </c>
    </row>
    <row r="70" spans="1:20" x14ac:dyDescent="0.25">
      <c r="A70" s="25" t="s">
        <v>89</v>
      </c>
      <c r="B70" s="25">
        <v>2500</v>
      </c>
      <c r="C70" s="25">
        <v>7</v>
      </c>
      <c r="D70" s="25">
        <v>0.02</v>
      </c>
      <c r="E70" s="27">
        <v>0.999</v>
      </c>
      <c r="F70" s="25">
        <v>0.8</v>
      </c>
      <c r="H70" s="25">
        <v>5</v>
      </c>
      <c r="I70" s="25" t="s">
        <v>37</v>
      </c>
      <c r="J70" s="26">
        <v>1E-4</v>
      </c>
      <c r="K70" s="25">
        <v>5</v>
      </c>
      <c r="L70" s="25" t="s">
        <v>20</v>
      </c>
      <c r="M70" s="25">
        <v>0.29898195200691202</v>
      </c>
      <c r="N70" s="25">
        <v>0.24350162298259501</v>
      </c>
      <c r="O70" s="25">
        <v>1210</v>
      </c>
      <c r="P70" s="25">
        <v>0.42345458558545201</v>
      </c>
      <c r="Q70" s="25">
        <v>0.38088856425788697</v>
      </c>
      <c r="R70" s="25">
        <v>1210</v>
      </c>
      <c r="S70" s="25">
        <v>1210</v>
      </c>
      <c r="T70" s="25" t="s">
        <v>170</v>
      </c>
    </row>
    <row r="71" spans="1:20" x14ac:dyDescent="0.25">
      <c r="A71" s="25" t="s">
        <v>90</v>
      </c>
      <c r="B71" s="25">
        <v>2500</v>
      </c>
      <c r="C71" s="25">
        <v>7</v>
      </c>
      <c r="D71" s="25">
        <v>0.02</v>
      </c>
      <c r="E71" s="27">
        <v>0.997</v>
      </c>
      <c r="F71" s="25">
        <v>0.8</v>
      </c>
      <c r="H71" s="25">
        <v>5</v>
      </c>
      <c r="I71" s="25" t="s">
        <v>37</v>
      </c>
      <c r="J71" s="26">
        <v>1E-4</v>
      </c>
      <c r="K71" s="25">
        <v>5</v>
      </c>
      <c r="L71" s="25" t="s">
        <v>20</v>
      </c>
      <c r="M71" s="25">
        <v>0.30427749925394898</v>
      </c>
      <c r="N71" s="25">
        <v>0.27033047360095602</v>
      </c>
      <c r="O71" s="25">
        <v>1195</v>
      </c>
      <c r="P71" s="25">
        <v>0.42771288135353902</v>
      </c>
      <c r="Q71" s="25">
        <v>0.40310433359791997</v>
      </c>
      <c r="R71" s="25">
        <v>1195</v>
      </c>
      <c r="S71" s="25">
        <v>1195</v>
      </c>
      <c r="T71" s="25" t="s">
        <v>170</v>
      </c>
    </row>
    <row r="72" spans="1:20" x14ac:dyDescent="0.25">
      <c r="A72" s="25" t="s">
        <v>91</v>
      </c>
      <c r="B72" s="25">
        <v>2500</v>
      </c>
      <c r="C72" s="25">
        <v>7</v>
      </c>
      <c r="D72" s="25">
        <v>0.02</v>
      </c>
      <c r="E72" s="27">
        <v>0.995</v>
      </c>
      <c r="F72" s="25">
        <v>0.8</v>
      </c>
      <c r="H72" s="25">
        <v>5</v>
      </c>
      <c r="I72" s="25" t="s">
        <v>37</v>
      </c>
      <c r="J72" s="26">
        <v>1E-4</v>
      </c>
      <c r="K72" s="25">
        <v>5</v>
      </c>
      <c r="L72" s="25" t="s">
        <v>20</v>
      </c>
      <c r="M72" s="25">
        <v>0.31384477013274398</v>
      </c>
      <c r="N72" s="25">
        <v>0.29002576193674801</v>
      </c>
      <c r="O72" s="25">
        <v>990</v>
      </c>
      <c r="P72" s="25">
        <v>0.43606047394595399</v>
      </c>
      <c r="Q72" s="25">
        <v>0.41954070537593502</v>
      </c>
      <c r="R72" s="25">
        <v>990</v>
      </c>
      <c r="S72" s="25">
        <v>990</v>
      </c>
      <c r="T72" s="25" t="s">
        <v>170</v>
      </c>
    </row>
    <row r="73" spans="1:20" x14ac:dyDescent="0.25">
      <c r="A73" s="25" t="s">
        <v>92</v>
      </c>
      <c r="B73" s="25">
        <v>2500</v>
      </c>
      <c r="C73" s="25">
        <v>7</v>
      </c>
      <c r="D73" s="25">
        <v>0.02</v>
      </c>
      <c r="E73" s="27">
        <v>0.99</v>
      </c>
      <c r="F73" s="25">
        <v>0.8</v>
      </c>
      <c r="H73" s="25">
        <v>5</v>
      </c>
      <c r="I73" s="25" t="s">
        <v>37</v>
      </c>
      <c r="J73" s="26">
        <v>1E-4</v>
      </c>
      <c r="K73" s="25">
        <v>5</v>
      </c>
      <c r="L73" s="25" t="s">
        <v>20</v>
      </c>
      <c r="M73" s="25">
        <v>0.34568660056515499</v>
      </c>
      <c r="N73" s="25">
        <v>0.331696841206709</v>
      </c>
      <c r="O73" s="25">
        <v>635</v>
      </c>
      <c r="P73" s="25">
        <v>0.46294047883567901</v>
      </c>
      <c r="Q73" s="25">
        <v>0.45425456128771302</v>
      </c>
      <c r="R73" s="25">
        <v>635</v>
      </c>
      <c r="S73" s="25">
        <v>635</v>
      </c>
      <c r="T73" s="25" t="s">
        <v>170</v>
      </c>
    </row>
    <row r="74" spans="1:20" x14ac:dyDescent="0.25">
      <c r="A74" s="25" t="s">
        <v>93</v>
      </c>
      <c r="B74" s="25">
        <v>2500</v>
      </c>
      <c r="C74" s="25">
        <v>7</v>
      </c>
      <c r="D74" s="25">
        <v>0.02</v>
      </c>
      <c r="E74" s="27">
        <v>0.98</v>
      </c>
      <c r="F74" s="25">
        <v>0.8</v>
      </c>
      <c r="H74" s="25">
        <v>5</v>
      </c>
      <c r="I74" s="25" t="s">
        <v>37</v>
      </c>
      <c r="J74" s="26">
        <v>1E-4</v>
      </c>
      <c r="K74" s="25">
        <v>5</v>
      </c>
      <c r="L74" s="25" t="s">
        <v>20</v>
      </c>
      <c r="M74" s="25">
        <v>0.40113300581803202</v>
      </c>
      <c r="N74" s="25">
        <v>0.39359805177399498</v>
      </c>
      <c r="O74" s="25">
        <v>380</v>
      </c>
      <c r="P74" s="25">
        <v>0.50591623049821</v>
      </c>
      <c r="Q74" s="25">
        <v>0.50219425345038904</v>
      </c>
      <c r="R74" s="25">
        <v>380</v>
      </c>
      <c r="S74" s="25">
        <v>380</v>
      </c>
      <c r="T74" s="25" t="s">
        <v>170</v>
      </c>
    </row>
    <row r="75" spans="1:20" x14ac:dyDescent="0.25">
      <c r="A75" s="25" t="s">
        <v>94</v>
      </c>
      <c r="B75" s="25">
        <v>2500</v>
      </c>
      <c r="C75" s="25">
        <v>7</v>
      </c>
      <c r="D75" s="25">
        <v>0.02</v>
      </c>
      <c r="E75" s="27">
        <v>0.95</v>
      </c>
      <c r="F75" s="25">
        <v>0.8</v>
      </c>
      <c r="H75" s="25">
        <v>5</v>
      </c>
      <c r="I75" s="25" t="s">
        <v>37</v>
      </c>
      <c r="J75" s="26">
        <v>1E-4</v>
      </c>
      <c r="K75" s="25">
        <v>5</v>
      </c>
      <c r="L75" s="25" t="s">
        <v>20</v>
      </c>
      <c r="M75" s="25">
        <v>0.49755748776201802</v>
      </c>
      <c r="N75" s="25">
        <v>0.49460448929093298</v>
      </c>
      <c r="O75" s="25">
        <v>180</v>
      </c>
      <c r="P75" s="25">
        <v>0.56977699847001995</v>
      </c>
      <c r="Q75" s="25">
        <v>0.56931281014795099</v>
      </c>
      <c r="R75" s="25">
        <v>180</v>
      </c>
      <c r="S75" s="25">
        <v>180</v>
      </c>
      <c r="T75" s="25" t="s">
        <v>170</v>
      </c>
    </row>
    <row r="76" spans="1:20" x14ac:dyDescent="0.25">
      <c r="A76" s="25" t="s">
        <v>95</v>
      </c>
      <c r="B76" s="25">
        <v>2500</v>
      </c>
      <c r="C76" s="25">
        <v>7</v>
      </c>
      <c r="D76" s="25">
        <v>0.02</v>
      </c>
      <c r="E76" s="27">
        <v>0.9</v>
      </c>
      <c r="F76" s="25">
        <v>0.8</v>
      </c>
      <c r="H76" s="25">
        <v>5</v>
      </c>
      <c r="I76" s="25" t="s">
        <v>37</v>
      </c>
      <c r="J76" s="26">
        <v>1E-4</v>
      </c>
      <c r="K76" s="25">
        <v>5</v>
      </c>
      <c r="L76" s="25" t="s">
        <v>20</v>
      </c>
      <c r="M76" s="25">
        <v>0.55819015805865402</v>
      </c>
      <c r="N76" s="25">
        <v>0.55703694659193304</v>
      </c>
      <c r="O76" s="25">
        <v>95</v>
      </c>
      <c r="P76" s="25">
        <v>0.60521547811984</v>
      </c>
      <c r="Q76" s="25">
        <v>0.60583837830864995</v>
      </c>
      <c r="R76" s="25">
        <v>95</v>
      </c>
      <c r="S76" s="25">
        <v>95</v>
      </c>
      <c r="T76" s="25" t="s">
        <v>170</v>
      </c>
    </row>
    <row r="77" spans="1:20" x14ac:dyDescent="0.25">
      <c r="A77" s="25" t="s">
        <v>96</v>
      </c>
      <c r="B77" s="25">
        <v>1200</v>
      </c>
      <c r="C77" s="25">
        <v>8</v>
      </c>
      <c r="D77" s="25">
        <v>0.03</v>
      </c>
      <c r="E77" s="25">
        <v>0.999</v>
      </c>
      <c r="F77" s="25">
        <v>0.8</v>
      </c>
      <c r="H77" s="25">
        <v>5</v>
      </c>
      <c r="I77" s="25" t="s">
        <v>37</v>
      </c>
      <c r="J77" s="26">
        <v>1E-4</v>
      </c>
      <c r="K77" s="25">
        <v>5</v>
      </c>
      <c r="L77" s="25" t="s">
        <v>20</v>
      </c>
      <c r="M77" s="25">
        <v>0.29921336512447499</v>
      </c>
      <c r="N77" s="25">
        <v>0.223936854284705</v>
      </c>
      <c r="O77" s="25">
        <v>655</v>
      </c>
      <c r="P77" s="25">
        <v>0.423685606215982</v>
      </c>
      <c r="Q77" s="25">
        <v>0.36468568924723999</v>
      </c>
      <c r="R77" s="25">
        <v>640</v>
      </c>
      <c r="S77" s="25">
        <v>655</v>
      </c>
      <c r="T77" s="25" t="s">
        <v>170</v>
      </c>
    </row>
    <row r="78" spans="1:20" x14ac:dyDescent="0.25">
      <c r="A78" s="25" t="s">
        <v>97</v>
      </c>
      <c r="B78" s="25">
        <v>1200</v>
      </c>
      <c r="C78" s="25">
        <v>7</v>
      </c>
      <c r="D78" s="25">
        <v>0.03</v>
      </c>
      <c r="E78" s="25">
        <v>0.999</v>
      </c>
      <c r="F78" s="25">
        <v>0.8</v>
      </c>
      <c r="H78" s="25">
        <v>5</v>
      </c>
      <c r="I78" s="25" t="s">
        <v>37</v>
      </c>
      <c r="J78" s="26">
        <v>1E-4</v>
      </c>
      <c r="K78" s="25">
        <v>5</v>
      </c>
      <c r="L78" s="25" t="s">
        <v>20</v>
      </c>
      <c r="M78" s="25">
        <v>0.29922193715974399</v>
      </c>
      <c r="N78" s="25">
        <v>0.237363700704183</v>
      </c>
      <c r="O78" s="25">
        <v>800</v>
      </c>
      <c r="P78" s="25">
        <v>0.42373324997297002</v>
      </c>
      <c r="Q78" s="25">
        <v>0.37650777233241001</v>
      </c>
      <c r="R78" s="25">
        <v>775</v>
      </c>
      <c r="S78" s="25">
        <v>800</v>
      </c>
      <c r="T78" s="25" t="s">
        <v>170</v>
      </c>
    </row>
    <row r="79" spans="1:20" x14ac:dyDescent="0.25">
      <c r="A79" s="25" t="s">
        <v>98</v>
      </c>
      <c r="B79" s="25">
        <v>1200</v>
      </c>
      <c r="C79" s="25">
        <v>6</v>
      </c>
      <c r="D79" s="25">
        <v>0.03</v>
      </c>
      <c r="E79" s="25">
        <v>0.999</v>
      </c>
      <c r="F79" s="25">
        <v>0.8</v>
      </c>
      <c r="H79" s="25">
        <v>5</v>
      </c>
      <c r="I79" s="25" t="s">
        <v>37</v>
      </c>
      <c r="J79" s="26">
        <v>1E-4</v>
      </c>
      <c r="K79" s="25">
        <v>5</v>
      </c>
      <c r="L79" s="25" t="s">
        <v>20</v>
      </c>
      <c r="M79" s="25">
        <v>0.29932915068034399</v>
      </c>
      <c r="N79" s="25">
        <v>0.25218802393859002</v>
      </c>
      <c r="O79" s="25">
        <v>900</v>
      </c>
      <c r="P79" s="25">
        <v>0.42375226216892597</v>
      </c>
      <c r="Q79" s="25">
        <v>0.38834106251327999</v>
      </c>
      <c r="R79" s="25">
        <v>895</v>
      </c>
      <c r="S79" s="25">
        <v>900</v>
      </c>
      <c r="T79" s="25" t="s">
        <v>170</v>
      </c>
    </row>
    <row r="80" spans="1:20" x14ac:dyDescent="0.25">
      <c r="A80" s="25" t="s">
        <v>99</v>
      </c>
      <c r="B80" s="25">
        <v>1200</v>
      </c>
      <c r="C80" s="25">
        <v>6</v>
      </c>
      <c r="D80" s="25">
        <v>0.03</v>
      </c>
      <c r="E80" s="25">
        <v>1</v>
      </c>
      <c r="F80" s="25">
        <v>0.8</v>
      </c>
      <c r="H80" s="25">
        <v>5</v>
      </c>
      <c r="I80" s="25" t="s">
        <v>37</v>
      </c>
      <c r="J80" s="26">
        <v>1E-4</v>
      </c>
      <c r="K80" s="25">
        <v>5</v>
      </c>
      <c r="L80" s="25" t="s">
        <v>20</v>
      </c>
      <c r="M80" s="25">
        <v>0.29939316088852103</v>
      </c>
      <c r="N80" s="25">
        <v>0.24964931959008599</v>
      </c>
      <c r="O80" s="25">
        <v>655</v>
      </c>
      <c r="P80" s="25">
        <v>0.423837690175002</v>
      </c>
      <c r="Q80" s="25">
        <v>0.38644371861862298</v>
      </c>
      <c r="R80" s="25">
        <v>645</v>
      </c>
      <c r="S80" s="25">
        <v>665</v>
      </c>
      <c r="T80" s="25" t="s">
        <v>170</v>
      </c>
    </row>
    <row r="81" spans="1:20" x14ac:dyDescent="0.25">
      <c r="A81" s="25" t="s">
        <v>100</v>
      </c>
      <c r="B81" s="25">
        <v>1200</v>
      </c>
      <c r="C81" s="25">
        <v>8</v>
      </c>
      <c r="D81" s="25">
        <v>0.03</v>
      </c>
      <c r="E81" s="25">
        <v>0.998</v>
      </c>
      <c r="F81" s="25">
        <v>0.8</v>
      </c>
      <c r="H81" s="25">
        <v>5</v>
      </c>
      <c r="I81" s="25" t="s">
        <v>37</v>
      </c>
      <c r="J81" s="26">
        <v>1E-4</v>
      </c>
      <c r="K81" s="25">
        <v>5</v>
      </c>
      <c r="L81" s="25" t="s">
        <v>20</v>
      </c>
      <c r="M81" s="25">
        <v>0.29949005396484002</v>
      </c>
      <c r="N81" s="25">
        <v>0.23021150819851499</v>
      </c>
      <c r="O81" s="25">
        <v>900</v>
      </c>
      <c r="P81" s="25">
        <v>0.42396368485435698</v>
      </c>
      <c r="Q81" s="25">
        <v>0.36948091591396898</v>
      </c>
      <c r="R81" s="25">
        <v>900</v>
      </c>
      <c r="S81" s="25">
        <v>900</v>
      </c>
      <c r="T81" s="25" t="s">
        <v>170</v>
      </c>
    </row>
    <row r="82" spans="1:20" x14ac:dyDescent="0.25">
      <c r="A82" s="25" t="s">
        <v>101</v>
      </c>
      <c r="B82" s="25">
        <v>1200</v>
      </c>
      <c r="C82" s="25">
        <v>7</v>
      </c>
      <c r="D82" s="25">
        <v>0.03</v>
      </c>
      <c r="E82" s="25">
        <v>1</v>
      </c>
      <c r="F82" s="25">
        <v>0.8</v>
      </c>
      <c r="H82" s="25">
        <v>5</v>
      </c>
      <c r="I82" s="25" t="s">
        <v>37</v>
      </c>
      <c r="J82" s="26">
        <v>1E-4</v>
      </c>
      <c r="K82" s="25">
        <v>5</v>
      </c>
      <c r="L82" s="25" t="s">
        <v>20</v>
      </c>
      <c r="M82" s="25">
        <v>0.29956247688006499</v>
      </c>
      <c r="N82" s="25">
        <v>0.23615799154467099</v>
      </c>
      <c r="O82" s="25">
        <v>575</v>
      </c>
      <c r="P82" s="25">
        <v>0.42383506764818302</v>
      </c>
      <c r="Q82" s="25">
        <v>0.373794105425929</v>
      </c>
      <c r="R82" s="25">
        <v>590</v>
      </c>
      <c r="S82" s="25">
        <v>595</v>
      </c>
      <c r="T82" s="25" t="s">
        <v>170</v>
      </c>
    </row>
    <row r="83" spans="1:20" x14ac:dyDescent="0.25">
      <c r="A83" s="25" t="s">
        <v>102</v>
      </c>
      <c r="B83" s="25">
        <v>1200</v>
      </c>
      <c r="C83" s="25">
        <v>9</v>
      </c>
      <c r="D83" s="25">
        <v>0.03</v>
      </c>
      <c r="E83" s="25">
        <v>0.998</v>
      </c>
      <c r="F83" s="25">
        <v>0.8</v>
      </c>
      <c r="H83" s="25">
        <v>5</v>
      </c>
      <c r="I83" s="25" t="s">
        <v>37</v>
      </c>
      <c r="J83" s="26">
        <v>1E-4</v>
      </c>
      <c r="K83" s="25">
        <v>5</v>
      </c>
      <c r="L83" s="25" t="s">
        <v>20</v>
      </c>
      <c r="M83" s="25">
        <v>0.29961860114173899</v>
      </c>
      <c r="N83" s="25">
        <v>0.21433951796515099</v>
      </c>
      <c r="O83" s="25">
        <v>795</v>
      </c>
      <c r="P83" s="25">
        <v>0.42408798553606403</v>
      </c>
      <c r="Q83" s="25">
        <v>0.35526755388126302</v>
      </c>
      <c r="R83" s="25">
        <v>795</v>
      </c>
      <c r="S83" s="25">
        <v>795</v>
      </c>
      <c r="T83" s="25" t="s">
        <v>170</v>
      </c>
    </row>
    <row r="84" spans="1:20" x14ac:dyDescent="0.25">
      <c r="A84" s="25" t="s">
        <v>103</v>
      </c>
      <c r="B84" s="25">
        <v>1200</v>
      </c>
      <c r="C84" s="25">
        <v>9</v>
      </c>
      <c r="D84" s="25">
        <v>0.03</v>
      </c>
      <c r="E84" s="25">
        <v>0.999</v>
      </c>
      <c r="F84" s="25">
        <v>0.8</v>
      </c>
      <c r="H84" s="25">
        <v>5</v>
      </c>
      <c r="I84" s="25" t="s">
        <v>37</v>
      </c>
      <c r="J84" s="26">
        <v>1E-4</v>
      </c>
      <c r="K84" s="25">
        <v>5</v>
      </c>
      <c r="L84" s="25" t="s">
        <v>20</v>
      </c>
      <c r="M84" s="25">
        <v>0.29962445957311401</v>
      </c>
      <c r="N84" s="25">
        <v>0.21071349638589901</v>
      </c>
      <c r="O84" s="25">
        <v>555</v>
      </c>
      <c r="P84" s="25">
        <v>0.42401115388584598</v>
      </c>
      <c r="Q84" s="25">
        <v>0.35163457012635102</v>
      </c>
      <c r="R84" s="25">
        <v>560</v>
      </c>
      <c r="S84" s="25">
        <v>560</v>
      </c>
      <c r="T84" s="25" t="s">
        <v>170</v>
      </c>
    </row>
    <row r="85" spans="1:20" x14ac:dyDescent="0.25">
      <c r="A85" s="25" t="s">
        <v>104</v>
      </c>
      <c r="B85" s="25">
        <v>1200</v>
      </c>
      <c r="C85" s="25">
        <v>7</v>
      </c>
      <c r="D85" s="25">
        <v>0.03</v>
      </c>
      <c r="E85" s="25">
        <v>0.998</v>
      </c>
      <c r="F85" s="25">
        <v>0.8</v>
      </c>
      <c r="H85" s="25">
        <v>5</v>
      </c>
      <c r="I85" s="25" t="s">
        <v>37</v>
      </c>
      <c r="J85" s="26">
        <v>1E-4</v>
      </c>
      <c r="K85" s="25">
        <v>5</v>
      </c>
      <c r="L85" s="25" t="s">
        <v>20</v>
      </c>
      <c r="M85" s="25">
        <v>0.29975451265466702</v>
      </c>
      <c r="N85" s="25">
        <v>0.24669532632673699</v>
      </c>
      <c r="O85" s="25">
        <v>975</v>
      </c>
      <c r="P85" s="25">
        <v>0.42404959512792201</v>
      </c>
      <c r="Q85" s="25">
        <v>0.38364813298115102</v>
      </c>
      <c r="R85" s="25">
        <v>975</v>
      </c>
      <c r="S85" s="25">
        <v>980</v>
      </c>
      <c r="T85" s="25" t="s">
        <v>170</v>
      </c>
    </row>
    <row r="86" spans="1:20" x14ac:dyDescent="0.25">
      <c r="A86" s="25" t="s">
        <v>105</v>
      </c>
      <c r="B86" s="25">
        <v>1200</v>
      </c>
      <c r="C86" s="25">
        <v>10</v>
      </c>
      <c r="D86" s="25">
        <v>0.03</v>
      </c>
      <c r="E86" s="25">
        <v>0.998</v>
      </c>
      <c r="F86" s="25">
        <v>0.8</v>
      </c>
      <c r="H86" s="25">
        <v>5</v>
      </c>
      <c r="I86" s="25" t="s">
        <v>37</v>
      </c>
      <c r="J86" s="26">
        <v>1E-4</v>
      </c>
      <c r="K86" s="25">
        <v>5</v>
      </c>
      <c r="L86" s="25" t="s">
        <v>20</v>
      </c>
      <c r="M86" s="25">
        <v>0.29979034326088899</v>
      </c>
      <c r="N86" s="25">
        <v>0.199854901434561</v>
      </c>
      <c r="O86" s="25">
        <v>675</v>
      </c>
      <c r="P86" s="25">
        <v>0.42413721801372301</v>
      </c>
      <c r="Q86" s="25">
        <v>0.34186682086628201</v>
      </c>
      <c r="R86" s="25">
        <v>675</v>
      </c>
      <c r="S86" s="25">
        <v>675</v>
      </c>
      <c r="T86" s="25" t="s">
        <v>170</v>
      </c>
    </row>
    <row r="87" spans="1:20" x14ac:dyDescent="0.25">
      <c r="A87" s="25" t="s">
        <v>106</v>
      </c>
      <c r="B87" s="25">
        <v>1200</v>
      </c>
      <c r="C87" s="25">
        <v>5</v>
      </c>
      <c r="D87" s="25">
        <v>0.03</v>
      </c>
      <c r="E87" s="25">
        <v>1</v>
      </c>
      <c r="F87" s="25">
        <v>0.8</v>
      </c>
      <c r="H87" s="25">
        <v>5</v>
      </c>
      <c r="I87" s="25" t="s">
        <v>37</v>
      </c>
      <c r="J87" s="26">
        <v>1E-4</v>
      </c>
      <c r="K87" s="25">
        <v>5</v>
      </c>
      <c r="L87" s="25" t="s">
        <v>20</v>
      </c>
      <c r="M87" s="25">
        <v>0.300082732863101</v>
      </c>
      <c r="N87" s="25">
        <v>0.25894345256432599</v>
      </c>
      <c r="O87" s="25">
        <v>835</v>
      </c>
      <c r="P87" s="25">
        <v>0.42436335545196002</v>
      </c>
      <c r="Q87" s="25">
        <v>0.393761141968271</v>
      </c>
      <c r="R87" s="25">
        <v>835</v>
      </c>
      <c r="S87" s="25">
        <v>860</v>
      </c>
      <c r="T87" s="25" t="s">
        <v>170</v>
      </c>
    </row>
    <row r="88" spans="1:20" x14ac:dyDescent="0.25">
      <c r="A88" s="25" t="s">
        <v>107</v>
      </c>
      <c r="B88" s="25">
        <v>1200</v>
      </c>
      <c r="C88" s="25">
        <v>10</v>
      </c>
      <c r="D88" s="25">
        <v>0.03</v>
      </c>
      <c r="E88" s="25">
        <v>1</v>
      </c>
      <c r="F88" s="25">
        <v>0.8</v>
      </c>
      <c r="H88" s="25">
        <v>5</v>
      </c>
      <c r="I88" s="25" t="s">
        <v>37</v>
      </c>
      <c r="J88" s="26">
        <v>1E-4</v>
      </c>
      <c r="K88" s="25">
        <v>5</v>
      </c>
      <c r="L88" s="25" t="s">
        <v>20</v>
      </c>
      <c r="M88" s="25">
        <v>0.30006456836624201</v>
      </c>
      <c r="N88" s="25">
        <v>0.191629223482459</v>
      </c>
      <c r="O88" s="25">
        <v>430</v>
      </c>
      <c r="P88" s="25">
        <v>0.42434073588628402</v>
      </c>
      <c r="Q88" s="25">
        <v>0.33206710132805201</v>
      </c>
      <c r="R88" s="25">
        <v>445</v>
      </c>
      <c r="S88" s="25">
        <v>450</v>
      </c>
      <c r="T88" s="25" t="s">
        <v>170</v>
      </c>
    </row>
    <row r="89" spans="1:20" x14ac:dyDescent="0.25">
      <c r="A89" s="25" t="s">
        <v>108</v>
      </c>
      <c r="B89" s="25">
        <v>1200</v>
      </c>
      <c r="C89" s="25">
        <v>8</v>
      </c>
      <c r="D89" s="25">
        <v>0.03</v>
      </c>
      <c r="E89" s="25">
        <v>1</v>
      </c>
      <c r="F89" s="25">
        <v>0.8</v>
      </c>
      <c r="H89" s="25">
        <v>5</v>
      </c>
      <c r="I89" s="25" t="s">
        <v>37</v>
      </c>
      <c r="J89" s="26">
        <v>1E-4</v>
      </c>
      <c r="K89" s="25">
        <v>5</v>
      </c>
      <c r="L89" s="25" t="s">
        <v>20</v>
      </c>
      <c r="M89" s="25">
        <v>0.300134193119238</v>
      </c>
      <c r="N89" s="25">
        <v>0.225070348383653</v>
      </c>
      <c r="O89" s="25">
        <v>475</v>
      </c>
      <c r="P89" s="25">
        <v>0.42440380938745997</v>
      </c>
      <c r="Q89" s="25">
        <v>0.36490026822416</v>
      </c>
      <c r="R89" s="25">
        <v>475</v>
      </c>
      <c r="S89" s="25">
        <v>480</v>
      </c>
      <c r="T89" s="25" t="s">
        <v>170</v>
      </c>
    </row>
    <row r="90" spans="1:20" x14ac:dyDescent="0.25">
      <c r="A90" s="25" t="s">
        <v>109</v>
      </c>
      <c r="B90" s="25">
        <v>1200</v>
      </c>
      <c r="C90" s="25">
        <v>6</v>
      </c>
      <c r="D90" s="25">
        <v>0.03</v>
      </c>
      <c r="E90" s="25">
        <v>0.998</v>
      </c>
      <c r="F90" s="25">
        <v>0.8</v>
      </c>
      <c r="H90" s="25">
        <v>5</v>
      </c>
      <c r="I90" s="25" t="s">
        <v>37</v>
      </c>
      <c r="J90" s="26">
        <v>1E-4</v>
      </c>
      <c r="K90" s="25">
        <v>5</v>
      </c>
      <c r="L90" s="25" t="s">
        <v>20</v>
      </c>
      <c r="M90" s="25">
        <v>0.30016031577875102</v>
      </c>
      <c r="N90" s="25">
        <v>0.26157985820224999</v>
      </c>
      <c r="O90" s="25">
        <v>1110</v>
      </c>
      <c r="P90" s="25">
        <v>0.42436963540272099</v>
      </c>
      <c r="Q90" s="25">
        <v>0.39582409317532102</v>
      </c>
      <c r="R90" s="25">
        <v>1110</v>
      </c>
      <c r="S90" s="25">
        <v>1110</v>
      </c>
      <c r="T90" s="25" t="s">
        <v>170</v>
      </c>
    </row>
    <row r="91" spans="1:20" x14ac:dyDescent="0.25">
      <c r="A91" s="25" t="s">
        <v>110</v>
      </c>
      <c r="B91" s="25">
        <v>1200</v>
      </c>
      <c r="C91" s="25">
        <v>10</v>
      </c>
      <c r="D91" s="25">
        <v>0.03</v>
      </c>
      <c r="E91" s="25">
        <v>0.999</v>
      </c>
      <c r="F91" s="25">
        <v>0.8</v>
      </c>
      <c r="H91" s="25">
        <v>5</v>
      </c>
      <c r="I91" s="25" t="s">
        <v>37</v>
      </c>
      <c r="J91" s="26">
        <v>1E-4</v>
      </c>
      <c r="K91" s="25">
        <v>5</v>
      </c>
      <c r="L91" s="25" t="s">
        <v>20</v>
      </c>
      <c r="M91" s="25">
        <v>0.30024508739868899</v>
      </c>
      <c r="N91" s="25">
        <v>0.19215765823224401</v>
      </c>
      <c r="O91" s="25">
        <v>545</v>
      </c>
      <c r="P91" s="25">
        <v>0.424398656684708</v>
      </c>
      <c r="Q91" s="25">
        <v>0.33663297233655298</v>
      </c>
      <c r="R91" s="25">
        <v>520</v>
      </c>
      <c r="S91" s="25">
        <v>550</v>
      </c>
      <c r="T91" s="25" t="s">
        <v>170</v>
      </c>
    </row>
    <row r="92" spans="1:20" x14ac:dyDescent="0.25">
      <c r="A92" s="25" t="s">
        <v>111</v>
      </c>
      <c r="B92" s="25">
        <v>1200</v>
      </c>
      <c r="C92" s="25">
        <v>5</v>
      </c>
      <c r="D92" s="25">
        <v>0.03</v>
      </c>
      <c r="E92" s="25">
        <v>0.999</v>
      </c>
      <c r="F92" s="25">
        <v>0.8</v>
      </c>
      <c r="H92" s="25">
        <v>5</v>
      </c>
      <c r="I92" s="25" t="s">
        <v>37</v>
      </c>
      <c r="J92" s="26">
        <v>1E-4</v>
      </c>
      <c r="K92" s="25">
        <v>5</v>
      </c>
      <c r="L92" s="25" t="s">
        <v>20</v>
      </c>
      <c r="M92" s="25">
        <v>0.30028284533125599</v>
      </c>
      <c r="N92" s="25">
        <v>0.26417735326726899</v>
      </c>
      <c r="O92" s="25">
        <v>1200</v>
      </c>
      <c r="P92" s="25">
        <v>0.42461220750657203</v>
      </c>
      <c r="Q92" s="25">
        <v>0.397962982663636</v>
      </c>
      <c r="R92" s="25">
        <v>1200</v>
      </c>
      <c r="S92" s="25">
        <v>1200</v>
      </c>
      <c r="T92" s="25" t="s">
        <v>170</v>
      </c>
    </row>
    <row r="93" spans="1:20" x14ac:dyDescent="0.25">
      <c r="A93" s="25" t="s">
        <v>112</v>
      </c>
      <c r="B93" s="25">
        <v>1200</v>
      </c>
      <c r="C93" s="25">
        <v>9</v>
      </c>
      <c r="D93" s="25">
        <v>0.03</v>
      </c>
      <c r="E93" s="25">
        <v>1</v>
      </c>
      <c r="F93" s="25">
        <v>0.8</v>
      </c>
      <c r="H93" s="25">
        <v>5</v>
      </c>
      <c r="I93" s="25" t="s">
        <v>37</v>
      </c>
      <c r="J93" s="26">
        <v>1E-4</v>
      </c>
      <c r="K93" s="25">
        <v>5</v>
      </c>
      <c r="L93" s="25" t="s">
        <v>20</v>
      </c>
      <c r="M93" s="25">
        <v>0.300300679562508</v>
      </c>
      <c r="N93" s="25">
        <v>0.20918553438250601</v>
      </c>
      <c r="O93" s="25">
        <v>440</v>
      </c>
      <c r="P93" s="25">
        <v>0.42447558645581801</v>
      </c>
      <c r="Q93" s="25">
        <v>0.35394136502282503</v>
      </c>
      <c r="R93" s="25">
        <v>410</v>
      </c>
      <c r="S93" s="25">
        <v>450</v>
      </c>
      <c r="T93" s="25" t="s">
        <v>170</v>
      </c>
    </row>
    <row r="94" spans="1:20" x14ac:dyDescent="0.25">
      <c r="A94" s="25" t="s">
        <v>113</v>
      </c>
      <c r="B94" s="25">
        <v>1200</v>
      </c>
      <c r="C94" s="25">
        <v>4</v>
      </c>
      <c r="D94" s="25">
        <v>0.03</v>
      </c>
      <c r="E94" s="25">
        <v>1</v>
      </c>
      <c r="F94" s="25">
        <v>0.8</v>
      </c>
      <c r="H94" s="25">
        <v>5</v>
      </c>
      <c r="I94" s="25" t="s">
        <v>37</v>
      </c>
      <c r="J94" s="26">
        <v>1E-4</v>
      </c>
      <c r="K94" s="25">
        <v>5</v>
      </c>
      <c r="L94" s="25" t="s">
        <v>20</v>
      </c>
      <c r="M94" s="25">
        <v>0.30054251957164502</v>
      </c>
      <c r="N94" s="25">
        <v>0.26793883572646698</v>
      </c>
      <c r="O94" s="25">
        <v>1150</v>
      </c>
      <c r="P94" s="25">
        <v>0.424824503067599</v>
      </c>
      <c r="Q94" s="25">
        <v>0.40084154259738602</v>
      </c>
      <c r="R94" s="25">
        <v>1150</v>
      </c>
      <c r="S94" s="25">
        <v>1155</v>
      </c>
      <c r="T94" s="25" t="s">
        <v>170</v>
      </c>
    </row>
    <row r="95" spans="1:20" x14ac:dyDescent="0.25">
      <c r="A95" s="25" t="s">
        <v>114</v>
      </c>
      <c r="B95" s="25">
        <v>1200</v>
      </c>
      <c r="C95" s="25">
        <v>5</v>
      </c>
      <c r="D95" s="25">
        <v>0.03</v>
      </c>
      <c r="E95" s="25">
        <v>0.998</v>
      </c>
      <c r="F95" s="25">
        <v>0.8</v>
      </c>
      <c r="H95" s="25">
        <v>5</v>
      </c>
      <c r="I95" s="25" t="s">
        <v>37</v>
      </c>
      <c r="J95" s="26">
        <v>1E-4</v>
      </c>
      <c r="K95" s="25">
        <v>5</v>
      </c>
      <c r="L95" s="25" t="s">
        <v>20</v>
      </c>
      <c r="M95" s="25">
        <v>0.30208215484701401</v>
      </c>
      <c r="N95" s="25">
        <v>0.27576397978763101</v>
      </c>
      <c r="O95" s="25">
        <v>1200</v>
      </c>
      <c r="P95" s="25">
        <v>0.42594560876131399</v>
      </c>
      <c r="Q95" s="25">
        <v>0.40710425843062398</v>
      </c>
      <c r="R95" s="25">
        <v>1200</v>
      </c>
      <c r="S95" s="25">
        <v>1200</v>
      </c>
      <c r="T95" s="25" t="s">
        <v>170</v>
      </c>
    </row>
    <row r="96" spans="1:20" x14ac:dyDescent="0.25">
      <c r="A96" s="25" t="s">
        <v>115</v>
      </c>
      <c r="B96" s="25">
        <v>1200</v>
      </c>
      <c r="C96" s="25">
        <v>4</v>
      </c>
      <c r="D96" s="25">
        <v>0.03</v>
      </c>
      <c r="E96" s="25">
        <v>0.999</v>
      </c>
      <c r="F96" s="25">
        <v>0.8</v>
      </c>
      <c r="H96" s="25">
        <v>5</v>
      </c>
      <c r="I96" s="25" t="s">
        <v>37</v>
      </c>
      <c r="J96" s="26">
        <v>1E-4</v>
      </c>
      <c r="K96" s="25">
        <v>5</v>
      </c>
      <c r="L96" s="25" t="s">
        <v>20</v>
      </c>
      <c r="M96" s="25">
        <v>0.302327533636783</v>
      </c>
      <c r="N96" s="25">
        <v>0.27928606106921799</v>
      </c>
      <c r="O96" s="25">
        <v>1200</v>
      </c>
      <c r="P96" s="25">
        <v>0.42619712269905002</v>
      </c>
      <c r="Q96" s="25">
        <v>0.40998075957104202</v>
      </c>
      <c r="R96" s="25">
        <v>1200</v>
      </c>
      <c r="S96" s="25">
        <v>1200</v>
      </c>
      <c r="T96" s="25" t="s">
        <v>170</v>
      </c>
    </row>
    <row r="97" spans="1:20" x14ac:dyDescent="0.25">
      <c r="A97" s="25" t="s">
        <v>116</v>
      </c>
      <c r="B97" s="25">
        <v>1200</v>
      </c>
      <c r="C97" s="25">
        <v>4</v>
      </c>
      <c r="D97" s="25">
        <v>0.03</v>
      </c>
      <c r="E97" s="25">
        <v>0.998</v>
      </c>
      <c r="F97" s="25">
        <v>0.8</v>
      </c>
      <c r="H97" s="25">
        <v>5</v>
      </c>
      <c r="I97" s="25" t="s">
        <v>37</v>
      </c>
      <c r="J97" s="26">
        <v>1E-4</v>
      </c>
      <c r="K97" s="25">
        <v>5</v>
      </c>
      <c r="L97" s="25" t="s">
        <v>20</v>
      </c>
      <c r="M97" s="25">
        <v>0.305334076569032</v>
      </c>
      <c r="N97" s="25">
        <v>0.28885535069391699</v>
      </c>
      <c r="O97" s="25">
        <v>1200</v>
      </c>
      <c r="P97" s="25">
        <v>0.42857230880446201</v>
      </c>
      <c r="Q97" s="25">
        <v>0.41738553720559401</v>
      </c>
      <c r="R97" s="25">
        <v>1200</v>
      </c>
      <c r="S97" s="25">
        <v>1200</v>
      </c>
      <c r="T97" s="25" t="s">
        <v>170</v>
      </c>
    </row>
    <row r="98" spans="1:20" x14ac:dyDescent="0.25">
      <c r="A98" s="25" t="s">
        <v>117</v>
      </c>
      <c r="B98" s="25">
        <v>1000</v>
      </c>
      <c r="C98" s="25">
        <v>8</v>
      </c>
      <c r="D98" s="25">
        <v>0.02</v>
      </c>
      <c r="E98" s="25">
        <v>1</v>
      </c>
      <c r="F98" s="25">
        <v>0.8</v>
      </c>
      <c r="H98" s="25">
        <v>3</v>
      </c>
      <c r="I98" s="25" t="s">
        <v>37</v>
      </c>
      <c r="J98" s="26">
        <v>1E-4</v>
      </c>
      <c r="K98" s="25">
        <v>5</v>
      </c>
      <c r="L98" s="25" t="s">
        <v>20</v>
      </c>
      <c r="M98" s="25">
        <v>0.29982180678550502</v>
      </c>
      <c r="N98" s="25">
        <v>0.22699325300603501</v>
      </c>
      <c r="O98" s="25">
        <v>650</v>
      </c>
      <c r="P98" s="25">
        <v>0.42396465919752102</v>
      </c>
      <c r="Q98" s="25">
        <v>0.36662841234541599</v>
      </c>
      <c r="R98" s="25">
        <v>650</v>
      </c>
      <c r="S98" s="25">
        <v>650</v>
      </c>
      <c r="T98" s="25" t="s">
        <v>168</v>
      </c>
    </row>
    <row r="99" spans="1:20" x14ac:dyDescent="0.25">
      <c r="A99" s="25" t="s">
        <v>118</v>
      </c>
      <c r="B99" s="25">
        <v>1000</v>
      </c>
      <c r="C99" s="25">
        <v>8</v>
      </c>
      <c r="D99" s="25">
        <v>0.02</v>
      </c>
      <c r="E99" s="25">
        <v>1</v>
      </c>
      <c r="F99" s="25">
        <v>1</v>
      </c>
      <c r="H99" s="25">
        <v>3</v>
      </c>
      <c r="I99" s="25" t="s">
        <v>37</v>
      </c>
      <c r="J99" s="26">
        <v>1E-4</v>
      </c>
      <c r="K99" s="25">
        <v>5</v>
      </c>
      <c r="L99" s="25" t="s">
        <v>20</v>
      </c>
      <c r="M99" s="25">
        <v>0.30020877861807599</v>
      </c>
      <c r="N99" s="25">
        <v>0.23209428975274601</v>
      </c>
      <c r="O99" s="25">
        <v>680</v>
      </c>
      <c r="P99" s="25">
        <v>0.42440569294570302</v>
      </c>
      <c r="Q99" s="25">
        <v>0.37127203157899802</v>
      </c>
      <c r="R99" s="25">
        <v>680</v>
      </c>
      <c r="S99" s="25">
        <v>680</v>
      </c>
      <c r="T99" s="25" t="s">
        <v>168</v>
      </c>
    </row>
    <row r="100" spans="1:20" x14ac:dyDescent="0.25">
      <c r="A100" s="25" t="s">
        <v>119</v>
      </c>
      <c r="B100" s="25">
        <v>1500</v>
      </c>
      <c r="C100" s="25">
        <v>7</v>
      </c>
      <c r="D100" s="25">
        <v>0.02</v>
      </c>
      <c r="E100" s="25">
        <v>1</v>
      </c>
      <c r="F100" s="25">
        <v>0.4</v>
      </c>
      <c r="H100" s="25">
        <v>3</v>
      </c>
      <c r="I100" s="25" t="s">
        <v>37</v>
      </c>
      <c r="J100" s="26">
        <v>1E-4</v>
      </c>
      <c r="K100" s="25">
        <v>5</v>
      </c>
      <c r="L100" s="25" t="s">
        <v>20</v>
      </c>
      <c r="M100" s="25">
        <v>0.29743333481446999</v>
      </c>
      <c r="N100" s="25">
        <v>0.232530352581588</v>
      </c>
      <c r="O100" s="25">
        <v>790</v>
      </c>
      <c r="P100" s="25">
        <v>0.42211210937467297</v>
      </c>
      <c r="Q100" s="25">
        <v>0.37109877951938303</v>
      </c>
      <c r="R100" s="25">
        <v>790</v>
      </c>
      <c r="S100" s="25">
        <v>790</v>
      </c>
      <c r="T100" s="25" t="s">
        <v>120</v>
      </c>
    </row>
    <row r="101" spans="1:20" x14ac:dyDescent="0.25">
      <c r="A101" s="25" t="s">
        <v>121</v>
      </c>
      <c r="B101" s="25">
        <v>1500</v>
      </c>
      <c r="C101" s="25">
        <v>6</v>
      </c>
      <c r="D101" s="25">
        <v>0.03</v>
      </c>
      <c r="E101" s="25">
        <v>1</v>
      </c>
      <c r="F101" s="25">
        <v>0.4</v>
      </c>
      <c r="H101" s="25">
        <v>3</v>
      </c>
      <c r="I101" s="25" t="s">
        <v>37</v>
      </c>
      <c r="J101" s="26">
        <v>1E-4</v>
      </c>
      <c r="K101" s="25">
        <v>5</v>
      </c>
      <c r="L101" s="25" t="s">
        <v>20</v>
      </c>
      <c r="M101" s="25">
        <v>0.297421817640591</v>
      </c>
      <c r="N101" s="25">
        <v>0.24748118697111801</v>
      </c>
      <c r="O101" s="25">
        <v>610</v>
      </c>
      <c r="P101" s="25">
        <v>0.42230381188467703</v>
      </c>
      <c r="Q101" s="25">
        <v>0.38396389229736799</v>
      </c>
      <c r="R101" s="25">
        <v>610</v>
      </c>
      <c r="S101" s="25">
        <v>625</v>
      </c>
      <c r="T101" s="25" t="s">
        <v>120</v>
      </c>
    </row>
    <row r="102" spans="1:20" x14ac:dyDescent="0.25">
      <c r="A102" s="25" t="s">
        <v>122</v>
      </c>
      <c r="B102" s="25">
        <v>1500</v>
      </c>
      <c r="C102" s="25">
        <v>8</v>
      </c>
      <c r="D102" s="25">
        <v>0.02</v>
      </c>
      <c r="E102" s="25">
        <v>0.999</v>
      </c>
      <c r="F102" s="25">
        <v>0.4</v>
      </c>
      <c r="H102" s="25">
        <v>3</v>
      </c>
      <c r="I102" s="25" t="s">
        <v>37</v>
      </c>
      <c r="J102" s="26">
        <v>1E-4</v>
      </c>
      <c r="K102" s="25">
        <v>5</v>
      </c>
      <c r="L102" s="25" t="s">
        <v>20</v>
      </c>
      <c r="M102" s="25">
        <v>0.29749929982416401</v>
      </c>
      <c r="N102" s="25">
        <v>0.224297247147908</v>
      </c>
      <c r="O102" s="25">
        <v>875</v>
      </c>
      <c r="P102" s="25">
        <v>0.42239794873904901</v>
      </c>
      <c r="Q102" s="25">
        <v>0.36390967580106798</v>
      </c>
      <c r="R102" s="25">
        <v>870</v>
      </c>
      <c r="S102" s="25">
        <v>880</v>
      </c>
      <c r="T102" s="25" t="s">
        <v>120</v>
      </c>
    </row>
    <row r="103" spans="1:20" x14ac:dyDescent="0.25">
      <c r="A103" s="25" t="s">
        <v>123</v>
      </c>
      <c r="B103" s="25">
        <v>1500</v>
      </c>
      <c r="C103" s="25">
        <v>7</v>
      </c>
      <c r="D103" s="25">
        <v>0.02</v>
      </c>
      <c r="E103" s="25">
        <v>0.999</v>
      </c>
      <c r="F103" s="25">
        <v>0.4</v>
      </c>
      <c r="H103" s="25">
        <v>3</v>
      </c>
      <c r="I103" s="25" t="s">
        <v>37</v>
      </c>
      <c r="J103" s="26">
        <v>1E-4</v>
      </c>
      <c r="K103" s="25">
        <v>5</v>
      </c>
      <c r="L103" s="25" t="s">
        <v>20</v>
      </c>
      <c r="M103" s="25">
        <v>0.29757878236212099</v>
      </c>
      <c r="N103" s="25">
        <v>0.242571446135042</v>
      </c>
      <c r="O103" s="25">
        <v>955</v>
      </c>
      <c r="P103" s="25">
        <v>0.42229616396276598</v>
      </c>
      <c r="Q103" s="25">
        <v>0.379771563709286</v>
      </c>
      <c r="R103" s="25">
        <v>955</v>
      </c>
      <c r="S103" s="25">
        <v>955</v>
      </c>
      <c r="T103" s="25" t="s">
        <v>120</v>
      </c>
    </row>
    <row r="104" spans="1:20" x14ac:dyDescent="0.25">
      <c r="A104" s="25" t="s">
        <v>124</v>
      </c>
      <c r="B104" s="25">
        <v>1500</v>
      </c>
      <c r="C104" s="25">
        <v>6</v>
      </c>
      <c r="D104" s="25">
        <v>0.02</v>
      </c>
      <c r="E104" s="25">
        <v>1</v>
      </c>
      <c r="F104" s="25">
        <v>0.4</v>
      </c>
      <c r="H104" s="25">
        <v>3</v>
      </c>
      <c r="I104" s="25" t="s">
        <v>37</v>
      </c>
      <c r="J104" s="26">
        <v>1E-4</v>
      </c>
      <c r="K104" s="25">
        <v>5</v>
      </c>
      <c r="L104" s="25" t="s">
        <v>20</v>
      </c>
      <c r="M104" s="25">
        <v>0.29761131146751901</v>
      </c>
      <c r="N104" s="25">
        <v>0.24788802169253499</v>
      </c>
      <c r="O104" s="25">
        <v>900</v>
      </c>
      <c r="P104" s="25">
        <v>0.42236185158079298</v>
      </c>
      <c r="Q104" s="25">
        <v>0.384199116237051</v>
      </c>
      <c r="R104" s="25">
        <v>905</v>
      </c>
      <c r="S104" s="25">
        <v>910</v>
      </c>
      <c r="T104" s="25" t="s">
        <v>120</v>
      </c>
    </row>
    <row r="105" spans="1:20" x14ac:dyDescent="0.25">
      <c r="A105" s="25" t="s">
        <v>125</v>
      </c>
      <c r="B105" s="25">
        <v>1500</v>
      </c>
      <c r="C105" s="25">
        <v>8</v>
      </c>
      <c r="D105" s="25">
        <v>0.02</v>
      </c>
      <c r="E105" s="25">
        <v>1</v>
      </c>
      <c r="F105" s="25">
        <v>0.4</v>
      </c>
      <c r="H105" s="25">
        <v>3</v>
      </c>
      <c r="I105" s="25" t="s">
        <v>37</v>
      </c>
      <c r="J105" s="26">
        <v>1E-4</v>
      </c>
      <c r="K105" s="25">
        <v>5</v>
      </c>
      <c r="L105" s="25" t="s">
        <v>20</v>
      </c>
      <c r="M105" s="25">
        <v>0.29777992847349899</v>
      </c>
      <c r="N105" s="25">
        <v>0.221837322332749</v>
      </c>
      <c r="O105" s="25">
        <v>615</v>
      </c>
      <c r="P105" s="25">
        <v>0.42269765240150697</v>
      </c>
      <c r="Q105" s="25">
        <v>0.36151930636762297</v>
      </c>
      <c r="R105" s="25">
        <v>615</v>
      </c>
      <c r="S105" s="25">
        <v>615</v>
      </c>
      <c r="T105" s="25" t="s">
        <v>120</v>
      </c>
    </row>
    <row r="106" spans="1:20" x14ac:dyDescent="0.25">
      <c r="A106" s="25" t="s">
        <v>126</v>
      </c>
      <c r="B106" s="25">
        <v>1500</v>
      </c>
      <c r="C106" s="25">
        <v>8</v>
      </c>
      <c r="D106" s="25">
        <v>0.03</v>
      </c>
      <c r="E106" s="25">
        <v>0.999</v>
      </c>
      <c r="F106" s="25">
        <v>0.4</v>
      </c>
      <c r="H106" s="25">
        <v>3</v>
      </c>
      <c r="I106" s="25" t="s">
        <v>37</v>
      </c>
      <c r="J106" s="26">
        <v>1E-4</v>
      </c>
      <c r="K106" s="25">
        <v>5</v>
      </c>
      <c r="L106" s="25" t="s">
        <v>20</v>
      </c>
      <c r="M106" s="25">
        <v>0.29782111967229502</v>
      </c>
      <c r="N106" s="25">
        <v>0.21912479416033701</v>
      </c>
      <c r="O106" s="25">
        <v>570</v>
      </c>
      <c r="P106" s="25">
        <v>0.42262885064964401</v>
      </c>
      <c r="Q106" s="25">
        <v>0.35978398685697299</v>
      </c>
      <c r="R106" s="25">
        <v>555</v>
      </c>
      <c r="S106" s="25">
        <v>570</v>
      </c>
      <c r="T106" s="25" t="s">
        <v>120</v>
      </c>
    </row>
    <row r="107" spans="1:20" x14ac:dyDescent="0.25">
      <c r="A107" s="25" t="s">
        <v>127</v>
      </c>
      <c r="B107" s="25">
        <v>1500</v>
      </c>
      <c r="C107" s="25">
        <v>8</v>
      </c>
      <c r="D107" s="25">
        <v>0.03</v>
      </c>
      <c r="E107" s="25">
        <v>1</v>
      </c>
      <c r="F107" s="25">
        <v>0.4</v>
      </c>
      <c r="H107" s="25">
        <v>3</v>
      </c>
      <c r="I107" s="25" t="s">
        <v>37</v>
      </c>
      <c r="J107" s="26">
        <v>1E-4</v>
      </c>
      <c r="K107" s="25">
        <v>5</v>
      </c>
      <c r="L107" s="25" t="s">
        <v>20</v>
      </c>
      <c r="M107" s="25">
        <v>0.29789145427665098</v>
      </c>
      <c r="N107" s="25">
        <v>0.21872437620031801</v>
      </c>
      <c r="O107" s="25">
        <v>435</v>
      </c>
      <c r="P107" s="25">
        <v>0.42260403445671901</v>
      </c>
      <c r="Q107" s="25">
        <v>0.35781977178442098</v>
      </c>
      <c r="R107" s="25">
        <v>445</v>
      </c>
      <c r="S107" s="25">
        <v>445</v>
      </c>
      <c r="T107" s="25" t="s">
        <v>120</v>
      </c>
    </row>
    <row r="108" spans="1:20" x14ac:dyDescent="0.25">
      <c r="A108" s="25" t="s">
        <v>128</v>
      </c>
      <c r="B108" s="25">
        <v>1500</v>
      </c>
      <c r="C108" s="25">
        <v>7</v>
      </c>
      <c r="D108" s="25">
        <v>0.03</v>
      </c>
      <c r="E108" s="25">
        <v>0.999</v>
      </c>
      <c r="F108" s="25">
        <v>0.4</v>
      </c>
      <c r="H108" s="25">
        <v>3</v>
      </c>
      <c r="I108" s="25" t="s">
        <v>37</v>
      </c>
      <c r="J108" s="26">
        <v>1E-4</v>
      </c>
      <c r="K108" s="25">
        <v>5</v>
      </c>
      <c r="L108" s="25" t="s">
        <v>20</v>
      </c>
      <c r="M108" s="25">
        <v>0.297906166342707</v>
      </c>
      <c r="N108" s="25">
        <v>0.237155555766766</v>
      </c>
      <c r="O108" s="25">
        <v>640</v>
      </c>
      <c r="P108" s="25">
        <v>0.42250579742355399</v>
      </c>
      <c r="Q108" s="25">
        <v>0.37514037418712698</v>
      </c>
      <c r="R108" s="25">
        <v>640</v>
      </c>
      <c r="S108" s="25">
        <v>640</v>
      </c>
      <c r="T108" s="25" t="s">
        <v>120</v>
      </c>
    </row>
    <row r="109" spans="1:20" x14ac:dyDescent="0.25">
      <c r="A109" s="25" t="s">
        <v>129</v>
      </c>
      <c r="B109" s="25">
        <v>1500</v>
      </c>
      <c r="C109" s="25">
        <v>6</v>
      </c>
      <c r="D109" s="25">
        <v>0.03</v>
      </c>
      <c r="E109" s="25">
        <v>0.999</v>
      </c>
      <c r="F109" s="25">
        <v>0.4</v>
      </c>
      <c r="H109" s="25">
        <v>3</v>
      </c>
      <c r="I109" s="25" t="s">
        <v>37</v>
      </c>
      <c r="J109" s="26">
        <v>1E-4</v>
      </c>
      <c r="K109" s="25">
        <v>5</v>
      </c>
      <c r="L109" s="25" t="s">
        <v>20</v>
      </c>
      <c r="M109" s="25">
        <v>0.298106807229918</v>
      </c>
      <c r="N109" s="25">
        <v>0.25060218366530201</v>
      </c>
      <c r="O109" s="25">
        <v>820</v>
      </c>
      <c r="P109" s="25">
        <v>0.42291154931758701</v>
      </c>
      <c r="Q109" s="25">
        <v>0.386695911760776</v>
      </c>
      <c r="R109" s="25">
        <v>820</v>
      </c>
      <c r="S109" s="25">
        <v>820</v>
      </c>
      <c r="T109" s="25" t="s">
        <v>120</v>
      </c>
    </row>
    <row r="110" spans="1:20" x14ac:dyDescent="0.25">
      <c r="A110" s="25" t="s">
        <v>130</v>
      </c>
      <c r="B110" s="25">
        <v>1500</v>
      </c>
      <c r="C110" s="25">
        <v>8</v>
      </c>
      <c r="D110" s="25">
        <v>0.02</v>
      </c>
      <c r="E110" s="25">
        <v>1</v>
      </c>
      <c r="F110" s="25">
        <v>0.6</v>
      </c>
      <c r="H110" s="25">
        <v>3</v>
      </c>
      <c r="I110" s="25" t="s">
        <v>37</v>
      </c>
      <c r="J110" s="26">
        <v>1E-4</v>
      </c>
      <c r="K110" s="25">
        <v>5</v>
      </c>
      <c r="L110" s="25" t="s">
        <v>20</v>
      </c>
      <c r="M110" s="25">
        <v>0.29811535756751401</v>
      </c>
      <c r="N110" s="25">
        <v>0.221207859154428</v>
      </c>
      <c r="O110" s="25">
        <v>665</v>
      </c>
      <c r="P110" s="25">
        <v>0.42283974091214099</v>
      </c>
      <c r="Q110" s="25">
        <v>0.36167047637379302</v>
      </c>
      <c r="R110" s="25">
        <v>660</v>
      </c>
      <c r="S110" s="25">
        <v>675</v>
      </c>
      <c r="T110" s="25" t="s">
        <v>120</v>
      </c>
    </row>
    <row r="111" spans="1:20" x14ac:dyDescent="0.25">
      <c r="A111" s="25" t="s">
        <v>131</v>
      </c>
      <c r="B111" s="25">
        <v>1500</v>
      </c>
      <c r="C111" s="25">
        <v>7</v>
      </c>
      <c r="D111" s="25">
        <v>0.03</v>
      </c>
      <c r="E111" s="25">
        <v>1</v>
      </c>
      <c r="F111" s="25">
        <v>0.4</v>
      </c>
      <c r="H111" s="25">
        <v>3</v>
      </c>
      <c r="I111" s="25" t="s">
        <v>37</v>
      </c>
      <c r="J111" s="26">
        <v>1E-4</v>
      </c>
      <c r="K111" s="25">
        <v>5</v>
      </c>
      <c r="L111" s="25" t="s">
        <v>20</v>
      </c>
      <c r="M111" s="25">
        <v>0.29814136407073999</v>
      </c>
      <c r="N111" s="25">
        <v>0.23664562978069201</v>
      </c>
      <c r="O111" s="25">
        <v>485</v>
      </c>
      <c r="P111" s="25">
        <v>0.42273064691595402</v>
      </c>
      <c r="Q111" s="25">
        <v>0.37489647052568897</v>
      </c>
      <c r="R111" s="25">
        <v>480</v>
      </c>
      <c r="S111" s="25">
        <v>485</v>
      </c>
      <c r="T111" s="25" t="s">
        <v>120</v>
      </c>
    </row>
    <row r="112" spans="1:20" x14ac:dyDescent="0.25">
      <c r="A112" s="25" t="s">
        <v>132</v>
      </c>
      <c r="B112" s="25">
        <v>1500</v>
      </c>
      <c r="C112" s="25">
        <v>7</v>
      </c>
      <c r="D112" s="25">
        <v>0.02</v>
      </c>
      <c r="E112" s="25">
        <v>1</v>
      </c>
      <c r="F112" s="25">
        <v>0.6</v>
      </c>
      <c r="H112" s="25">
        <v>3</v>
      </c>
      <c r="I112" s="25" t="s">
        <v>37</v>
      </c>
      <c r="J112" s="26">
        <v>1E-4</v>
      </c>
      <c r="K112" s="25">
        <v>5</v>
      </c>
      <c r="L112" s="25" t="s">
        <v>20</v>
      </c>
      <c r="M112" s="25">
        <v>0.29814703602366199</v>
      </c>
      <c r="N112" s="25">
        <v>0.23735020643978499</v>
      </c>
      <c r="O112" s="25">
        <v>730</v>
      </c>
      <c r="P112" s="25">
        <v>0.42286283746704301</v>
      </c>
      <c r="Q112" s="25">
        <v>0.375787814901269</v>
      </c>
      <c r="R112" s="25">
        <v>725</v>
      </c>
      <c r="S112" s="25">
        <v>740</v>
      </c>
      <c r="T112" s="25" t="s">
        <v>120</v>
      </c>
    </row>
    <row r="113" spans="1:20" x14ac:dyDescent="0.25">
      <c r="A113" s="25" t="s">
        <v>133</v>
      </c>
      <c r="B113" s="25">
        <v>1500</v>
      </c>
      <c r="C113" s="25">
        <v>8</v>
      </c>
      <c r="D113" s="25">
        <v>0.02</v>
      </c>
      <c r="E113" s="25">
        <v>0.999</v>
      </c>
      <c r="F113" s="25">
        <v>0.6</v>
      </c>
      <c r="H113" s="25">
        <v>3</v>
      </c>
      <c r="I113" s="25" t="s">
        <v>37</v>
      </c>
      <c r="J113" s="26">
        <v>1E-4</v>
      </c>
      <c r="K113" s="25">
        <v>5</v>
      </c>
      <c r="L113" s="25" t="s">
        <v>20</v>
      </c>
      <c r="M113" s="25">
        <v>0.29826353822239199</v>
      </c>
      <c r="N113" s="25">
        <v>0.22671095429362301</v>
      </c>
      <c r="O113" s="25">
        <v>890</v>
      </c>
      <c r="P113" s="25">
        <v>0.42310396766784297</v>
      </c>
      <c r="Q113" s="25">
        <v>0.36617142940143799</v>
      </c>
      <c r="R113" s="25">
        <v>890</v>
      </c>
      <c r="S113" s="25">
        <v>890</v>
      </c>
      <c r="T113" s="25" t="s">
        <v>120</v>
      </c>
    </row>
    <row r="114" spans="1:20" x14ac:dyDescent="0.25">
      <c r="A114" s="25" t="s">
        <v>134</v>
      </c>
      <c r="B114" s="25">
        <v>1500</v>
      </c>
      <c r="C114" s="25">
        <v>7</v>
      </c>
      <c r="D114" s="25">
        <v>0.03</v>
      </c>
      <c r="E114" s="25">
        <v>0.999</v>
      </c>
      <c r="F114" s="25">
        <v>0.6</v>
      </c>
      <c r="H114" s="25">
        <v>3</v>
      </c>
      <c r="I114" s="25" t="s">
        <v>37</v>
      </c>
      <c r="J114" s="26">
        <v>1E-4</v>
      </c>
      <c r="K114" s="25">
        <v>5</v>
      </c>
      <c r="L114" s="25" t="s">
        <v>20</v>
      </c>
      <c r="M114" s="25">
        <v>0.29841588998436303</v>
      </c>
      <c r="N114" s="25">
        <v>0.23623981647629599</v>
      </c>
      <c r="O114" s="25">
        <v>695</v>
      </c>
      <c r="P114" s="25">
        <v>0.42314716163293298</v>
      </c>
      <c r="Q114" s="25">
        <v>0.37475876810466502</v>
      </c>
      <c r="R114" s="25">
        <v>690</v>
      </c>
      <c r="S114" s="25">
        <v>695</v>
      </c>
      <c r="T114" s="25" t="s">
        <v>120</v>
      </c>
    </row>
    <row r="115" spans="1:20" x14ac:dyDescent="0.25">
      <c r="A115" s="25" t="s">
        <v>135</v>
      </c>
      <c r="B115" s="25">
        <v>1500</v>
      </c>
      <c r="C115" s="25">
        <v>7</v>
      </c>
      <c r="D115" s="25">
        <v>0.03</v>
      </c>
      <c r="E115" s="25">
        <v>1</v>
      </c>
      <c r="F115" s="25">
        <v>0.6</v>
      </c>
      <c r="H115" s="25">
        <v>3</v>
      </c>
      <c r="I115" s="25" t="s">
        <v>37</v>
      </c>
      <c r="J115" s="26">
        <v>1E-4</v>
      </c>
      <c r="K115" s="25">
        <v>5</v>
      </c>
      <c r="L115" s="25" t="s">
        <v>20</v>
      </c>
      <c r="M115" s="25">
        <v>0.29870921950211998</v>
      </c>
      <c r="N115" s="25">
        <v>0.23469603491102001</v>
      </c>
      <c r="O115" s="25">
        <v>525</v>
      </c>
      <c r="P115" s="25">
        <v>0.42305355589495602</v>
      </c>
      <c r="Q115" s="25">
        <v>0.37316894810708201</v>
      </c>
      <c r="R115" s="25">
        <v>525</v>
      </c>
      <c r="S115" s="25">
        <v>530</v>
      </c>
      <c r="T115" s="25" t="s">
        <v>120</v>
      </c>
    </row>
    <row r="116" spans="1:20" x14ac:dyDescent="0.25">
      <c r="A116" s="25" t="s">
        <v>136</v>
      </c>
      <c r="B116" s="25">
        <v>1500</v>
      </c>
      <c r="C116" s="25">
        <v>7</v>
      </c>
      <c r="D116" s="25">
        <v>0.02</v>
      </c>
      <c r="E116" s="25">
        <v>0.999</v>
      </c>
      <c r="F116" s="25">
        <v>0.6</v>
      </c>
      <c r="H116" s="25">
        <v>3</v>
      </c>
      <c r="I116" s="25" t="s">
        <v>37</v>
      </c>
      <c r="J116" s="26">
        <v>1E-4</v>
      </c>
      <c r="K116" s="25">
        <v>5</v>
      </c>
      <c r="L116" s="25" t="s">
        <v>20</v>
      </c>
      <c r="M116" s="25">
        <v>0.298719368036588</v>
      </c>
      <c r="N116" s="25">
        <v>0.244775065463647</v>
      </c>
      <c r="O116" s="25">
        <v>955</v>
      </c>
      <c r="P116" s="25">
        <v>0.42327887360998301</v>
      </c>
      <c r="Q116" s="25">
        <v>0.38182681028747301</v>
      </c>
      <c r="R116" s="25">
        <v>955</v>
      </c>
      <c r="S116" s="25">
        <v>955</v>
      </c>
      <c r="T116" s="25" t="s">
        <v>120</v>
      </c>
    </row>
    <row r="117" spans="1:20" x14ac:dyDescent="0.25">
      <c r="A117" s="25" t="s">
        <v>137</v>
      </c>
      <c r="B117" s="25">
        <v>1500</v>
      </c>
      <c r="C117" s="25">
        <v>6</v>
      </c>
      <c r="D117" s="25">
        <v>0.02</v>
      </c>
      <c r="E117" s="25">
        <v>1</v>
      </c>
      <c r="F117" s="25">
        <v>0.6</v>
      </c>
      <c r="H117" s="25">
        <v>3</v>
      </c>
      <c r="I117" s="25" t="s">
        <v>37</v>
      </c>
      <c r="J117" s="26">
        <v>1E-4</v>
      </c>
      <c r="K117" s="25">
        <v>5</v>
      </c>
      <c r="L117" s="25" t="s">
        <v>20</v>
      </c>
      <c r="M117" s="25">
        <v>0.29877662176511399</v>
      </c>
      <c r="N117" s="25">
        <v>0.2520345843322</v>
      </c>
      <c r="O117" s="25">
        <v>835</v>
      </c>
      <c r="P117" s="25">
        <v>0.42338384645495902</v>
      </c>
      <c r="Q117" s="25">
        <v>0.387971271477899</v>
      </c>
      <c r="R117" s="25">
        <v>835</v>
      </c>
      <c r="S117" s="25">
        <v>835</v>
      </c>
      <c r="T117" s="25" t="s">
        <v>120</v>
      </c>
    </row>
    <row r="118" spans="1:20" x14ac:dyDescent="0.25">
      <c r="A118" s="25" t="s">
        <v>138</v>
      </c>
      <c r="B118" s="25">
        <v>1500</v>
      </c>
      <c r="C118" s="25">
        <v>6</v>
      </c>
      <c r="D118" s="25">
        <v>0.02</v>
      </c>
      <c r="E118" s="25">
        <v>0.999</v>
      </c>
      <c r="F118" s="25">
        <v>0.4</v>
      </c>
      <c r="H118" s="25">
        <v>3</v>
      </c>
      <c r="I118" s="25" t="s">
        <v>37</v>
      </c>
      <c r="J118" s="26">
        <v>1E-4</v>
      </c>
      <c r="K118" s="25">
        <v>5</v>
      </c>
      <c r="L118" s="25" t="s">
        <v>20</v>
      </c>
      <c r="M118" s="25">
        <v>0.29879286233028302</v>
      </c>
      <c r="N118" s="25">
        <v>0.259359146089366</v>
      </c>
      <c r="O118" s="25">
        <v>1030</v>
      </c>
      <c r="P118" s="25">
        <v>0.42325522994921499</v>
      </c>
      <c r="Q118" s="25">
        <v>0.39383670165586399</v>
      </c>
      <c r="R118" s="25">
        <v>1030</v>
      </c>
      <c r="S118" s="25">
        <v>1030</v>
      </c>
      <c r="T118" s="25" t="s">
        <v>120</v>
      </c>
    </row>
    <row r="119" spans="1:20" x14ac:dyDescent="0.25">
      <c r="A119" s="25" t="s">
        <v>139</v>
      </c>
      <c r="B119" s="25">
        <v>1500</v>
      </c>
      <c r="C119" s="25">
        <v>8</v>
      </c>
      <c r="D119" s="25">
        <v>0.03</v>
      </c>
      <c r="E119" s="25">
        <v>0.999</v>
      </c>
      <c r="F119" s="25">
        <v>0.6</v>
      </c>
      <c r="H119" s="25">
        <v>3</v>
      </c>
      <c r="I119" s="25" t="s">
        <v>37</v>
      </c>
      <c r="J119" s="26">
        <v>1E-4</v>
      </c>
      <c r="K119" s="25">
        <v>5</v>
      </c>
      <c r="L119" s="25" t="s">
        <v>20</v>
      </c>
      <c r="M119" s="25">
        <v>0.298968251679054</v>
      </c>
      <c r="N119" s="25">
        <v>0.222689559603892</v>
      </c>
      <c r="O119" s="25">
        <v>570</v>
      </c>
      <c r="P119" s="25">
        <v>0.423426570170575</v>
      </c>
      <c r="Q119" s="25">
        <v>0.36252209417748998</v>
      </c>
      <c r="R119" s="25">
        <v>570</v>
      </c>
      <c r="S119" s="25">
        <v>570</v>
      </c>
      <c r="T119" s="25" t="s">
        <v>120</v>
      </c>
    </row>
    <row r="120" spans="1:20" x14ac:dyDescent="0.25">
      <c r="A120" s="25" t="s">
        <v>140</v>
      </c>
      <c r="B120" s="25">
        <v>1500</v>
      </c>
      <c r="C120" s="25">
        <v>8</v>
      </c>
      <c r="D120" s="25">
        <v>0.02</v>
      </c>
      <c r="E120" s="25">
        <v>1</v>
      </c>
      <c r="F120" s="25">
        <v>0.8</v>
      </c>
      <c r="H120" s="25">
        <v>3</v>
      </c>
      <c r="I120" s="25" t="s">
        <v>37</v>
      </c>
      <c r="J120" s="26">
        <v>1E-4</v>
      </c>
      <c r="K120" s="25">
        <v>5</v>
      </c>
      <c r="L120" s="25" t="s">
        <v>20</v>
      </c>
      <c r="M120" s="25">
        <v>0.29899693647380798</v>
      </c>
      <c r="N120" s="25">
        <v>0.22222064268738601</v>
      </c>
      <c r="O120" s="25">
        <v>730</v>
      </c>
      <c r="P120" s="25">
        <v>0.42363238919720603</v>
      </c>
      <c r="Q120" s="25">
        <v>0.36265583900951898</v>
      </c>
      <c r="R120" s="25">
        <v>730</v>
      </c>
      <c r="S120" s="25">
        <v>730</v>
      </c>
      <c r="T120" s="25" t="s">
        <v>120</v>
      </c>
    </row>
    <row r="121" spans="1:20" x14ac:dyDescent="0.25">
      <c r="A121" s="25" t="s">
        <v>141</v>
      </c>
      <c r="B121" s="25">
        <v>1500</v>
      </c>
      <c r="C121" s="25">
        <v>6</v>
      </c>
      <c r="D121" s="25">
        <v>0.03</v>
      </c>
      <c r="E121" s="25">
        <v>1</v>
      </c>
      <c r="F121" s="25">
        <v>0.6</v>
      </c>
      <c r="H121" s="25">
        <v>3</v>
      </c>
      <c r="I121" s="25" t="s">
        <v>37</v>
      </c>
      <c r="J121" s="26">
        <v>1E-4</v>
      </c>
      <c r="K121" s="25">
        <v>5</v>
      </c>
      <c r="L121" s="25" t="s">
        <v>20</v>
      </c>
      <c r="M121" s="25">
        <v>0.29907083864238398</v>
      </c>
      <c r="N121" s="25">
        <v>0.25034770396573502</v>
      </c>
      <c r="O121" s="25">
        <v>585</v>
      </c>
      <c r="P121" s="25">
        <v>0.42364054075989999</v>
      </c>
      <c r="Q121" s="25">
        <v>0.386101137110134</v>
      </c>
      <c r="R121" s="25">
        <v>595</v>
      </c>
      <c r="S121" s="25">
        <v>595</v>
      </c>
      <c r="T121" s="25" t="s">
        <v>120</v>
      </c>
    </row>
    <row r="122" spans="1:20" x14ac:dyDescent="0.25">
      <c r="A122" s="25" t="s">
        <v>142</v>
      </c>
      <c r="B122" s="25">
        <v>1500</v>
      </c>
      <c r="C122" s="25">
        <v>8</v>
      </c>
      <c r="D122" s="25">
        <v>0.03</v>
      </c>
      <c r="E122" s="25">
        <v>1</v>
      </c>
      <c r="F122" s="25">
        <v>0.6</v>
      </c>
      <c r="H122" s="25">
        <v>3</v>
      </c>
      <c r="I122" s="25" t="s">
        <v>37</v>
      </c>
      <c r="J122" s="26">
        <v>1E-4</v>
      </c>
      <c r="K122" s="25">
        <v>5</v>
      </c>
      <c r="L122" s="25" t="s">
        <v>20</v>
      </c>
      <c r="M122" s="25">
        <v>0.29907979725185802</v>
      </c>
      <c r="N122" s="25">
        <v>0.22154181819301799</v>
      </c>
      <c r="O122" s="25">
        <v>450</v>
      </c>
      <c r="P122" s="25">
        <v>0.42335119762937701</v>
      </c>
      <c r="Q122" s="25">
        <v>0.36148785931004002</v>
      </c>
      <c r="R122" s="25">
        <v>450</v>
      </c>
      <c r="S122" s="25">
        <v>450</v>
      </c>
      <c r="T122" s="25" t="s">
        <v>120</v>
      </c>
    </row>
    <row r="123" spans="1:20" x14ac:dyDescent="0.25">
      <c r="A123" s="25" t="s">
        <v>143</v>
      </c>
      <c r="B123" s="25">
        <v>1500</v>
      </c>
      <c r="C123" s="25">
        <v>7</v>
      </c>
      <c r="D123" s="25">
        <v>0.02</v>
      </c>
      <c r="E123" s="25">
        <v>1</v>
      </c>
      <c r="F123" s="25">
        <v>0.8</v>
      </c>
      <c r="H123" s="25">
        <v>3</v>
      </c>
      <c r="I123" s="25" t="s">
        <v>37</v>
      </c>
      <c r="J123" s="26">
        <v>1E-4</v>
      </c>
      <c r="K123" s="25">
        <v>5</v>
      </c>
      <c r="L123" s="25" t="s">
        <v>20</v>
      </c>
      <c r="M123" s="25">
        <v>0.29909506576827899</v>
      </c>
      <c r="N123" s="25">
        <v>0.23994553933080501</v>
      </c>
      <c r="O123" s="25">
        <v>765</v>
      </c>
      <c r="P123" s="25">
        <v>0.42369457051919301</v>
      </c>
      <c r="Q123" s="25">
        <v>0.37789501555693999</v>
      </c>
      <c r="R123" s="25">
        <v>765</v>
      </c>
      <c r="S123" s="25">
        <v>770</v>
      </c>
      <c r="T123" s="25" t="s">
        <v>120</v>
      </c>
    </row>
    <row r="124" spans="1:20" x14ac:dyDescent="0.25">
      <c r="A124" s="25" t="s">
        <v>144</v>
      </c>
      <c r="B124" s="25">
        <v>1500</v>
      </c>
      <c r="C124" s="25">
        <v>7</v>
      </c>
      <c r="D124" s="25">
        <v>0.03</v>
      </c>
      <c r="E124" s="25">
        <v>0.999</v>
      </c>
      <c r="F124" s="25">
        <v>0.8</v>
      </c>
      <c r="H124" s="25">
        <v>3</v>
      </c>
      <c r="I124" s="25" t="s">
        <v>37</v>
      </c>
      <c r="J124" s="26">
        <v>1E-4</v>
      </c>
      <c r="K124" s="25">
        <v>5</v>
      </c>
      <c r="L124" s="25" t="s">
        <v>20</v>
      </c>
      <c r="M124" s="25">
        <v>0.29911960437284602</v>
      </c>
      <c r="N124" s="25">
        <v>0.239828805959657</v>
      </c>
      <c r="O124" s="25">
        <v>715</v>
      </c>
      <c r="P124" s="25">
        <v>0.42359222417761</v>
      </c>
      <c r="Q124" s="25">
        <v>0.37783148548899198</v>
      </c>
      <c r="R124" s="25">
        <v>715</v>
      </c>
      <c r="S124" s="25">
        <v>715</v>
      </c>
      <c r="T124" s="25" t="s">
        <v>120</v>
      </c>
    </row>
    <row r="125" spans="1:20" x14ac:dyDescent="0.25">
      <c r="A125" s="25" t="s">
        <v>145</v>
      </c>
      <c r="B125" s="25">
        <v>1500</v>
      </c>
      <c r="C125" s="25">
        <v>8</v>
      </c>
      <c r="D125" s="25">
        <v>0.03</v>
      </c>
      <c r="E125" s="25">
        <v>0.999</v>
      </c>
      <c r="F125" s="25">
        <v>0.8</v>
      </c>
      <c r="H125" s="25">
        <v>3</v>
      </c>
      <c r="I125" s="25" t="s">
        <v>37</v>
      </c>
      <c r="J125" s="26">
        <v>1E-4</v>
      </c>
      <c r="K125" s="25">
        <v>5</v>
      </c>
      <c r="L125" s="25" t="s">
        <v>20</v>
      </c>
      <c r="M125" s="25">
        <v>0.29928602468642002</v>
      </c>
      <c r="N125" s="25">
        <v>0.22747232193797801</v>
      </c>
      <c r="O125" s="25">
        <v>575</v>
      </c>
      <c r="P125" s="25">
        <v>0.423735561868956</v>
      </c>
      <c r="Q125" s="25">
        <v>0.36714713901553198</v>
      </c>
      <c r="R125" s="25">
        <v>575</v>
      </c>
      <c r="S125" s="25">
        <v>575</v>
      </c>
      <c r="T125" s="25" t="s">
        <v>120</v>
      </c>
    </row>
    <row r="126" spans="1:20" x14ac:dyDescent="0.25">
      <c r="A126" s="25" t="s">
        <v>146</v>
      </c>
      <c r="B126" s="25">
        <v>1500</v>
      </c>
      <c r="C126" s="25">
        <v>6</v>
      </c>
      <c r="D126" s="25">
        <v>0.03</v>
      </c>
      <c r="E126" s="25">
        <v>0.999</v>
      </c>
      <c r="F126" s="25">
        <v>0.6</v>
      </c>
      <c r="H126" s="25">
        <v>3</v>
      </c>
      <c r="I126" s="25" t="s">
        <v>37</v>
      </c>
      <c r="J126" s="26">
        <v>1E-4</v>
      </c>
      <c r="K126" s="25">
        <v>5</v>
      </c>
      <c r="L126" s="25" t="s">
        <v>20</v>
      </c>
      <c r="M126" s="25">
        <v>0.29934601251232001</v>
      </c>
      <c r="N126" s="25">
        <v>0.25525555649547099</v>
      </c>
      <c r="O126" s="25">
        <v>700</v>
      </c>
      <c r="P126" s="25">
        <v>0.42392332019086099</v>
      </c>
      <c r="Q126" s="25">
        <v>0.39088017081975202</v>
      </c>
      <c r="R126" s="25">
        <v>690</v>
      </c>
      <c r="S126" s="25">
        <v>700</v>
      </c>
      <c r="T126" s="25" t="s">
        <v>120</v>
      </c>
    </row>
    <row r="127" spans="1:20" x14ac:dyDescent="0.25">
      <c r="A127" s="25" t="s">
        <v>147</v>
      </c>
      <c r="B127" s="25">
        <v>1500</v>
      </c>
      <c r="C127" s="25">
        <v>8</v>
      </c>
      <c r="D127" s="25">
        <v>0.02</v>
      </c>
      <c r="E127" s="25">
        <v>0.999</v>
      </c>
      <c r="F127" s="25">
        <v>0.8</v>
      </c>
      <c r="H127" s="25">
        <v>3</v>
      </c>
      <c r="I127" s="25" t="s">
        <v>37</v>
      </c>
      <c r="J127" s="26">
        <v>1E-4</v>
      </c>
      <c r="K127" s="25">
        <v>5</v>
      </c>
      <c r="L127" s="25" t="s">
        <v>20</v>
      </c>
      <c r="M127" s="25">
        <v>0.29936516014035602</v>
      </c>
      <c r="N127" s="25">
        <v>0.23258069493654901</v>
      </c>
      <c r="O127" s="25">
        <v>880</v>
      </c>
      <c r="P127" s="25">
        <v>0.42380857871699901</v>
      </c>
      <c r="Q127" s="25">
        <v>0.371555293879132</v>
      </c>
      <c r="R127" s="25">
        <v>880</v>
      </c>
      <c r="S127" s="25">
        <v>880</v>
      </c>
      <c r="T127" s="25" t="s">
        <v>120</v>
      </c>
    </row>
    <row r="128" spans="1:20" x14ac:dyDescent="0.25">
      <c r="A128" s="25" t="s">
        <v>148</v>
      </c>
      <c r="B128" s="25">
        <v>1500</v>
      </c>
      <c r="C128" s="25">
        <v>6</v>
      </c>
      <c r="D128" s="25">
        <v>0.02</v>
      </c>
      <c r="E128" s="25">
        <v>1</v>
      </c>
      <c r="F128" s="25">
        <v>0.8</v>
      </c>
      <c r="H128" s="25">
        <v>3</v>
      </c>
      <c r="I128" s="25" t="s">
        <v>37</v>
      </c>
      <c r="J128" s="26">
        <v>1E-4</v>
      </c>
      <c r="K128" s="25">
        <v>5</v>
      </c>
      <c r="L128" s="25" t="s">
        <v>20</v>
      </c>
      <c r="M128" s="25">
        <v>0.29944668587402401</v>
      </c>
      <c r="N128" s="25">
        <v>0.25603500569112198</v>
      </c>
      <c r="O128" s="25">
        <v>790</v>
      </c>
      <c r="P128" s="25">
        <v>0.42394723766752102</v>
      </c>
      <c r="Q128" s="25">
        <v>0.39125114315198201</v>
      </c>
      <c r="R128" s="25">
        <v>790</v>
      </c>
      <c r="S128" s="25">
        <v>790</v>
      </c>
      <c r="T128" s="25" t="s">
        <v>120</v>
      </c>
    </row>
    <row r="129" spans="1:20" x14ac:dyDescent="0.25">
      <c r="A129" s="25" t="s">
        <v>149</v>
      </c>
      <c r="B129" s="25">
        <v>1500</v>
      </c>
      <c r="C129" s="25">
        <v>7</v>
      </c>
      <c r="D129" s="25">
        <v>0.03</v>
      </c>
      <c r="E129" s="25">
        <v>1</v>
      </c>
      <c r="F129" s="25">
        <v>0.8</v>
      </c>
      <c r="H129" s="25">
        <v>3</v>
      </c>
      <c r="I129" s="25" t="s">
        <v>37</v>
      </c>
      <c r="J129" s="26">
        <v>1E-4</v>
      </c>
      <c r="K129" s="25">
        <v>5</v>
      </c>
      <c r="L129" s="25" t="s">
        <v>20</v>
      </c>
      <c r="M129" s="25">
        <v>0.29958873334707098</v>
      </c>
      <c r="N129" s="25">
        <v>0.24308022131071</v>
      </c>
      <c r="O129" s="25">
        <v>470</v>
      </c>
      <c r="P129" s="25">
        <v>0.423822865832712</v>
      </c>
      <c r="Q129" s="25">
        <v>0.38048284869194998</v>
      </c>
      <c r="R129" s="25">
        <v>470</v>
      </c>
      <c r="S129" s="25">
        <v>470</v>
      </c>
      <c r="T129" s="25" t="s">
        <v>120</v>
      </c>
    </row>
    <row r="130" spans="1:20" x14ac:dyDescent="0.25">
      <c r="A130" s="25" t="s">
        <v>150</v>
      </c>
      <c r="B130" s="25">
        <v>1500</v>
      </c>
      <c r="C130" s="25">
        <v>8</v>
      </c>
      <c r="D130" s="25">
        <v>0.03</v>
      </c>
      <c r="E130" s="25">
        <v>1</v>
      </c>
      <c r="F130" s="25">
        <v>0.8</v>
      </c>
      <c r="H130" s="25">
        <v>3</v>
      </c>
      <c r="I130" s="25" t="s">
        <v>37</v>
      </c>
      <c r="J130" s="26">
        <v>1E-4</v>
      </c>
      <c r="K130" s="25">
        <v>5</v>
      </c>
      <c r="L130" s="25" t="s">
        <v>20</v>
      </c>
      <c r="M130" s="25">
        <v>0.29965282672788801</v>
      </c>
      <c r="N130" s="25">
        <v>0.222598519716005</v>
      </c>
      <c r="O130" s="25">
        <v>490</v>
      </c>
      <c r="P130" s="25">
        <v>0.42407069192968</v>
      </c>
      <c r="Q130" s="25">
        <v>0.36294018648499199</v>
      </c>
      <c r="R130" s="25">
        <v>490</v>
      </c>
      <c r="S130" s="25">
        <v>490</v>
      </c>
      <c r="T130" s="25" t="s">
        <v>120</v>
      </c>
    </row>
    <row r="131" spans="1:20" x14ac:dyDescent="0.25">
      <c r="A131" s="25" t="s">
        <v>151</v>
      </c>
      <c r="B131" s="25">
        <v>1500</v>
      </c>
      <c r="C131" s="25">
        <v>7</v>
      </c>
      <c r="D131" s="25">
        <v>0.02</v>
      </c>
      <c r="E131" s="25">
        <v>0.999</v>
      </c>
      <c r="F131" s="25">
        <v>0.8</v>
      </c>
      <c r="H131" s="25">
        <v>3</v>
      </c>
      <c r="I131" s="25" t="s">
        <v>37</v>
      </c>
      <c r="J131" s="26">
        <v>1E-4</v>
      </c>
      <c r="K131" s="25">
        <v>5</v>
      </c>
      <c r="L131" s="25" t="s">
        <v>20</v>
      </c>
      <c r="M131" s="25">
        <v>0.29970556656520397</v>
      </c>
      <c r="N131" s="25">
        <v>0.248332798115458</v>
      </c>
      <c r="O131" s="25">
        <v>945</v>
      </c>
      <c r="P131" s="25">
        <v>0.42405363623210801</v>
      </c>
      <c r="Q131" s="25">
        <v>0.38496643108420098</v>
      </c>
      <c r="R131" s="25">
        <v>945</v>
      </c>
      <c r="S131" s="25">
        <v>945</v>
      </c>
      <c r="T131" s="25" t="s">
        <v>120</v>
      </c>
    </row>
    <row r="132" spans="1:20" x14ac:dyDescent="0.25">
      <c r="A132" s="25" t="s">
        <v>152</v>
      </c>
      <c r="B132" s="25">
        <v>1500</v>
      </c>
      <c r="C132" s="25">
        <v>6</v>
      </c>
      <c r="D132" s="25">
        <v>0.03</v>
      </c>
      <c r="E132" s="25">
        <v>1</v>
      </c>
      <c r="F132" s="25">
        <v>0.8</v>
      </c>
      <c r="H132" s="25">
        <v>3</v>
      </c>
      <c r="I132" s="25" t="s">
        <v>37</v>
      </c>
      <c r="J132" s="26">
        <v>1E-4</v>
      </c>
      <c r="K132" s="25">
        <v>5</v>
      </c>
      <c r="L132" s="25" t="s">
        <v>20</v>
      </c>
      <c r="M132" s="25">
        <v>0.29968776699617999</v>
      </c>
      <c r="N132" s="25">
        <v>0.24920450157519999</v>
      </c>
      <c r="O132" s="25">
        <v>650</v>
      </c>
      <c r="P132" s="25">
        <v>0.42399935439666397</v>
      </c>
      <c r="Q132" s="25">
        <v>0.38593820060204198</v>
      </c>
      <c r="R132" s="25">
        <v>645</v>
      </c>
      <c r="S132" s="25">
        <v>665</v>
      </c>
      <c r="T132" s="25" t="s">
        <v>120</v>
      </c>
    </row>
    <row r="133" spans="1:20" x14ac:dyDescent="0.25">
      <c r="A133" s="25" t="s">
        <v>153</v>
      </c>
      <c r="B133" s="25">
        <v>1500</v>
      </c>
      <c r="C133" s="25">
        <v>8</v>
      </c>
      <c r="D133" s="25">
        <v>0.02</v>
      </c>
      <c r="E133" s="25">
        <v>1</v>
      </c>
      <c r="F133" s="25">
        <v>1</v>
      </c>
      <c r="H133" s="25">
        <v>3</v>
      </c>
      <c r="I133" s="25" t="s">
        <v>37</v>
      </c>
      <c r="J133" s="26">
        <v>1E-4</v>
      </c>
      <c r="K133" s="25">
        <v>5</v>
      </c>
      <c r="L133" s="25" t="s">
        <v>20</v>
      </c>
      <c r="M133" s="25">
        <v>0.29990003076459898</v>
      </c>
      <c r="N133" s="25">
        <v>0.230651361035066</v>
      </c>
      <c r="O133" s="25">
        <v>710</v>
      </c>
      <c r="P133" s="25">
        <v>0.42424263609765001</v>
      </c>
      <c r="Q133" s="25">
        <v>0.37006611136747902</v>
      </c>
      <c r="R133" s="25">
        <v>710</v>
      </c>
      <c r="S133" s="25">
        <v>720</v>
      </c>
      <c r="T133" s="25" t="s">
        <v>120</v>
      </c>
    </row>
    <row r="134" spans="1:20" x14ac:dyDescent="0.25">
      <c r="A134" s="25" t="s">
        <v>154</v>
      </c>
      <c r="B134" s="25">
        <v>1500</v>
      </c>
      <c r="C134" s="25">
        <v>6</v>
      </c>
      <c r="D134" s="25">
        <v>0.02</v>
      </c>
      <c r="E134" s="25">
        <v>0.999</v>
      </c>
      <c r="F134" s="25">
        <v>0.6</v>
      </c>
      <c r="H134" s="25">
        <v>3</v>
      </c>
      <c r="I134" s="25" t="s">
        <v>37</v>
      </c>
      <c r="J134" s="26">
        <v>1E-4</v>
      </c>
      <c r="K134" s="25">
        <v>5</v>
      </c>
      <c r="L134" s="25" t="s">
        <v>20</v>
      </c>
      <c r="M134" s="25">
        <v>0.29991865287874703</v>
      </c>
      <c r="N134" s="25">
        <v>0.26127116261732097</v>
      </c>
      <c r="O134" s="25">
        <v>980</v>
      </c>
      <c r="P134" s="25">
        <v>0.42416605465873403</v>
      </c>
      <c r="Q134" s="25">
        <v>0.39553540987506203</v>
      </c>
      <c r="R134" s="25">
        <v>980</v>
      </c>
      <c r="S134" s="25">
        <v>980</v>
      </c>
      <c r="T134" s="25" t="s">
        <v>120</v>
      </c>
    </row>
    <row r="135" spans="1:20" x14ac:dyDescent="0.25">
      <c r="A135" s="25" t="s">
        <v>155</v>
      </c>
      <c r="B135" s="25">
        <v>1500</v>
      </c>
      <c r="C135" s="25">
        <v>7</v>
      </c>
      <c r="D135" s="25">
        <v>0.03</v>
      </c>
      <c r="E135" s="25">
        <v>1</v>
      </c>
      <c r="F135" s="25">
        <v>1</v>
      </c>
      <c r="H135" s="25">
        <v>3</v>
      </c>
      <c r="I135" s="25" t="s">
        <v>37</v>
      </c>
      <c r="J135" s="26">
        <v>1E-4</v>
      </c>
      <c r="K135" s="25">
        <v>5</v>
      </c>
      <c r="L135" s="25" t="s">
        <v>20</v>
      </c>
      <c r="M135" s="25">
        <v>0.299976407102857</v>
      </c>
      <c r="N135" s="25">
        <v>0.241565234847713</v>
      </c>
      <c r="O135" s="25">
        <v>555</v>
      </c>
      <c r="P135" s="25">
        <v>0.424209107954165</v>
      </c>
      <c r="Q135" s="25">
        <v>0.38000167480883801</v>
      </c>
      <c r="R135" s="25">
        <v>545</v>
      </c>
      <c r="S135" s="25">
        <v>555</v>
      </c>
      <c r="T135" s="25" t="s">
        <v>120</v>
      </c>
    </row>
    <row r="136" spans="1:20" x14ac:dyDescent="0.25">
      <c r="A136" s="25" t="s">
        <v>156</v>
      </c>
      <c r="B136" s="25">
        <v>1500</v>
      </c>
      <c r="C136" s="25">
        <v>7</v>
      </c>
      <c r="D136" s="25">
        <v>0.02</v>
      </c>
      <c r="E136" s="25">
        <v>1</v>
      </c>
      <c r="F136" s="25">
        <v>1</v>
      </c>
      <c r="H136" s="25">
        <v>3</v>
      </c>
      <c r="I136" s="25" t="s">
        <v>37</v>
      </c>
      <c r="J136" s="26">
        <v>1E-4</v>
      </c>
      <c r="K136" s="25">
        <v>5</v>
      </c>
      <c r="L136" s="25" t="s">
        <v>20</v>
      </c>
      <c r="M136" s="25">
        <v>0.300012394411935</v>
      </c>
      <c r="N136" s="25">
        <v>0.24310664020525999</v>
      </c>
      <c r="O136" s="25">
        <v>795</v>
      </c>
      <c r="P136" s="25">
        <v>0.42419802939828799</v>
      </c>
      <c r="Q136" s="25">
        <v>0.38068373950672901</v>
      </c>
      <c r="R136" s="25">
        <v>795</v>
      </c>
      <c r="S136" s="25">
        <v>795</v>
      </c>
      <c r="T136" s="25" t="s">
        <v>120</v>
      </c>
    </row>
    <row r="137" spans="1:20" x14ac:dyDescent="0.25">
      <c r="A137" s="25" t="s">
        <v>157</v>
      </c>
      <c r="B137" s="25">
        <v>1500</v>
      </c>
      <c r="C137" s="25">
        <v>6</v>
      </c>
      <c r="D137" s="25">
        <v>0.03</v>
      </c>
      <c r="E137" s="25">
        <v>0.999</v>
      </c>
      <c r="F137" s="25">
        <v>0.8</v>
      </c>
      <c r="H137" s="25">
        <v>3</v>
      </c>
      <c r="I137" s="25" t="s">
        <v>37</v>
      </c>
      <c r="J137" s="26">
        <v>1E-4</v>
      </c>
      <c r="K137" s="25">
        <v>5</v>
      </c>
      <c r="L137" s="25" t="s">
        <v>20</v>
      </c>
      <c r="M137" s="25">
        <v>0.30002605138877297</v>
      </c>
      <c r="N137" s="25">
        <v>0.25367167393117801</v>
      </c>
      <c r="O137" s="25">
        <v>820</v>
      </c>
      <c r="P137" s="25">
        <v>0.42435408875550701</v>
      </c>
      <c r="Q137" s="25">
        <v>0.389384699148905</v>
      </c>
      <c r="R137" s="25">
        <v>820</v>
      </c>
      <c r="S137" s="25">
        <v>820</v>
      </c>
      <c r="T137" s="25" t="s">
        <v>120</v>
      </c>
    </row>
    <row r="138" spans="1:20" x14ac:dyDescent="0.25">
      <c r="A138" s="25" t="s">
        <v>158</v>
      </c>
      <c r="B138" s="25">
        <v>1500</v>
      </c>
      <c r="C138" s="25">
        <v>8</v>
      </c>
      <c r="D138" s="25">
        <v>0.03</v>
      </c>
      <c r="E138" s="25">
        <v>0.999</v>
      </c>
      <c r="F138" s="25">
        <v>1</v>
      </c>
      <c r="H138" s="25">
        <v>3</v>
      </c>
      <c r="I138" s="25" t="s">
        <v>37</v>
      </c>
      <c r="J138" s="26">
        <v>1E-4</v>
      </c>
      <c r="K138" s="25">
        <v>5</v>
      </c>
      <c r="L138" s="25" t="s">
        <v>20</v>
      </c>
      <c r="M138" s="25">
        <v>0.30013987661258101</v>
      </c>
      <c r="N138" s="25">
        <v>0.232300152488703</v>
      </c>
      <c r="O138" s="25">
        <v>610</v>
      </c>
      <c r="P138" s="25">
        <v>0.42439823985500302</v>
      </c>
      <c r="Q138" s="25">
        <v>0.37146761309559501</v>
      </c>
      <c r="R138" s="25">
        <v>610</v>
      </c>
      <c r="S138" s="25">
        <v>610</v>
      </c>
      <c r="T138" s="25" t="s">
        <v>120</v>
      </c>
    </row>
    <row r="139" spans="1:20" x14ac:dyDescent="0.25">
      <c r="A139" s="25" t="s">
        <v>159</v>
      </c>
      <c r="B139" s="25">
        <v>1500</v>
      </c>
      <c r="C139" s="25">
        <v>8</v>
      </c>
      <c r="D139" s="25">
        <v>0.03</v>
      </c>
      <c r="E139" s="25">
        <v>1</v>
      </c>
      <c r="F139" s="25">
        <v>1</v>
      </c>
      <c r="H139" s="25">
        <v>3</v>
      </c>
      <c r="I139" s="25" t="s">
        <v>37</v>
      </c>
      <c r="J139" s="26">
        <v>1E-4</v>
      </c>
      <c r="K139" s="25">
        <v>5</v>
      </c>
      <c r="L139" s="25" t="s">
        <v>20</v>
      </c>
      <c r="M139" s="25">
        <v>0.30018042667310302</v>
      </c>
      <c r="N139" s="25">
        <v>0.229276062008061</v>
      </c>
      <c r="O139" s="25">
        <v>495</v>
      </c>
      <c r="P139" s="25">
        <v>0.424437363017659</v>
      </c>
      <c r="Q139" s="25">
        <v>0.36875711559980001</v>
      </c>
      <c r="R139" s="25">
        <v>495</v>
      </c>
      <c r="S139" s="25">
        <v>495</v>
      </c>
      <c r="T139" s="25" t="s">
        <v>120</v>
      </c>
    </row>
    <row r="140" spans="1:20" x14ac:dyDescent="0.25">
      <c r="A140" s="25" t="s">
        <v>160</v>
      </c>
      <c r="B140" s="25">
        <v>1500</v>
      </c>
      <c r="C140" s="25">
        <v>6</v>
      </c>
      <c r="D140" s="25">
        <v>0.02</v>
      </c>
      <c r="E140" s="25">
        <v>0.999</v>
      </c>
      <c r="F140" s="25">
        <v>0.8</v>
      </c>
      <c r="H140" s="25">
        <v>3</v>
      </c>
      <c r="I140" s="25" t="s">
        <v>37</v>
      </c>
      <c r="J140" s="26">
        <v>1E-4</v>
      </c>
      <c r="K140" s="25">
        <v>5</v>
      </c>
      <c r="L140" s="25" t="s">
        <v>20</v>
      </c>
      <c r="M140" s="25">
        <v>0.30024096922487098</v>
      </c>
      <c r="N140" s="25">
        <v>0.26166866638210901</v>
      </c>
      <c r="O140" s="25">
        <v>1075</v>
      </c>
      <c r="P140" s="25">
        <v>0.42440133185564699</v>
      </c>
      <c r="Q140" s="25">
        <v>0.39592847745168802</v>
      </c>
      <c r="R140" s="25">
        <v>1075</v>
      </c>
      <c r="S140" s="25">
        <v>1075</v>
      </c>
      <c r="T140" s="25" t="s">
        <v>120</v>
      </c>
    </row>
    <row r="141" spans="1:20" x14ac:dyDescent="0.25">
      <c r="A141" s="25" t="s">
        <v>161</v>
      </c>
      <c r="B141" s="25">
        <v>1500</v>
      </c>
      <c r="C141" s="25">
        <v>6</v>
      </c>
      <c r="D141" s="25">
        <v>0.03</v>
      </c>
      <c r="E141" s="25">
        <v>1</v>
      </c>
      <c r="F141" s="25">
        <v>1</v>
      </c>
      <c r="H141" s="25">
        <v>3</v>
      </c>
      <c r="I141" s="25" t="s">
        <v>37</v>
      </c>
      <c r="J141" s="26">
        <v>1E-4</v>
      </c>
      <c r="K141" s="25">
        <v>5</v>
      </c>
      <c r="L141" s="25" t="s">
        <v>20</v>
      </c>
      <c r="M141" s="25">
        <v>0.30040515742740598</v>
      </c>
      <c r="N141" s="25">
        <v>0.25711912774183698</v>
      </c>
      <c r="O141" s="25">
        <v>575</v>
      </c>
      <c r="P141" s="25">
        <v>0.42462048696209498</v>
      </c>
      <c r="Q141" s="25">
        <v>0.39233761184340599</v>
      </c>
      <c r="R141" s="25">
        <v>575</v>
      </c>
      <c r="S141" s="25">
        <v>575</v>
      </c>
      <c r="T141" s="25" t="s">
        <v>120</v>
      </c>
    </row>
    <row r="142" spans="1:20" x14ac:dyDescent="0.25">
      <c r="A142" s="25" t="s">
        <v>162</v>
      </c>
      <c r="B142" s="25">
        <v>1500</v>
      </c>
      <c r="C142" s="25">
        <v>6</v>
      </c>
      <c r="D142" s="25">
        <v>0.02</v>
      </c>
      <c r="E142" s="25">
        <v>1</v>
      </c>
      <c r="F142" s="25">
        <v>1</v>
      </c>
      <c r="H142" s="25">
        <v>3</v>
      </c>
      <c r="I142" s="25" t="s">
        <v>37</v>
      </c>
      <c r="J142" s="26">
        <v>1E-4</v>
      </c>
      <c r="K142" s="25">
        <v>5</v>
      </c>
      <c r="L142" s="25" t="s">
        <v>20</v>
      </c>
      <c r="M142" s="25">
        <v>0.30042245562039299</v>
      </c>
      <c r="N142" s="25">
        <v>0.257948908059908</v>
      </c>
      <c r="O142" s="25">
        <v>825</v>
      </c>
      <c r="P142" s="25">
        <v>0.42450547291735202</v>
      </c>
      <c r="Q142" s="25">
        <v>0.39294046246499498</v>
      </c>
      <c r="R142" s="25">
        <v>825</v>
      </c>
      <c r="S142" s="25">
        <v>825</v>
      </c>
      <c r="T142" s="25" t="s">
        <v>120</v>
      </c>
    </row>
    <row r="143" spans="1:20" x14ac:dyDescent="0.25">
      <c r="A143" s="25" t="s">
        <v>163</v>
      </c>
      <c r="B143" s="25">
        <v>1500</v>
      </c>
      <c r="C143" s="25">
        <v>7</v>
      </c>
      <c r="D143" s="25">
        <v>0.03</v>
      </c>
      <c r="E143" s="25">
        <v>0.999</v>
      </c>
      <c r="F143" s="25">
        <v>1</v>
      </c>
      <c r="H143" s="25">
        <v>3</v>
      </c>
      <c r="I143" s="25" t="s">
        <v>37</v>
      </c>
      <c r="J143" s="26">
        <v>1E-4</v>
      </c>
      <c r="K143" s="25">
        <v>5</v>
      </c>
      <c r="L143" s="25" t="s">
        <v>20</v>
      </c>
      <c r="M143" s="25">
        <v>0.30045416090462002</v>
      </c>
      <c r="N143" s="25">
        <v>0.249780776942963</v>
      </c>
      <c r="O143" s="25">
        <v>600</v>
      </c>
      <c r="P143" s="25">
        <v>0.42463416888968603</v>
      </c>
      <c r="Q143" s="25">
        <v>0.38618525933004599</v>
      </c>
      <c r="R143" s="25">
        <v>600</v>
      </c>
      <c r="S143" s="25">
        <v>600</v>
      </c>
      <c r="T143" s="25" t="s">
        <v>120</v>
      </c>
    </row>
    <row r="144" spans="1:20" x14ac:dyDescent="0.25">
      <c r="A144" s="25" t="s">
        <v>164</v>
      </c>
      <c r="B144" s="25">
        <v>1500</v>
      </c>
      <c r="C144" s="25">
        <v>7</v>
      </c>
      <c r="D144" s="25">
        <v>0.02</v>
      </c>
      <c r="E144" s="25">
        <v>0.999</v>
      </c>
      <c r="F144" s="25">
        <v>1</v>
      </c>
      <c r="H144" s="25">
        <v>3</v>
      </c>
      <c r="I144" s="25" t="s">
        <v>37</v>
      </c>
      <c r="J144" s="26">
        <v>1E-4</v>
      </c>
      <c r="K144" s="25">
        <v>5</v>
      </c>
      <c r="L144" s="25" t="s">
        <v>20</v>
      </c>
      <c r="M144" s="25">
        <v>0.30051987473262798</v>
      </c>
      <c r="N144" s="25">
        <v>0.25259432956816302</v>
      </c>
      <c r="O144" s="25">
        <v>950</v>
      </c>
      <c r="P144" s="25">
        <v>0.42461243198405402</v>
      </c>
      <c r="Q144" s="25">
        <v>0.38855045499908603</v>
      </c>
      <c r="R144" s="25">
        <v>950</v>
      </c>
      <c r="S144" s="25">
        <v>950</v>
      </c>
      <c r="T144" s="25" t="s">
        <v>120</v>
      </c>
    </row>
    <row r="145" spans="1:21" x14ac:dyDescent="0.25">
      <c r="A145" s="25" t="s">
        <v>165</v>
      </c>
      <c r="B145" s="25">
        <v>1500</v>
      </c>
      <c r="C145" s="25">
        <v>8</v>
      </c>
      <c r="D145" s="25">
        <v>0.02</v>
      </c>
      <c r="E145" s="25">
        <v>0.999</v>
      </c>
      <c r="F145" s="25">
        <v>1</v>
      </c>
      <c r="H145" s="25">
        <v>3</v>
      </c>
      <c r="I145" s="25" t="s">
        <v>37</v>
      </c>
      <c r="J145" s="26">
        <v>1E-4</v>
      </c>
      <c r="K145" s="25">
        <v>5</v>
      </c>
      <c r="L145" s="25" t="s">
        <v>20</v>
      </c>
      <c r="M145" s="25">
        <v>0.30055698406943998</v>
      </c>
      <c r="N145" s="25">
        <v>0.23948530810089699</v>
      </c>
      <c r="O145" s="25">
        <v>860</v>
      </c>
      <c r="P145" s="25">
        <v>0.42448481174278602</v>
      </c>
      <c r="Q145" s="25">
        <v>0.37753176420760498</v>
      </c>
      <c r="R145" s="25">
        <v>860</v>
      </c>
      <c r="S145" s="25">
        <v>860</v>
      </c>
      <c r="T145" s="25" t="s">
        <v>120</v>
      </c>
    </row>
    <row r="146" spans="1:21" x14ac:dyDescent="0.25">
      <c r="A146" s="25" t="s">
        <v>166</v>
      </c>
      <c r="B146" s="25">
        <v>1500</v>
      </c>
      <c r="C146" s="25">
        <v>6</v>
      </c>
      <c r="D146" s="25">
        <v>0.03</v>
      </c>
      <c r="E146" s="25">
        <v>0.999</v>
      </c>
      <c r="F146" s="25">
        <v>1</v>
      </c>
      <c r="H146" s="25">
        <v>3</v>
      </c>
      <c r="I146" s="25" t="s">
        <v>37</v>
      </c>
      <c r="J146" s="26">
        <v>1E-4</v>
      </c>
      <c r="K146" s="25">
        <v>5</v>
      </c>
      <c r="L146" s="25" t="s">
        <v>20</v>
      </c>
      <c r="M146" s="25">
        <v>0.30063749756164598</v>
      </c>
      <c r="N146" s="25">
        <v>0.25957625938310902</v>
      </c>
      <c r="O146" s="25">
        <v>755</v>
      </c>
      <c r="P146" s="25">
        <v>0.42479768646900201</v>
      </c>
      <c r="Q146" s="25">
        <v>0.39430958637276098</v>
      </c>
      <c r="R146" s="25">
        <v>755</v>
      </c>
      <c r="S146" s="25">
        <v>755</v>
      </c>
      <c r="T146" s="25" t="s">
        <v>120</v>
      </c>
    </row>
    <row r="147" spans="1:21" x14ac:dyDescent="0.25">
      <c r="A147" s="25" t="s">
        <v>167</v>
      </c>
      <c r="B147" s="25">
        <v>1500</v>
      </c>
      <c r="C147" s="25">
        <v>6</v>
      </c>
      <c r="D147" s="25">
        <v>0.02</v>
      </c>
      <c r="E147" s="25">
        <v>0.999</v>
      </c>
      <c r="F147" s="25">
        <v>1</v>
      </c>
      <c r="H147" s="25">
        <v>3</v>
      </c>
      <c r="I147" s="25" t="s">
        <v>37</v>
      </c>
      <c r="J147" s="26">
        <v>1E-4</v>
      </c>
      <c r="K147" s="25">
        <v>5</v>
      </c>
      <c r="L147" s="25" t="s">
        <v>20</v>
      </c>
      <c r="M147" s="25">
        <v>0.30111171294760303</v>
      </c>
      <c r="N147" s="25">
        <v>0.26407556304292201</v>
      </c>
      <c r="O147" s="25">
        <v>1125</v>
      </c>
      <c r="P147" s="25">
        <v>0.42495368121663402</v>
      </c>
      <c r="Q147" s="25">
        <v>0.397804696574935</v>
      </c>
      <c r="R147" s="25">
        <v>1125</v>
      </c>
      <c r="S147" s="25">
        <v>1125</v>
      </c>
      <c r="T147" s="25" t="s">
        <v>120</v>
      </c>
    </row>
    <row r="148" spans="1:21" x14ac:dyDescent="0.25">
      <c r="A148" s="25" t="s">
        <v>180</v>
      </c>
      <c r="B148" s="25">
        <v>1500</v>
      </c>
      <c r="C148" s="25">
        <v>6</v>
      </c>
      <c r="D148" s="25">
        <v>0.02</v>
      </c>
      <c r="E148" s="25">
        <v>1</v>
      </c>
      <c r="F148" s="25">
        <v>0.33</v>
      </c>
      <c r="H148" s="25">
        <v>3</v>
      </c>
      <c r="I148" s="25" t="s">
        <v>37</v>
      </c>
      <c r="J148" s="26">
        <v>1E-4</v>
      </c>
      <c r="K148" s="25">
        <v>5</v>
      </c>
      <c r="L148" s="25" t="s">
        <v>20</v>
      </c>
      <c r="M148" s="25">
        <v>0.29670559381739198</v>
      </c>
      <c r="N148" s="25">
        <v>0.245424545396042</v>
      </c>
      <c r="O148" s="25">
        <v>950</v>
      </c>
      <c r="P148" s="25">
        <v>0.42157797165452798</v>
      </c>
      <c r="Q148" s="25">
        <v>0.382279608967042</v>
      </c>
      <c r="R148" s="25">
        <v>950</v>
      </c>
      <c r="S148" s="25">
        <v>950</v>
      </c>
      <c r="T148" s="25" t="s">
        <v>120</v>
      </c>
      <c r="U148"/>
    </row>
    <row r="149" spans="1:21" x14ac:dyDescent="0.25">
      <c r="A149" s="25" t="s">
        <v>181</v>
      </c>
      <c r="B149" s="25">
        <v>1500</v>
      </c>
      <c r="C149" s="25">
        <v>6</v>
      </c>
      <c r="D149" s="25">
        <v>0.02</v>
      </c>
      <c r="E149" s="25">
        <v>1</v>
      </c>
      <c r="F149" s="25">
        <v>0.45</v>
      </c>
      <c r="H149" s="25">
        <v>3</v>
      </c>
      <c r="I149" s="25" t="s">
        <v>37</v>
      </c>
      <c r="J149" s="26">
        <v>1E-4</v>
      </c>
      <c r="K149" s="25">
        <v>5</v>
      </c>
      <c r="L149" s="25" t="s">
        <v>20</v>
      </c>
      <c r="M149" s="25">
        <v>0.29726463934805603</v>
      </c>
      <c r="N149" s="25">
        <v>0.24709581566455799</v>
      </c>
      <c r="O149" s="25">
        <v>870</v>
      </c>
      <c r="P149" s="25">
        <v>0.42221525881347199</v>
      </c>
      <c r="Q149" s="25">
        <v>0.38366190053481503</v>
      </c>
      <c r="R149" s="25">
        <v>870</v>
      </c>
      <c r="S149" s="25">
        <v>870</v>
      </c>
      <c r="T149" s="25" t="s">
        <v>120</v>
      </c>
      <c r="U149"/>
    </row>
    <row r="150" spans="1:21" x14ac:dyDescent="0.25">
      <c r="A150" s="25" t="s">
        <v>182</v>
      </c>
      <c r="B150" s="25">
        <v>1500</v>
      </c>
      <c r="C150" s="25">
        <v>6</v>
      </c>
      <c r="D150" s="25">
        <v>0.02</v>
      </c>
      <c r="E150" s="25">
        <v>1</v>
      </c>
      <c r="F150" s="25">
        <v>0.4</v>
      </c>
      <c r="H150" s="25">
        <v>3</v>
      </c>
      <c r="I150" s="25" t="s">
        <v>37</v>
      </c>
      <c r="J150" s="26">
        <v>1E-4</v>
      </c>
      <c r="K150" s="25">
        <v>5</v>
      </c>
      <c r="L150" s="25" t="s">
        <v>20</v>
      </c>
      <c r="M150" s="25">
        <v>0.29754874789892699</v>
      </c>
      <c r="N150" s="25">
        <v>0.25114981551131899</v>
      </c>
      <c r="O150" s="25">
        <v>800</v>
      </c>
      <c r="P150" s="25">
        <v>0.42228407554852299</v>
      </c>
      <c r="Q150" s="25">
        <v>0.38727429585754602</v>
      </c>
      <c r="R150" s="25">
        <v>795</v>
      </c>
      <c r="S150" s="25">
        <v>800</v>
      </c>
      <c r="T150" s="25" t="s">
        <v>120</v>
      </c>
      <c r="U150"/>
    </row>
    <row r="151" spans="1:21" x14ac:dyDescent="0.25">
      <c r="A151" s="25" t="s">
        <v>183</v>
      </c>
      <c r="B151" s="25">
        <v>1500</v>
      </c>
      <c r="C151" s="25">
        <v>6</v>
      </c>
      <c r="D151" s="25">
        <v>0.02</v>
      </c>
      <c r="E151" s="25">
        <v>1</v>
      </c>
      <c r="F151" s="25">
        <v>0.55000000000000004</v>
      </c>
      <c r="H151" s="25">
        <v>3</v>
      </c>
      <c r="I151" s="25" t="s">
        <v>37</v>
      </c>
      <c r="J151" s="26">
        <v>1E-4</v>
      </c>
      <c r="K151" s="25">
        <v>5</v>
      </c>
      <c r="L151" s="25" t="s">
        <v>20</v>
      </c>
      <c r="M151" s="25">
        <v>0.29794032768082301</v>
      </c>
      <c r="N151" s="25">
        <v>0.24775451644274399</v>
      </c>
      <c r="O151" s="25">
        <v>880</v>
      </c>
      <c r="P151" s="25">
        <v>0.42266107628501998</v>
      </c>
      <c r="Q151" s="25">
        <v>0.38432286058933601</v>
      </c>
      <c r="R151" s="25">
        <v>880</v>
      </c>
      <c r="S151" s="25">
        <v>880</v>
      </c>
      <c r="T151" s="25" t="s">
        <v>120</v>
      </c>
      <c r="U151"/>
    </row>
    <row r="152" spans="1:21" x14ac:dyDescent="0.25">
      <c r="A152" s="25" t="s">
        <v>184</v>
      </c>
      <c r="B152" s="25">
        <v>1500</v>
      </c>
      <c r="C152" s="25">
        <v>6</v>
      </c>
      <c r="D152" s="25">
        <v>0.02</v>
      </c>
      <c r="E152" s="25">
        <v>1</v>
      </c>
      <c r="F152" s="25">
        <v>0.5</v>
      </c>
      <c r="H152" s="25">
        <v>3</v>
      </c>
      <c r="I152" s="25" t="s">
        <v>37</v>
      </c>
      <c r="J152" s="26">
        <v>1E-4</v>
      </c>
      <c r="K152" s="25">
        <v>5</v>
      </c>
      <c r="L152" s="25" t="s">
        <v>20</v>
      </c>
      <c r="M152" s="25">
        <v>0.29834308522203901</v>
      </c>
      <c r="N152" s="25">
        <v>0.25341972774176302</v>
      </c>
      <c r="O152" s="25">
        <v>745</v>
      </c>
      <c r="P152" s="25">
        <v>0.422904120246685</v>
      </c>
      <c r="Q152" s="25">
        <v>0.38902744581795201</v>
      </c>
      <c r="R152" s="25">
        <v>745</v>
      </c>
      <c r="S152" s="25">
        <v>745</v>
      </c>
      <c r="T152" s="25" t="s">
        <v>120</v>
      </c>
      <c r="U152"/>
    </row>
    <row r="153" spans="1:21" x14ac:dyDescent="0.25">
      <c r="A153" s="25" t="s">
        <v>185</v>
      </c>
      <c r="B153" s="25">
        <v>1500</v>
      </c>
      <c r="C153" s="25">
        <v>6</v>
      </c>
      <c r="D153" s="25">
        <v>0.02</v>
      </c>
      <c r="E153" s="25">
        <v>1</v>
      </c>
      <c r="F153" s="25">
        <v>0.6</v>
      </c>
      <c r="H153" s="25">
        <v>3</v>
      </c>
      <c r="I153" s="25" t="s">
        <v>37</v>
      </c>
      <c r="J153" s="26">
        <v>1E-4</v>
      </c>
      <c r="K153" s="25">
        <v>5</v>
      </c>
      <c r="L153" s="25" t="s">
        <v>20</v>
      </c>
      <c r="M153" s="25">
        <v>0.29851600825525099</v>
      </c>
      <c r="N153" s="25">
        <v>0.25085402942833201</v>
      </c>
      <c r="O153" s="25">
        <v>820</v>
      </c>
      <c r="P153" s="25">
        <v>0.423083048387349</v>
      </c>
      <c r="Q153" s="25">
        <v>0.38691388662136</v>
      </c>
      <c r="R153" s="25">
        <v>820</v>
      </c>
      <c r="S153" s="25">
        <v>820</v>
      </c>
      <c r="T153" s="25" t="s">
        <v>120</v>
      </c>
      <c r="U153"/>
    </row>
    <row r="154" spans="1:21" x14ac:dyDescent="0.25">
      <c r="A154" s="25" t="s">
        <v>186</v>
      </c>
      <c r="B154" s="25">
        <v>1500</v>
      </c>
      <c r="C154" s="25">
        <v>6</v>
      </c>
      <c r="D154" s="25">
        <v>0.02</v>
      </c>
      <c r="E154" s="25">
        <v>1</v>
      </c>
      <c r="F154" s="25">
        <v>0.65</v>
      </c>
      <c r="H154" s="25">
        <v>3</v>
      </c>
      <c r="I154" s="25" t="s">
        <v>37</v>
      </c>
      <c r="J154" s="26">
        <v>1E-4</v>
      </c>
      <c r="K154" s="25">
        <v>5</v>
      </c>
      <c r="L154" s="25" t="s">
        <v>20</v>
      </c>
      <c r="M154" s="25">
        <v>0.29864172384263599</v>
      </c>
      <c r="N154" s="25">
        <v>0.252481051326996</v>
      </c>
      <c r="O154" s="25">
        <v>795</v>
      </c>
      <c r="P154" s="25">
        <v>0.423124132454959</v>
      </c>
      <c r="Q154" s="25">
        <v>0.388310725639256</v>
      </c>
      <c r="R154" s="25">
        <v>795</v>
      </c>
      <c r="S154" s="25">
        <v>795</v>
      </c>
      <c r="T154" s="25" t="s">
        <v>120</v>
      </c>
      <c r="U154"/>
    </row>
    <row r="155" spans="1:21" x14ac:dyDescent="0.25">
      <c r="A155" s="25" t="s">
        <v>187</v>
      </c>
      <c r="B155" s="25">
        <v>1500</v>
      </c>
      <c r="C155" s="25">
        <v>6</v>
      </c>
      <c r="D155" s="25">
        <v>0.02</v>
      </c>
      <c r="E155" s="25">
        <v>1</v>
      </c>
      <c r="F155" s="25">
        <v>0.75</v>
      </c>
      <c r="H155" s="25">
        <v>3</v>
      </c>
      <c r="I155" s="25" t="s">
        <v>37</v>
      </c>
      <c r="J155" s="26">
        <v>1E-4</v>
      </c>
      <c r="K155" s="25">
        <v>5</v>
      </c>
      <c r="L155" s="25" t="s">
        <v>20</v>
      </c>
      <c r="M155" s="25">
        <v>0.29867492413359997</v>
      </c>
      <c r="N155" s="25">
        <v>0.25085114233265798</v>
      </c>
      <c r="O155" s="25">
        <v>855</v>
      </c>
      <c r="P155" s="25">
        <v>0.42322647753616699</v>
      </c>
      <c r="Q155" s="25">
        <v>0.38695500447166897</v>
      </c>
      <c r="R155" s="25">
        <v>855</v>
      </c>
      <c r="S155" s="25">
        <v>860</v>
      </c>
      <c r="T155" s="25" t="s">
        <v>120</v>
      </c>
      <c r="U155"/>
    </row>
    <row r="156" spans="1:21" x14ac:dyDescent="0.25">
      <c r="A156" s="25" t="s">
        <v>188</v>
      </c>
      <c r="B156" s="25">
        <v>1500</v>
      </c>
      <c r="C156" s="25">
        <v>6</v>
      </c>
      <c r="D156" s="25">
        <v>0.02</v>
      </c>
      <c r="E156" s="25">
        <v>1</v>
      </c>
      <c r="F156" s="25">
        <v>0.7</v>
      </c>
      <c r="H156" s="25">
        <v>3</v>
      </c>
      <c r="I156" s="25" t="s">
        <v>37</v>
      </c>
      <c r="J156" s="26">
        <v>1E-4</v>
      </c>
      <c r="K156" s="25">
        <v>5</v>
      </c>
      <c r="L156" s="25" t="s">
        <v>20</v>
      </c>
      <c r="M156" s="25">
        <v>0.29880143298957401</v>
      </c>
      <c r="N156" s="25">
        <v>0.25148879711066002</v>
      </c>
      <c r="O156" s="25">
        <v>830</v>
      </c>
      <c r="P156" s="25">
        <v>0.42317873091015301</v>
      </c>
      <c r="Q156" s="25">
        <v>0.38748283166897901</v>
      </c>
      <c r="R156" s="25">
        <v>830</v>
      </c>
      <c r="S156" s="25">
        <v>830</v>
      </c>
      <c r="T156" s="25" t="s">
        <v>120</v>
      </c>
      <c r="U156"/>
    </row>
    <row r="157" spans="1:21" x14ac:dyDescent="0.25">
      <c r="A157" s="25" t="s">
        <v>189</v>
      </c>
      <c r="B157" s="25">
        <v>1500</v>
      </c>
      <c r="C157" s="25">
        <v>6</v>
      </c>
      <c r="D157" s="25">
        <v>0.02</v>
      </c>
      <c r="E157" s="25">
        <v>1</v>
      </c>
      <c r="F157" s="25">
        <v>0.8</v>
      </c>
      <c r="H157" s="25">
        <v>3</v>
      </c>
      <c r="I157" s="25" t="s">
        <v>37</v>
      </c>
      <c r="J157" s="26">
        <v>1E-4</v>
      </c>
      <c r="K157" s="25">
        <v>5</v>
      </c>
      <c r="L157" s="25" t="s">
        <v>20</v>
      </c>
      <c r="M157" s="25">
        <v>0.29905450257002603</v>
      </c>
      <c r="N157" s="25">
        <v>0.25296024617941099</v>
      </c>
      <c r="O157" s="25">
        <v>825</v>
      </c>
      <c r="P157" s="25">
        <v>0.42343147812603099</v>
      </c>
      <c r="Q157" s="25">
        <v>0.38853938628365697</v>
      </c>
      <c r="R157" s="25">
        <v>830</v>
      </c>
      <c r="S157" s="25">
        <v>830</v>
      </c>
      <c r="T157" s="25" t="s">
        <v>120</v>
      </c>
      <c r="U157"/>
    </row>
    <row r="158" spans="1:21" x14ac:dyDescent="0.25">
      <c r="A158" s="25" t="s">
        <v>190</v>
      </c>
      <c r="B158" s="25">
        <v>1500</v>
      </c>
      <c r="C158" s="25">
        <v>6</v>
      </c>
      <c r="D158" s="25">
        <v>0.02</v>
      </c>
      <c r="E158" s="25">
        <v>1</v>
      </c>
      <c r="F158" s="25">
        <v>0.85</v>
      </c>
      <c r="H158" s="25">
        <v>3</v>
      </c>
      <c r="I158" s="25" t="s">
        <v>37</v>
      </c>
      <c r="J158" s="26">
        <v>1E-4</v>
      </c>
      <c r="K158" s="25">
        <v>5</v>
      </c>
      <c r="L158" s="25" t="s">
        <v>20</v>
      </c>
      <c r="M158" s="25">
        <v>0.299537914027242</v>
      </c>
      <c r="N158" s="25">
        <v>0.25374525070301401</v>
      </c>
      <c r="O158" s="25">
        <v>840</v>
      </c>
      <c r="P158" s="25">
        <v>0.42379129907916302</v>
      </c>
      <c r="Q158" s="25">
        <v>0.38935460782394898</v>
      </c>
      <c r="R158" s="25">
        <v>840</v>
      </c>
      <c r="S158" s="25">
        <v>840</v>
      </c>
      <c r="T158" s="25" t="s">
        <v>120</v>
      </c>
      <c r="U158"/>
    </row>
    <row r="159" spans="1:21" x14ac:dyDescent="0.25">
      <c r="A159" s="25" t="s">
        <v>191</v>
      </c>
      <c r="B159" s="25">
        <v>1500</v>
      </c>
      <c r="C159" s="25">
        <v>6</v>
      </c>
      <c r="D159" s="25">
        <v>0.02</v>
      </c>
      <c r="E159" s="25">
        <v>1</v>
      </c>
      <c r="F159" s="25">
        <v>0.9</v>
      </c>
      <c r="H159" s="25">
        <v>3</v>
      </c>
      <c r="I159" s="25" t="s">
        <v>37</v>
      </c>
      <c r="J159" s="26">
        <v>1E-4</v>
      </c>
      <c r="K159" s="25">
        <v>5</v>
      </c>
      <c r="L159" s="25" t="s">
        <v>20</v>
      </c>
      <c r="M159" s="25">
        <v>0.29966716337466098</v>
      </c>
      <c r="N159" s="25">
        <v>0.25368439639186502</v>
      </c>
      <c r="O159" s="25">
        <v>855</v>
      </c>
      <c r="P159" s="25">
        <v>0.42397726047977502</v>
      </c>
      <c r="Q159" s="25">
        <v>0.38942192328637998</v>
      </c>
      <c r="R159" s="25">
        <v>855</v>
      </c>
      <c r="S159" s="25">
        <v>855</v>
      </c>
      <c r="T159" s="25" t="s">
        <v>120</v>
      </c>
      <c r="U159"/>
    </row>
    <row r="160" spans="1:21" x14ac:dyDescent="0.25">
      <c r="A160" s="25" t="s">
        <v>192</v>
      </c>
      <c r="B160" s="25">
        <v>1500</v>
      </c>
      <c r="C160" s="25">
        <v>6</v>
      </c>
      <c r="D160" s="25">
        <v>0.02</v>
      </c>
      <c r="E160" s="25">
        <v>1</v>
      </c>
      <c r="F160" s="25">
        <v>0.95</v>
      </c>
      <c r="H160" s="25">
        <v>3</v>
      </c>
      <c r="I160" s="25" t="s">
        <v>37</v>
      </c>
      <c r="J160" s="26">
        <v>1E-4</v>
      </c>
      <c r="K160" s="25">
        <v>5</v>
      </c>
      <c r="L160" s="25" t="s">
        <v>20</v>
      </c>
      <c r="M160" s="25">
        <v>0.29967198281768898</v>
      </c>
      <c r="N160" s="25">
        <v>0.25548266779120199</v>
      </c>
      <c r="O160" s="25">
        <v>835</v>
      </c>
      <c r="P160" s="25">
        <v>0.42391635994113702</v>
      </c>
      <c r="Q160" s="25">
        <v>0.39089496529022699</v>
      </c>
      <c r="R160" s="25">
        <v>835</v>
      </c>
      <c r="S160" s="25">
        <v>835</v>
      </c>
      <c r="T160" s="25" t="s">
        <v>120</v>
      </c>
      <c r="U160"/>
    </row>
    <row r="161" spans="1:21" x14ac:dyDescent="0.25">
      <c r="A161" s="25" t="s">
        <v>193</v>
      </c>
      <c r="B161" s="25">
        <v>1500</v>
      </c>
      <c r="C161" s="25">
        <v>6</v>
      </c>
      <c r="D161" s="25">
        <v>0.02</v>
      </c>
      <c r="E161" s="25">
        <v>1</v>
      </c>
      <c r="F161" s="25">
        <v>1</v>
      </c>
      <c r="H161" s="25">
        <v>3</v>
      </c>
      <c r="I161" s="25" t="s">
        <v>37</v>
      </c>
      <c r="J161" s="26">
        <v>1E-4</v>
      </c>
      <c r="K161" s="25">
        <v>5</v>
      </c>
      <c r="L161" s="25" t="s">
        <v>20</v>
      </c>
      <c r="M161" s="25">
        <v>0.30047075782053101</v>
      </c>
      <c r="N161" s="25">
        <v>0.25643515413561402</v>
      </c>
      <c r="O161" s="25">
        <v>835</v>
      </c>
      <c r="P161" s="25">
        <v>0.42450208760366498</v>
      </c>
      <c r="Q161" s="25">
        <v>0.39163730986933099</v>
      </c>
      <c r="R161" s="25">
        <v>835</v>
      </c>
      <c r="S161" s="25">
        <v>835</v>
      </c>
      <c r="T161" s="25" t="s">
        <v>120</v>
      </c>
      <c r="U161"/>
    </row>
    <row r="162" spans="1:21" x14ac:dyDescent="0.25">
      <c r="A162" t="s">
        <v>201</v>
      </c>
      <c r="B162">
        <v>1500</v>
      </c>
      <c r="C162">
        <v>6</v>
      </c>
      <c r="D162">
        <v>0.02</v>
      </c>
      <c r="E162">
        <v>1</v>
      </c>
      <c r="F162">
        <v>0.25</v>
      </c>
      <c r="G162"/>
      <c r="H162">
        <v>3</v>
      </c>
      <c r="I162" t="s">
        <v>37</v>
      </c>
      <c r="J162" s="23">
        <v>1E-4</v>
      </c>
      <c r="K162">
        <v>5</v>
      </c>
      <c r="L162" t="s">
        <v>20</v>
      </c>
      <c r="M162">
        <v>0.29625649550055499</v>
      </c>
      <c r="N162">
        <v>0.24984927905832099</v>
      </c>
      <c r="O162">
        <v>885</v>
      </c>
      <c r="P162">
        <v>0.42112194164283001</v>
      </c>
      <c r="Q162">
        <v>0.38588098046117297</v>
      </c>
      <c r="R162">
        <v>885</v>
      </c>
      <c r="S162">
        <v>885</v>
      </c>
      <c r="T162" s="25" t="s">
        <v>120</v>
      </c>
    </row>
    <row r="163" spans="1:21" x14ac:dyDescent="0.25">
      <c r="A163" t="s">
        <v>202</v>
      </c>
      <c r="B163">
        <v>1500</v>
      </c>
      <c r="C163">
        <v>6</v>
      </c>
      <c r="D163">
        <v>0.02</v>
      </c>
      <c r="E163">
        <v>1</v>
      </c>
      <c r="F163">
        <v>0.35</v>
      </c>
      <c r="G163"/>
      <c r="H163">
        <v>3</v>
      </c>
      <c r="I163" t="s">
        <v>37</v>
      </c>
      <c r="J163" s="23">
        <v>1E-4</v>
      </c>
      <c r="K163">
        <v>5</v>
      </c>
      <c r="L163" t="s">
        <v>20</v>
      </c>
      <c r="M163">
        <v>0.29658781169232701</v>
      </c>
      <c r="N163">
        <v>0.244818937234278</v>
      </c>
      <c r="O163">
        <v>965</v>
      </c>
      <c r="P163">
        <v>0.42142819160994499</v>
      </c>
      <c r="Q163">
        <v>0.38180529753798198</v>
      </c>
      <c r="R163">
        <v>965</v>
      </c>
      <c r="S163">
        <v>965</v>
      </c>
      <c r="T163" s="25" t="s">
        <v>120</v>
      </c>
    </row>
    <row r="164" spans="1:21" x14ac:dyDescent="0.25">
      <c r="A164" t="s">
        <v>184</v>
      </c>
      <c r="B164">
        <v>1500</v>
      </c>
      <c r="C164">
        <v>6</v>
      </c>
      <c r="D164">
        <v>0.02</v>
      </c>
      <c r="E164">
        <v>1</v>
      </c>
      <c r="F164">
        <v>0.5</v>
      </c>
      <c r="G164"/>
      <c r="H164">
        <v>3</v>
      </c>
      <c r="I164" t="s">
        <v>37</v>
      </c>
      <c r="J164" s="23">
        <v>1E-4</v>
      </c>
      <c r="K164">
        <v>5</v>
      </c>
      <c r="L164" t="s">
        <v>20</v>
      </c>
      <c r="M164">
        <v>0.29834308522203901</v>
      </c>
      <c r="N164">
        <v>0.25341972774176302</v>
      </c>
      <c r="O164">
        <v>745</v>
      </c>
      <c r="P164">
        <v>0.422904120246685</v>
      </c>
      <c r="Q164">
        <v>0.38902744581795201</v>
      </c>
      <c r="R164">
        <v>745</v>
      </c>
      <c r="S164">
        <v>745</v>
      </c>
      <c r="T164" s="25" t="s">
        <v>120</v>
      </c>
    </row>
    <row r="165" spans="1:21" x14ac:dyDescent="0.25">
      <c r="A165" t="s">
        <v>203</v>
      </c>
      <c r="B165">
        <v>1500</v>
      </c>
      <c r="C165">
        <v>6</v>
      </c>
      <c r="D165">
        <v>0.02</v>
      </c>
      <c r="E165">
        <v>1</v>
      </c>
      <c r="F165">
        <v>0.25</v>
      </c>
      <c r="G165">
        <v>1</v>
      </c>
      <c r="H165">
        <v>3</v>
      </c>
      <c r="I165" t="s">
        <v>37</v>
      </c>
      <c r="J165" s="23">
        <v>1E-4</v>
      </c>
      <c r="K165">
        <v>5</v>
      </c>
      <c r="L165" t="s">
        <v>20</v>
      </c>
      <c r="M165">
        <v>0.29625649550055499</v>
      </c>
      <c r="N165">
        <v>0.24984927905832099</v>
      </c>
      <c r="O165">
        <v>885</v>
      </c>
      <c r="P165">
        <v>0.42112194164283001</v>
      </c>
      <c r="Q165">
        <v>0.38588098046117297</v>
      </c>
      <c r="R165">
        <v>885</v>
      </c>
      <c r="S165">
        <v>885</v>
      </c>
      <c r="T165" s="25" t="s">
        <v>120</v>
      </c>
    </row>
    <row r="166" spans="1:21" x14ac:dyDescent="0.25">
      <c r="A166" t="s">
        <v>204</v>
      </c>
      <c r="B166">
        <v>1500</v>
      </c>
      <c r="C166">
        <v>6</v>
      </c>
      <c r="D166">
        <v>0.02</v>
      </c>
      <c r="E166">
        <v>1</v>
      </c>
      <c r="F166">
        <v>0.25</v>
      </c>
      <c r="G166">
        <v>0.9</v>
      </c>
      <c r="H166">
        <v>3</v>
      </c>
      <c r="I166" t="s">
        <v>37</v>
      </c>
      <c r="J166" s="23">
        <v>1E-4</v>
      </c>
      <c r="K166">
        <v>5</v>
      </c>
      <c r="L166" t="s">
        <v>20</v>
      </c>
      <c r="M166">
        <v>0.296367600512638</v>
      </c>
      <c r="N166">
        <v>0.249652604245132</v>
      </c>
      <c r="O166">
        <v>895</v>
      </c>
      <c r="P166">
        <v>0.42127366571358599</v>
      </c>
      <c r="Q166">
        <v>0.38582329778388702</v>
      </c>
      <c r="R166">
        <v>895</v>
      </c>
      <c r="S166">
        <v>895</v>
      </c>
      <c r="T166" s="25" t="s">
        <v>120</v>
      </c>
    </row>
    <row r="167" spans="1:21" x14ac:dyDescent="0.25">
      <c r="A167" t="s">
        <v>205</v>
      </c>
      <c r="B167">
        <v>1500</v>
      </c>
      <c r="C167">
        <v>6</v>
      </c>
      <c r="D167">
        <v>0.02</v>
      </c>
      <c r="E167">
        <v>1</v>
      </c>
      <c r="F167">
        <v>0.35</v>
      </c>
      <c r="G167">
        <v>1</v>
      </c>
      <c r="H167">
        <v>3</v>
      </c>
      <c r="I167" t="s">
        <v>37</v>
      </c>
      <c r="J167" s="23">
        <v>1E-4</v>
      </c>
      <c r="K167">
        <v>5</v>
      </c>
      <c r="L167" t="s">
        <v>20</v>
      </c>
      <c r="M167">
        <v>0.29658781169232701</v>
      </c>
      <c r="N167">
        <v>0.244818937234278</v>
      </c>
      <c r="O167">
        <v>965</v>
      </c>
      <c r="P167">
        <v>0.42142819160994499</v>
      </c>
      <c r="Q167">
        <v>0.38180529753798198</v>
      </c>
      <c r="R167">
        <v>965</v>
      </c>
      <c r="S167">
        <v>965</v>
      </c>
      <c r="T167" s="25" t="s">
        <v>120</v>
      </c>
    </row>
    <row r="168" spans="1:21" x14ac:dyDescent="0.25">
      <c r="A168" t="s">
        <v>206</v>
      </c>
      <c r="B168">
        <v>1500</v>
      </c>
      <c r="C168">
        <v>6</v>
      </c>
      <c r="D168">
        <v>0.02</v>
      </c>
      <c r="E168">
        <v>1</v>
      </c>
      <c r="F168">
        <v>0.25</v>
      </c>
      <c r="G168">
        <v>0.8</v>
      </c>
      <c r="H168">
        <v>3</v>
      </c>
      <c r="I168" t="s">
        <v>37</v>
      </c>
      <c r="J168" s="23">
        <v>1E-4</v>
      </c>
      <c r="K168">
        <v>5</v>
      </c>
      <c r="L168" t="s">
        <v>20</v>
      </c>
      <c r="M168">
        <v>0.29676414413841801</v>
      </c>
      <c r="N168">
        <v>0.25249140749051902</v>
      </c>
      <c r="O168">
        <v>840</v>
      </c>
      <c r="P168">
        <v>0.42167273569684199</v>
      </c>
      <c r="Q168">
        <v>0.38827124623593801</v>
      </c>
      <c r="R168">
        <v>840</v>
      </c>
      <c r="S168">
        <v>840</v>
      </c>
      <c r="T168" s="25" t="s">
        <v>120</v>
      </c>
    </row>
    <row r="169" spans="1:21" x14ac:dyDescent="0.25">
      <c r="A169" t="s">
        <v>207</v>
      </c>
      <c r="B169">
        <v>1500</v>
      </c>
      <c r="C169">
        <v>6</v>
      </c>
      <c r="D169">
        <v>0.02</v>
      </c>
      <c r="E169">
        <v>1</v>
      </c>
      <c r="F169">
        <v>0.25</v>
      </c>
      <c r="G169">
        <v>0.6</v>
      </c>
      <c r="H169">
        <v>3</v>
      </c>
      <c r="I169" t="s">
        <v>37</v>
      </c>
      <c r="J169" s="23">
        <v>1E-4</v>
      </c>
      <c r="K169">
        <v>5</v>
      </c>
      <c r="L169" t="s">
        <v>20</v>
      </c>
      <c r="M169">
        <v>0.29705232192159498</v>
      </c>
      <c r="N169">
        <v>0.24765446821843801</v>
      </c>
      <c r="O169">
        <v>1055</v>
      </c>
      <c r="P169">
        <v>0.42202887975547099</v>
      </c>
      <c r="Q169">
        <v>0.38414088389221701</v>
      </c>
      <c r="R169">
        <v>1055</v>
      </c>
      <c r="S169">
        <v>1055</v>
      </c>
      <c r="T169" s="25" t="s">
        <v>120</v>
      </c>
    </row>
    <row r="170" spans="1:21" x14ac:dyDescent="0.25">
      <c r="A170" t="s">
        <v>208</v>
      </c>
      <c r="B170">
        <v>1500</v>
      </c>
      <c r="C170">
        <v>6</v>
      </c>
      <c r="D170">
        <v>0.02</v>
      </c>
      <c r="E170">
        <v>1</v>
      </c>
      <c r="F170">
        <v>0.35</v>
      </c>
      <c r="G170">
        <v>0.9</v>
      </c>
      <c r="H170">
        <v>3</v>
      </c>
      <c r="I170" t="s">
        <v>37</v>
      </c>
      <c r="J170" s="23">
        <v>1E-4</v>
      </c>
      <c r="K170">
        <v>5</v>
      </c>
      <c r="L170" t="s">
        <v>20</v>
      </c>
      <c r="M170">
        <v>0.29739373585895801</v>
      </c>
      <c r="N170">
        <v>0.25049224828502797</v>
      </c>
      <c r="O170">
        <v>830</v>
      </c>
      <c r="P170">
        <v>0.42207734360612098</v>
      </c>
      <c r="Q170">
        <v>0.38627090471620501</v>
      </c>
      <c r="R170">
        <v>835</v>
      </c>
      <c r="S170">
        <v>835</v>
      </c>
      <c r="T170" s="25" t="s">
        <v>120</v>
      </c>
    </row>
    <row r="171" spans="1:21" x14ac:dyDescent="0.25">
      <c r="A171" t="s">
        <v>209</v>
      </c>
      <c r="B171">
        <v>1500</v>
      </c>
      <c r="C171">
        <v>6</v>
      </c>
      <c r="D171">
        <v>0.02</v>
      </c>
      <c r="E171">
        <v>1</v>
      </c>
      <c r="F171">
        <v>0.25</v>
      </c>
      <c r="G171">
        <v>0.7</v>
      </c>
      <c r="H171">
        <v>3</v>
      </c>
      <c r="I171" t="s">
        <v>37</v>
      </c>
      <c r="J171" s="23">
        <v>1E-4</v>
      </c>
      <c r="K171">
        <v>5</v>
      </c>
      <c r="L171" t="s">
        <v>20</v>
      </c>
      <c r="M171">
        <v>0.29732145399655802</v>
      </c>
      <c r="N171">
        <v>0.25428778337714297</v>
      </c>
      <c r="O171">
        <v>830</v>
      </c>
      <c r="P171">
        <v>0.42219487868361999</v>
      </c>
      <c r="Q171">
        <v>0.38970623298563001</v>
      </c>
      <c r="R171">
        <v>830</v>
      </c>
      <c r="S171">
        <v>830</v>
      </c>
      <c r="T171" s="25" t="s">
        <v>120</v>
      </c>
    </row>
    <row r="172" spans="1:21" x14ac:dyDescent="0.25">
      <c r="A172" t="s">
        <v>210</v>
      </c>
      <c r="B172">
        <v>1500</v>
      </c>
      <c r="C172">
        <v>6</v>
      </c>
      <c r="D172">
        <v>0.02</v>
      </c>
      <c r="E172">
        <v>1</v>
      </c>
      <c r="F172">
        <v>0.35</v>
      </c>
      <c r="G172">
        <v>0.8</v>
      </c>
      <c r="H172">
        <v>3</v>
      </c>
      <c r="I172" t="s">
        <v>37</v>
      </c>
      <c r="J172" s="23">
        <v>1E-4</v>
      </c>
      <c r="K172">
        <v>5</v>
      </c>
      <c r="L172" t="s">
        <v>20</v>
      </c>
      <c r="M172">
        <v>0.29748246051358601</v>
      </c>
      <c r="N172">
        <v>0.251378657242745</v>
      </c>
      <c r="O172">
        <v>825</v>
      </c>
      <c r="P172">
        <v>0.42231366760218197</v>
      </c>
      <c r="Q172">
        <v>0.38721863506857102</v>
      </c>
      <c r="R172">
        <v>825</v>
      </c>
      <c r="S172">
        <v>825</v>
      </c>
      <c r="T172" s="25" t="s">
        <v>120</v>
      </c>
    </row>
    <row r="173" spans="1:21" x14ac:dyDescent="0.25">
      <c r="A173" t="s">
        <v>211</v>
      </c>
      <c r="B173">
        <v>1500</v>
      </c>
      <c r="C173">
        <v>6</v>
      </c>
      <c r="D173">
        <v>0.02</v>
      </c>
      <c r="E173">
        <v>1</v>
      </c>
      <c r="F173">
        <v>0.35</v>
      </c>
      <c r="G173">
        <v>0.7</v>
      </c>
      <c r="H173">
        <v>3</v>
      </c>
      <c r="I173" t="s">
        <v>37</v>
      </c>
      <c r="J173" s="23">
        <v>1E-4</v>
      </c>
      <c r="K173">
        <v>5</v>
      </c>
      <c r="L173" t="s">
        <v>20</v>
      </c>
      <c r="M173">
        <v>0.29771057391531902</v>
      </c>
      <c r="N173">
        <v>0.25039562969243101</v>
      </c>
      <c r="O173">
        <v>880</v>
      </c>
      <c r="P173">
        <v>0.42242975718978998</v>
      </c>
      <c r="Q173">
        <v>0.386462534048158</v>
      </c>
      <c r="R173">
        <v>880</v>
      </c>
      <c r="S173">
        <v>890</v>
      </c>
      <c r="T173" s="25" t="s">
        <v>120</v>
      </c>
    </row>
    <row r="174" spans="1:21" x14ac:dyDescent="0.25">
      <c r="A174" t="s">
        <v>212</v>
      </c>
      <c r="B174">
        <v>1500</v>
      </c>
      <c r="C174">
        <v>6</v>
      </c>
      <c r="D174">
        <v>0.02</v>
      </c>
      <c r="E174">
        <v>1</v>
      </c>
      <c r="F174">
        <v>0.5</v>
      </c>
      <c r="G174">
        <v>0.8</v>
      </c>
      <c r="H174">
        <v>3</v>
      </c>
      <c r="I174" t="s">
        <v>37</v>
      </c>
      <c r="J174" s="23">
        <v>1E-4</v>
      </c>
      <c r="K174">
        <v>5</v>
      </c>
      <c r="L174" t="s">
        <v>20</v>
      </c>
      <c r="M174">
        <v>0.29805077121822299</v>
      </c>
      <c r="N174">
        <v>0.24900640914114999</v>
      </c>
      <c r="O174">
        <v>890</v>
      </c>
      <c r="P174">
        <v>0.42261382183900198</v>
      </c>
      <c r="Q174">
        <v>0.38534100889487199</v>
      </c>
      <c r="R174">
        <v>890</v>
      </c>
      <c r="S174">
        <v>900</v>
      </c>
      <c r="T174" s="25" t="s">
        <v>120</v>
      </c>
    </row>
    <row r="175" spans="1:21" x14ac:dyDescent="0.25">
      <c r="A175" t="s">
        <v>213</v>
      </c>
      <c r="B175">
        <v>1500</v>
      </c>
      <c r="C175">
        <v>6</v>
      </c>
      <c r="D175">
        <v>0.02</v>
      </c>
      <c r="E175">
        <v>1</v>
      </c>
      <c r="F175">
        <v>0.35</v>
      </c>
      <c r="G175">
        <v>0.6</v>
      </c>
      <c r="H175">
        <v>3</v>
      </c>
      <c r="I175" t="s">
        <v>37</v>
      </c>
      <c r="J175" s="23">
        <v>1E-4</v>
      </c>
      <c r="K175">
        <v>5</v>
      </c>
      <c r="L175" t="s">
        <v>20</v>
      </c>
      <c r="M175">
        <v>0.29813883196293001</v>
      </c>
      <c r="N175">
        <v>0.24898659912554</v>
      </c>
      <c r="O175">
        <v>955</v>
      </c>
      <c r="P175">
        <v>0.42280619196559499</v>
      </c>
      <c r="Q175">
        <v>0.38520822223415602</v>
      </c>
      <c r="R175">
        <v>960</v>
      </c>
      <c r="S175">
        <v>960</v>
      </c>
      <c r="T175" s="25" t="s">
        <v>120</v>
      </c>
    </row>
    <row r="176" spans="1:21" x14ac:dyDescent="0.25">
      <c r="A176" t="s">
        <v>214</v>
      </c>
      <c r="B176">
        <v>1500</v>
      </c>
      <c r="C176">
        <v>6</v>
      </c>
      <c r="D176">
        <v>0.02</v>
      </c>
      <c r="E176">
        <v>1</v>
      </c>
      <c r="F176">
        <v>0.5</v>
      </c>
      <c r="G176">
        <v>0.9</v>
      </c>
      <c r="H176">
        <v>3</v>
      </c>
      <c r="I176" t="s">
        <v>37</v>
      </c>
      <c r="J176" s="23">
        <v>1E-4</v>
      </c>
      <c r="K176">
        <v>5</v>
      </c>
      <c r="L176" t="s">
        <v>20</v>
      </c>
      <c r="M176">
        <v>0.29814365231098999</v>
      </c>
      <c r="N176">
        <v>0.25219312735244398</v>
      </c>
      <c r="O176">
        <v>790</v>
      </c>
      <c r="P176">
        <v>0.42286553370038699</v>
      </c>
      <c r="Q176">
        <v>0.38794949193066702</v>
      </c>
      <c r="R176">
        <v>790</v>
      </c>
      <c r="S176">
        <v>790</v>
      </c>
      <c r="T176" s="25" t="s">
        <v>120</v>
      </c>
    </row>
    <row r="177" spans="1:20" x14ac:dyDescent="0.25">
      <c r="A177" t="s">
        <v>215</v>
      </c>
      <c r="B177">
        <v>1500</v>
      </c>
      <c r="C177">
        <v>6</v>
      </c>
      <c r="D177">
        <v>0.02</v>
      </c>
      <c r="E177">
        <v>1</v>
      </c>
      <c r="F177">
        <v>0.5</v>
      </c>
      <c r="G177">
        <v>1</v>
      </c>
      <c r="H177">
        <v>3</v>
      </c>
      <c r="I177" t="s">
        <v>37</v>
      </c>
      <c r="J177" s="23">
        <v>1E-4</v>
      </c>
      <c r="K177">
        <v>5</v>
      </c>
      <c r="L177" t="s">
        <v>20</v>
      </c>
      <c r="M177">
        <v>0.29834308522203901</v>
      </c>
      <c r="N177">
        <v>0.25341972774176302</v>
      </c>
      <c r="O177">
        <v>745</v>
      </c>
      <c r="P177">
        <v>0.422904120246685</v>
      </c>
      <c r="Q177">
        <v>0.38902744581795201</v>
      </c>
      <c r="R177">
        <v>745</v>
      </c>
      <c r="S177">
        <v>745</v>
      </c>
      <c r="T177" s="25" t="s">
        <v>120</v>
      </c>
    </row>
    <row r="178" spans="1:20" x14ac:dyDescent="0.25">
      <c r="A178" t="s">
        <v>216</v>
      </c>
      <c r="B178">
        <v>1500</v>
      </c>
      <c r="C178">
        <v>6</v>
      </c>
      <c r="D178">
        <v>0.02</v>
      </c>
      <c r="E178">
        <v>1</v>
      </c>
      <c r="F178">
        <v>0.25</v>
      </c>
      <c r="G178">
        <v>0.5</v>
      </c>
      <c r="H178">
        <v>3</v>
      </c>
      <c r="I178" t="s">
        <v>37</v>
      </c>
      <c r="J178" s="23">
        <v>1E-4</v>
      </c>
      <c r="K178">
        <v>5</v>
      </c>
      <c r="L178" t="s">
        <v>20</v>
      </c>
      <c r="M178">
        <v>0.29844837290156601</v>
      </c>
      <c r="N178">
        <v>0.25793907873038302</v>
      </c>
      <c r="O178">
        <v>825</v>
      </c>
      <c r="P178">
        <v>0.423084096152887</v>
      </c>
      <c r="Q178">
        <v>0.39231533859166101</v>
      </c>
      <c r="R178">
        <v>840</v>
      </c>
      <c r="S178">
        <v>840</v>
      </c>
      <c r="T178" s="25" t="s">
        <v>120</v>
      </c>
    </row>
    <row r="179" spans="1:20" x14ac:dyDescent="0.25">
      <c r="A179" t="s">
        <v>217</v>
      </c>
      <c r="B179">
        <v>1500</v>
      </c>
      <c r="C179">
        <v>6</v>
      </c>
      <c r="D179">
        <v>0.02</v>
      </c>
      <c r="E179">
        <v>1</v>
      </c>
      <c r="F179">
        <v>0.35</v>
      </c>
      <c r="G179">
        <v>0.5</v>
      </c>
      <c r="H179">
        <v>3</v>
      </c>
      <c r="I179" t="s">
        <v>37</v>
      </c>
      <c r="J179" s="23">
        <v>1E-4</v>
      </c>
      <c r="K179">
        <v>5</v>
      </c>
      <c r="L179" t="s">
        <v>20</v>
      </c>
      <c r="M179">
        <v>0.29861316595401199</v>
      </c>
      <c r="N179">
        <v>0.25330211476516301</v>
      </c>
      <c r="O179">
        <v>895</v>
      </c>
      <c r="P179">
        <v>0.42311456693350602</v>
      </c>
      <c r="Q179">
        <v>0.38891554624209401</v>
      </c>
      <c r="R179">
        <v>895</v>
      </c>
      <c r="S179">
        <v>895</v>
      </c>
      <c r="T179" s="25" t="s">
        <v>120</v>
      </c>
    </row>
    <row r="180" spans="1:20" x14ac:dyDescent="0.25">
      <c r="A180" t="s">
        <v>218</v>
      </c>
      <c r="B180">
        <v>1500</v>
      </c>
      <c r="C180">
        <v>6</v>
      </c>
      <c r="D180">
        <v>0.02</v>
      </c>
      <c r="E180">
        <v>1</v>
      </c>
      <c r="F180">
        <v>0.5</v>
      </c>
      <c r="G180">
        <v>0.7</v>
      </c>
      <c r="H180">
        <v>3</v>
      </c>
      <c r="I180" t="s">
        <v>37</v>
      </c>
      <c r="J180" s="23">
        <v>1E-4</v>
      </c>
      <c r="K180">
        <v>5</v>
      </c>
      <c r="L180" t="s">
        <v>20</v>
      </c>
      <c r="M180">
        <v>0.29879554271705999</v>
      </c>
      <c r="N180">
        <v>0.25293773617613002</v>
      </c>
      <c r="O180">
        <v>830</v>
      </c>
      <c r="P180">
        <v>0.423212182155914</v>
      </c>
      <c r="Q180">
        <v>0.388973280826442</v>
      </c>
      <c r="R180">
        <v>820</v>
      </c>
      <c r="S180">
        <v>830</v>
      </c>
      <c r="T180" s="25" t="s">
        <v>120</v>
      </c>
    </row>
    <row r="181" spans="1:20" x14ac:dyDescent="0.25">
      <c r="A181" t="s">
        <v>219</v>
      </c>
      <c r="B181">
        <v>1500</v>
      </c>
      <c r="C181">
        <v>6</v>
      </c>
      <c r="D181">
        <v>0.02</v>
      </c>
      <c r="E181">
        <v>1</v>
      </c>
      <c r="F181">
        <v>0.25</v>
      </c>
      <c r="G181">
        <v>0.4</v>
      </c>
      <c r="H181">
        <v>3</v>
      </c>
      <c r="I181" t="s">
        <v>37</v>
      </c>
      <c r="J181" s="23">
        <v>1E-4</v>
      </c>
      <c r="K181">
        <v>5</v>
      </c>
      <c r="L181" t="s">
        <v>20</v>
      </c>
      <c r="M181">
        <v>0.29914879442098502</v>
      </c>
      <c r="N181">
        <v>0.257848852769135</v>
      </c>
      <c r="O181">
        <v>880</v>
      </c>
      <c r="P181">
        <v>0.423602728800821</v>
      </c>
      <c r="Q181">
        <v>0.39261283730803898</v>
      </c>
      <c r="R181">
        <v>885</v>
      </c>
      <c r="S181">
        <v>885</v>
      </c>
      <c r="T181" s="25" t="s">
        <v>120</v>
      </c>
    </row>
    <row r="182" spans="1:20" x14ac:dyDescent="0.25">
      <c r="A182" t="s">
        <v>220</v>
      </c>
      <c r="B182">
        <v>1500</v>
      </c>
      <c r="C182">
        <v>6</v>
      </c>
      <c r="D182">
        <v>0.02</v>
      </c>
      <c r="E182">
        <v>1</v>
      </c>
      <c r="F182">
        <v>0.35</v>
      </c>
      <c r="G182">
        <v>0.4</v>
      </c>
      <c r="H182">
        <v>3</v>
      </c>
      <c r="I182" t="s">
        <v>37</v>
      </c>
      <c r="J182" s="23">
        <v>1E-4</v>
      </c>
      <c r="K182">
        <v>5</v>
      </c>
      <c r="L182" t="s">
        <v>20</v>
      </c>
      <c r="M182">
        <v>0.29988178294073498</v>
      </c>
      <c r="N182">
        <v>0.25846227774001101</v>
      </c>
      <c r="O182">
        <v>840</v>
      </c>
      <c r="P182">
        <v>0.42407852304532001</v>
      </c>
      <c r="Q182">
        <v>0.39284705982353602</v>
      </c>
      <c r="R182">
        <v>850</v>
      </c>
      <c r="S182">
        <v>855</v>
      </c>
      <c r="T182" s="25" t="s">
        <v>120</v>
      </c>
    </row>
    <row r="183" spans="1:20" x14ac:dyDescent="0.25">
      <c r="A183" t="s">
        <v>221</v>
      </c>
      <c r="B183">
        <v>1500</v>
      </c>
      <c r="C183">
        <v>6</v>
      </c>
      <c r="D183">
        <v>0.02</v>
      </c>
      <c r="E183">
        <v>1</v>
      </c>
      <c r="F183">
        <v>0.5</v>
      </c>
      <c r="G183">
        <v>0.6</v>
      </c>
      <c r="H183">
        <v>3</v>
      </c>
      <c r="I183" t="s">
        <v>37</v>
      </c>
      <c r="J183" s="23">
        <v>1E-4</v>
      </c>
      <c r="K183">
        <v>5</v>
      </c>
      <c r="L183" t="s">
        <v>20</v>
      </c>
      <c r="M183">
        <v>0.299880378761685</v>
      </c>
      <c r="N183">
        <v>0.25869688892426901</v>
      </c>
      <c r="O183">
        <v>735</v>
      </c>
      <c r="P183">
        <v>0.42414941500694597</v>
      </c>
      <c r="Q183">
        <v>0.39309401754984802</v>
      </c>
      <c r="R183">
        <v>745</v>
      </c>
      <c r="S183">
        <v>745</v>
      </c>
      <c r="T183" s="25" t="s">
        <v>120</v>
      </c>
    </row>
    <row r="184" spans="1:20" x14ac:dyDescent="0.25">
      <c r="A184" t="s">
        <v>222</v>
      </c>
      <c r="B184">
        <v>1500</v>
      </c>
      <c r="C184">
        <v>6</v>
      </c>
      <c r="D184">
        <v>0.02</v>
      </c>
      <c r="E184">
        <v>1</v>
      </c>
      <c r="F184">
        <v>0.5</v>
      </c>
      <c r="G184">
        <v>0.5</v>
      </c>
      <c r="H184">
        <v>3</v>
      </c>
      <c r="I184" t="s">
        <v>37</v>
      </c>
      <c r="J184" s="23">
        <v>1E-4</v>
      </c>
      <c r="K184">
        <v>5</v>
      </c>
      <c r="L184" t="s">
        <v>20</v>
      </c>
      <c r="M184">
        <v>0.300054751933371</v>
      </c>
      <c r="N184">
        <v>0.256272200554858</v>
      </c>
      <c r="O184">
        <v>845</v>
      </c>
      <c r="P184">
        <v>0.42421276674130198</v>
      </c>
      <c r="Q184">
        <v>0.39152850499760999</v>
      </c>
      <c r="R184">
        <v>845</v>
      </c>
      <c r="S184">
        <v>845</v>
      </c>
      <c r="T184" s="25" t="s">
        <v>120</v>
      </c>
    </row>
    <row r="185" spans="1:20" x14ac:dyDescent="0.25">
      <c r="A185" t="s">
        <v>223</v>
      </c>
      <c r="B185">
        <v>1500</v>
      </c>
      <c r="C185">
        <v>6</v>
      </c>
      <c r="D185">
        <v>0.02</v>
      </c>
      <c r="E185">
        <v>1</v>
      </c>
      <c r="F185">
        <v>0.5</v>
      </c>
      <c r="G185">
        <v>0.4</v>
      </c>
      <c r="H185">
        <v>3</v>
      </c>
      <c r="I185" t="s">
        <v>37</v>
      </c>
      <c r="J185" s="23">
        <v>1E-4</v>
      </c>
      <c r="K185">
        <v>5</v>
      </c>
      <c r="L185" t="s">
        <v>20</v>
      </c>
      <c r="M185">
        <v>0.30160523663295002</v>
      </c>
      <c r="N185">
        <v>0.26325400895440698</v>
      </c>
      <c r="O185">
        <v>750</v>
      </c>
      <c r="P185">
        <v>0.42546194521963498</v>
      </c>
      <c r="Q185">
        <v>0.39712413543219099</v>
      </c>
      <c r="R185">
        <v>750</v>
      </c>
      <c r="S185">
        <v>750</v>
      </c>
      <c r="T185" s="25" t="s">
        <v>120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5"/>
  <sheetViews>
    <sheetView workbookViewId="0">
      <pane xSplit="1" ySplit="1" topLeftCell="B167" activePane="bottomRight" state="frozen"/>
      <selection pane="topRight" activeCell="B1" sqref="B1"/>
      <selection pane="bottomLeft" activeCell="A2" sqref="A2"/>
      <selection pane="bottomRight" activeCell="A186" sqref="A186"/>
    </sheetView>
  </sheetViews>
  <sheetFormatPr defaultRowHeight="15" x14ac:dyDescent="0.25"/>
  <cols>
    <col min="1" max="1" width="40.28515625" style="25" bestFit="1" customWidth="1"/>
    <col min="2" max="2" width="6.7109375" style="25" bestFit="1" customWidth="1"/>
    <col min="3" max="3" width="11" style="25" bestFit="1" customWidth="1"/>
    <col min="4" max="4" width="10.140625" style="25" bestFit="1" customWidth="1"/>
    <col min="5" max="5" width="20.140625" style="25" bestFit="1" customWidth="1"/>
    <col min="6" max="6" width="15.7109375" style="25" bestFit="1" customWidth="1"/>
    <col min="7" max="7" width="15.7109375" style="25" customWidth="1"/>
    <col min="8" max="8" width="16" style="25" bestFit="1" customWidth="1"/>
    <col min="9" max="9" width="15.5703125" style="25" bestFit="1" customWidth="1"/>
    <col min="10" max="10" width="18.42578125" style="25" bestFit="1" customWidth="1"/>
    <col min="11" max="11" width="18.5703125" style="25" bestFit="1" customWidth="1"/>
    <col min="12" max="12" width="11.42578125" style="25" bestFit="1" customWidth="1"/>
    <col min="13" max="13" width="12.85546875" style="25" bestFit="1" customWidth="1"/>
    <col min="14" max="14" width="25.140625" style="25" bestFit="1" customWidth="1"/>
    <col min="15" max="15" width="22.140625" style="25" bestFit="1" customWidth="1"/>
    <col min="16" max="16" width="13.7109375" style="25" bestFit="1" customWidth="1"/>
    <col min="17" max="17" width="26.7109375" style="25" bestFit="1" customWidth="1"/>
    <col min="18" max="18" width="22.85546875" style="25" bestFit="1" customWidth="1"/>
    <col min="19" max="19" width="14" style="25" bestFit="1" customWidth="1"/>
    <col min="20" max="20" width="10.5703125" style="29" bestFit="1" customWidth="1"/>
    <col min="21" max="21" width="11.28515625" style="29" bestFit="1" customWidth="1"/>
    <col min="22" max="22" width="14.7109375" style="1" bestFit="1" customWidth="1"/>
    <col min="23" max="16384" width="9.140625" style="25"/>
  </cols>
  <sheetData>
    <row r="1" spans="1:22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/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8" t="s">
        <v>171</v>
      </c>
      <c r="U1" s="28" t="s">
        <v>172</v>
      </c>
      <c r="V1" s="39" t="s">
        <v>200</v>
      </c>
    </row>
    <row r="2" spans="1:22" x14ac:dyDescent="0.25">
      <c r="A2" s="34" t="s">
        <v>201</v>
      </c>
      <c r="B2" s="34">
        <v>1500</v>
      </c>
      <c r="C2" s="34">
        <v>6</v>
      </c>
      <c r="D2" s="34">
        <v>0.02</v>
      </c>
      <c r="E2" s="34">
        <v>1</v>
      </c>
      <c r="F2" s="34">
        <v>0.25</v>
      </c>
      <c r="G2" s="34"/>
      <c r="H2" s="34">
        <v>3</v>
      </c>
      <c r="I2" s="34" t="s">
        <v>37</v>
      </c>
      <c r="J2" s="35">
        <v>1E-4</v>
      </c>
      <c r="K2" s="34">
        <v>5</v>
      </c>
      <c r="L2" s="34" t="s">
        <v>20</v>
      </c>
      <c r="M2" s="34">
        <v>0.29625649550055499</v>
      </c>
      <c r="N2" s="34">
        <v>0.24984927905832099</v>
      </c>
      <c r="O2" s="34">
        <v>885</v>
      </c>
      <c r="P2" s="34">
        <v>0.42112194164283001</v>
      </c>
      <c r="Q2" s="34">
        <v>0.38588098046117297</v>
      </c>
      <c r="R2" s="34">
        <v>885</v>
      </c>
      <c r="S2" s="34">
        <v>885</v>
      </c>
      <c r="T2" s="36">
        <f t="shared" ref="T2:T33" si="0" xml:space="preserve"> M2-N2</f>
        <v>4.6407216442234001E-2</v>
      </c>
      <c r="U2" s="36">
        <f t="shared" ref="U2:U33" si="1" xml:space="preserve"> P2-Q2</f>
        <v>3.5240961181657038E-2</v>
      </c>
      <c r="V2" s="38">
        <f t="shared" ref="V2:V33" si="2" xml:space="preserve"> 0.85*P2+0.15*U2</f>
        <v>0.36323979457365402</v>
      </c>
    </row>
    <row r="3" spans="1:22" s="44" customFormat="1" x14ac:dyDescent="0.25">
      <c r="A3" s="44" t="s">
        <v>202</v>
      </c>
      <c r="B3" s="44">
        <v>1500</v>
      </c>
      <c r="C3" s="44">
        <v>6</v>
      </c>
      <c r="D3" s="44">
        <v>0.02</v>
      </c>
      <c r="E3" s="44">
        <v>1</v>
      </c>
      <c r="F3" s="44">
        <v>0.35</v>
      </c>
      <c r="H3" s="44">
        <v>3</v>
      </c>
      <c r="I3" s="44" t="s">
        <v>37</v>
      </c>
      <c r="J3" s="45">
        <v>1E-4</v>
      </c>
      <c r="K3" s="44">
        <v>5</v>
      </c>
      <c r="L3" s="44" t="s">
        <v>20</v>
      </c>
      <c r="M3" s="44">
        <v>0.29658781169232701</v>
      </c>
      <c r="N3" s="44">
        <v>0.244818937234278</v>
      </c>
      <c r="O3" s="44">
        <v>965</v>
      </c>
      <c r="P3" s="44">
        <v>0.42142819160994499</v>
      </c>
      <c r="Q3" s="44">
        <v>0.38180529753798198</v>
      </c>
      <c r="R3" s="44">
        <v>965</v>
      </c>
      <c r="S3" s="44">
        <v>965</v>
      </c>
      <c r="T3" s="46">
        <f t="shared" si="0"/>
        <v>5.1768874458049008E-2</v>
      </c>
      <c r="U3" s="46">
        <f t="shared" si="1"/>
        <v>3.9622894071963011E-2</v>
      </c>
      <c r="V3" s="43">
        <f t="shared" si="2"/>
        <v>0.36415739697924771</v>
      </c>
    </row>
    <row r="4" spans="1:22" s="44" customFormat="1" x14ac:dyDescent="0.25">
      <c r="A4" s="44" t="s">
        <v>180</v>
      </c>
      <c r="B4" s="44">
        <v>1500</v>
      </c>
      <c r="C4" s="44">
        <v>6</v>
      </c>
      <c r="D4" s="44">
        <v>0.02</v>
      </c>
      <c r="E4" s="44">
        <v>1</v>
      </c>
      <c r="F4" s="44">
        <v>0.33</v>
      </c>
      <c r="H4" s="44">
        <v>3</v>
      </c>
      <c r="I4" s="44" t="s">
        <v>37</v>
      </c>
      <c r="J4" s="45">
        <v>1E-4</v>
      </c>
      <c r="K4" s="44">
        <v>5</v>
      </c>
      <c r="L4" s="44" t="s">
        <v>20</v>
      </c>
      <c r="M4" s="44">
        <v>0.29670559381739198</v>
      </c>
      <c r="N4" s="44">
        <v>0.245424545396042</v>
      </c>
      <c r="O4" s="44">
        <v>950</v>
      </c>
      <c r="P4" s="44">
        <v>0.42157797165452798</v>
      </c>
      <c r="Q4" s="44">
        <v>0.382279608967042</v>
      </c>
      <c r="R4" s="44">
        <v>950</v>
      </c>
      <c r="S4" s="44">
        <v>950</v>
      </c>
      <c r="T4" s="46">
        <f t="shared" si="0"/>
        <v>5.1281048421349978E-2</v>
      </c>
      <c r="U4" s="46">
        <f t="shared" si="1"/>
        <v>3.9298362687485988E-2</v>
      </c>
      <c r="V4" s="43">
        <f t="shared" si="2"/>
        <v>0.36423603030947171</v>
      </c>
    </row>
    <row r="5" spans="1:22" s="44" customFormat="1" x14ac:dyDescent="0.25">
      <c r="A5" s="44" t="s">
        <v>119</v>
      </c>
      <c r="B5" s="44">
        <v>1500</v>
      </c>
      <c r="C5" s="44">
        <v>7</v>
      </c>
      <c r="D5" s="44">
        <v>0.02</v>
      </c>
      <c r="E5" s="44">
        <v>1</v>
      </c>
      <c r="F5" s="44">
        <v>0.4</v>
      </c>
      <c r="H5" s="44">
        <v>3</v>
      </c>
      <c r="I5" s="44" t="s">
        <v>37</v>
      </c>
      <c r="J5" s="45">
        <v>1E-4</v>
      </c>
      <c r="K5" s="44">
        <v>5</v>
      </c>
      <c r="L5" s="44" t="s">
        <v>20</v>
      </c>
      <c r="M5" s="44">
        <v>0.29743333481446999</v>
      </c>
      <c r="N5" s="44">
        <v>0.232530352581588</v>
      </c>
      <c r="O5" s="44">
        <v>790</v>
      </c>
      <c r="P5" s="44">
        <v>0.42211210937467297</v>
      </c>
      <c r="Q5" s="44">
        <v>0.37109877951938303</v>
      </c>
      <c r="R5" s="44">
        <v>790</v>
      </c>
      <c r="S5" s="44">
        <v>790</v>
      </c>
      <c r="T5" s="46">
        <f t="shared" si="0"/>
        <v>6.4902982232881989E-2</v>
      </c>
      <c r="U5" s="46">
        <f t="shared" si="1"/>
        <v>5.1013329855289946E-2</v>
      </c>
      <c r="V5" s="43">
        <f t="shared" si="2"/>
        <v>0.36644729244676549</v>
      </c>
    </row>
    <row r="6" spans="1:22" s="44" customFormat="1" x14ac:dyDescent="0.25">
      <c r="A6" s="44" t="s">
        <v>181</v>
      </c>
      <c r="B6" s="44">
        <v>1500</v>
      </c>
      <c r="C6" s="44">
        <v>6</v>
      </c>
      <c r="D6" s="44">
        <v>0.02</v>
      </c>
      <c r="E6" s="44">
        <v>1</v>
      </c>
      <c r="F6" s="44">
        <v>0.45</v>
      </c>
      <c r="H6" s="44">
        <v>3</v>
      </c>
      <c r="I6" s="44" t="s">
        <v>37</v>
      </c>
      <c r="J6" s="45">
        <v>1E-4</v>
      </c>
      <c r="K6" s="44">
        <v>5</v>
      </c>
      <c r="L6" s="44" t="s">
        <v>20</v>
      </c>
      <c r="M6" s="44">
        <v>0.29726463934805603</v>
      </c>
      <c r="N6" s="44">
        <v>0.24709581566455799</v>
      </c>
      <c r="O6" s="44">
        <v>870</v>
      </c>
      <c r="P6" s="44">
        <v>0.42221525881347199</v>
      </c>
      <c r="Q6" s="44">
        <v>0.38366190053481503</v>
      </c>
      <c r="R6" s="44">
        <v>870</v>
      </c>
      <c r="S6" s="44">
        <v>870</v>
      </c>
      <c r="T6" s="46">
        <f t="shared" si="0"/>
        <v>5.0168823683498037E-2</v>
      </c>
      <c r="U6" s="46">
        <f t="shared" si="1"/>
        <v>3.8553358278656968E-2</v>
      </c>
      <c r="V6" s="43">
        <f t="shared" si="2"/>
        <v>0.36466597373324972</v>
      </c>
    </row>
    <row r="7" spans="1:22" s="44" customFormat="1" x14ac:dyDescent="0.25">
      <c r="A7" s="44" t="s">
        <v>182</v>
      </c>
      <c r="B7" s="44">
        <v>1500</v>
      </c>
      <c r="C7" s="44">
        <v>6</v>
      </c>
      <c r="D7" s="44">
        <v>0.02</v>
      </c>
      <c r="E7" s="44">
        <v>1</v>
      </c>
      <c r="F7" s="44">
        <v>0.4</v>
      </c>
      <c r="H7" s="44">
        <v>3</v>
      </c>
      <c r="I7" s="44" t="s">
        <v>37</v>
      </c>
      <c r="J7" s="45">
        <v>1E-4</v>
      </c>
      <c r="K7" s="44">
        <v>5</v>
      </c>
      <c r="L7" s="44" t="s">
        <v>20</v>
      </c>
      <c r="M7" s="44">
        <v>0.29754874789892699</v>
      </c>
      <c r="N7" s="44">
        <v>0.25114981551131899</v>
      </c>
      <c r="O7" s="44">
        <v>800</v>
      </c>
      <c r="P7" s="44">
        <v>0.42228407554852299</v>
      </c>
      <c r="Q7" s="44">
        <v>0.38727429585754602</v>
      </c>
      <c r="R7" s="44">
        <v>795</v>
      </c>
      <c r="S7" s="44">
        <v>800</v>
      </c>
      <c r="T7" s="46">
        <f t="shared" si="0"/>
        <v>4.6398932387608005E-2</v>
      </c>
      <c r="U7" s="46">
        <f t="shared" si="1"/>
        <v>3.5009779690976961E-2</v>
      </c>
      <c r="V7" s="43">
        <f t="shared" si="2"/>
        <v>0.36419293116989104</v>
      </c>
    </row>
    <row r="8" spans="1:22" s="44" customFormat="1" x14ac:dyDescent="0.25">
      <c r="A8" s="44" t="s">
        <v>123</v>
      </c>
      <c r="B8" s="44">
        <v>1500</v>
      </c>
      <c r="C8" s="44">
        <v>7</v>
      </c>
      <c r="D8" s="44">
        <v>0.02</v>
      </c>
      <c r="E8" s="44">
        <v>0.999</v>
      </c>
      <c r="F8" s="44">
        <v>0.4</v>
      </c>
      <c r="H8" s="44">
        <v>3</v>
      </c>
      <c r="I8" s="44" t="s">
        <v>37</v>
      </c>
      <c r="J8" s="45">
        <v>1E-4</v>
      </c>
      <c r="K8" s="44">
        <v>5</v>
      </c>
      <c r="L8" s="44" t="s">
        <v>20</v>
      </c>
      <c r="M8" s="44">
        <v>0.29757878236212099</v>
      </c>
      <c r="N8" s="44">
        <v>0.242571446135042</v>
      </c>
      <c r="O8" s="44">
        <v>955</v>
      </c>
      <c r="P8" s="44">
        <v>0.42229616396276598</v>
      </c>
      <c r="Q8" s="44">
        <v>0.379771563709286</v>
      </c>
      <c r="R8" s="44">
        <v>955</v>
      </c>
      <c r="S8" s="44">
        <v>955</v>
      </c>
      <c r="T8" s="46">
        <f t="shared" si="0"/>
        <v>5.5007336227078985E-2</v>
      </c>
      <c r="U8" s="46">
        <f t="shared" si="1"/>
        <v>4.2524600253479983E-2</v>
      </c>
      <c r="V8" s="43">
        <f t="shared" si="2"/>
        <v>0.36533042940637306</v>
      </c>
    </row>
    <row r="9" spans="1:22" s="44" customFormat="1" x14ac:dyDescent="0.25">
      <c r="A9" s="44" t="s">
        <v>121</v>
      </c>
      <c r="B9" s="44">
        <v>1500</v>
      </c>
      <c r="C9" s="44">
        <v>6</v>
      </c>
      <c r="D9" s="44">
        <v>0.03</v>
      </c>
      <c r="E9" s="44">
        <v>1</v>
      </c>
      <c r="F9" s="44">
        <v>0.4</v>
      </c>
      <c r="H9" s="44">
        <v>3</v>
      </c>
      <c r="I9" s="44" t="s">
        <v>37</v>
      </c>
      <c r="J9" s="45">
        <v>1E-4</v>
      </c>
      <c r="K9" s="44">
        <v>5</v>
      </c>
      <c r="L9" s="44" t="s">
        <v>20</v>
      </c>
      <c r="M9" s="44">
        <v>0.297421817640591</v>
      </c>
      <c r="N9" s="44">
        <v>0.24748118697111801</v>
      </c>
      <c r="O9" s="44">
        <v>610</v>
      </c>
      <c r="P9" s="44">
        <v>0.42230381188467703</v>
      </c>
      <c r="Q9" s="44">
        <v>0.38396389229736799</v>
      </c>
      <c r="R9" s="44">
        <v>610</v>
      </c>
      <c r="S9" s="44">
        <v>625</v>
      </c>
      <c r="T9" s="46">
        <f t="shared" si="0"/>
        <v>4.9940630669472991E-2</v>
      </c>
      <c r="U9" s="46">
        <f t="shared" si="1"/>
        <v>3.8339919587309035E-2</v>
      </c>
      <c r="V9" s="43">
        <f t="shared" si="2"/>
        <v>0.36470922804007183</v>
      </c>
    </row>
    <row r="10" spans="1:22" s="44" customFormat="1" x14ac:dyDescent="0.25">
      <c r="A10" s="44" t="s">
        <v>124</v>
      </c>
      <c r="B10" s="44">
        <v>1500</v>
      </c>
      <c r="C10" s="44">
        <v>6</v>
      </c>
      <c r="D10" s="44">
        <v>0.02</v>
      </c>
      <c r="E10" s="44">
        <v>1</v>
      </c>
      <c r="F10" s="44">
        <v>0.4</v>
      </c>
      <c r="H10" s="44">
        <v>3</v>
      </c>
      <c r="I10" s="44" t="s">
        <v>37</v>
      </c>
      <c r="J10" s="45">
        <v>1E-4</v>
      </c>
      <c r="K10" s="44">
        <v>5</v>
      </c>
      <c r="L10" s="44" t="s">
        <v>20</v>
      </c>
      <c r="M10" s="44">
        <v>0.29761131146751901</v>
      </c>
      <c r="N10" s="44">
        <v>0.24788802169253499</v>
      </c>
      <c r="O10" s="44">
        <v>900</v>
      </c>
      <c r="P10" s="44">
        <v>0.42236185158079298</v>
      </c>
      <c r="Q10" s="44">
        <v>0.384199116237051</v>
      </c>
      <c r="R10" s="44">
        <v>905</v>
      </c>
      <c r="S10" s="44">
        <v>910</v>
      </c>
      <c r="T10" s="46">
        <f t="shared" si="0"/>
        <v>4.9723289774984025E-2</v>
      </c>
      <c r="U10" s="46">
        <f t="shared" si="1"/>
        <v>3.8162735343741983E-2</v>
      </c>
      <c r="V10" s="43">
        <f t="shared" si="2"/>
        <v>0.36473198414523533</v>
      </c>
    </row>
    <row r="11" spans="1:22" s="44" customFormat="1" x14ac:dyDescent="0.25">
      <c r="A11" s="44" t="s">
        <v>122</v>
      </c>
      <c r="B11" s="44">
        <v>1500</v>
      </c>
      <c r="C11" s="44">
        <v>8</v>
      </c>
      <c r="D11" s="44">
        <v>0.02</v>
      </c>
      <c r="E11" s="44">
        <v>0.999</v>
      </c>
      <c r="F11" s="44">
        <v>0.4</v>
      </c>
      <c r="H11" s="44">
        <v>3</v>
      </c>
      <c r="I11" s="44" t="s">
        <v>37</v>
      </c>
      <c r="J11" s="45">
        <v>1E-4</v>
      </c>
      <c r="K11" s="44">
        <v>5</v>
      </c>
      <c r="L11" s="44" t="s">
        <v>20</v>
      </c>
      <c r="M11" s="44">
        <v>0.29749929982416401</v>
      </c>
      <c r="N11" s="44">
        <v>0.224297247147908</v>
      </c>
      <c r="O11" s="44">
        <v>875</v>
      </c>
      <c r="P11" s="44">
        <v>0.42239794873904901</v>
      </c>
      <c r="Q11" s="44">
        <v>0.36390967580106798</v>
      </c>
      <c r="R11" s="44">
        <v>870</v>
      </c>
      <c r="S11" s="44">
        <v>880</v>
      </c>
      <c r="T11" s="46">
        <f t="shared" si="0"/>
        <v>7.3202052676256013E-2</v>
      </c>
      <c r="U11" s="46">
        <f t="shared" si="1"/>
        <v>5.8488272937981034E-2</v>
      </c>
      <c r="V11" s="43">
        <f t="shared" si="2"/>
        <v>0.3678114973688888</v>
      </c>
    </row>
    <row r="12" spans="1:22" s="44" customFormat="1" x14ac:dyDescent="0.25">
      <c r="A12" s="44" t="s">
        <v>128</v>
      </c>
      <c r="B12" s="44">
        <v>1500</v>
      </c>
      <c r="C12" s="44">
        <v>7</v>
      </c>
      <c r="D12" s="44">
        <v>0.03</v>
      </c>
      <c r="E12" s="44">
        <v>0.999</v>
      </c>
      <c r="F12" s="44">
        <v>0.4</v>
      </c>
      <c r="H12" s="44">
        <v>3</v>
      </c>
      <c r="I12" s="44" t="s">
        <v>37</v>
      </c>
      <c r="J12" s="45">
        <v>1E-4</v>
      </c>
      <c r="K12" s="44">
        <v>5</v>
      </c>
      <c r="L12" s="44" t="s">
        <v>20</v>
      </c>
      <c r="M12" s="44">
        <v>0.297906166342707</v>
      </c>
      <c r="N12" s="44">
        <v>0.237155555766766</v>
      </c>
      <c r="O12" s="44">
        <v>640</v>
      </c>
      <c r="P12" s="44">
        <v>0.42250579742355399</v>
      </c>
      <c r="Q12" s="44">
        <v>0.37514037418712698</v>
      </c>
      <c r="R12" s="44">
        <v>640</v>
      </c>
      <c r="S12" s="44">
        <v>640</v>
      </c>
      <c r="T12" s="46">
        <f t="shared" si="0"/>
        <v>6.0750610575941E-2</v>
      </c>
      <c r="U12" s="46">
        <f t="shared" si="1"/>
        <v>4.7365423236427007E-2</v>
      </c>
      <c r="V12" s="43">
        <f t="shared" si="2"/>
        <v>0.36623474129548494</v>
      </c>
    </row>
    <row r="13" spans="1:22" s="44" customFormat="1" x14ac:dyDescent="0.25">
      <c r="A13" s="44" t="s">
        <v>127</v>
      </c>
      <c r="B13" s="44">
        <v>1500</v>
      </c>
      <c r="C13" s="44">
        <v>8</v>
      </c>
      <c r="D13" s="44">
        <v>0.03</v>
      </c>
      <c r="E13" s="44">
        <v>1</v>
      </c>
      <c r="F13" s="44">
        <v>0.4</v>
      </c>
      <c r="H13" s="44">
        <v>3</v>
      </c>
      <c r="I13" s="44" t="s">
        <v>37</v>
      </c>
      <c r="J13" s="45">
        <v>1E-4</v>
      </c>
      <c r="K13" s="44">
        <v>5</v>
      </c>
      <c r="L13" s="44" t="s">
        <v>20</v>
      </c>
      <c r="M13" s="44">
        <v>0.29789145427665098</v>
      </c>
      <c r="N13" s="44">
        <v>0.21872437620031801</v>
      </c>
      <c r="O13" s="44">
        <v>435</v>
      </c>
      <c r="P13" s="44">
        <v>0.42260403445671901</v>
      </c>
      <c r="Q13" s="44">
        <v>0.35781977178442098</v>
      </c>
      <c r="R13" s="44">
        <v>445</v>
      </c>
      <c r="S13" s="44">
        <v>445</v>
      </c>
      <c r="T13" s="46">
        <f t="shared" si="0"/>
        <v>7.916707807633297E-2</v>
      </c>
      <c r="U13" s="46">
        <f t="shared" si="1"/>
        <v>6.4784262672298032E-2</v>
      </c>
      <c r="V13" s="43">
        <f t="shared" si="2"/>
        <v>0.36893106868905584</v>
      </c>
    </row>
    <row r="14" spans="1:22" s="44" customFormat="1" x14ac:dyDescent="0.25">
      <c r="A14" s="44" t="s">
        <v>126</v>
      </c>
      <c r="B14" s="44">
        <v>1500</v>
      </c>
      <c r="C14" s="44">
        <v>8</v>
      </c>
      <c r="D14" s="44">
        <v>0.03</v>
      </c>
      <c r="E14" s="44">
        <v>0.999</v>
      </c>
      <c r="F14" s="44">
        <v>0.4</v>
      </c>
      <c r="H14" s="44">
        <v>3</v>
      </c>
      <c r="I14" s="44" t="s">
        <v>37</v>
      </c>
      <c r="J14" s="45">
        <v>1E-4</v>
      </c>
      <c r="K14" s="44">
        <v>5</v>
      </c>
      <c r="L14" s="44" t="s">
        <v>20</v>
      </c>
      <c r="M14" s="44">
        <v>0.29782111967229502</v>
      </c>
      <c r="N14" s="44">
        <v>0.21912479416033701</v>
      </c>
      <c r="O14" s="44">
        <v>570</v>
      </c>
      <c r="P14" s="44">
        <v>0.42262885064964401</v>
      </c>
      <c r="Q14" s="44">
        <v>0.35978398685697299</v>
      </c>
      <c r="R14" s="44">
        <v>555</v>
      </c>
      <c r="S14" s="44">
        <v>570</v>
      </c>
      <c r="T14" s="46">
        <f t="shared" si="0"/>
        <v>7.8696325511958015E-2</v>
      </c>
      <c r="U14" s="46">
        <f t="shared" si="1"/>
        <v>6.2844863792671013E-2</v>
      </c>
      <c r="V14" s="43">
        <f t="shared" si="2"/>
        <v>0.36866125262109806</v>
      </c>
    </row>
    <row r="15" spans="1:22" s="44" customFormat="1" x14ac:dyDescent="0.25">
      <c r="A15" s="44" t="s">
        <v>183</v>
      </c>
      <c r="B15" s="44">
        <v>1500</v>
      </c>
      <c r="C15" s="44">
        <v>6</v>
      </c>
      <c r="D15" s="44">
        <v>0.02</v>
      </c>
      <c r="E15" s="44">
        <v>1</v>
      </c>
      <c r="F15" s="44">
        <v>0.55000000000000004</v>
      </c>
      <c r="H15" s="44">
        <v>3</v>
      </c>
      <c r="I15" s="44" t="s">
        <v>37</v>
      </c>
      <c r="J15" s="45">
        <v>1E-4</v>
      </c>
      <c r="K15" s="44">
        <v>5</v>
      </c>
      <c r="L15" s="44" t="s">
        <v>20</v>
      </c>
      <c r="M15" s="44">
        <v>0.29794032768082301</v>
      </c>
      <c r="N15" s="44">
        <v>0.24775451644274399</v>
      </c>
      <c r="O15" s="44">
        <v>880</v>
      </c>
      <c r="P15" s="44">
        <v>0.42266107628501998</v>
      </c>
      <c r="Q15" s="44">
        <v>0.38432286058933601</v>
      </c>
      <c r="R15" s="44">
        <v>880</v>
      </c>
      <c r="S15" s="44">
        <v>880</v>
      </c>
      <c r="T15" s="46">
        <f t="shared" si="0"/>
        <v>5.0185811238079026E-2</v>
      </c>
      <c r="U15" s="46">
        <f t="shared" si="1"/>
        <v>3.8338215695683964E-2</v>
      </c>
      <c r="V15" s="43">
        <f t="shared" si="2"/>
        <v>0.36501264719661958</v>
      </c>
    </row>
    <row r="16" spans="1:22" s="44" customFormat="1" x14ac:dyDescent="0.25">
      <c r="A16" s="44" t="s">
        <v>125</v>
      </c>
      <c r="B16" s="44">
        <v>1500</v>
      </c>
      <c r="C16" s="44">
        <v>8</v>
      </c>
      <c r="D16" s="44">
        <v>0.02</v>
      </c>
      <c r="E16" s="44">
        <v>1</v>
      </c>
      <c r="F16" s="44">
        <v>0.4</v>
      </c>
      <c r="H16" s="44">
        <v>3</v>
      </c>
      <c r="I16" s="44" t="s">
        <v>37</v>
      </c>
      <c r="J16" s="45">
        <v>1E-4</v>
      </c>
      <c r="K16" s="44">
        <v>5</v>
      </c>
      <c r="L16" s="44" t="s">
        <v>20</v>
      </c>
      <c r="M16" s="44">
        <v>0.29777992847349899</v>
      </c>
      <c r="N16" s="44">
        <v>0.221837322332749</v>
      </c>
      <c r="O16" s="44">
        <v>615</v>
      </c>
      <c r="P16" s="44">
        <v>0.42269765240150697</v>
      </c>
      <c r="Q16" s="44">
        <v>0.36151930636762297</v>
      </c>
      <c r="R16" s="44">
        <v>615</v>
      </c>
      <c r="S16" s="44">
        <v>615</v>
      </c>
      <c r="T16" s="46">
        <f t="shared" si="0"/>
        <v>7.5942606140749991E-2</v>
      </c>
      <c r="U16" s="46">
        <f t="shared" si="1"/>
        <v>6.1178346033884001E-2</v>
      </c>
      <c r="V16" s="43">
        <f t="shared" si="2"/>
        <v>0.36846975644636354</v>
      </c>
    </row>
    <row r="17" spans="1:22" s="44" customFormat="1" x14ac:dyDescent="0.25">
      <c r="A17" s="44" t="s">
        <v>131</v>
      </c>
      <c r="B17" s="44">
        <v>1500</v>
      </c>
      <c r="C17" s="44">
        <v>7</v>
      </c>
      <c r="D17" s="44">
        <v>0.03</v>
      </c>
      <c r="E17" s="44">
        <v>1</v>
      </c>
      <c r="F17" s="44">
        <v>0.4</v>
      </c>
      <c r="H17" s="44">
        <v>3</v>
      </c>
      <c r="I17" s="44" t="s">
        <v>37</v>
      </c>
      <c r="J17" s="45">
        <v>1E-4</v>
      </c>
      <c r="K17" s="44">
        <v>5</v>
      </c>
      <c r="L17" s="44" t="s">
        <v>20</v>
      </c>
      <c r="M17" s="44">
        <v>0.29814136407073999</v>
      </c>
      <c r="N17" s="44">
        <v>0.23664562978069201</v>
      </c>
      <c r="O17" s="44">
        <v>485</v>
      </c>
      <c r="P17" s="44">
        <v>0.42273064691595402</v>
      </c>
      <c r="Q17" s="44">
        <v>0.37489647052568897</v>
      </c>
      <c r="R17" s="44">
        <v>480</v>
      </c>
      <c r="S17" s="44">
        <v>485</v>
      </c>
      <c r="T17" s="46">
        <f t="shared" si="0"/>
        <v>6.1495734290047982E-2</v>
      </c>
      <c r="U17" s="46">
        <f t="shared" si="1"/>
        <v>4.7834176390265049E-2</v>
      </c>
      <c r="V17" s="43">
        <f t="shared" si="2"/>
        <v>0.36649617633710063</v>
      </c>
    </row>
    <row r="18" spans="1:22" s="44" customFormat="1" x14ac:dyDescent="0.25">
      <c r="A18" s="44" t="s">
        <v>130</v>
      </c>
      <c r="B18" s="44">
        <v>1500</v>
      </c>
      <c r="C18" s="44">
        <v>8</v>
      </c>
      <c r="D18" s="44">
        <v>0.02</v>
      </c>
      <c r="E18" s="44">
        <v>1</v>
      </c>
      <c r="F18" s="44">
        <v>0.6</v>
      </c>
      <c r="H18" s="44">
        <v>3</v>
      </c>
      <c r="I18" s="44" t="s">
        <v>37</v>
      </c>
      <c r="J18" s="45">
        <v>1E-4</v>
      </c>
      <c r="K18" s="44">
        <v>5</v>
      </c>
      <c r="L18" s="44" t="s">
        <v>20</v>
      </c>
      <c r="M18" s="44">
        <v>0.29811535756751401</v>
      </c>
      <c r="N18" s="44">
        <v>0.221207859154428</v>
      </c>
      <c r="O18" s="44">
        <v>665</v>
      </c>
      <c r="P18" s="44">
        <v>0.42283974091214099</v>
      </c>
      <c r="Q18" s="44">
        <v>0.36167047637379302</v>
      </c>
      <c r="R18" s="44">
        <v>660</v>
      </c>
      <c r="S18" s="44">
        <v>675</v>
      </c>
      <c r="T18" s="46">
        <f t="shared" si="0"/>
        <v>7.6907498413086001E-2</v>
      </c>
      <c r="U18" s="46">
        <f t="shared" si="1"/>
        <v>6.1169264538347978E-2</v>
      </c>
      <c r="V18" s="43">
        <f t="shared" si="2"/>
        <v>0.36858916945607206</v>
      </c>
    </row>
    <row r="19" spans="1:22" s="44" customFormat="1" x14ac:dyDescent="0.25">
      <c r="A19" s="44" t="s">
        <v>132</v>
      </c>
      <c r="B19" s="44">
        <v>1500</v>
      </c>
      <c r="C19" s="44">
        <v>7</v>
      </c>
      <c r="D19" s="44">
        <v>0.02</v>
      </c>
      <c r="E19" s="44">
        <v>1</v>
      </c>
      <c r="F19" s="44">
        <v>0.6</v>
      </c>
      <c r="H19" s="44">
        <v>3</v>
      </c>
      <c r="I19" s="44" t="s">
        <v>37</v>
      </c>
      <c r="J19" s="45">
        <v>1E-4</v>
      </c>
      <c r="K19" s="44">
        <v>5</v>
      </c>
      <c r="L19" s="44" t="s">
        <v>20</v>
      </c>
      <c r="M19" s="44">
        <v>0.29814703602366199</v>
      </c>
      <c r="N19" s="44">
        <v>0.23735020643978499</v>
      </c>
      <c r="O19" s="44">
        <v>730</v>
      </c>
      <c r="P19" s="44">
        <v>0.42286283746704301</v>
      </c>
      <c r="Q19" s="44">
        <v>0.375787814901269</v>
      </c>
      <c r="R19" s="44">
        <v>725</v>
      </c>
      <c r="S19" s="44">
        <v>740</v>
      </c>
      <c r="T19" s="46">
        <f t="shared" si="0"/>
        <v>6.0796829583876999E-2</v>
      </c>
      <c r="U19" s="46">
        <f t="shared" si="1"/>
        <v>4.7075022565774005E-2</v>
      </c>
      <c r="V19" s="43">
        <f t="shared" si="2"/>
        <v>0.3664946652318527</v>
      </c>
    </row>
    <row r="20" spans="1:22" s="44" customFormat="1" x14ac:dyDescent="0.25">
      <c r="A20" s="44" t="s">
        <v>184</v>
      </c>
      <c r="B20" s="44">
        <v>1500</v>
      </c>
      <c r="C20" s="44">
        <v>6</v>
      </c>
      <c r="D20" s="44">
        <v>0.02</v>
      </c>
      <c r="E20" s="44">
        <v>1</v>
      </c>
      <c r="F20" s="44">
        <v>0.5</v>
      </c>
      <c r="H20" s="44">
        <v>3</v>
      </c>
      <c r="I20" s="44" t="s">
        <v>37</v>
      </c>
      <c r="J20" s="45">
        <v>1E-4</v>
      </c>
      <c r="K20" s="44">
        <v>5</v>
      </c>
      <c r="L20" s="44" t="s">
        <v>20</v>
      </c>
      <c r="M20" s="44">
        <v>0.29834308522203901</v>
      </c>
      <c r="N20" s="44">
        <v>0.25341972774176302</v>
      </c>
      <c r="O20" s="44">
        <v>745</v>
      </c>
      <c r="P20" s="44">
        <v>0.422904120246685</v>
      </c>
      <c r="Q20" s="44">
        <v>0.38902744581795201</v>
      </c>
      <c r="R20" s="44">
        <v>745</v>
      </c>
      <c r="S20" s="44">
        <v>745</v>
      </c>
      <c r="T20" s="46">
        <f t="shared" si="0"/>
        <v>4.4923357480275983E-2</v>
      </c>
      <c r="U20" s="46">
        <f t="shared" si="1"/>
        <v>3.3876674428732989E-2</v>
      </c>
      <c r="V20" s="43">
        <f t="shared" si="2"/>
        <v>0.36455000337399218</v>
      </c>
    </row>
    <row r="21" spans="1:22" s="44" customFormat="1" x14ac:dyDescent="0.25">
      <c r="A21" s="44" t="s">
        <v>184</v>
      </c>
      <c r="B21" s="44">
        <v>1500</v>
      </c>
      <c r="C21" s="44">
        <v>6</v>
      </c>
      <c r="D21" s="44">
        <v>0.02</v>
      </c>
      <c r="E21" s="44">
        <v>1</v>
      </c>
      <c r="F21" s="44">
        <v>0.5</v>
      </c>
      <c r="H21" s="44">
        <v>3</v>
      </c>
      <c r="I21" s="44" t="s">
        <v>37</v>
      </c>
      <c r="J21" s="45">
        <v>1E-4</v>
      </c>
      <c r="K21" s="44">
        <v>5</v>
      </c>
      <c r="L21" s="44" t="s">
        <v>20</v>
      </c>
      <c r="M21" s="44">
        <v>0.29834308522203901</v>
      </c>
      <c r="N21" s="44">
        <v>0.25341972774176302</v>
      </c>
      <c r="O21" s="44">
        <v>745</v>
      </c>
      <c r="P21" s="44">
        <v>0.422904120246685</v>
      </c>
      <c r="Q21" s="44">
        <v>0.38902744581795201</v>
      </c>
      <c r="R21" s="44">
        <v>745</v>
      </c>
      <c r="S21" s="44">
        <v>745</v>
      </c>
      <c r="T21" s="46">
        <f t="shared" si="0"/>
        <v>4.4923357480275983E-2</v>
      </c>
      <c r="U21" s="46">
        <f t="shared" si="1"/>
        <v>3.3876674428732989E-2</v>
      </c>
      <c r="V21" s="43">
        <f t="shared" si="2"/>
        <v>0.36455000337399218</v>
      </c>
    </row>
    <row r="22" spans="1:22" s="44" customFormat="1" x14ac:dyDescent="0.25">
      <c r="A22" s="44" t="s">
        <v>129</v>
      </c>
      <c r="B22" s="44">
        <v>1500</v>
      </c>
      <c r="C22" s="44">
        <v>6</v>
      </c>
      <c r="D22" s="44">
        <v>0.03</v>
      </c>
      <c r="E22" s="44">
        <v>0.999</v>
      </c>
      <c r="F22" s="44">
        <v>0.4</v>
      </c>
      <c r="H22" s="44">
        <v>3</v>
      </c>
      <c r="I22" s="44" t="s">
        <v>37</v>
      </c>
      <c r="J22" s="45">
        <v>1E-4</v>
      </c>
      <c r="K22" s="44">
        <v>5</v>
      </c>
      <c r="L22" s="44" t="s">
        <v>20</v>
      </c>
      <c r="M22" s="44">
        <v>0.298106807229918</v>
      </c>
      <c r="N22" s="44">
        <v>0.25060218366530201</v>
      </c>
      <c r="O22" s="44">
        <v>820</v>
      </c>
      <c r="P22" s="44">
        <v>0.42291154931758701</v>
      </c>
      <c r="Q22" s="44">
        <v>0.386695911760776</v>
      </c>
      <c r="R22" s="44">
        <v>820</v>
      </c>
      <c r="S22" s="44">
        <v>820</v>
      </c>
      <c r="T22" s="46">
        <f t="shared" si="0"/>
        <v>4.7504623564615989E-2</v>
      </c>
      <c r="U22" s="46">
        <f t="shared" si="1"/>
        <v>3.6215637556811009E-2</v>
      </c>
      <c r="V22" s="43">
        <f t="shared" si="2"/>
        <v>0.36490716255347055</v>
      </c>
    </row>
    <row r="23" spans="1:22" s="44" customFormat="1" x14ac:dyDescent="0.25">
      <c r="A23" s="44" t="s">
        <v>135</v>
      </c>
      <c r="B23" s="44">
        <v>1500</v>
      </c>
      <c r="C23" s="44">
        <v>7</v>
      </c>
      <c r="D23" s="44">
        <v>0.03</v>
      </c>
      <c r="E23" s="44">
        <v>1</v>
      </c>
      <c r="F23" s="44">
        <v>0.6</v>
      </c>
      <c r="H23" s="44">
        <v>3</v>
      </c>
      <c r="I23" s="44" t="s">
        <v>37</v>
      </c>
      <c r="J23" s="45">
        <v>1E-4</v>
      </c>
      <c r="K23" s="44">
        <v>5</v>
      </c>
      <c r="L23" s="44" t="s">
        <v>20</v>
      </c>
      <c r="M23" s="44">
        <v>0.29870921950211998</v>
      </c>
      <c r="N23" s="44">
        <v>0.23469603491102001</v>
      </c>
      <c r="O23" s="44">
        <v>525</v>
      </c>
      <c r="P23" s="44">
        <v>0.42305355589495602</v>
      </c>
      <c r="Q23" s="44">
        <v>0.37316894810708201</v>
      </c>
      <c r="R23" s="44">
        <v>525</v>
      </c>
      <c r="S23" s="44">
        <v>530</v>
      </c>
      <c r="T23" s="46">
        <f t="shared" si="0"/>
        <v>6.4013184591099975E-2</v>
      </c>
      <c r="U23" s="46">
        <f t="shared" si="1"/>
        <v>4.9884607787874014E-2</v>
      </c>
      <c r="V23" s="43">
        <f t="shared" si="2"/>
        <v>0.36707821367889371</v>
      </c>
    </row>
    <row r="24" spans="1:22" s="44" customFormat="1" x14ac:dyDescent="0.25">
      <c r="A24" s="44" t="s">
        <v>185</v>
      </c>
      <c r="B24" s="44">
        <v>1500</v>
      </c>
      <c r="C24" s="44">
        <v>6</v>
      </c>
      <c r="D24" s="44">
        <v>0.02</v>
      </c>
      <c r="E24" s="44">
        <v>1</v>
      </c>
      <c r="F24" s="44">
        <v>0.6</v>
      </c>
      <c r="H24" s="44">
        <v>3</v>
      </c>
      <c r="I24" s="44" t="s">
        <v>37</v>
      </c>
      <c r="J24" s="45">
        <v>1E-4</v>
      </c>
      <c r="K24" s="44">
        <v>5</v>
      </c>
      <c r="L24" s="44" t="s">
        <v>20</v>
      </c>
      <c r="M24" s="44">
        <v>0.29851600825525099</v>
      </c>
      <c r="N24" s="44">
        <v>0.25085402942833201</v>
      </c>
      <c r="O24" s="44">
        <v>820</v>
      </c>
      <c r="P24" s="44">
        <v>0.423083048387349</v>
      </c>
      <c r="Q24" s="44">
        <v>0.38691388662136</v>
      </c>
      <c r="R24" s="44">
        <v>820</v>
      </c>
      <c r="S24" s="44">
        <v>820</v>
      </c>
      <c r="T24" s="46">
        <f t="shared" si="0"/>
        <v>4.7661978826918971E-2</v>
      </c>
      <c r="U24" s="46">
        <f t="shared" si="1"/>
        <v>3.6169161765989E-2</v>
      </c>
      <c r="V24" s="43">
        <f t="shared" si="2"/>
        <v>0.36504596539414502</v>
      </c>
    </row>
    <row r="25" spans="1:22" s="44" customFormat="1" x14ac:dyDescent="0.25">
      <c r="A25" s="44" t="s">
        <v>133</v>
      </c>
      <c r="B25" s="44">
        <v>1500</v>
      </c>
      <c r="C25" s="44">
        <v>8</v>
      </c>
      <c r="D25" s="44">
        <v>0.02</v>
      </c>
      <c r="E25" s="44">
        <v>0.999</v>
      </c>
      <c r="F25" s="44">
        <v>0.6</v>
      </c>
      <c r="H25" s="44">
        <v>3</v>
      </c>
      <c r="I25" s="44" t="s">
        <v>37</v>
      </c>
      <c r="J25" s="45">
        <v>1E-4</v>
      </c>
      <c r="K25" s="44">
        <v>5</v>
      </c>
      <c r="L25" s="44" t="s">
        <v>20</v>
      </c>
      <c r="M25" s="44">
        <v>0.29826353822239199</v>
      </c>
      <c r="N25" s="44">
        <v>0.22671095429362301</v>
      </c>
      <c r="O25" s="44">
        <v>890</v>
      </c>
      <c r="P25" s="44">
        <v>0.42310396766784297</v>
      </c>
      <c r="Q25" s="44">
        <v>0.36617142940143799</v>
      </c>
      <c r="R25" s="44">
        <v>890</v>
      </c>
      <c r="S25" s="44">
        <v>890</v>
      </c>
      <c r="T25" s="46">
        <f t="shared" si="0"/>
        <v>7.1552583928768981E-2</v>
      </c>
      <c r="U25" s="46">
        <f t="shared" si="1"/>
        <v>5.6932538266404986E-2</v>
      </c>
      <c r="V25" s="43">
        <f t="shared" si="2"/>
        <v>0.36817825325762726</v>
      </c>
    </row>
    <row r="26" spans="1:22" s="44" customFormat="1" x14ac:dyDescent="0.25">
      <c r="A26" s="44" t="s">
        <v>186</v>
      </c>
      <c r="B26" s="44">
        <v>1500</v>
      </c>
      <c r="C26" s="44">
        <v>6</v>
      </c>
      <c r="D26" s="44">
        <v>0.02</v>
      </c>
      <c r="E26" s="44">
        <v>1</v>
      </c>
      <c r="F26" s="44">
        <v>0.65</v>
      </c>
      <c r="H26" s="44">
        <v>3</v>
      </c>
      <c r="I26" s="44" t="s">
        <v>37</v>
      </c>
      <c r="J26" s="45">
        <v>1E-4</v>
      </c>
      <c r="K26" s="44">
        <v>5</v>
      </c>
      <c r="L26" s="44" t="s">
        <v>20</v>
      </c>
      <c r="M26" s="44">
        <v>0.29864172384263599</v>
      </c>
      <c r="N26" s="44">
        <v>0.252481051326996</v>
      </c>
      <c r="O26" s="44">
        <v>795</v>
      </c>
      <c r="P26" s="44">
        <v>0.423124132454959</v>
      </c>
      <c r="Q26" s="44">
        <v>0.388310725639256</v>
      </c>
      <c r="R26" s="44">
        <v>795</v>
      </c>
      <c r="S26" s="44">
        <v>795</v>
      </c>
      <c r="T26" s="46">
        <f t="shared" si="0"/>
        <v>4.6160672515639989E-2</v>
      </c>
      <c r="U26" s="46">
        <f t="shared" si="1"/>
        <v>3.4813406815702996E-2</v>
      </c>
      <c r="V26" s="43">
        <f t="shared" si="2"/>
        <v>0.36487752360907055</v>
      </c>
    </row>
    <row r="27" spans="1:22" s="44" customFormat="1" x14ac:dyDescent="0.25">
      <c r="A27" s="44" t="s">
        <v>134</v>
      </c>
      <c r="B27" s="44">
        <v>1500</v>
      </c>
      <c r="C27" s="44">
        <v>7</v>
      </c>
      <c r="D27" s="44">
        <v>0.03</v>
      </c>
      <c r="E27" s="44">
        <v>0.999</v>
      </c>
      <c r="F27" s="44">
        <v>0.6</v>
      </c>
      <c r="H27" s="44">
        <v>3</v>
      </c>
      <c r="I27" s="44" t="s">
        <v>37</v>
      </c>
      <c r="J27" s="45">
        <v>1E-4</v>
      </c>
      <c r="K27" s="44">
        <v>5</v>
      </c>
      <c r="L27" s="44" t="s">
        <v>20</v>
      </c>
      <c r="M27" s="44">
        <v>0.29841588998436303</v>
      </c>
      <c r="N27" s="44">
        <v>0.23623981647629599</v>
      </c>
      <c r="O27" s="44">
        <v>695</v>
      </c>
      <c r="P27" s="44">
        <v>0.42314716163293298</v>
      </c>
      <c r="Q27" s="44">
        <v>0.37475876810466502</v>
      </c>
      <c r="R27" s="44">
        <v>690</v>
      </c>
      <c r="S27" s="44">
        <v>695</v>
      </c>
      <c r="T27" s="46">
        <f t="shared" si="0"/>
        <v>6.2176073508067031E-2</v>
      </c>
      <c r="U27" s="46">
        <f t="shared" si="1"/>
        <v>4.8388393528267959E-2</v>
      </c>
      <c r="V27" s="43">
        <f t="shared" si="2"/>
        <v>0.36693334641723324</v>
      </c>
    </row>
    <row r="28" spans="1:22" s="44" customFormat="1" x14ac:dyDescent="0.25">
      <c r="A28" s="44" t="s">
        <v>188</v>
      </c>
      <c r="B28" s="44">
        <v>1500</v>
      </c>
      <c r="C28" s="44">
        <v>6</v>
      </c>
      <c r="D28" s="44">
        <v>0.02</v>
      </c>
      <c r="E28" s="44">
        <v>1</v>
      </c>
      <c r="F28" s="44">
        <v>0.7</v>
      </c>
      <c r="H28" s="44">
        <v>3</v>
      </c>
      <c r="I28" s="44" t="s">
        <v>37</v>
      </c>
      <c r="J28" s="45">
        <v>1E-4</v>
      </c>
      <c r="K28" s="44">
        <v>5</v>
      </c>
      <c r="L28" s="44" t="s">
        <v>20</v>
      </c>
      <c r="M28" s="44">
        <v>0.29880143298957401</v>
      </c>
      <c r="N28" s="44">
        <v>0.25148879711066002</v>
      </c>
      <c r="O28" s="44">
        <v>830</v>
      </c>
      <c r="P28" s="44">
        <v>0.42317873091015301</v>
      </c>
      <c r="Q28" s="44">
        <v>0.38748283166897901</v>
      </c>
      <c r="R28" s="44">
        <v>830</v>
      </c>
      <c r="S28" s="44">
        <v>830</v>
      </c>
      <c r="T28" s="46">
        <f t="shared" si="0"/>
        <v>4.7312635878913989E-2</v>
      </c>
      <c r="U28" s="46">
        <f t="shared" si="1"/>
        <v>3.5695899241174001E-2</v>
      </c>
      <c r="V28" s="43">
        <f t="shared" si="2"/>
        <v>0.36505630615980617</v>
      </c>
    </row>
    <row r="29" spans="1:22" s="44" customFormat="1" x14ac:dyDescent="0.25">
      <c r="A29" s="44" t="s">
        <v>187</v>
      </c>
      <c r="B29" s="44">
        <v>1500</v>
      </c>
      <c r="C29" s="44">
        <v>6</v>
      </c>
      <c r="D29" s="44">
        <v>0.02</v>
      </c>
      <c r="E29" s="44">
        <v>1</v>
      </c>
      <c r="F29" s="44">
        <v>0.75</v>
      </c>
      <c r="H29" s="44">
        <v>3</v>
      </c>
      <c r="I29" s="44" t="s">
        <v>37</v>
      </c>
      <c r="J29" s="45">
        <v>1E-4</v>
      </c>
      <c r="K29" s="44">
        <v>5</v>
      </c>
      <c r="L29" s="44" t="s">
        <v>20</v>
      </c>
      <c r="M29" s="44">
        <v>0.29867492413359997</v>
      </c>
      <c r="N29" s="44">
        <v>0.25085114233265798</v>
      </c>
      <c r="O29" s="44">
        <v>855</v>
      </c>
      <c r="P29" s="44">
        <v>0.42322647753616699</v>
      </c>
      <c r="Q29" s="44">
        <v>0.38695500447166897</v>
      </c>
      <c r="R29" s="44">
        <v>855</v>
      </c>
      <c r="S29" s="44">
        <v>860</v>
      </c>
      <c r="T29" s="46">
        <f t="shared" si="0"/>
        <v>4.7823781800941989E-2</v>
      </c>
      <c r="U29" s="46">
        <f t="shared" si="1"/>
        <v>3.6271473064498017E-2</v>
      </c>
      <c r="V29" s="43">
        <f t="shared" si="2"/>
        <v>0.3651832268654166</v>
      </c>
    </row>
    <row r="30" spans="1:22" s="44" customFormat="1" x14ac:dyDescent="0.25">
      <c r="A30" s="44" t="s">
        <v>138</v>
      </c>
      <c r="B30" s="44">
        <v>1500</v>
      </c>
      <c r="C30" s="44">
        <v>6</v>
      </c>
      <c r="D30" s="44">
        <v>0.02</v>
      </c>
      <c r="E30" s="44">
        <v>0.999</v>
      </c>
      <c r="F30" s="44">
        <v>0.4</v>
      </c>
      <c r="H30" s="44">
        <v>3</v>
      </c>
      <c r="I30" s="44" t="s">
        <v>37</v>
      </c>
      <c r="J30" s="45">
        <v>1E-4</v>
      </c>
      <c r="K30" s="44">
        <v>5</v>
      </c>
      <c r="L30" s="44" t="s">
        <v>20</v>
      </c>
      <c r="M30" s="44">
        <v>0.29879286233028302</v>
      </c>
      <c r="N30" s="44">
        <v>0.259359146089366</v>
      </c>
      <c r="O30" s="44">
        <v>1030</v>
      </c>
      <c r="P30" s="44">
        <v>0.42325522994921499</v>
      </c>
      <c r="Q30" s="44">
        <v>0.39383670165586399</v>
      </c>
      <c r="R30" s="44">
        <v>1030</v>
      </c>
      <c r="S30" s="44">
        <v>1030</v>
      </c>
      <c r="T30" s="46">
        <f t="shared" si="0"/>
        <v>3.9433716240917016E-2</v>
      </c>
      <c r="U30" s="46">
        <f t="shared" si="1"/>
        <v>2.9418528293351009E-2</v>
      </c>
      <c r="V30" s="43">
        <f t="shared" si="2"/>
        <v>0.36417972470083537</v>
      </c>
    </row>
    <row r="31" spans="1:22" s="40" customFormat="1" x14ac:dyDescent="0.25">
      <c r="A31" s="40" t="s">
        <v>136</v>
      </c>
      <c r="B31" s="40">
        <v>1500</v>
      </c>
      <c r="C31" s="40">
        <v>7</v>
      </c>
      <c r="D31" s="40">
        <v>0.02</v>
      </c>
      <c r="E31" s="40">
        <v>0.999</v>
      </c>
      <c r="F31" s="40">
        <v>0.6</v>
      </c>
      <c r="H31" s="40">
        <v>3</v>
      </c>
      <c r="I31" s="40" t="s">
        <v>37</v>
      </c>
      <c r="J31" s="41">
        <v>1E-4</v>
      </c>
      <c r="K31" s="40">
        <v>5</v>
      </c>
      <c r="L31" s="40" t="s">
        <v>20</v>
      </c>
      <c r="M31" s="40">
        <v>0.298719368036588</v>
      </c>
      <c r="N31" s="40">
        <v>0.244775065463647</v>
      </c>
      <c r="O31" s="40">
        <v>955</v>
      </c>
      <c r="P31" s="40">
        <v>0.42327887360998301</v>
      </c>
      <c r="Q31" s="40">
        <v>0.38182681028747301</v>
      </c>
      <c r="R31" s="40">
        <v>955</v>
      </c>
      <c r="S31" s="40">
        <v>955</v>
      </c>
      <c r="T31" s="42">
        <f t="shared" si="0"/>
        <v>5.3944302572941E-2</v>
      </c>
      <c r="U31" s="42">
        <f t="shared" si="1"/>
        <v>4.1452063322510002E-2</v>
      </c>
      <c r="V31" s="43">
        <f t="shared" si="2"/>
        <v>0.36600485206686206</v>
      </c>
    </row>
    <row r="32" spans="1:22" s="40" customFormat="1" x14ac:dyDescent="0.25">
      <c r="A32" s="40" t="s">
        <v>142</v>
      </c>
      <c r="B32" s="40">
        <v>1500</v>
      </c>
      <c r="C32" s="40">
        <v>8</v>
      </c>
      <c r="D32" s="40">
        <v>0.03</v>
      </c>
      <c r="E32" s="40">
        <v>1</v>
      </c>
      <c r="F32" s="40">
        <v>0.6</v>
      </c>
      <c r="H32" s="40">
        <v>3</v>
      </c>
      <c r="I32" s="40" t="s">
        <v>37</v>
      </c>
      <c r="J32" s="41">
        <v>1E-4</v>
      </c>
      <c r="K32" s="40">
        <v>5</v>
      </c>
      <c r="L32" s="40" t="s">
        <v>20</v>
      </c>
      <c r="M32" s="40">
        <v>0.29907979725185802</v>
      </c>
      <c r="N32" s="40">
        <v>0.22154181819301799</v>
      </c>
      <c r="O32" s="40">
        <v>450</v>
      </c>
      <c r="P32" s="40">
        <v>0.42335119762937701</v>
      </c>
      <c r="Q32" s="40">
        <v>0.36148785931004002</v>
      </c>
      <c r="R32" s="40">
        <v>450</v>
      </c>
      <c r="S32" s="40">
        <v>450</v>
      </c>
      <c r="T32" s="42">
        <f t="shared" si="0"/>
        <v>7.7537979058840023E-2</v>
      </c>
      <c r="U32" s="42">
        <f t="shared" si="1"/>
        <v>6.1863338319336991E-2</v>
      </c>
      <c r="V32" s="43">
        <f t="shared" si="2"/>
        <v>0.36912801873287104</v>
      </c>
    </row>
    <row r="33" spans="1:22" x14ac:dyDescent="0.25">
      <c r="A33" s="25" t="s">
        <v>137</v>
      </c>
      <c r="B33" s="25">
        <v>1500</v>
      </c>
      <c r="C33" s="25">
        <v>6</v>
      </c>
      <c r="D33" s="25">
        <v>0.02</v>
      </c>
      <c r="E33" s="25">
        <v>1</v>
      </c>
      <c r="F33" s="25">
        <v>0.6</v>
      </c>
      <c r="H33" s="25">
        <v>3</v>
      </c>
      <c r="I33" s="25" t="s">
        <v>37</v>
      </c>
      <c r="J33" s="26">
        <v>1E-4</v>
      </c>
      <c r="K33" s="25">
        <v>5</v>
      </c>
      <c r="L33" s="25" t="s">
        <v>20</v>
      </c>
      <c r="M33" s="25">
        <v>0.29877662176511399</v>
      </c>
      <c r="N33" s="25">
        <v>0.2520345843322</v>
      </c>
      <c r="O33" s="25">
        <v>835</v>
      </c>
      <c r="P33" s="25">
        <v>0.42338384645495902</v>
      </c>
      <c r="Q33" s="25">
        <v>0.387971271477899</v>
      </c>
      <c r="R33" s="25">
        <v>835</v>
      </c>
      <c r="S33" s="25">
        <v>835</v>
      </c>
      <c r="T33" s="29">
        <f t="shared" si="0"/>
        <v>4.6742037432913996E-2</v>
      </c>
      <c r="U33" s="29">
        <f t="shared" si="1"/>
        <v>3.5412574977060018E-2</v>
      </c>
      <c r="V33" s="37">
        <f t="shared" si="2"/>
        <v>0.36518815573327412</v>
      </c>
    </row>
    <row r="34" spans="1:22" s="44" customFormat="1" x14ac:dyDescent="0.25">
      <c r="A34" s="44" t="s">
        <v>139</v>
      </c>
      <c r="B34" s="44">
        <v>1500</v>
      </c>
      <c r="C34" s="44">
        <v>8</v>
      </c>
      <c r="D34" s="44">
        <v>0.03</v>
      </c>
      <c r="E34" s="44">
        <v>0.999</v>
      </c>
      <c r="F34" s="44">
        <v>0.6</v>
      </c>
      <c r="H34" s="44">
        <v>3</v>
      </c>
      <c r="I34" s="44" t="s">
        <v>37</v>
      </c>
      <c r="J34" s="45">
        <v>1E-4</v>
      </c>
      <c r="K34" s="44">
        <v>5</v>
      </c>
      <c r="L34" s="44" t="s">
        <v>20</v>
      </c>
      <c r="M34" s="44">
        <v>0.298968251679054</v>
      </c>
      <c r="N34" s="44">
        <v>0.222689559603892</v>
      </c>
      <c r="O34" s="44">
        <v>570</v>
      </c>
      <c r="P34" s="44">
        <v>0.423426570170575</v>
      </c>
      <c r="Q34" s="44">
        <v>0.36252209417748998</v>
      </c>
      <c r="R34" s="44">
        <v>570</v>
      </c>
      <c r="S34" s="44">
        <v>570</v>
      </c>
      <c r="T34" s="46">
        <f t="shared" ref="T34:T65" si="3" xml:space="preserve"> M34-N34</f>
        <v>7.6278692075161997E-2</v>
      </c>
      <c r="U34" s="46">
        <f t="shared" ref="U34:U65" si="4" xml:space="preserve"> P34-Q34</f>
        <v>6.0904475993085017E-2</v>
      </c>
      <c r="V34" s="43"/>
    </row>
    <row r="35" spans="1:22" x14ac:dyDescent="0.25">
      <c r="A35" s="25" t="s">
        <v>189</v>
      </c>
      <c r="B35" s="25">
        <v>1500</v>
      </c>
      <c r="C35" s="25">
        <v>6</v>
      </c>
      <c r="D35" s="25">
        <v>0.02</v>
      </c>
      <c r="E35" s="25">
        <v>1</v>
      </c>
      <c r="F35" s="25">
        <v>0.8</v>
      </c>
      <c r="H35" s="25">
        <v>3</v>
      </c>
      <c r="I35" s="25" t="s">
        <v>37</v>
      </c>
      <c r="J35" s="26">
        <v>1E-4</v>
      </c>
      <c r="K35" s="25">
        <v>5</v>
      </c>
      <c r="L35" s="25" t="s">
        <v>20</v>
      </c>
      <c r="M35" s="25">
        <v>0.29905450257002603</v>
      </c>
      <c r="N35" s="25">
        <v>0.25296024617941099</v>
      </c>
      <c r="O35" s="25">
        <v>825</v>
      </c>
      <c r="P35" s="25">
        <v>0.42343147812603099</v>
      </c>
      <c r="Q35" s="25">
        <v>0.38853938628365697</v>
      </c>
      <c r="R35" s="25">
        <v>830</v>
      </c>
      <c r="S35" s="25">
        <v>830</v>
      </c>
      <c r="T35" s="29">
        <f t="shared" si="3"/>
        <v>4.609425639061504E-2</v>
      </c>
      <c r="U35" s="29">
        <f t="shared" si="4"/>
        <v>3.4892091842374018E-2</v>
      </c>
    </row>
    <row r="36" spans="1:22" x14ac:dyDescent="0.25">
      <c r="A36" s="25" t="s">
        <v>79</v>
      </c>
      <c r="B36" s="25">
        <v>1200</v>
      </c>
      <c r="C36" s="25">
        <v>8</v>
      </c>
      <c r="D36" s="25">
        <v>0.02</v>
      </c>
      <c r="E36" s="25">
        <v>1</v>
      </c>
      <c r="F36" s="25">
        <v>0.8</v>
      </c>
      <c r="H36" s="25">
        <v>5</v>
      </c>
      <c r="I36" s="25" t="s">
        <v>37</v>
      </c>
      <c r="J36" s="26">
        <v>1E-4</v>
      </c>
      <c r="K36" s="25">
        <v>5</v>
      </c>
      <c r="L36" s="25" t="s">
        <v>20</v>
      </c>
      <c r="M36" s="25">
        <v>0.298878070644925</v>
      </c>
      <c r="N36" s="25">
        <v>0.22238664383774701</v>
      </c>
      <c r="O36" s="25">
        <v>740</v>
      </c>
      <c r="P36" s="25">
        <v>0.42343916053976399</v>
      </c>
      <c r="Q36" s="25">
        <v>0.36261309268225</v>
      </c>
      <c r="R36" s="25">
        <v>740</v>
      </c>
      <c r="S36" s="25">
        <v>755</v>
      </c>
      <c r="T36" s="29">
        <f t="shared" si="3"/>
        <v>7.6491426807177992E-2</v>
      </c>
      <c r="U36" s="29">
        <f t="shared" si="4"/>
        <v>6.0826067857513988E-2</v>
      </c>
    </row>
    <row r="37" spans="1:22" x14ac:dyDescent="0.25">
      <c r="A37" s="25" t="s">
        <v>89</v>
      </c>
      <c r="B37" s="25">
        <v>2500</v>
      </c>
      <c r="C37" s="25">
        <v>7</v>
      </c>
      <c r="D37" s="25">
        <v>0.02</v>
      </c>
      <c r="E37" s="27">
        <v>0.999</v>
      </c>
      <c r="F37" s="25">
        <v>0.8</v>
      </c>
      <c r="H37" s="25">
        <v>5</v>
      </c>
      <c r="I37" s="25" t="s">
        <v>37</v>
      </c>
      <c r="J37" s="26">
        <v>1E-4</v>
      </c>
      <c r="K37" s="25">
        <v>5</v>
      </c>
      <c r="L37" s="25" t="s">
        <v>20</v>
      </c>
      <c r="M37" s="25">
        <v>0.29898195200691202</v>
      </c>
      <c r="N37" s="25">
        <v>0.24350162298259501</v>
      </c>
      <c r="O37" s="25">
        <v>1210</v>
      </c>
      <c r="P37" s="25">
        <v>0.42345458558545201</v>
      </c>
      <c r="Q37" s="25">
        <v>0.38088856425788697</v>
      </c>
      <c r="R37" s="25">
        <v>1210</v>
      </c>
      <c r="S37" s="25">
        <v>1210</v>
      </c>
      <c r="T37" s="29">
        <f t="shared" si="3"/>
        <v>5.5480329024317016E-2</v>
      </c>
      <c r="U37" s="29">
        <f t="shared" si="4"/>
        <v>4.256602132756504E-2</v>
      </c>
    </row>
    <row r="38" spans="1:22" x14ac:dyDescent="0.25">
      <c r="A38" s="25" t="s">
        <v>80</v>
      </c>
      <c r="B38" s="25">
        <v>1200</v>
      </c>
      <c r="C38" s="25">
        <v>7</v>
      </c>
      <c r="D38" s="25">
        <v>0.02</v>
      </c>
      <c r="E38" s="25">
        <v>1</v>
      </c>
      <c r="F38" s="25">
        <v>0.8</v>
      </c>
      <c r="H38" s="25">
        <v>5</v>
      </c>
      <c r="I38" s="25" t="s">
        <v>37</v>
      </c>
      <c r="J38" s="26">
        <v>1E-4</v>
      </c>
      <c r="K38" s="25">
        <v>5</v>
      </c>
      <c r="L38" s="25" t="s">
        <v>20</v>
      </c>
      <c r="M38" s="25">
        <v>0.298878425456021</v>
      </c>
      <c r="N38" s="25">
        <v>0.237188870888703</v>
      </c>
      <c r="O38" s="25">
        <v>820</v>
      </c>
      <c r="P38" s="25">
        <v>0.42346880421563698</v>
      </c>
      <c r="Q38" s="25">
        <v>0.37520125775769497</v>
      </c>
      <c r="R38" s="25">
        <v>830</v>
      </c>
      <c r="S38" s="25">
        <v>830</v>
      </c>
      <c r="T38" s="29">
        <f t="shared" si="3"/>
        <v>6.1689554567318006E-2</v>
      </c>
      <c r="U38" s="29">
        <f t="shared" si="4"/>
        <v>4.8267546457942012E-2</v>
      </c>
    </row>
    <row r="39" spans="1:22" x14ac:dyDescent="0.25">
      <c r="A39" s="25" t="s">
        <v>144</v>
      </c>
      <c r="B39" s="25">
        <v>1500</v>
      </c>
      <c r="C39" s="25">
        <v>7</v>
      </c>
      <c r="D39" s="25">
        <v>0.03</v>
      </c>
      <c r="E39" s="25">
        <v>0.999</v>
      </c>
      <c r="F39" s="25">
        <v>0.8</v>
      </c>
      <c r="H39" s="25">
        <v>3</v>
      </c>
      <c r="I39" s="25" t="s">
        <v>37</v>
      </c>
      <c r="J39" s="26">
        <v>1E-4</v>
      </c>
      <c r="K39" s="25">
        <v>5</v>
      </c>
      <c r="L39" s="25" t="s">
        <v>20</v>
      </c>
      <c r="M39" s="25">
        <v>0.29911960437284602</v>
      </c>
      <c r="N39" s="25">
        <v>0.239828805959657</v>
      </c>
      <c r="O39" s="25">
        <v>715</v>
      </c>
      <c r="P39" s="25">
        <v>0.42359222417761</v>
      </c>
      <c r="Q39" s="25">
        <v>0.37783148548899198</v>
      </c>
      <c r="R39" s="25">
        <v>715</v>
      </c>
      <c r="S39" s="25">
        <v>715</v>
      </c>
      <c r="T39" s="29">
        <f t="shared" si="3"/>
        <v>5.9290798413189016E-2</v>
      </c>
      <c r="U39" s="29">
        <f t="shared" si="4"/>
        <v>4.5760738688618019E-2</v>
      </c>
    </row>
    <row r="40" spans="1:22" x14ac:dyDescent="0.25">
      <c r="A40" s="25" t="s">
        <v>81</v>
      </c>
      <c r="B40" s="25">
        <v>1200</v>
      </c>
      <c r="C40" s="25">
        <v>6</v>
      </c>
      <c r="D40" s="25">
        <v>0.02</v>
      </c>
      <c r="E40" s="25">
        <v>1</v>
      </c>
      <c r="F40" s="25">
        <v>0.8</v>
      </c>
      <c r="H40" s="25">
        <v>5</v>
      </c>
      <c r="I40" s="25" t="s">
        <v>37</v>
      </c>
      <c r="J40" s="26">
        <v>1E-4</v>
      </c>
      <c r="K40" s="25">
        <v>5</v>
      </c>
      <c r="L40" s="25" t="s">
        <v>20</v>
      </c>
      <c r="M40" s="25">
        <v>0.29919215103114599</v>
      </c>
      <c r="N40" s="25">
        <v>0.25027000708560598</v>
      </c>
      <c r="O40" s="25">
        <v>950</v>
      </c>
      <c r="P40" s="25">
        <v>0.423595139435335</v>
      </c>
      <c r="Q40" s="25">
        <v>0.38728747028473898</v>
      </c>
      <c r="R40" s="25">
        <v>925</v>
      </c>
      <c r="S40" s="25">
        <v>950</v>
      </c>
      <c r="T40" s="29">
        <f t="shared" si="3"/>
        <v>4.8922143945540009E-2</v>
      </c>
      <c r="U40" s="29">
        <f t="shared" si="4"/>
        <v>3.6307669150596023E-2</v>
      </c>
    </row>
    <row r="41" spans="1:22" x14ac:dyDescent="0.25">
      <c r="A41" s="25" t="s">
        <v>140</v>
      </c>
      <c r="B41" s="25">
        <v>1500</v>
      </c>
      <c r="C41" s="25">
        <v>8</v>
      </c>
      <c r="D41" s="25">
        <v>0.02</v>
      </c>
      <c r="E41" s="25">
        <v>1</v>
      </c>
      <c r="F41" s="25">
        <v>0.8</v>
      </c>
      <c r="H41" s="25">
        <v>3</v>
      </c>
      <c r="I41" s="25" t="s">
        <v>37</v>
      </c>
      <c r="J41" s="26">
        <v>1E-4</v>
      </c>
      <c r="K41" s="25">
        <v>5</v>
      </c>
      <c r="L41" s="25" t="s">
        <v>20</v>
      </c>
      <c r="M41" s="25">
        <v>0.29899693647380798</v>
      </c>
      <c r="N41" s="25">
        <v>0.22222064268738601</v>
      </c>
      <c r="O41" s="25">
        <v>730</v>
      </c>
      <c r="P41" s="25">
        <v>0.42363238919720603</v>
      </c>
      <c r="Q41" s="25">
        <v>0.36265583900951898</v>
      </c>
      <c r="R41" s="25">
        <v>730</v>
      </c>
      <c r="S41" s="25">
        <v>730</v>
      </c>
      <c r="T41" s="29">
        <f t="shared" si="3"/>
        <v>7.6776293786421979E-2</v>
      </c>
      <c r="U41" s="29">
        <f t="shared" si="4"/>
        <v>6.0976550187687051E-2</v>
      </c>
    </row>
    <row r="42" spans="1:22" x14ac:dyDescent="0.25">
      <c r="A42" s="25" t="s">
        <v>141</v>
      </c>
      <c r="B42" s="25">
        <v>1500</v>
      </c>
      <c r="C42" s="25">
        <v>6</v>
      </c>
      <c r="D42" s="25">
        <v>0.03</v>
      </c>
      <c r="E42" s="25">
        <v>1</v>
      </c>
      <c r="F42" s="25">
        <v>0.6</v>
      </c>
      <c r="H42" s="25">
        <v>3</v>
      </c>
      <c r="I42" s="25" t="s">
        <v>37</v>
      </c>
      <c r="J42" s="26">
        <v>1E-4</v>
      </c>
      <c r="K42" s="25">
        <v>5</v>
      </c>
      <c r="L42" s="25" t="s">
        <v>20</v>
      </c>
      <c r="M42" s="25">
        <v>0.29907083864238398</v>
      </c>
      <c r="N42" s="25">
        <v>0.25034770396573502</v>
      </c>
      <c r="O42" s="25">
        <v>585</v>
      </c>
      <c r="P42" s="25">
        <v>0.42364054075989999</v>
      </c>
      <c r="Q42" s="25">
        <v>0.386101137110134</v>
      </c>
      <c r="R42" s="25">
        <v>595</v>
      </c>
      <c r="S42" s="25">
        <v>595</v>
      </c>
      <c r="T42" s="29">
        <f t="shared" si="3"/>
        <v>4.872313467664896E-2</v>
      </c>
      <c r="U42" s="29">
        <f t="shared" si="4"/>
        <v>3.753940364976599E-2</v>
      </c>
    </row>
    <row r="43" spans="1:22" x14ac:dyDescent="0.25">
      <c r="A43" s="25" t="s">
        <v>82</v>
      </c>
      <c r="B43" s="25">
        <v>1200</v>
      </c>
      <c r="C43" s="25">
        <v>9</v>
      </c>
      <c r="D43" s="25">
        <v>0.02</v>
      </c>
      <c r="E43" s="25">
        <v>1</v>
      </c>
      <c r="F43" s="25">
        <v>0.8</v>
      </c>
      <c r="H43" s="25">
        <v>5</v>
      </c>
      <c r="I43" s="25" t="s">
        <v>37</v>
      </c>
      <c r="J43" s="26">
        <v>1E-4</v>
      </c>
      <c r="K43" s="25">
        <v>5</v>
      </c>
      <c r="L43" s="25" t="s">
        <v>20</v>
      </c>
      <c r="M43" s="25">
        <v>0.29921465921893298</v>
      </c>
      <c r="N43" s="25">
        <v>0.20960722437622301</v>
      </c>
      <c r="O43" s="25">
        <v>655</v>
      </c>
      <c r="P43" s="25">
        <v>0.42366383858532503</v>
      </c>
      <c r="Q43" s="25">
        <v>0.34971268408213002</v>
      </c>
      <c r="R43" s="25">
        <v>670</v>
      </c>
      <c r="S43" s="25">
        <v>685</v>
      </c>
      <c r="T43" s="29">
        <f t="shared" si="3"/>
        <v>8.9607434842709971E-2</v>
      </c>
      <c r="U43" s="29">
        <f t="shared" si="4"/>
        <v>7.3951154503195005E-2</v>
      </c>
    </row>
    <row r="44" spans="1:22" x14ac:dyDescent="0.25">
      <c r="A44" s="25" t="s">
        <v>96</v>
      </c>
      <c r="B44" s="25">
        <v>1200</v>
      </c>
      <c r="C44" s="25">
        <v>8</v>
      </c>
      <c r="D44" s="25">
        <v>0.03</v>
      </c>
      <c r="E44" s="25">
        <v>0.999</v>
      </c>
      <c r="F44" s="25">
        <v>0.8</v>
      </c>
      <c r="H44" s="25">
        <v>5</v>
      </c>
      <c r="I44" s="25" t="s">
        <v>37</v>
      </c>
      <c r="J44" s="26">
        <v>1E-4</v>
      </c>
      <c r="K44" s="25">
        <v>5</v>
      </c>
      <c r="L44" s="25" t="s">
        <v>20</v>
      </c>
      <c r="M44" s="25">
        <v>0.29921336512447499</v>
      </c>
      <c r="N44" s="25">
        <v>0.223936854284705</v>
      </c>
      <c r="O44" s="25">
        <v>655</v>
      </c>
      <c r="P44" s="25">
        <v>0.423685606215982</v>
      </c>
      <c r="Q44" s="25">
        <v>0.36468568924723999</v>
      </c>
      <c r="R44" s="25">
        <v>640</v>
      </c>
      <c r="S44" s="25">
        <v>655</v>
      </c>
      <c r="T44" s="29">
        <f t="shared" si="3"/>
        <v>7.5276510839769994E-2</v>
      </c>
      <c r="U44" s="29">
        <f t="shared" si="4"/>
        <v>5.8999916968742017E-2</v>
      </c>
    </row>
    <row r="45" spans="1:22" x14ac:dyDescent="0.25">
      <c r="A45" s="25" t="s">
        <v>143</v>
      </c>
      <c r="B45" s="25">
        <v>1500</v>
      </c>
      <c r="C45" s="25">
        <v>7</v>
      </c>
      <c r="D45" s="25">
        <v>0.02</v>
      </c>
      <c r="E45" s="25">
        <v>1</v>
      </c>
      <c r="F45" s="25">
        <v>0.8</v>
      </c>
      <c r="H45" s="25">
        <v>3</v>
      </c>
      <c r="I45" s="25" t="s">
        <v>37</v>
      </c>
      <c r="J45" s="26">
        <v>1E-4</v>
      </c>
      <c r="K45" s="25">
        <v>5</v>
      </c>
      <c r="L45" s="25" t="s">
        <v>20</v>
      </c>
      <c r="M45" s="25">
        <v>0.29909506576827899</v>
      </c>
      <c r="N45" s="25">
        <v>0.23994553933080501</v>
      </c>
      <c r="O45" s="25">
        <v>765</v>
      </c>
      <c r="P45" s="25">
        <v>0.42369457051919301</v>
      </c>
      <c r="Q45" s="25">
        <v>0.37789501555693999</v>
      </c>
      <c r="R45" s="25">
        <v>765</v>
      </c>
      <c r="S45" s="25">
        <v>770</v>
      </c>
      <c r="T45" s="29">
        <f t="shared" si="3"/>
        <v>5.9149526437473982E-2</v>
      </c>
      <c r="U45" s="29">
        <f t="shared" si="4"/>
        <v>4.579955496225302E-2</v>
      </c>
    </row>
    <row r="46" spans="1:22" x14ac:dyDescent="0.25">
      <c r="A46" s="25" t="s">
        <v>97</v>
      </c>
      <c r="B46" s="25">
        <v>1200</v>
      </c>
      <c r="C46" s="25">
        <v>7</v>
      </c>
      <c r="D46" s="25">
        <v>0.03</v>
      </c>
      <c r="E46" s="25">
        <v>0.999</v>
      </c>
      <c r="F46" s="25">
        <v>0.8</v>
      </c>
      <c r="H46" s="25">
        <v>5</v>
      </c>
      <c r="I46" s="25" t="s">
        <v>37</v>
      </c>
      <c r="J46" s="26">
        <v>1E-4</v>
      </c>
      <c r="K46" s="25">
        <v>5</v>
      </c>
      <c r="L46" s="25" t="s">
        <v>20</v>
      </c>
      <c r="M46" s="25">
        <v>0.29922193715974399</v>
      </c>
      <c r="N46" s="25">
        <v>0.237363700704183</v>
      </c>
      <c r="O46" s="25">
        <v>800</v>
      </c>
      <c r="P46" s="25">
        <v>0.42373324997297002</v>
      </c>
      <c r="Q46" s="25">
        <v>0.37650777233241001</v>
      </c>
      <c r="R46" s="25">
        <v>775</v>
      </c>
      <c r="S46" s="25">
        <v>800</v>
      </c>
      <c r="T46" s="29">
        <f t="shared" si="3"/>
        <v>6.1858236455560989E-2</v>
      </c>
      <c r="U46" s="29">
        <f t="shared" si="4"/>
        <v>4.722547764056001E-2</v>
      </c>
    </row>
    <row r="47" spans="1:22" x14ac:dyDescent="0.25">
      <c r="A47" s="25" t="s">
        <v>145</v>
      </c>
      <c r="B47" s="25">
        <v>1500</v>
      </c>
      <c r="C47" s="25">
        <v>8</v>
      </c>
      <c r="D47" s="25">
        <v>0.03</v>
      </c>
      <c r="E47" s="25">
        <v>0.999</v>
      </c>
      <c r="F47" s="25">
        <v>0.8</v>
      </c>
      <c r="H47" s="25">
        <v>3</v>
      </c>
      <c r="I47" s="25" t="s">
        <v>37</v>
      </c>
      <c r="J47" s="26">
        <v>1E-4</v>
      </c>
      <c r="K47" s="25">
        <v>5</v>
      </c>
      <c r="L47" s="25" t="s">
        <v>20</v>
      </c>
      <c r="M47" s="25">
        <v>0.29928602468642002</v>
      </c>
      <c r="N47" s="25">
        <v>0.22747232193797801</v>
      </c>
      <c r="O47" s="25">
        <v>575</v>
      </c>
      <c r="P47" s="25">
        <v>0.423735561868956</v>
      </c>
      <c r="Q47" s="25">
        <v>0.36714713901553198</v>
      </c>
      <c r="R47" s="25">
        <v>575</v>
      </c>
      <c r="S47" s="25">
        <v>575</v>
      </c>
      <c r="T47" s="29">
        <f t="shared" si="3"/>
        <v>7.181370274844201E-2</v>
      </c>
      <c r="U47" s="29">
        <f t="shared" si="4"/>
        <v>5.6588422853424025E-2</v>
      </c>
    </row>
    <row r="48" spans="1:22" x14ac:dyDescent="0.25">
      <c r="A48" s="25" t="s">
        <v>98</v>
      </c>
      <c r="B48" s="25">
        <v>1200</v>
      </c>
      <c r="C48" s="25">
        <v>6</v>
      </c>
      <c r="D48" s="25">
        <v>0.03</v>
      </c>
      <c r="E48" s="25">
        <v>0.999</v>
      </c>
      <c r="F48" s="25">
        <v>0.8</v>
      </c>
      <c r="H48" s="25">
        <v>5</v>
      </c>
      <c r="I48" s="25" t="s">
        <v>37</v>
      </c>
      <c r="J48" s="26">
        <v>1E-4</v>
      </c>
      <c r="K48" s="25">
        <v>5</v>
      </c>
      <c r="L48" s="25" t="s">
        <v>20</v>
      </c>
      <c r="M48" s="25">
        <v>0.29932915068034399</v>
      </c>
      <c r="N48" s="25">
        <v>0.25218802393859002</v>
      </c>
      <c r="O48" s="25">
        <v>900</v>
      </c>
      <c r="P48" s="25">
        <v>0.42375226216892597</v>
      </c>
      <c r="Q48" s="25">
        <v>0.38834106251327999</v>
      </c>
      <c r="R48" s="25">
        <v>895</v>
      </c>
      <c r="S48" s="25">
        <v>900</v>
      </c>
      <c r="T48" s="29">
        <f t="shared" si="3"/>
        <v>4.7141126741753969E-2</v>
      </c>
      <c r="U48" s="29">
        <f t="shared" si="4"/>
        <v>3.5411199655645986E-2</v>
      </c>
    </row>
    <row r="49" spans="1:21" x14ac:dyDescent="0.25">
      <c r="A49" s="25" t="s">
        <v>57</v>
      </c>
      <c r="B49" s="25">
        <v>1200</v>
      </c>
      <c r="C49" s="25">
        <v>10</v>
      </c>
      <c r="D49" s="25">
        <v>1.2500000000000001E-2</v>
      </c>
      <c r="E49" s="25">
        <v>1</v>
      </c>
      <c r="F49" s="25">
        <v>0.8</v>
      </c>
      <c r="H49" s="25">
        <v>5</v>
      </c>
      <c r="I49" s="25" t="s">
        <v>37</v>
      </c>
      <c r="J49" s="26">
        <v>1E-4</v>
      </c>
      <c r="K49" s="25">
        <v>5</v>
      </c>
      <c r="L49" s="25" t="s">
        <v>20</v>
      </c>
      <c r="M49" s="25">
        <v>0.29935631075984998</v>
      </c>
      <c r="N49" s="25">
        <v>0.19908115112385</v>
      </c>
      <c r="O49" s="25">
        <v>890</v>
      </c>
      <c r="P49" s="25">
        <v>0.42377691008781498</v>
      </c>
      <c r="Q49" s="25">
        <v>0.34120473707575499</v>
      </c>
      <c r="R49" s="25">
        <v>890</v>
      </c>
      <c r="S49" s="25">
        <v>910</v>
      </c>
      <c r="T49" s="29">
        <f t="shared" si="3"/>
        <v>0.10027515963599998</v>
      </c>
      <c r="U49" s="29">
        <f t="shared" si="4"/>
        <v>8.2572173012059991E-2</v>
      </c>
    </row>
    <row r="50" spans="1:21" x14ac:dyDescent="0.25">
      <c r="A50" s="25" t="s">
        <v>190</v>
      </c>
      <c r="B50" s="25">
        <v>1500</v>
      </c>
      <c r="C50" s="25">
        <v>6</v>
      </c>
      <c r="D50" s="25">
        <v>0.02</v>
      </c>
      <c r="E50" s="25">
        <v>1</v>
      </c>
      <c r="F50" s="25">
        <v>0.85</v>
      </c>
      <c r="H50" s="25">
        <v>3</v>
      </c>
      <c r="I50" s="25" t="s">
        <v>37</v>
      </c>
      <c r="J50" s="26">
        <v>1E-4</v>
      </c>
      <c r="K50" s="25">
        <v>5</v>
      </c>
      <c r="L50" s="25" t="s">
        <v>20</v>
      </c>
      <c r="M50" s="25">
        <v>0.299537914027242</v>
      </c>
      <c r="N50" s="25">
        <v>0.25374525070301401</v>
      </c>
      <c r="O50" s="25">
        <v>840</v>
      </c>
      <c r="P50" s="25">
        <v>0.42379129907916302</v>
      </c>
      <c r="Q50" s="25">
        <v>0.38935460782394898</v>
      </c>
      <c r="R50" s="25">
        <v>840</v>
      </c>
      <c r="S50" s="25">
        <v>840</v>
      </c>
      <c r="T50" s="29">
        <f t="shared" si="3"/>
        <v>4.5792663324227989E-2</v>
      </c>
      <c r="U50" s="29">
        <f t="shared" si="4"/>
        <v>3.4436691255214036E-2</v>
      </c>
    </row>
    <row r="51" spans="1:21" x14ac:dyDescent="0.25">
      <c r="A51" s="25" t="s">
        <v>147</v>
      </c>
      <c r="B51" s="25">
        <v>1500</v>
      </c>
      <c r="C51" s="25">
        <v>8</v>
      </c>
      <c r="D51" s="25">
        <v>0.02</v>
      </c>
      <c r="E51" s="25">
        <v>0.999</v>
      </c>
      <c r="F51" s="25">
        <v>0.8</v>
      </c>
      <c r="H51" s="25">
        <v>3</v>
      </c>
      <c r="I51" s="25" t="s">
        <v>37</v>
      </c>
      <c r="J51" s="26">
        <v>1E-4</v>
      </c>
      <c r="K51" s="25">
        <v>5</v>
      </c>
      <c r="L51" s="25" t="s">
        <v>20</v>
      </c>
      <c r="M51" s="25">
        <v>0.29936516014035602</v>
      </c>
      <c r="N51" s="25">
        <v>0.23258069493654901</v>
      </c>
      <c r="O51" s="25">
        <v>880</v>
      </c>
      <c r="P51" s="25">
        <v>0.42380857871699901</v>
      </c>
      <c r="Q51" s="25">
        <v>0.371555293879132</v>
      </c>
      <c r="R51" s="25">
        <v>880</v>
      </c>
      <c r="S51" s="25">
        <v>880</v>
      </c>
      <c r="T51" s="29">
        <f t="shared" si="3"/>
        <v>6.6784465203807014E-2</v>
      </c>
      <c r="U51" s="29">
        <f t="shared" si="4"/>
        <v>5.2253284837867009E-2</v>
      </c>
    </row>
    <row r="52" spans="1:21" x14ac:dyDescent="0.25">
      <c r="A52" s="25" t="s">
        <v>149</v>
      </c>
      <c r="B52" s="25">
        <v>1500</v>
      </c>
      <c r="C52" s="25">
        <v>7</v>
      </c>
      <c r="D52" s="25">
        <v>0.03</v>
      </c>
      <c r="E52" s="25">
        <v>1</v>
      </c>
      <c r="F52" s="25">
        <v>0.8</v>
      </c>
      <c r="H52" s="25">
        <v>3</v>
      </c>
      <c r="I52" s="25" t="s">
        <v>37</v>
      </c>
      <c r="J52" s="26">
        <v>1E-4</v>
      </c>
      <c r="K52" s="25">
        <v>5</v>
      </c>
      <c r="L52" s="25" t="s">
        <v>20</v>
      </c>
      <c r="M52" s="25">
        <v>0.29958873334707098</v>
      </c>
      <c r="N52" s="25">
        <v>0.24308022131071</v>
      </c>
      <c r="O52" s="25">
        <v>470</v>
      </c>
      <c r="P52" s="25">
        <v>0.423822865832712</v>
      </c>
      <c r="Q52" s="25">
        <v>0.38048284869194998</v>
      </c>
      <c r="R52" s="25">
        <v>470</v>
      </c>
      <c r="S52" s="25">
        <v>470</v>
      </c>
      <c r="T52" s="29">
        <f t="shared" si="3"/>
        <v>5.6508512036360981E-2</v>
      </c>
      <c r="U52" s="29">
        <f t="shared" si="4"/>
        <v>4.3340017140762022E-2</v>
      </c>
    </row>
    <row r="53" spans="1:21" x14ac:dyDescent="0.25">
      <c r="A53" s="25" t="s">
        <v>101</v>
      </c>
      <c r="B53" s="25">
        <v>1200</v>
      </c>
      <c r="C53" s="25">
        <v>7</v>
      </c>
      <c r="D53" s="25">
        <v>0.03</v>
      </c>
      <c r="E53" s="25">
        <v>1</v>
      </c>
      <c r="F53" s="25">
        <v>0.8</v>
      </c>
      <c r="H53" s="25">
        <v>5</v>
      </c>
      <c r="I53" s="25" t="s">
        <v>37</v>
      </c>
      <c r="J53" s="26">
        <v>1E-4</v>
      </c>
      <c r="K53" s="25">
        <v>5</v>
      </c>
      <c r="L53" s="25" t="s">
        <v>20</v>
      </c>
      <c r="M53" s="25">
        <v>0.29956247688006499</v>
      </c>
      <c r="N53" s="25">
        <v>0.23615799154467099</v>
      </c>
      <c r="O53" s="25">
        <v>575</v>
      </c>
      <c r="P53" s="25">
        <v>0.42383506764818302</v>
      </c>
      <c r="Q53" s="25">
        <v>0.373794105425929</v>
      </c>
      <c r="R53" s="25">
        <v>590</v>
      </c>
      <c r="S53" s="25">
        <v>595</v>
      </c>
      <c r="T53" s="29">
        <f t="shared" si="3"/>
        <v>6.3404485335394001E-2</v>
      </c>
      <c r="U53" s="29">
        <f t="shared" si="4"/>
        <v>5.0040962222254015E-2</v>
      </c>
    </row>
    <row r="54" spans="1:21" x14ac:dyDescent="0.25">
      <c r="A54" s="25" t="s">
        <v>99</v>
      </c>
      <c r="B54" s="25">
        <v>1200</v>
      </c>
      <c r="C54" s="25">
        <v>6</v>
      </c>
      <c r="D54" s="25">
        <v>0.03</v>
      </c>
      <c r="E54" s="25">
        <v>1</v>
      </c>
      <c r="F54" s="25">
        <v>0.8</v>
      </c>
      <c r="H54" s="25">
        <v>5</v>
      </c>
      <c r="I54" s="25" t="s">
        <v>37</v>
      </c>
      <c r="J54" s="26">
        <v>1E-4</v>
      </c>
      <c r="K54" s="25">
        <v>5</v>
      </c>
      <c r="L54" s="25" t="s">
        <v>20</v>
      </c>
      <c r="M54" s="25">
        <v>0.29939316088852103</v>
      </c>
      <c r="N54" s="25">
        <v>0.24964931959008599</v>
      </c>
      <c r="O54" s="25">
        <v>655</v>
      </c>
      <c r="P54" s="25">
        <v>0.423837690175002</v>
      </c>
      <c r="Q54" s="25">
        <v>0.38644371861862298</v>
      </c>
      <c r="R54" s="25">
        <v>645</v>
      </c>
      <c r="S54" s="25">
        <v>665</v>
      </c>
      <c r="T54" s="29">
        <f t="shared" si="3"/>
        <v>4.9743841298435038E-2</v>
      </c>
      <c r="U54" s="29">
        <f t="shared" si="4"/>
        <v>3.7393971556379024E-2</v>
      </c>
    </row>
    <row r="55" spans="1:21" x14ac:dyDescent="0.25">
      <c r="A55" s="25" t="s">
        <v>60</v>
      </c>
      <c r="B55" s="25">
        <v>1200</v>
      </c>
      <c r="C55" s="25">
        <v>10</v>
      </c>
      <c r="D55" s="25">
        <v>1.4999999999999999E-2</v>
      </c>
      <c r="E55" s="25">
        <v>1</v>
      </c>
      <c r="F55" s="25">
        <v>0.8</v>
      </c>
      <c r="H55" s="25">
        <v>5</v>
      </c>
      <c r="I55" s="25" t="s">
        <v>37</v>
      </c>
      <c r="J55" s="26">
        <v>1E-4</v>
      </c>
      <c r="K55" s="25">
        <v>5</v>
      </c>
      <c r="L55" s="25" t="s">
        <v>20</v>
      </c>
      <c r="M55" s="25">
        <v>0.29952918764147002</v>
      </c>
      <c r="N55" s="25">
        <v>0.19214115038004101</v>
      </c>
      <c r="O55" s="25">
        <v>835</v>
      </c>
      <c r="P55" s="25">
        <v>0.42389922716182399</v>
      </c>
      <c r="Q55" s="25">
        <v>0.33556506600650099</v>
      </c>
      <c r="R55" s="25">
        <v>820</v>
      </c>
      <c r="S55" s="25">
        <v>840</v>
      </c>
      <c r="T55" s="29">
        <f t="shared" si="3"/>
        <v>0.10738803726142901</v>
      </c>
      <c r="U55" s="29">
        <f t="shared" si="4"/>
        <v>8.8334161155322999E-2</v>
      </c>
    </row>
    <row r="56" spans="1:21" x14ac:dyDescent="0.25">
      <c r="A56" s="25" t="s">
        <v>192</v>
      </c>
      <c r="B56" s="25">
        <v>1500</v>
      </c>
      <c r="C56" s="25">
        <v>6</v>
      </c>
      <c r="D56" s="25">
        <v>0.02</v>
      </c>
      <c r="E56" s="25">
        <v>1</v>
      </c>
      <c r="F56" s="25">
        <v>0.95</v>
      </c>
      <c r="H56" s="25">
        <v>3</v>
      </c>
      <c r="I56" s="25" t="s">
        <v>37</v>
      </c>
      <c r="J56" s="26">
        <v>1E-4</v>
      </c>
      <c r="K56" s="25">
        <v>5</v>
      </c>
      <c r="L56" s="25" t="s">
        <v>20</v>
      </c>
      <c r="M56" s="25">
        <v>0.29967198281768898</v>
      </c>
      <c r="N56" s="25">
        <v>0.25548266779120199</v>
      </c>
      <c r="O56" s="25">
        <v>835</v>
      </c>
      <c r="P56" s="25">
        <v>0.42391635994113702</v>
      </c>
      <c r="Q56" s="25">
        <v>0.39089496529022699</v>
      </c>
      <c r="R56" s="25">
        <v>835</v>
      </c>
      <c r="S56" s="25">
        <v>835</v>
      </c>
      <c r="T56" s="29">
        <f t="shared" si="3"/>
        <v>4.4189315026486986E-2</v>
      </c>
      <c r="U56" s="29">
        <f t="shared" si="4"/>
        <v>3.302139465091003E-2</v>
      </c>
    </row>
    <row r="57" spans="1:21" x14ac:dyDescent="0.25">
      <c r="A57" s="25" t="s">
        <v>83</v>
      </c>
      <c r="B57" s="25">
        <v>1200</v>
      </c>
      <c r="C57" s="25">
        <v>10</v>
      </c>
      <c r="D57" s="25">
        <v>0.02</v>
      </c>
      <c r="E57" s="25">
        <v>1</v>
      </c>
      <c r="F57" s="25">
        <v>0.8</v>
      </c>
      <c r="H57" s="25">
        <v>5</v>
      </c>
      <c r="I57" s="25" t="s">
        <v>37</v>
      </c>
      <c r="J57" s="26">
        <v>1E-4</v>
      </c>
      <c r="K57" s="25">
        <v>5</v>
      </c>
      <c r="L57" s="25" t="s">
        <v>20</v>
      </c>
      <c r="M57" s="25">
        <v>0.29941022032815601</v>
      </c>
      <c r="N57" s="25">
        <v>0.19048381267390499</v>
      </c>
      <c r="O57" s="25">
        <v>655</v>
      </c>
      <c r="P57" s="25">
        <v>0.42392201731343498</v>
      </c>
      <c r="Q57" s="25">
        <v>0.33333642976564198</v>
      </c>
      <c r="R57" s="25">
        <v>650</v>
      </c>
      <c r="S57" s="25">
        <v>670</v>
      </c>
      <c r="T57" s="29">
        <f t="shared" si="3"/>
        <v>0.10892640765425102</v>
      </c>
      <c r="U57" s="29">
        <f t="shared" si="4"/>
        <v>9.0585587547793001E-2</v>
      </c>
    </row>
    <row r="58" spans="1:21" x14ac:dyDescent="0.25">
      <c r="A58" s="25" t="s">
        <v>146</v>
      </c>
      <c r="B58" s="25">
        <v>1500</v>
      </c>
      <c r="C58" s="25">
        <v>6</v>
      </c>
      <c r="D58" s="25">
        <v>0.03</v>
      </c>
      <c r="E58" s="25">
        <v>0.999</v>
      </c>
      <c r="F58" s="25">
        <v>0.6</v>
      </c>
      <c r="H58" s="25">
        <v>3</v>
      </c>
      <c r="I58" s="25" t="s">
        <v>37</v>
      </c>
      <c r="J58" s="26">
        <v>1E-4</v>
      </c>
      <c r="K58" s="25">
        <v>5</v>
      </c>
      <c r="L58" s="25" t="s">
        <v>20</v>
      </c>
      <c r="M58" s="25">
        <v>0.29934601251232001</v>
      </c>
      <c r="N58" s="25">
        <v>0.25525555649547099</v>
      </c>
      <c r="O58" s="25">
        <v>700</v>
      </c>
      <c r="P58" s="25">
        <v>0.42392332019086099</v>
      </c>
      <c r="Q58" s="25">
        <v>0.39088017081975202</v>
      </c>
      <c r="R58" s="25">
        <v>690</v>
      </c>
      <c r="S58" s="25">
        <v>700</v>
      </c>
      <c r="T58" s="29">
        <f t="shared" si="3"/>
        <v>4.4090456016849022E-2</v>
      </c>
      <c r="U58" s="29">
        <f t="shared" si="4"/>
        <v>3.3043149371108971E-2</v>
      </c>
    </row>
    <row r="59" spans="1:21" x14ac:dyDescent="0.25">
      <c r="A59" s="25" t="s">
        <v>30</v>
      </c>
      <c r="B59" s="25">
        <v>900</v>
      </c>
      <c r="C59" s="25">
        <v>10</v>
      </c>
      <c r="D59" s="25">
        <v>0.02</v>
      </c>
      <c r="E59" s="25">
        <v>1</v>
      </c>
      <c r="F59" s="25">
        <v>0.8</v>
      </c>
      <c r="H59" s="25">
        <v>0</v>
      </c>
      <c r="I59" s="25" t="s">
        <v>19</v>
      </c>
      <c r="J59" s="25">
        <v>1E-3</v>
      </c>
      <c r="K59" s="25">
        <v>5</v>
      </c>
      <c r="L59" s="25" t="s">
        <v>20</v>
      </c>
      <c r="M59" s="25">
        <v>0.29939884112487802</v>
      </c>
      <c r="N59" s="25">
        <v>0.19719715212257499</v>
      </c>
      <c r="O59" s="25">
        <v>580</v>
      </c>
      <c r="P59" s="25">
        <v>0.42392520612152901</v>
      </c>
      <c r="Q59" s="25">
        <v>0.33938559245428601</v>
      </c>
      <c r="R59" s="25">
        <v>580</v>
      </c>
      <c r="S59" s="25">
        <v>900</v>
      </c>
      <c r="T59" s="29">
        <f t="shared" si="3"/>
        <v>0.10220168900230303</v>
      </c>
      <c r="U59" s="29">
        <f t="shared" si="4"/>
        <v>8.4539613667242997E-2</v>
      </c>
    </row>
    <row r="60" spans="1:21" x14ac:dyDescent="0.25">
      <c r="A60" s="25" t="s">
        <v>36</v>
      </c>
      <c r="B60" s="25">
        <v>600</v>
      </c>
      <c r="C60" s="25">
        <v>10</v>
      </c>
      <c r="D60" s="25">
        <v>0.02</v>
      </c>
      <c r="E60" s="25">
        <v>1</v>
      </c>
      <c r="F60" s="25">
        <v>0.8</v>
      </c>
      <c r="H60" s="25">
        <v>5</v>
      </c>
      <c r="I60" s="25" t="s">
        <v>37</v>
      </c>
      <c r="J60" s="26">
        <v>1E-4</v>
      </c>
      <c r="K60" s="25">
        <v>5</v>
      </c>
      <c r="L60" s="25" t="s">
        <v>20</v>
      </c>
      <c r="M60" s="25">
        <v>0.29939884112487802</v>
      </c>
      <c r="N60" s="25">
        <v>0.19719715212257499</v>
      </c>
      <c r="O60" s="25">
        <v>580</v>
      </c>
      <c r="P60" s="25">
        <v>0.42392520612152901</v>
      </c>
      <c r="Q60" s="25">
        <v>0.33938559245428601</v>
      </c>
      <c r="R60" s="25">
        <v>580</v>
      </c>
      <c r="S60" s="25">
        <v>600</v>
      </c>
      <c r="T60" s="29">
        <f t="shared" si="3"/>
        <v>0.10220168900230303</v>
      </c>
      <c r="U60" s="29">
        <f t="shared" si="4"/>
        <v>8.4539613667242997E-2</v>
      </c>
    </row>
    <row r="61" spans="1:21" x14ac:dyDescent="0.25">
      <c r="A61" s="25" t="s">
        <v>58</v>
      </c>
      <c r="B61" s="25">
        <v>1200</v>
      </c>
      <c r="C61" s="25">
        <v>10</v>
      </c>
      <c r="D61" s="25">
        <v>0.02</v>
      </c>
      <c r="E61" s="25">
        <v>1</v>
      </c>
      <c r="F61" s="25">
        <v>0.8</v>
      </c>
      <c r="H61" s="25">
        <v>5</v>
      </c>
      <c r="I61" s="25" t="s">
        <v>37</v>
      </c>
      <c r="J61" s="26">
        <v>1E-4</v>
      </c>
      <c r="K61" s="25">
        <v>5</v>
      </c>
      <c r="L61" s="25" t="s">
        <v>20</v>
      </c>
      <c r="M61" s="25">
        <v>0.29939884112487802</v>
      </c>
      <c r="N61" s="25">
        <v>0.19719715212257499</v>
      </c>
      <c r="O61" s="25">
        <v>580</v>
      </c>
      <c r="P61" s="25">
        <v>0.42392520612152901</v>
      </c>
      <c r="Q61" s="25">
        <v>0.33938559245428601</v>
      </c>
      <c r="R61" s="25">
        <v>580</v>
      </c>
      <c r="S61" s="25">
        <v>610</v>
      </c>
      <c r="T61" s="29">
        <f t="shared" si="3"/>
        <v>0.10220168900230303</v>
      </c>
      <c r="U61" s="29">
        <f t="shared" si="4"/>
        <v>8.4539613667242997E-2</v>
      </c>
    </row>
    <row r="62" spans="1:21" x14ac:dyDescent="0.25">
      <c r="A62" s="25" t="s">
        <v>148</v>
      </c>
      <c r="B62" s="25">
        <v>1500</v>
      </c>
      <c r="C62" s="25">
        <v>6</v>
      </c>
      <c r="D62" s="25">
        <v>0.02</v>
      </c>
      <c r="E62" s="25">
        <v>1</v>
      </c>
      <c r="F62" s="25">
        <v>0.8</v>
      </c>
      <c r="H62" s="25">
        <v>3</v>
      </c>
      <c r="I62" s="25" t="s">
        <v>37</v>
      </c>
      <c r="J62" s="26">
        <v>1E-4</v>
      </c>
      <c r="K62" s="25">
        <v>5</v>
      </c>
      <c r="L62" s="25" t="s">
        <v>20</v>
      </c>
      <c r="M62" s="25">
        <v>0.29944668587402401</v>
      </c>
      <c r="N62" s="25">
        <v>0.25603500569112198</v>
      </c>
      <c r="O62" s="25">
        <v>790</v>
      </c>
      <c r="P62" s="25">
        <v>0.42394723766752102</v>
      </c>
      <c r="Q62" s="25">
        <v>0.39125114315198201</v>
      </c>
      <c r="R62" s="25">
        <v>790</v>
      </c>
      <c r="S62" s="25">
        <v>790</v>
      </c>
      <c r="T62" s="29">
        <f t="shared" si="3"/>
        <v>4.3411680182902035E-2</v>
      </c>
      <c r="U62" s="29">
        <f t="shared" si="4"/>
        <v>3.2696094515539009E-2</v>
      </c>
    </row>
    <row r="63" spans="1:21" x14ac:dyDescent="0.25">
      <c r="A63" s="25" t="s">
        <v>59</v>
      </c>
      <c r="B63" s="25">
        <v>1200</v>
      </c>
      <c r="C63" s="25">
        <v>10</v>
      </c>
      <c r="D63" s="25">
        <v>0.01</v>
      </c>
      <c r="E63" s="25">
        <v>1</v>
      </c>
      <c r="F63" s="25">
        <v>0.8</v>
      </c>
      <c r="H63" s="25">
        <v>5</v>
      </c>
      <c r="I63" s="25" t="s">
        <v>37</v>
      </c>
      <c r="J63" s="26">
        <v>1E-4</v>
      </c>
      <c r="K63" s="25">
        <v>5</v>
      </c>
      <c r="L63" s="25" t="s">
        <v>20</v>
      </c>
      <c r="M63" s="25">
        <v>0.29948446905140702</v>
      </c>
      <c r="N63" s="25">
        <v>0.19995117165968801</v>
      </c>
      <c r="O63" s="25">
        <v>1095</v>
      </c>
      <c r="P63" s="25">
        <v>0.42395914987692201</v>
      </c>
      <c r="Q63" s="25">
        <v>0.34195936751659201</v>
      </c>
      <c r="R63" s="25">
        <v>1095</v>
      </c>
      <c r="S63" s="25">
        <v>1095</v>
      </c>
      <c r="T63" s="29">
        <f t="shared" si="3"/>
        <v>9.9533297391719011E-2</v>
      </c>
      <c r="U63" s="29">
        <f t="shared" si="4"/>
        <v>8.1999782360330009E-2</v>
      </c>
    </row>
    <row r="64" spans="1:21" x14ac:dyDescent="0.25">
      <c r="A64" s="25" t="s">
        <v>100</v>
      </c>
      <c r="B64" s="25">
        <v>1200</v>
      </c>
      <c r="C64" s="25">
        <v>8</v>
      </c>
      <c r="D64" s="25">
        <v>0.03</v>
      </c>
      <c r="E64" s="25">
        <v>0.998</v>
      </c>
      <c r="F64" s="25">
        <v>0.8</v>
      </c>
      <c r="H64" s="25">
        <v>5</v>
      </c>
      <c r="I64" s="25" t="s">
        <v>37</v>
      </c>
      <c r="J64" s="26">
        <v>1E-4</v>
      </c>
      <c r="K64" s="25">
        <v>5</v>
      </c>
      <c r="L64" s="25" t="s">
        <v>20</v>
      </c>
      <c r="M64" s="25">
        <v>0.29949005396484002</v>
      </c>
      <c r="N64" s="25">
        <v>0.23021150819851499</v>
      </c>
      <c r="O64" s="25">
        <v>900</v>
      </c>
      <c r="P64" s="25">
        <v>0.42396368485435698</v>
      </c>
      <c r="Q64" s="25">
        <v>0.36948091591396898</v>
      </c>
      <c r="R64" s="25">
        <v>900</v>
      </c>
      <c r="S64" s="25">
        <v>900</v>
      </c>
      <c r="T64" s="29">
        <f t="shared" si="3"/>
        <v>6.9278545766325028E-2</v>
      </c>
      <c r="U64" s="29">
        <f t="shared" si="4"/>
        <v>5.4482768940388004E-2</v>
      </c>
    </row>
    <row r="65" spans="1:21" x14ac:dyDescent="0.25">
      <c r="A65" s="25" t="s">
        <v>117</v>
      </c>
      <c r="B65" s="25">
        <v>1000</v>
      </c>
      <c r="C65" s="25">
        <v>8</v>
      </c>
      <c r="D65" s="25">
        <v>0.02</v>
      </c>
      <c r="E65" s="25">
        <v>1</v>
      </c>
      <c r="F65" s="25">
        <v>0.8</v>
      </c>
      <c r="H65" s="25">
        <v>3</v>
      </c>
      <c r="I65" s="25" t="s">
        <v>37</v>
      </c>
      <c r="J65" s="26">
        <v>1E-4</v>
      </c>
      <c r="K65" s="25">
        <v>5</v>
      </c>
      <c r="L65" s="25" t="s">
        <v>20</v>
      </c>
      <c r="M65" s="25">
        <v>0.29982180678550502</v>
      </c>
      <c r="N65" s="25">
        <v>0.22699325300603501</v>
      </c>
      <c r="O65" s="25">
        <v>650</v>
      </c>
      <c r="P65" s="25">
        <v>0.42396465919752102</v>
      </c>
      <c r="Q65" s="25">
        <v>0.36662841234541599</v>
      </c>
      <c r="R65" s="25">
        <v>650</v>
      </c>
      <c r="S65" s="25">
        <v>650</v>
      </c>
      <c r="T65" s="29">
        <f t="shared" si="3"/>
        <v>7.2828553779470007E-2</v>
      </c>
      <c r="U65" s="29">
        <f t="shared" si="4"/>
        <v>5.7336246852105033E-2</v>
      </c>
    </row>
    <row r="66" spans="1:21" x14ac:dyDescent="0.25">
      <c r="A66" s="25" t="s">
        <v>191</v>
      </c>
      <c r="B66" s="25">
        <v>1500</v>
      </c>
      <c r="C66" s="25">
        <v>6</v>
      </c>
      <c r="D66" s="25">
        <v>0.02</v>
      </c>
      <c r="E66" s="25">
        <v>1</v>
      </c>
      <c r="F66" s="25">
        <v>0.9</v>
      </c>
      <c r="H66" s="25">
        <v>3</v>
      </c>
      <c r="I66" s="25" t="s">
        <v>37</v>
      </c>
      <c r="J66" s="26">
        <v>1E-4</v>
      </c>
      <c r="K66" s="25">
        <v>5</v>
      </c>
      <c r="L66" s="25" t="s">
        <v>20</v>
      </c>
      <c r="M66" s="25">
        <v>0.29966716337466098</v>
      </c>
      <c r="N66" s="25">
        <v>0.25368439639186502</v>
      </c>
      <c r="O66" s="25">
        <v>855</v>
      </c>
      <c r="P66" s="25">
        <v>0.42397726047977502</v>
      </c>
      <c r="Q66" s="25">
        <v>0.38942192328637998</v>
      </c>
      <c r="R66" s="25">
        <v>855</v>
      </c>
      <c r="S66" s="25">
        <v>855</v>
      </c>
      <c r="T66" s="29">
        <f t="shared" ref="T66:T97" si="5" xml:space="preserve"> M66-N66</f>
        <v>4.5982766982795964E-2</v>
      </c>
      <c r="U66" s="29">
        <f t="shared" ref="U66:U97" si="6" xml:space="preserve"> P66-Q66</f>
        <v>3.4555337193395042E-2</v>
      </c>
    </row>
    <row r="67" spans="1:21" x14ac:dyDescent="0.25">
      <c r="A67" s="25" t="s">
        <v>152</v>
      </c>
      <c r="B67" s="25">
        <v>1500</v>
      </c>
      <c r="C67" s="25">
        <v>6</v>
      </c>
      <c r="D67" s="25">
        <v>0.03</v>
      </c>
      <c r="E67" s="25">
        <v>1</v>
      </c>
      <c r="F67" s="25">
        <v>0.8</v>
      </c>
      <c r="H67" s="25">
        <v>3</v>
      </c>
      <c r="I67" s="25" t="s">
        <v>37</v>
      </c>
      <c r="J67" s="26">
        <v>1E-4</v>
      </c>
      <c r="K67" s="25">
        <v>5</v>
      </c>
      <c r="L67" s="25" t="s">
        <v>20</v>
      </c>
      <c r="M67" s="25">
        <v>0.29968776699617999</v>
      </c>
      <c r="N67" s="25">
        <v>0.24920450157519999</v>
      </c>
      <c r="O67" s="25">
        <v>650</v>
      </c>
      <c r="P67" s="25">
        <v>0.42399935439666397</v>
      </c>
      <c r="Q67" s="25">
        <v>0.38593820060204198</v>
      </c>
      <c r="R67" s="25">
        <v>645</v>
      </c>
      <c r="S67" s="25">
        <v>665</v>
      </c>
      <c r="T67" s="29">
        <f t="shared" si="5"/>
        <v>5.048326542098E-2</v>
      </c>
      <c r="U67" s="29">
        <f t="shared" si="6"/>
        <v>3.8061153794621994E-2</v>
      </c>
    </row>
    <row r="68" spans="1:21" x14ac:dyDescent="0.25">
      <c r="A68" s="25" t="s">
        <v>103</v>
      </c>
      <c r="B68" s="25">
        <v>1200</v>
      </c>
      <c r="C68" s="25">
        <v>9</v>
      </c>
      <c r="D68" s="25">
        <v>0.03</v>
      </c>
      <c r="E68" s="25">
        <v>0.999</v>
      </c>
      <c r="F68" s="25">
        <v>0.8</v>
      </c>
      <c r="H68" s="25">
        <v>5</v>
      </c>
      <c r="I68" s="25" t="s">
        <v>37</v>
      </c>
      <c r="J68" s="26">
        <v>1E-4</v>
      </c>
      <c r="K68" s="25">
        <v>5</v>
      </c>
      <c r="L68" s="25" t="s">
        <v>20</v>
      </c>
      <c r="M68" s="25">
        <v>0.29962445957311401</v>
      </c>
      <c r="N68" s="25">
        <v>0.21071349638589901</v>
      </c>
      <c r="O68" s="25">
        <v>555</v>
      </c>
      <c r="P68" s="25">
        <v>0.42401115388584598</v>
      </c>
      <c r="Q68" s="25">
        <v>0.35163457012635102</v>
      </c>
      <c r="R68" s="25">
        <v>560</v>
      </c>
      <c r="S68" s="25">
        <v>560</v>
      </c>
      <c r="T68" s="29">
        <f t="shared" si="5"/>
        <v>8.8910963187215003E-2</v>
      </c>
      <c r="U68" s="29">
        <f t="shared" si="6"/>
        <v>7.2376583759494961E-2</v>
      </c>
    </row>
    <row r="69" spans="1:21" x14ac:dyDescent="0.25">
      <c r="A69" s="25" t="s">
        <v>104</v>
      </c>
      <c r="B69" s="25">
        <v>1200</v>
      </c>
      <c r="C69" s="25">
        <v>7</v>
      </c>
      <c r="D69" s="25">
        <v>0.03</v>
      </c>
      <c r="E69" s="25">
        <v>0.998</v>
      </c>
      <c r="F69" s="25">
        <v>0.8</v>
      </c>
      <c r="H69" s="25">
        <v>5</v>
      </c>
      <c r="I69" s="25" t="s">
        <v>37</v>
      </c>
      <c r="J69" s="26">
        <v>1E-4</v>
      </c>
      <c r="K69" s="25">
        <v>5</v>
      </c>
      <c r="L69" s="25" t="s">
        <v>20</v>
      </c>
      <c r="M69" s="25">
        <v>0.29975451265466702</v>
      </c>
      <c r="N69" s="25">
        <v>0.24669532632673699</v>
      </c>
      <c r="O69" s="25">
        <v>975</v>
      </c>
      <c r="P69" s="25">
        <v>0.42404959512792201</v>
      </c>
      <c r="Q69" s="25">
        <v>0.38364813298115102</v>
      </c>
      <c r="R69" s="25">
        <v>975</v>
      </c>
      <c r="S69" s="25">
        <v>980</v>
      </c>
      <c r="T69" s="29">
        <f t="shared" si="5"/>
        <v>5.3059186327930025E-2</v>
      </c>
      <c r="U69" s="29">
        <f t="shared" si="6"/>
        <v>4.0401462146770983E-2</v>
      </c>
    </row>
    <row r="70" spans="1:21" x14ac:dyDescent="0.25">
      <c r="A70" s="25" t="s">
        <v>151</v>
      </c>
      <c r="B70" s="25">
        <v>1500</v>
      </c>
      <c r="C70" s="25">
        <v>7</v>
      </c>
      <c r="D70" s="25">
        <v>0.02</v>
      </c>
      <c r="E70" s="25">
        <v>0.999</v>
      </c>
      <c r="F70" s="25">
        <v>0.8</v>
      </c>
      <c r="H70" s="25">
        <v>3</v>
      </c>
      <c r="I70" s="25" t="s">
        <v>37</v>
      </c>
      <c r="J70" s="26">
        <v>1E-4</v>
      </c>
      <c r="K70" s="25">
        <v>5</v>
      </c>
      <c r="L70" s="25" t="s">
        <v>20</v>
      </c>
      <c r="M70" s="25">
        <v>0.29970556656520397</v>
      </c>
      <c r="N70" s="25">
        <v>0.248332798115458</v>
      </c>
      <c r="O70" s="25">
        <v>945</v>
      </c>
      <c r="P70" s="25">
        <v>0.42405363623210801</v>
      </c>
      <c r="Q70" s="25">
        <v>0.38496643108420098</v>
      </c>
      <c r="R70" s="25">
        <v>945</v>
      </c>
      <c r="S70" s="25">
        <v>945</v>
      </c>
      <c r="T70" s="29">
        <f t="shared" si="5"/>
        <v>5.1372768449745976E-2</v>
      </c>
      <c r="U70" s="29">
        <f t="shared" si="6"/>
        <v>3.9087205147907034E-2</v>
      </c>
    </row>
    <row r="71" spans="1:21" x14ac:dyDescent="0.25">
      <c r="A71" s="25" t="s">
        <v>72</v>
      </c>
      <c r="B71" s="25">
        <v>1500</v>
      </c>
      <c r="C71" s="25">
        <v>11</v>
      </c>
      <c r="D71" s="25">
        <v>1.2500000000000001E-2</v>
      </c>
      <c r="E71" s="25">
        <v>1</v>
      </c>
      <c r="F71" s="25">
        <v>0.8</v>
      </c>
      <c r="H71" s="25">
        <v>5</v>
      </c>
      <c r="I71" s="25" t="s">
        <v>37</v>
      </c>
      <c r="J71" s="26">
        <v>1E-4</v>
      </c>
      <c r="K71" s="25">
        <v>5</v>
      </c>
      <c r="L71" s="25" t="s">
        <v>20</v>
      </c>
      <c r="M71" s="25">
        <v>0.29977215488214798</v>
      </c>
      <c r="N71" s="25">
        <v>0.182735136385757</v>
      </c>
      <c r="O71" s="25">
        <v>865</v>
      </c>
      <c r="P71" s="25">
        <v>0.42407020177701399</v>
      </c>
      <c r="Q71" s="25">
        <v>0.32616269427537398</v>
      </c>
      <c r="R71" s="25">
        <v>855</v>
      </c>
      <c r="S71" s="25">
        <v>880</v>
      </c>
      <c r="T71" s="29">
        <f t="shared" si="5"/>
        <v>0.11703701849639098</v>
      </c>
      <c r="U71" s="29">
        <f t="shared" si="6"/>
        <v>9.7907507501640012E-2</v>
      </c>
    </row>
    <row r="72" spans="1:21" x14ac:dyDescent="0.25">
      <c r="A72" s="25" t="s">
        <v>150</v>
      </c>
      <c r="B72" s="25">
        <v>1500</v>
      </c>
      <c r="C72" s="25">
        <v>8</v>
      </c>
      <c r="D72" s="25">
        <v>0.03</v>
      </c>
      <c r="E72" s="25">
        <v>1</v>
      </c>
      <c r="F72" s="25">
        <v>0.8</v>
      </c>
      <c r="H72" s="25">
        <v>3</v>
      </c>
      <c r="I72" s="25" t="s">
        <v>37</v>
      </c>
      <c r="J72" s="26">
        <v>1E-4</v>
      </c>
      <c r="K72" s="25">
        <v>5</v>
      </c>
      <c r="L72" s="25" t="s">
        <v>20</v>
      </c>
      <c r="M72" s="25">
        <v>0.29965282672788801</v>
      </c>
      <c r="N72" s="25">
        <v>0.222598519716005</v>
      </c>
      <c r="O72" s="25">
        <v>490</v>
      </c>
      <c r="P72" s="25">
        <v>0.42407069192968</v>
      </c>
      <c r="Q72" s="25">
        <v>0.36294018648499199</v>
      </c>
      <c r="R72" s="25">
        <v>490</v>
      </c>
      <c r="S72" s="25">
        <v>490</v>
      </c>
      <c r="T72" s="29">
        <f t="shared" si="5"/>
        <v>7.7054307011883011E-2</v>
      </c>
      <c r="U72" s="29">
        <f t="shared" si="6"/>
        <v>6.113050544468801E-2</v>
      </c>
    </row>
    <row r="73" spans="1:21" x14ac:dyDescent="0.25">
      <c r="A73" s="25" t="s">
        <v>102</v>
      </c>
      <c r="B73" s="25">
        <v>1200</v>
      </c>
      <c r="C73" s="25">
        <v>9</v>
      </c>
      <c r="D73" s="25">
        <v>0.03</v>
      </c>
      <c r="E73" s="25">
        <v>0.998</v>
      </c>
      <c r="F73" s="25">
        <v>0.8</v>
      </c>
      <c r="H73" s="25">
        <v>5</v>
      </c>
      <c r="I73" s="25" t="s">
        <v>37</v>
      </c>
      <c r="J73" s="26">
        <v>1E-4</v>
      </c>
      <c r="K73" s="25">
        <v>5</v>
      </c>
      <c r="L73" s="25" t="s">
        <v>20</v>
      </c>
      <c r="M73" s="25">
        <v>0.29961860114173899</v>
      </c>
      <c r="N73" s="25">
        <v>0.21433951796515099</v>
      </c>
      <c r="O73" s="25">
        <v>795</v>
      </c>
      <c r="P73" s="25">
        <v>0.42408798553606403</v>
      </c>
      <c r="Q73" s="25">
        <v>0.35526755388126302</v>
      </c>
      <c r="R73" s="25">
        <v>795</v>
      </c>
      <c r="S73" s="25">
        <v>795</v>
      </c>
      <c r="T73" s="29">
        <f t="shared" si="5"/>
        <v>8.5279083176588E-2</v>
      </c>
      <c r="U73" s="29">
        <f t="shared" si="6"/>
        <v>6.8820431654801006E-2</v>
      </c>
    </row>
    <row r="74" spans="1:21" x14ac:dyDescent="0.25">
      <c r="A74" s="25" t="s">
        <v>61</v>
      </c>
      <c r="B74" s="25">
        <v>1200</v>
      </c>
      <c r="C74" s="25">
        <v>10</v>
      </c>
      <c r="D74" s="25">
        <v>2.2499999999999999E-2</v>
      </c>
      <c r="E74" s="25">
        <v>1</v>
      </c>
      <c r="F74" s="25">
        <v>0.8</v>
      </c>
      <c r="H74" s="25">
        <v>5</v>
      </c>
      <c r="I74" s="25" t="s">
        <v>37</v>
      </c>
      <c r="J74" s="26">
        <v>1E-4</v>
      </c>
      <c r="K74" s="25">
        <v>5</v>
      </c>
      <c r="L74" s="25" t="s">
        <v>20</v>
      </c>
      <c r="M74" s="25">
        <v>0.29974658342800298</v>
      </c>
      <c r="N74" s="25">
        <v>0.19128107852103801</v>
      </c>
      <c r="O74" s="25">
        <v>575</v>
      </c>
      <c r="P74" s="25">
        <v>0.424132771977416</v>
      </c>
      <c r="Q74" s="25">
        <v>0.33565692230265498</v>
      </c>
      <c r="R74" s="25">
        <v>555</v>
      </c>
      <c r="S74" s="25">
        <v>575</v>
      </c>
      <c r="T74" s="29">
        <f t="shared" si="5"/>
        <v>0.10846550490696497</v>
      </c>
      <c r="U74" s="29">
        <f t="shared" si="6"/>
        <v>8.847584967476102E-2</v>
      </c>
    </row>
    <row r="75" spans="1:21" x14ac:dyDescent="0.25">
      <c r="A75" s="25" t="s">
        <v>21</v>
      </c>
      <c r="B75" s="25">
        <v>2000</v>
      </c>
      <c r="C75" s="25">
        <v>10</v>
      </c>
      <c r="D75" s="25">
        <v>0.03</v>
      </c>
      <c r="E75" s="25">
        <v>1</v>
      </c>
      <c r="F75" s="25">
        <v>0.8</v>
      </c>
      <c r="H75" s="25">
        <v>0</v>
      </c>
      <c r="I75" s="25" t="s">
        <v>19</v>
      </c>
      <c r="J75" s="25">
        <v>1E-3</v>
      </c>
      <c r="K75" s="25">
        <v>5</v>
      </c>
      <c r="L75" s="25" t="s">
        <v>20</v>
      </c>
      <c r="M75" s="25">
        <v>0.300273940692587</v>
      </c>
      <c r="N75" s="25">
        <v>0.19577582168847801</v>
      </c>
      <c r="O75" s="25">
        <v>405</v>
      </c>
      <c r="P75" s="25">
        <v>0.42413285287408697</v>
      </c>
      <c r="Q75" s="25">
        <v>0.33047800986933801</v>
      </c>
      <c r="R75" s="25">
        <v>460</v>
      </c>
      <c r="S75" s="25">
        <v>2000</v>
      </c>
      <c r="T75" s="29">
        <f t="shared" si="5"/>
        <v>0.10449811900410899</v>
      </c>
      <c r="U75" s="29">
        <f t="shared" si="6"/>
        <v>9.3654843004748967E-2</v>
      </c>
    </row>
    <row r="76" spans="1:21" x14ac:dyDescent="0.25">
      <c r="A76" s="25" t="s">
        <v>31</v>
      </c>
      <c r="B76" s="25">
        <v>1200</v>
      </c>
      <c r="C76" s="25">
        <v>10</v>
      </c>
      <c r="D76" s="25">
        <v>0.03</v>
      </c>
      <c r="E76" s="25">
        <v>1</v>
      </c>
      <c r="F76" s="25">
        <v>0.8</v>
      </c>
      <c r="H76" s="25">
        <v>0</v>
      </c>
      <c r="I76" s="25" t="s">
        <v>19</v>
      </c>
      <c r="J76" s="25">
        <v>1E-3</v>
      </c>
      <c r="K76" s="25">
        <v>5</v>
      </c>
      <c r="L76" s="25" t="s">
        <v>20</v>
      </c>
      <c r="M76" s="25">
        <v>0.300273940692587</v>
      </c>
      <c r="N76" s="25">
        <v>0.19577582168847801</v>
      </c>
      <c r="O76" s="25">
        <v>405</v>
      </c>
      <c r="P76" s="25">
        <v>0.42413285287408697</v>
      </c>
      <c r="Q76" s="25">
        <v>0.33047800986933801</v>
      </c>
      <c r="R76" s="25">
        <v>460</v>
      </c>
      <c r="S76" s="25">
        <v>1200</v>
      </c>
      <c r="T76" s="29">
        <f t="shared" si="5"/>
        <v>0.10449811900410899</v>
      </c>
      <c r="U76" s="29">
        <f t="shared" si="6"/>
        <v>9.3654843004748967E-2</v>
      </c>
    </row>
    <row r="77" spans="1:21" x14ac:dyDescent="0.25">
      <c r="A77" s="25" t="s">
        <v>105</v>
      </c>
      <c r="B77" s="25">
        <v>1200</v>
      </c>
      <c r="C77" s="25">
        <v>10</v>
      </c>
      <c r="D77" s="25">
        <v>0.03</v>
      </c>
      <c r="E77" s="25">
        <v>0.998</v>
      </c>
      <c r="F77" s="25">
        <v>0.8</v>
      </c>
      <c r="H77" s="25">
        <v>5</v>
      </c>
      <c r="I77" s="25" t="s">
        <v>37</v>
      </c>
      <c r="J77" s="26">
        <v>1E-4</v>
      </c>
      <c r="K77" s="25">
        <v>5</v>
      </c>
      <c r="L77" s="25" t="s">
        <v>20</v>
      </c>
      <c r="M77" s="25">
        <v>0.29979034326088899</v>
      </c>
      <c r="N77" s="25">
        <v>0.199854901434561</v>
      </c>
      <c r="O77" s="25">
        <v>675</v>
      </c>
      <c r="P77" s="25">
        <v>0.42413721801372301</v>
      </c>
      <c r="Q77" s="25">
        <v>0.34186682086628201</v>
      </c>
      <c r="R77" s="25">
        <v>675</v>
      </c>
      <c r="S77" s="25">
        <v>675</v>
      </c>
      <c r="T77" s="29">
        <f t="shared" si="5"/>
        <v>9.9935441826327992E-2</v>
      </c>
      <c r="U77" s="29">
        <f t="shared" si="6"/>
        <v>8.2270397147440999E-2</v>
      </c>
    </row>
    <row r="78" spans="1:21" x14ac:dyDescent="0.25">
      <c r="A78" s="25" t="s">
        <v>154</v>
      </c>
      <c r="B78" s="25">
        <v>1500</v>
      </c>
      <c r="C78" s="25">
        <v>6</v>
      </c>
      <c r="D78" s="25">
        <v>0.02</v>
      </c>
      <c r="E78" s="25">
        <v>0.999</v>
      </c>
      <c r="F78" s="25">
        <v>0.6</v>
      </c>
      <c r="H78" s="25">
        <v>3</v>
      </c>
      <c r="I78" s="25" t="s">
        <v>37</v>
      </c>
      <c r="J78" s="26">
        <v>1E-4</v>
      </c>
      <c r="K78" s="25">
        <v>5</v>
      </c>
      <c r="L78" s="25" t="s">
        <v>20</v>
      </c>
      <c r="M78" s="25">
        <v>0.29991865287874703</v>
      </c>
      <c r="N78" s="25">
        <v>0.26127116261732097</v>
      </c>
      <c r="O78" s="25">
        <v>980</v>
      </c>
      <c r="P78" s="25">
        <v>0.42416605465873403</v>
      </c>
      <c r="Q78" s="25">
        <v>0.39553540987506203</v>
      </c>
      <c r="R78" s="25">
        <v>980</v>
      </c>
      <c r="S78" s="25">
        <v>980</v>
      </c>
      <c r="T78" s="29">
        <f t="shared" si="5"/>
        <v>3.8647490261426054E-2</v>
      </c>
      <c r="U78" s="29">
        <f t="shared" si="6"/>
        <v>2.8630644783671999E-2</v>
      </c>
    </row>
    <row r="79" spans="1:21" x14ac:dyDescent="0.25">
      <c r="A79" s="25" t="s">
        <v>39</v>
      </c>
      <c r="B79" s="25">
        <v>600</v>
      </c>
      <c r="C79" s="25">
        <v>10</v>
      </c>
      <c r="D79" s="25">
        <v>0.03</v>
      </c>
      <c r="E79" s="25">
        <v>1</v>
      </c>
      <c r="F79" s="25">
        <v>0.8</v>
      </c>
      <c r="H79" s="25">
        <v>5</v>
      </c>
      <c r="I79" s="25" t="s">
        <v>37</v>
      </c>
      <c r="J79" s="26">
        <v>1E-4</v>
      </c>
      <c r="K79" s="25">
        <v>5</v>
      </c>
      <c r="L79" s="25" t="s">
        <v>20</v>
      </c>
      <c r="M79" s="25">
        <v>0.300273940692587</v>
      </c>
      <c r="N79" s="25">
        <v>0.19577582168847801</v>
      </c>
      <c r="O79" s="25">
        <v>405</v>
      </c>
      <c r="P79" s="25">
        <v>0.42417424680703297</v>
      </c>
      <c r="Q79" s="25">
        <v>0.33802031697488</v>
      </c>
      <c r="R79" s="25">
        <v>405</v>
      </c>
      <c r="S79" s="25">
        <v>430</v>
      </c>
      <c r="T79" s="29">
        <f t="shared" si="5"/>
        <v>0.10449811900410899</v>
      </c>
      <c r="U79" s="29">
        <f t="shared" si="6"/>
        <v>8.6153929832152976E-2</v>
      </c>
    </row>
    <row r="80" spans="1:21" x14ac:dyDescent="0.25">
      <c r="A80" s="25" t="s">
        <v>66</v>
      </c>
      <c r="B80" s="25">
        <v>1200</v>
      </c>
      <c r="C80" s="25">
        <v>10</v>
      </c>
      <c r="D80" s="25">
        <v>0.03</v>
      </c>
      <c r="E80" s="25">
        <v>1</v>
      </c>
      <c r="F80" s="25">
        <v>0.8</v>
      </c>
      <c r="H80" s="25">
        <v>5</v>
      </c>
      <c r="I80" s="25" t="s">
        <v>37</v>
      </c>
      <c r="J80" s="26">
        <v>1E-4</v>
      </c>
      <c r="K80" s="25">
        <v>5</v>
      </c>
      <c r="L80" s="25" t="s">
        <v>20</v>
      </c>
      <c r="M80" s="25">
        <v>0.300273940692587</v>
      </c>
      <c r="N80" s="25">
        <v>0.19577582168847801</v>
      </c>
      <c r="O80" s="25">
        <v>405</v>
      </c>
      <c r="P80" s="25">
        <v>0.42417424680703297</v>
      </c>
      <c r="Q80" s="25">
        <v>0.33802031697488</v>
      </c>
      <c r="R80" s="25">
        <v>405</v>
      </c>
      <c r="S80" s="25">
        <v>430</v>
      </c>
      <c r="T80" s="29">
        <f t="shared" si="5"/>
        <v>0.10449811900410899</v>
      </c>
      <c r="U80" s="29">
        <f t="shared" si="6"/>
        <v>8.6153929832152976E-2</v>
      </c>
    </row>
    <row r="81" spans="1:21" x14ac:dyDescent="0.25">
      <c r="A81" s="25" t="s">
        <v>156</v>
      </c>
      <c r="B81" s="25">
        <v>1500</v>
      </c>
      <c r="C81" s="25">
        <v>7</v>
      </c>
      <c r="D81" s="25">
        <v>0.02</v>
      </c>
      <c r="E81" s="25">
        <v>1</v>
      </c>
      <c r="F81" s="25">
        <v>1</v>
      </c>
      <c r="H81" s="25">
        <v>3</v>
      </c>
      <c r="I81" s="25" t="s">
        <v>37</v>
      </c>
      <c r="J81" s="26">
        <v>1E-4</v>
      </c>
      <c r="K81" s="25">
        <v>5</v>
      </c>
      <c r="L81" s="25" t="s">
        <v>20</v>
      </c>
      <c r="M81" s="25">
        <v>0.300012394411935</v>
      </c>
      <c r="N81" s="25">
        <v>0.24310664020525999</v>
      </c>
      <c r="O81" s="25">
        <v>795</v>
      </c>
      <c r="P81" s="25">
        <v>0.42419802939828799</v>
      </c>
      <c r="Q81" s="25">
        <v>0.38068373950672901</v>
      </c>
      <c r="R81" s="25">
        <v>795</v>
      </c>
      <c r="S81" s="25">
        <v>795</v>
      </c>
      <c r="T81" s="29">
        <f t="shared" si="5"/>
        <v>5.6905754206675013E-2</v>
      </c>
      <c r="U81" s="29">
        <f t="shared" si="6"/>
        <v>4.3514289891558977E-2</v>
      </c>
    </row>
    <row r="82" spans="1:21" x14ac:dyDescent="0.25">
      <c r="A82" s="25" t="s">
        <v>155</v>
      </c>
      <c r="B82" s="25">
        <v>1500</v>
      </c>
      <c r="C82" s="25">
        <v>7</v>
      </c>
      <c r="D82" s="25">
        <v>0.03</v>
      </c>
      <c r="E82" s="25">
        <v>1</v>
      </c>
      <c r="F82" s="25">
        <v>1</v>
      </c>
      <c r="H82" s="25">
        <v>3</v>
      </c>
      <c r="I82" s="25" t="s">
        <v>37</v>
      </c>
      <c r="J82" s="26">
        <v>1E-4</v>
      </c>
      <c r="K82" s="25">
        <v>5</v>
      </c>
      <c r="L82" s="25" t="s">
        <v>20</v>
      </c>
      <c r="M82" s="25">
        <v>0.299976407102857</v>
      </c>
      <c r="N82" s="25">
        <v>0.241565234847713</v>
      </c>
      <c r="O82" s="25">
        <v>555</v>
      </c>
      <c r="P82" s="25">
        <v>0.424209107954165</v>
      </c>
      <c r="Q82" s="25">
        <v>0.38000167480883801</v>
      </c>
      <c r="R82" s="25">
        <v>545</v>
      </c>
      <c r="S82" s="25">
        <v>555</v>
      </c>
      <c r="T82" s="29">
        <f t="shared" si="5"/>
        <v>5.8411172255144E-2</v>
      </c>
      <c r="U82" s="29">
        <f t="shared" si="6"/>
        <v>4.4207433145326991E-2</v>
      </c>
    </row>
    <row r="83" spans="1:21" x14ac:dyDescent="0.25">
      <c r="A83" s="25" t="s">
        <v>64</v>
      </c>
      <c r="B83" s="25">
        <v>1200</v>
      </c>
      <c r="C83" s="25">
        <v>10</v>
      </c>
      <c r="D83" s="25">
        <v>2.75E-2</v>
      </c>
      <c r="E83" s="25">
        <v>1</v>
      </c>
      <c r="F83" s="25">
        <v>0.8</v>
      </c>
      <c r="H83" s="25">
        <v>5</v>
      </c>
      <c r="I83" s="25" t="s">
        <v>37</v>
      </c>
      <c r="J83" s="26">
        <v>1E-4</v>
      </c>
      <c r="K83" s="25">
        <v>5</v>
      </c>
      <c r="L83" s="25" t="s">
        <v>20</v>
      </c>
      <c r="M83" s="25">
        <v>0.29996233256878602</v>
      </c>
      <c r="N83" s="25">
        <v>0.192160305624266</v>
      </c>
      <c r="O83" s="25">
        <v>460</v>
      </c>
      <c r="P83" s="25">
        <v>0.42423123461875201</v>
      </c>
      <c r="Q83" s="25">
        <v>0.33204162215824501</v>
      </c>
      <c r="R83" s="25">
        <v>480</v>
      </c>
      <c r="S83" s="25">
        <v>480</v>
      </c>
      <c r="T83" s="29">
        <f t="shared" si="5"/>
        <v>0.10780202694452001</v>
      </c>
      <c r="U83" s="29">
        <f t="shared" si="6"/>
        <v>9.2189612460506998E-2</v>
      </c>
    </row>
    <row r="84" spans="1:21" x14ac:dyDescent="0.25">
      <c r="A84" s="25" t="s">
        <v>62</v>
      </c>
      <c r="B84" s="25">
        <v>1200</v>
      </c>
      <c r="C84" s="25">
        <v>10</v>
      </c>
      <c r="D84" s="25">
        <v>7.4999999999999997E-3</v>
      </c>
      <c r="E84" s="25">
        <v>1</v>
      </c>
      <c r="F84" s="25">
        <v>0.8</v>
      </c>
      <c r="H84" s="25">
        <v>5</v>
      </c>
      <c r="I84" s="25" t="s">
        <v>37</v>
      </c>
      <c r="J84" s="26">
        <v>1E-4</v>
      </c>
      <c r="K84" s="25">
        <v>5</v>
      </c>
      <c r="L84" s="25" t="s">
        <v>20</v>
      </c>
      <c r="M84" s="25">
        <v>0.29984756713071697</v>
      </c>
      <c r="N84" s="25">
        <v>0.210844005674694</v>
      </c>
      <c r="O84" s="25">
        <v>1200</v>
      </c>
      <c r="P84" s="25">
        <v>0.42423622941655897</v>
      </c>
      <c r="Q84" s="25">
        <v>0.35210173150681301</v>
      </c>
      <c r="R84" s="25">
        <v>1200</v>
      </c>
      <c r="S84" s="25">
        <v>1200</v>
      </c>
      <c r="T84" s="29">
        <f t="shared" si="5"/>
        <v>8.9003561456022978E-2</v>
      </c>
      <c r="U84" s="29">
        <f t="shared" si="6"/>
        <v>7.2134497909745965E-2</v>
      </c>
    </row>
    <row r="85" spans="1:21" x14ac:dyDescent="0.25">
      <c r="A85" s="25" t="s">
        <v>153</v>
      </c>
      <c r="B85" s="25">
        <v>1500</v>
      </c>
      <c r="C85" s="25">
        <v>8</v>
      </c>
      <c r="D85" s="25">
        <v>0.02</v>
      </c>
      <c r="E85" s="25">
        <v>1</v>
      </c>
      <c r="F85" s="25">
        <v>1</v>
      </c>
      <c r="H85" s="25">
        <v>3</v>
      </c>
      <c r="I85" s="25" t="s">
        <v>37</v>
      </c>
      <c r="J85" s="26">
        <v>1E-4</v>
      </c>
      <c r="K85" s="25">
        <v>5</v>
      </c>
      <c r="L85" s="25" t="s">
        <v>20</v>
      </c>
      <c r="M85" s="25">
        <v>0.29990003076459898</v>
      </c>
      <c r="N85" s="25">
        <v>0.230651361035066</v>
      </c>
      <c r="O85" s="25">
        <v>710</v>
      </c>
      <c r="P85" s="25">
        <v>0.42424263609765001</v>
      </c>
      <c r="Q85" s="25">
        <v>0.37006611136747902</v>
      </c>
      <c r="R85" s="25">
        <v>710</v>
      </c>
      <c r="S85" s="25">
        <v>720</v>
      </c>
      <c r="T85" s="29">
        <f t="shared" si="5"/>
        <v>6.9248669729532975E-2</v>
      </c>
      <c r="U85" s="29">
        <f t="shared" si="6"/>
        <v>5.4176524730170983E-2</v>
      </c>
    </row>
    <row r="86" spans="1:21" x14ac:dyDescent="0.25">
      <c r="A86" s="25" t="s">
        <v>63</v>
      </c>
      <c r="B86" s="25">
        <v>1200</v>
      </c>
      <c r="C86" s="25">
        <v>10</v>
      </c>
      <c r="D86" s="25">
        <v>1.7500000000000002E-2</v>
      </c>
      <c r="E86" s="25">
        <v>1</v>
      </c>
      <c r="F86" s="25">
        <v>0.8</v>
      </c>
      <c r="H86" s="25">
        <v>5</v>
      </c>
      <c r="I86" s="25" t="s">
        <v>37</v>
      </c>
      <c r="J86" s="26">
        <v>1E-4</v>
      </c>
      <c r="K86" s="25">
        <v>5</v>
      </c>
      <c r="L86" s="25" t="s">
        <v>20</v>
      </c>
      <c r="M86" s="25">
        <v>0.29985926385843398</v>
      </c>
      <c r="N86" s="25">
        <v>0.19900707580992499</v>
      </c>
      <c r="O86" s="25">
        <v>645</v>
      </c>
      <c r="P86" s="25">
        <v>0.42424797121226399</v>
      </c>
      <c r="Q86" s="25">
        <v>0.34029970572373802</v>
      </c>
      <c r="R86" s="25">
        <v>655</v>
      </c>
      <c r="S86" s="25">
        <v>675</v>
      </c>
      <c r="T86" s="29">
        <f t="shared" si="5"/>
        <v>0.10085218804850898</v>
      </c>
      <c r="U86" s="29">
        <f t="shared" si="6"/>
        <v>8.3948265488525964E-2</v>
      </c>
    </row>
    <row r="87" spans="1:21" x14ac:dyDescent="0.25">
      <c r="A87" s="25" t="s">
        <v>84</v>
      </c>
      <c r="B87" s="25">
        <v>1200</v>
      </c>
      <c r="C87" s="25">
        <v>5</v>
      </c>
      <c r="D87" s="25">
        <v>0.02</v>
      </c>
      <c r="E87" s="25">
        <v>1</v>
      </c>
      <c r="F87" s="25">
        <v>0.8</v>
      </c>
      <c r="H87" s="25">
        <v>5</v>
      </c>
      <c r="I87" s="25" t="s">
        <v>37</v>
      </c>
      <c r="J87" s="26">
        <v>1E-4</v>
      </c>
      <c r="K87" s="25">
        <v>5</v>
      </c>
      <c r="L87" s="25" t="s">
        <v>20</v>
      </c>
      <c r="M87" s="25">
        <v>0.29993174405150602</v>
      </c>
      <c r="N87" s="25">
        <v>0.26166575219524202</v>
      </c>
      <c r="O87" s="25">
        <v>1155</v>
      </c>
      <c r="P87" s="25">
        <v>0.42432258836877401</v>
      </c>
      <c r="Q87" s="25">
        <v>0.39591031776316699</v>
      </c>
      <c r="R87" s="25">
        <v>1155</v>
      </c>
      <c r="S87" s="25">
        <v>1155</v>
      </c>
      <c r="T87" s="29">
        <f t="shared" si="5"/>
        <v>3.8265991856264003E-2</v>
      </c>
      <c r="U87" s="29">
        <f t="shared" si="6"/>
        <v>2.8412270605607026E-2</v>
      </c>
    </row>
    <row r="88" spans="1:21" x14ac:dyDescent="0.25">
      <c r="A88" s="25" t="s">
        <v>85</v>
      </c>
      <c r="B88" s="25">
        <v>1200</v>
      </c>
      <c r="C88" s="25">
        <v>11</v>
      </c>
      <c r="D88" s="25">
        <v>0.02</v>
      </c>
      <c r="E88" s="25">
        <v>1</v>
      </c>
      <c r="F88" s="25">
        <v>0.8</v>
      </c>
      <c r="H88" s="25">
        <v>5</v>
      </c>
      <c r="I88" s="25" t="s">
        <v>37</v>
      </c>
      <c r="J88" s="26">
        <v>1E-4</v>
      </c>
      <c r="K88" s="25">
        <v>5</v>
      </c>
      <c r="L88" s="25" t="s">
        <v>20</v>
      </c>
      <c r="M88" s="25">
        <v>0.30004960745687298</v>
      </c>
      <c r="N88" s="25">
        <v>0.17989724488580799</v>
      </c>
      <c r="O88" s="25">
        <v>565</v>
      </c>
      <c r="P88" s="25">
        <v>0.42432617405914802</v>
      </c>
      <c r="Q88" s="25">
        <v>0.32276409384699301</v>
      </c>
      <c r="R88" s="25">
        <v>565</v>
      </c>
      <c r="S88" s="25">
        <v>565</v>
      </c>
      <c r="T88" s="29">
        <f t="shared" si="5"/>
        <v>0.12015236257106499</v>
      </c>
      <c r="U88" s="29">
        <f t="shared" si="6"/>
        <v>0.10156208021215501</v>
      </c>
    </row>
    <row r="89" spans="1:21" x14ac:dyDescent="0.25">
      <c r="A89" s="25" t="s">
        <v>107</v>
      </c>
      <c r="B89" s="25">
        <v>1200</v>
      </c>
      <c r="C89" s="25">
        <v>10</v>
      </c>
      <c r="D89" s="25">
        <v>0.03</v>
      </c>
      <c r="E89" s="25">
        <v>1</v>
      </c>
      <c r="F89" s="25">
        <v>0.8</v>
      </c>
      <c r="H89" s="25">
        <v>5</v>
      </c>
      <c r="I89" s="25" t="s">
        <v>37</v>
      </c>
      <c r="J89" s="26">
        <v>1E-4</v>
      </c>
      <c r="K89" s="25">
        <v>5</v>
      </c>
      <c r="L89" s="25" t="s">
        <v>20</v>
      </c>
      <c r="M89" s="25">
        <v>0.30006456836624201</v>
      </c>
      <c r="N89" s="25">
        <v>0.191629223482459</v>
      </c>
      <c r="O89" s="25">
        <v>430</v>
      </c>
      <c r="P89" s="25">
        <v>0.42434073588628402</v>
      </c>
      <c r="Q89" s="25">
        <v>0.33206710132805201</v>
      </c>
      <c r="R89" s="25">
        <v>445</v>
      </c>
      <c r="S89" s="25">
        <v>450</v>
      </c>
      <c r="T89" s="29">
        <f t="shared" si="5"/>
        <v>0.10843534488378301</v>
      </c>
      <c r="U89" s="29">
        <f t="shared" si="6"/>
        <v>9.2273634558232009E-2</v>
      </c>
    </row>
    <row r="90" spans="1:21" x14ac:dyDescent="0.25">
      <c r="A90" s="25" t="s">
        <v>157</v>
      </c>
      <c r="B90" s="25">
        <v>1500</v>
      </c>
      <c r="C90" s="25">
        <v>6</v>
      </c>
      <c r="D90" s="25">
        <v>0.03</v>
      </c>
      <c r="E90" s="25">
        <v>0.999</v>
      </c>
      <c r="F90" s="25">
        <v>0.8</v>
      </c>
      <c r="H90" s="25">
        <v>3</v>
      </c>
      <c r="I90" s="25" t="s">
        <v>37</v>
      </c>
      <c r="J90" s="26">
        <v>1E-4</v>
      </c>
      <c r="K90" s="25">
        <v>5</v>
      </c>
      <c r="L90" s="25" t="s">
        <v>20</v>
      </c>
      <c r="M90" s="25">
        <v>0.30002605138877297</v>
      </c>
      <c r="N90" s="25">
        <v>0.25367167393117801</v>
      </c>
      <c r="O90" s="25">
        <v>820</v>
      </c>
      <c r="P90" s="25">
        <v>0.42435408875550701</v>
      </c>
      <c r="Q90" s="25">
        <v>0.389384699148905</v>
      </c>
      <c r="R90" s="25">
        <v>820</v>
      </c>
      <c r="S90" s="25">
        <v>820</v>
      </c>
      <c r="T90" s="29">
        <f t="shared" si="5"/>
        <v>4.6354377457594964E-2</v>
      </c>
      <c r="U90" s="29">
        <f t="shared" si="6"/>
        <v>3.4969389606602008E-2</v>
      </c>
    </row>
    <row r="91" spans="1:21" x14ac:dyDescent="0.25">
      <c r="A91" s="25" t="s">
        <v>106</v>
      </c>
      <c r="B91" s="25">
        <v>1200</v>
      </c>
      <c r="C91" s="25">
        <v>5</v>
      </c>
      <c r="D91" s="25">
        <v>0.03</v>
      </c>
      <c r="E91" s="25">
        <v>1</v>
      </c>
      <c r="F91" s="25">
        <v>0.8</v>
      </c>
      <c r="H91" s="25">
        <v>5</v>
      </c>
      <c r="I91" s="25" t="s">
        <v>37</v>
      </c>
      <c r="J91" s="26">
        <v>1E-4</v>
      </c>
      <c r="K91" s="25">
        <v>5</v>
      </c>
      <c r="L91" s="25" t="s">
        <v>20</v>
      </c>
      <c r="M91" s="25">
        <v>0.300082732863101</v>
      </c>
      <c r="N91" s="25">
        <v>0.25894345256432599</v>
      </c>
      <c r="O91" s="25">
        <v>835</v>
      </c>
      <c r="P91" s="25">
        <v>0.42436335545196002</v>
      </c>
      <c r="Q91" s="25">
        <v>0.393761141968271</v>
      </c>
      <c r="R91" s="25">
        <v>835</v>
      </c>
      <c r="S91" s="25">
        <v>860</v>
      </c>
      <c r="T91" s="29">
        <f t="shared" si="5"/>
        <v>4.1139280298775005E-2</v>
      </c>
      <c r="U91" s="29">
        <f t="shared" si="6"/>
        <v>3.0602213483689022E-2</v>
      </c>
    </row>
    <row r="92" spans="1:21" x14ac:dyDescent="0.25">
      <c r="A92" s="25" t="s">
        <v>109</v>
      </c>
      <c r="B92" s="25">
        <v>1200</v>
      </c>
      <c r="C92" s="25">
        <v>6</v>
      </c>
      <c r="D92" s="25">
        <v>0.03</v>
      </c>
      <c r="E92" s="25">
        <v>0.998</v>
      </c>
      <c r="F92" s="25">
        <v>0.8</v>
      </c>
      <c r="H92" s="25">
        <v>5</v>
      </c>
      <c r="I92" s="25" t="s">
        <v>37</v>
      </c>
      <c r="J92" s="26">
        <v>1E-4</v>
      </c>
      <c r="K92" s="25">
        <v>5</v>
      </c>
      <c r="L92" s="25" t="s">
        <v>20</v>
      </c>
      <c r="M92" s="25">
        <v>0.30016031577875102</v>
      </c>
      <c r="N92" s="25">
        <v>0.26157985820224999</v>
      </c>
      <c r="O92" s="25">
        <v>1110</v>
      </c>
      <c r="P92" s="25">
        <v>0.42436963540272099</v>
      </c>
      <c r="Q92" s="25">
        <v>0.39582409317532102</v>
      </c>
      <c r="R92" s="25">
        <v>1110</v>
      </c>
      <c r="S92" s="25">
        <v>1110</v>
      </c>
      <c r="T92" s="29">
        <f t="shared" si="5"/>
        <v>3.8580457576501026E-2</v>
      </c>
      <c r="U92" s="29">
        <f t="shared" si="6"/>
        <v>2.8545542227399967E-2</v>
      </c>
    </row>
    <row r="93" spans="1:21" x14ac:dyDescent="0.25">
      <c r="A93" s="25" t="s">
        <v>158</v>
      </c>
      <c r="B93" s="25">
        <v>1500</v>
      </c>
      <c r="C93" s="25">
        <v>8</v>
      </c>
      <c r="D93" s="25">
        <v>0.03</v>
      </c>
      <c r="E93" s="25">
        <v>0.999</v>
      </c>
      <c r="F93" s="25">
        <v>1</v>
      </c>
      <c r="H93" s="25">
        <v>3</v>
      </c>
      <c r="I93" s="25" t="s">
        <v>37</v>
      </c>
      <c r="J93" s="26">
        <v>1E-4</v>
      </c>
      <c r="K93" s="25">
        <v>5</v>
      </c>
      <c r="L93" s="25" t="s">
        <v>20</v>
      </c>
      <c r="M93" s="25">
        <v>0.30013987661258101</v>
      </c>
      <c r="N93" s="25">
        <v>0.232300152488703</v>
      </c>
      <c r="O93" s="25">
        <v>610</v>
      </c>
      <c r="P93" s="25">
        <v>0.42439823985500302</v>
      </c>
      <c r="Q93" s="25">
        <v>0.37146761309559501</v>
      </c>
      <c r="R93" s="25">
        <v>610</v>
      </c>
      <c r="S93" s="25">
        <v>610</v>
      </c>
      <c r="T93" s="29">
        <f t="shared" si="5"/>
        <v>6.7839724123878009E-2</v>
      </c>
      <c r="U93" s="29">
        <f t="shared" si="6"/>
        <v>5.2930626759408017E-2</v>
      </c>
    </row>
    <row r="94" spans="1:21" x14ac:dyDescent="0.25">
      <c r="A94" s="25" t="s">
        <v>110</v>
      </c>
      <c r="B94" s="25">
        <v>1200</v>
      </c>
      <c r="C94" s="25">
        <v>10</v>
      </c>
      <c r="D94" s="25">
        <v>0.03</v>
      </c>
      <c r="E94" s="25">
        <v>0.999</v>
      </c>
      <c r="F94" s="25">
        <v>0.8</v>
      </c>
      <c r="H94" s="25">
        <v>5</v>
      </c>
      <c r="I94" s="25" t="s">
        <v>37</v>
      </c>
      <c r="J94" s="26">
        <v>1E-4</v>
      </c>
      <c r="K94" s="25">
        <v>5</v>
      </c>
      <c r="L94" s="25" t="s">
        <v>20</v>
      </c>
      <c r="M94" s="25">
        <v>0.30024508739868899</v>
      </c>
      <c r="N94" s="25">
        <v>0.19215765823224401</v>
      </c>
      <c r="O94" s="25">
        <v>545</v>
      </c>
      <c r="P94" s="25">
        <v>0.424398656684708</v>
      </c>
      <c r="Q94" s="25">
        <v>0.33663297233655298</v>
      </c>
      <c r="R94" s="25">
        <v>520</v>
      </c>
      <c r="S94" s="25">
        <v>550</v>
      </c>
      <c r="T94" s="29">
        <f t="shared" si="5"/>
        <v>0.10808742916644498</v>
      </c>
      <c r="U94" s="29">
        <f t="shared" si="6"/>
        <v>8.7765684348155015E-2</v>
      </c>
    </row>
    <row r="95" spans="1:21" x14ac:dyDescent="0.25">
      <c r="A95" s="25" t="s">
        <v>38</v>
      </c>
      <c r="B95" s="25">
        <v>600</v>
      </c>
      <c r="C95" s="25">
        <v>10</v>
      </c>
      <c r="D95" s="25">
        <v>2.5000000000000001E-2</v>
      </c>
      <c r="E95" s="25">
        <v>1</v>
      </c>
      <c r="F95" s="25">
        <v>0.8</v>
      </c>
      <c r="H95" s="25">
        <v>5</v>
      </c>
      <c r="I95" s="25" t="s">
        <v>37</v>
      </c>
      <c r="J95" s="26">
        <v>1E-4</v>
      </c>
      <c r="K95" s="25">
        <v>5</v>
      </c>
      <c r="L95" s="25" t="s">
        <v>20</v>
      </c>
      <c r="M95" s="25">
        <v>0.30012178173051302</v>
      </c>
      <c r="N95" s="25">
        <v>0.199901510728073</v>
      </c>
      <c r="O95" s="25">
        <v>445</v>
      </c>
      <c r="P95" s="25">
        <v>0.42440054769221702</v>
      </c>
      <c r="Q95" s="25">
        <v>0.33895054004675601</v>
      </c>
      <c r="R95" s="25">
        <v>470</v>
      </c>
      <c r="S95" s="25">
        <v>470</v>
      </c>
      <c r="T95" s="29">
        <f t="shared" si="5"/>
        <v>0.10022027100244002</v>
      </c>
      <c r="U95" s="29">
        <f t="shared" si="6"/>
        <v>8.5450007645461012E-2</v>
      </c>
    </row>
    <row r="96" spans="1:21" x14ac:dyDescent="0.25">
      <c r="A96" s="25" t="s">
        <v>65</v>
      </c>
      <c r="B96" s="25">
        <v>1200</v>
      </c>
      <c r="C96" s="25">
        <v>10</v>
      </c>
      <c r="D96" s="25">
        <v>2.5000000000000001E-2</v>
      </c>
      <c r="E96" s="25">
        <v>1</v>
      </c>
      <c r="F96" s="25">
        <v>0.8</v>
      </c>
      <c r="H96" s="25">
        <v>5</v>
      </c>
      <c r="I96" s="25" t="s">
        <v>37</v>
      </c>
      <c r="J96" s="26">
        <v>1E-4</v>
      </c>
      <c r="K96" s="25">
        <v>5</v>
      </c>
      <c r="L96" s="25" t="s">
        <v>20</v>
      </c>
      <c r="M96" s="25">
        <v>0.30012178173051302</v>
      </c>
      <c r="N96" s="25">
        <v>0.199901510728073</v>
      </c>
      <c r="O96" s="25">
        <v>445</v>
      </c>
      <c r="P96" s="25">
        <v>0.42440054769221702</v>
      </c>
      <c r="Q96" s="25">
        <v>0.33895054004675601</v>
      </c>
      <c r="R96" s="25">
        <v>470</v>
      </c>
      <c r="S96" s="25">
        <v>470</v>
      </c>
      <c r="T96" s="29">
        <f t="shared" si="5"/>
        <v>0.10022027100244002</v>
      </c>
      <c r="U96" s="29">
        <f t="shared" si="6"/>
        <v>8.5450007645461012E-2</v>
      </c>
    </row>
    <row r="97" spans="1:21" x14ac:dyDescent="0.25">
      <c r="A97" s="25" t="s">
        <v>160</v>
      </c>
      <c r="B97" s="25">
        <v>1500</v>
      </c>
      <c r="C97" s="25">
        <v>6</v>
      </c>
      <c r="D97" s="25">
        <v>0.02</v>
      </c>
      <c r="E97" s="25">
        <v>0.999</v>
      </c>
      <c r="F97" s="25">
        <v>0.8</v>
      </c>
      <c r="H97" s="25">
        <v>3</v>
      </c>
      <c r="I97" s="25" t="s">
        <v>37</v>
      </c>
      <c r="J97" s="26">
        <v>1E-4</v>
      </c>
      <c r="K97" s="25">
        <v>5</v>
      </c>
      <c r="L97" s="25" t="s">
        <v>20</v>
      </c>
      <c r="M97" s="25">
        <v>0.30024096922487098</v>
      </c>
      <c r="N97" s="25">
        <v>0.26166866638210901</v>
      </c>
      <c r="O97" s="25">
        <v>1075</v>
      </c>
      <c r="P97" s="25">
        <v>0.42440133185564699</v>
      </c>
      <c r="Q97" s="25">
        <v>0.39592847745168802</v>
      </c>
      <c r="R97" s="25">
        <v>1075</v>
      </c>
      <c r="S97" s="25">
        <v>1075</v>
      </c>
      <c r="T97" s="29">
        <f t="shared" si="5"/>
        <v>3.8572302842761974E-2</v>
      </c>
      <c r="U97" s="29">
        <f t="shared" si="6"/>
        <v>2.8472854403958969E-2</v>
      </c>
    </row>
    <row r="98" spans="1:21" x14ac:dyDescent="0.25">
      <c r="A98" s="25" t="s">
        <v>108</v>
      </c>
      <c r="B98" s="25">
        <v>1200</v>
      </c>
      <c r="C98" s="25">
        <v>8</v>
      </c>
      <c r="D98" s="25">
        <v>0.03</v>
      </c>
      <c r="E98" s="25">
        <v>1</v>
      </c>
      <c r="F98" s="25">
        <v>0.8</v>
      </c>
      <c r="H98" s="25">
        <v>5</v>
      </c>
      <c r="I98" s="25" t="s">
        <v>37</v>
      </c>
      <c r="J98" s="26">
        <v>1E-4</v>
      </c>
      <c r="K98" s="25">
        <v>5</v>
      </c>
      <c r="L98" s="25" t="s">
        <v>20</v>
      </c>
      <c r="M98" s="25">
        <v>0.300134193119238</v>
      </c>
      <c r="N98" s="25">
        <v>0.225070348383653</v>
      </c>
      <c r="O98" s="25">
        <v>475</v>
      </c>
      <c r="P98" s="25">
        <v>0.42440380938745997</v>
      </c>
      <c r="Q98" s="25">
        <v>0.36490026822416</v>
      </c>
      <c r="R98" s="25">
        <v>475</v>
      </c>
      <c r="S98" s="25">
        <v>480</v>
      </c>
      <c r="T98" s="29">
        <f t="shared" ref="T98:T129" si="7" xml:space="preserve"> M98-N98</f>
        <v>7.5063844735585E-2</v>
      </c>
      <c r="U98" s="29">
        <f t="shared" ref="U98:U129" si="8" xml:space="preserve"> P98-Q98</f>
        <v>5.9503541163299978E-2</v>
      </c>
    </row>
    <row r="99" spans="1:21" x14ac:dyDescent="0.25">
      <c r="A99" s="25" t="s">
        <v>118</v>
      </c>
      <c r="B99" s="25">
        <v>1000</v>
      </c>
      <c r="C99" s="25">
        <v>8</v>
      </c>
      <c r="D99" s="25">
        <v>0.02</v>
      </c>
      <c r="E99" s="25">
        <v>1</v>
      </c>
      <c r="F99" s="25">
        <v>1</v>
      </c>
      <c r="H99" s="25">
        <v>3</v>
      </c>
      <c r="I99" s="25" t="s">
        <v>37</v>
      </c>
      <c r="J99" s="26">
        <v>1E-4</v>
      </c>
      <c r="K99" s="25">
        <v>5</v>
      </c>
      <c r="L99" s="25" t="s">
        <v>20</v>
      </c>
      <c r="M99" s="25">
        <v>0.30020877861807599</v>
      </c>
      <c r="N99" s="25">
        <v>0.23209428975274601</v>
      </c>
      <c r="O99" s="25">
        <v>680</v>
      </c>
      <c r="P99" s="25">
        <v>0.42440569294570302</v>
      </c>
      <c r="Q99" s="25">
        <v>0.37127203157899802</v>
      </c>
      <c r="R99" s="25">
        <v>680</v>
      </c>
      <c r="S99" s="25">
        <v>680</v>
      </c>
      <c r="T99" s="29">
        <f t="shared" si="7"/>
        <v>6.8114488865329975E-2</v>
      </c>
      <c r="U99" s="29">
        <f t="shared" si="8"/>
        <v>5.3133661366704998E-2</v>
      </c>
    </row>
    <row r="100" spans="1:21" x14ac:dyDescent="0.25">
      <c r="A100" s="25" t="s">
        <v>159</v>
      </c>
      <c r="B100" s="25">
        <v>1500</v>
      </c>
      <c r="C100" s="25">
        <v>8</v>
      </c>
      <c r="D100" s="25">
        <v>0.03</v>
      </c>
      <c r="E100" s="25">
        <v>1</v>
      </c>
      <c r="F100" s="25">
        <v>1</v>
      </c>
      <c r="H100" s="25">
        <v>3</v>
      </c>
      <c r="I100" s="25" t="s">
        <v>37</v>
      </c>
      <c r="J100" s="26">
        <v>1E-4</v>
      </c>
      <c r="K100" s="25">
        <v>5</v>
      </c>
      <c r="L100" s="25" t="s">
        <v>20</v>
      </c>
      <c r="M100" s="25">
        <v>0.30018042667310302</v>
      </c>
      <c r="N100" s="25">
        <v>0.229276062008061</v>
      </c>
      <c r="O100" s="25">
        <v>495</v>
      </c>
      <c r="P100" s="25">
        <v>0.424437363017659</v>
      </c>
      <c r="Q100" s="25">
        <v>0.36875711559980001</v>
      </c>
      <c r="R100" s="25">
        <v>495</v>
      </c>
      <c r="S100" s="25">
        <v>495</v>
      </c>
      <c r="T100" s="29">
        <f t="shared" si="7"/>
        <v>7.0904364665042019E-2</v>
      </c>
      <c r="U100" s="29">
        <f t="shared" si="8"/>
        <v>5.5680247417858986E-2</v>
      </c>
    </row>
    <row r="101" spans="1:21" x14ac:dyDescent="0.25">
      <c r="A101" s="25" t="s">
        <v>73</v>
      </c>
      <c r="B101" s="25">
        <v>1500</v>
      </c>
      <c r="C101" s="25">
        <v>12</v>
      </c>
      <c r="D101" s="25">
        <v>1.2500000000000001E-2</v>
      </c>
      <c r="E101" s="25">
        <v>1</v>
      </c>
      <c r="F101" s="25">
        <v>0.8</v>
      </c>
      <c r="H101" s="25">
        <v>5</v>
      </c>
      <c r="I101" s="25" t="s">
        <v>37</v>
      </c>
      <c r="J101" s="26">
        <v>1E-4</v>
      </c>
      <c r="K101" s="25">
        <v>5</v>
      </c>
      <c r="L101" s="25" t="s">
        <v>20</v>
      </c>
      <c r="M101" s="25">
        <v>0.30026936836854701</v>
      </c>
      <c r="N101" s="25">
        <v>0.172134133392843</v>
      </c>
      <c r="O101" s="25">
        <v>795</v>
      </c>
      <c r="P101" s="25">
        <v>0.424472418668217</v>
      </c>
      <c r="Q101" s="25">
        <v>0.314088467670465</v>
      </c>
      <c r="R101" s="25">
        <v>805</v>
      </c>
      <c r="S101" s="25">
        <v>805</v>
      </c>
      <c r="T101" s="29">
        <f t="shared" si="7"/>
        <v>0.128135234975704</v>
      </c>
      <c r="U101" s="29">
        <f t="shared" si="8"/>
        <v>0.110383950997752</v>
      </c>
    </row>
    <row r="102" spans="1:21" x14ac:dyDescent="0.25">
      <c r="A102" s="25" t="s">
        <v>112</v>
      </c>
      <c r="B102" s="25">
        <v>1200</v>
      </c>
      <c r="C102" s="25">
        <v>9</v>
      </c>
      <c r="D102" s="25">
        <v>0.03</v>
      </c>
      <c r="E102" s="25">
        <v>1</v>
      </c>
      <c r="F102" s="25">
        <v>0.8</v>
      </c>
      <c r="H102" s="25">
        <v>5</v>
      </c>
      <c r="I102" s="25" t="s">
        <v>37</v>
      </c>
      <c r="J102" s="26">
        <v>1E-4</v>
      </c>
      <c r="K102" s="25">
        <v>5</v>
      </c>
      <c r="L102" s="25" t="s">
        <v>20</v>
      </c>
      <c r="M102" s="25">
        <v>0.300300679562508</v>
      </c>
      <c r="N102" s="25">
        <v>0.20918553438250601</v>
      </c>
      <c r="O102" s="25">
        <v>440</v>
      </c>
      <c r="P102" s="25">
        <v>0.42447558645581801</v>
      </c>
      <c r="Q102" s="25">
        <v>0.35394136502282503</v>
      </c>
      <c r="R102" s="25">
        <v>410</v>
      </c>
      <c r="S102" s="25">
        <v>450</v>
      </c>
      <c r="T102" s="29">
        <f t="shared" si="7"/>
        <v>9.1115145180001994E-2</v>
      </c>
      <c r="U102" s="29">
        <f t="shared" si="8"/>
        <v>7.0534221432992983E-2</v>
      </c>
    </row>
    <row r="103" spans="1:21" x14ac:dyDescent="0.25">
      <c r="A103" s="25" t="s">
        <v>165</v>
      </c>
      <c r="B103" s="25">
        <v>1500</v>
      </c>
      <c r="C103" s="25">
        <v>8</v>
      </c>
      <c r="D103" s="25">
        <v>0.02</v>
      </c>
      <c r="E103" s="25">
        <v>0.999</v>
      </c>
      <c r="F103" s="25">
        <v>1</v>
      </c>
      <c r="H103" s="25">
        <v>3</v>
      </c>
      <c r="I103" s="25" t="s">
        <v>37</v>
      </c>
      <c r="J103" s="26">
        <v>1E-4</v>
      </c>
      <c r="K103" s="25">
        <v>5</v>
      </c>
      <c r="L103" s="25" t="s">
        <v>20</v>
      </c>
      <c r="M103" s="25">
        <v>0.30055698406943998</v>
      </c>
      <c r="N103" s="25">
        <v>0.23948530810089699</v>
      </c>
      <c r="O103" s="25">
        <v>860</v>
      </c>
      <c r="P103" s="25">
        <v>0.42448481174278602</v>
      </c>
      <c r="Q103" s="25">
        <v>0.37753176420760498</v>
      </c>
      <c r="R103" s="25">
        <v>860</v>
      </c>
      <c r="S103" s="25">
        <v>860</v>
      </c>
      <c r="T103" s="29">
        <f t="shared" si="7"/>
        <v>6.1071675968542988E-2</v>
      </c>
      <c r="U103" s="29">
        <f t="shared" si="8"/>
        <v>4.6953047535181036E-2</v>
      </c>
    </row>
    <row r="104" spans="1:21" x14ac:dyDescent="0.25">
      <c r="A104" s="25" t="s">
        <v>193</v>
      </c>
      <c r="B104" s="25">
        <v>1500</v>
      </c>
      <c r="C104" s="25">
        <v>6</v>
      </c>
      <c r="D104" s="25">
        <v>0.02</v>
      </c>
      <c r="E104" s="25">
        <v>1</v>
      </c>
      <c r="F104" s="25">
        <v>1</v>
      </c>
      <c r="H104" s="25">
        <v>3</v>
      </c>
      <c r="I104" s="25" t="s">
        <v>37</v>
      </c>
      <c r="J104" s="26">
        <v>1E-4</v>
      </c>
      <c r="K104" s="25">
        <v>5</v>
      </c>
      <c r="L104" s="25" t="s">
        <v>20</v>
      </c>
      <c r="M104" s="25">
        <v>0.30047075782053101</v>
      </c>
      <c r="N104" s="25">
        <v>0.25643515413561402</v>
      </c>
      <c r="O104" s="25">
        <v>835</v>
      </c>
      <c r="P104" s="25">
        <v>0.42450208760366498</v>
      </c>
      <c r="Q104" s="25">
        <v>0.39163730986933099</v>
      </c>
      <c r="R104" s="25">
        <v>835</v>
      </c>
      <c r="S104" s="25">
        <v>835</v>
      </c>
      <c r="T104" s="29">
        <f t="shared" si="7"/>
        <v>4.4035603684916991E-2</v>
      </c>
      <c r="U104" s="29">
        <f t="shared" si="8"/>
        <v>3.2864777734333994E-2</v>
      </c>
    </row>
    <row r="105" spans="1:21" x14ac:dyDescent="0.25">
      <c r="A105" s="25" t="s">
        <v>162</v>
      </c>
      <c r="B105" s="25">
        <v>1500</v>
      </c>
      <c r="C105" s="25">
        <v>6</v>
      </c>
      <c r="D105" s="25">
        <v>0.02</v>
      </c>
      <c r="E105" s="25">
        <v>1</v>
      </c>
      <c r="F105" s="25">
        <v>1</v>
      </c>
      <c r="H105" s="25">
        <v>3</v>
      </c>
      <c r="I105" s="25" t="s">
        <v>37</v>
      </c>
      <c r="J105" s="26">
        <v>1E-4</v>
      </c>
      <c r="K105" s="25">
        <v>5</v>
      </c>
      <c r="L105" s="25" t="s">
        <v>20</v>
      </c>
      <c r="M105" s="25">
        <v>0.30042245562039299</v>
      </c>
      <c r="N105" s="25">
        <v>0.257948908059908</v>
      </c>
      <c r="O105" s="25">
        <v>825</v>
      </c>
      <c r="P105" s="25">
        <v>0.42450547291735202</v>
      </c>
      <c r="Q105" s="25">
        <v>0.39294046246499498</v>
      </c>
      <c r="R105" s="25">
        <v>825</v>
      </c>
      <c r="S105" s="25">
        <v>825</v>
      </c>
      <c r="T105" s="29">
        <f t="shared" si="7"/>
        <v>4.2473547560484992E-2</v>
      </c>
      <c r="U105" s="29">
        <f t="shared" si="8"/>
        <v>3.1565010452357045E-2</v>
      </c>
    </row>
    <row r="106" spans="1:21" x14ac:dyDescent="0.25">
      <c r="A106" s="25" t="s">
        <v>40</v>
      </c>
      <c r="B106" s="25">
        <v>600</v>
      </c>
      <c r="C106" s="25">
        <v>10</v>
      </c>
      <c r="D106" s="25">
        <v>1.4999999999999999E-2</v>
      </c>
      <c r="E106" s="25">
        <v>1</v>
      </c>
      <c r="F106" s="25">
        <v>0.8</v>
      </c>
      <c r="H106" s="25">
        <v>5</v>
      </c>
      <c r="I106" s="25" t="s">
        <v>37</v>
      </c>
      <c r="J106" s="26">
        <v>1E-4</v>
      </c>
      <c r="K106" s="25">
        <v>5</v>
      </c>
      <c r="L106" s="25" t="s">
        <v>20</v>
      </c>
      <c r="M106" s="25">
        <v>0.30039879903567102</v>
      </c>
      <c r="N106" s="25">
        <v>0.21097872130668699</v>
      </c>
      <c r="O106" s="25">
        <v>600</v>
      </c>
      <c r="P106" s="25">
        <v>0.42457225906976798</v>
      </c>
      <c r="Q106" s="25">
        <v>0.35208924696021898</v>
      </c>
      <c r="R106" s="25">
        <v>600</v>
      </c>
      <c r="S106" s="25">
        <v>600</v>
      </c>
      <c r="T106" s="29">
        <f t="shared" si="7"/>
        <v>8.9420077728984027E-2</v>
      </c>
      <c r="U106" s="29">
        <f t="shared" si="8"/>
        <v>7.2483012109548994E-2</v>
      </c>
    </row>
    <row r="107" spans="1:21" x14ac:dyDescent="0.25">
      <c r="A107" s="25" t="s">
        <v>67</v>
      </c>
      <c r="B107" s="25">
        <v>1200</v>
      </c>
      <c r="C107" s="25">
        <v>10</v>
      </c>
      <c r="D107" s="25">
        <v>3.7499999999999999E-2</v>
      </c>
      <c r="E107" s="25">
        <v>1</v>
      </c>
      <c r="F107" s="25">
        <v>0.8</v>
      </c>
      <c r="H107" s="25">
        <v>5</v>
      </c>
      <c r="I107" s="25" t="s">
        <v>37</v>
      </c>
      <c r="J107" s="26">
        <v>1E-4</v>
      </c>
      <c r="K107" s="25">
        <v>5</v>
      </c>
      <c r="L107" s="25" t="s">
        <v>20</v>
      </c>
      <c r="M107" s="25">
        <v>0.30029636738162802</v>
      </c>
      <c r="N107" s="25">
        <v>0.19656100449431901</v>
      </c>
      <c r="O107" s="25">
        <v>320</v>
      </c>
      <c r="P107" s="25">
        <v>0.42458465061685702</v>
      </c>
      <c r="Q107" s="25">
        <v>0.33811819269353199</v>
      </c>
      <c r="R107" s="25">
        <v>325</v>
      </c>
      <c r="S107" s="25">
        <v>340</v>
      </c>
      <c r="T107" s="29">
        <f t="shared" si="7"/>
        <v>0.103735362887309</v>
      </c>
      <c r="U107" s="29">
        <f t="shared" si="8"/>
        <v>8.6466457923325024E-2</v>
      </c>
    </row>
    <row r="108" spans="1:21" x14ac:dyDescent="0.25">
      <c r="A108" s="25" t="s">
        <v>111</v>
      </c>
      <c r="B108" s="25">
        <v>1200</v>
      </c>
      <c r="C108" s="25">
        <v>5</v>
      </c>
      <c r="D108" s="25">
        <v>0.03</v>
      </c>
      <c r="E108" s="25">
        <v>0.999</v>
      </c>
      <c r="F108" s="25">
        <v>0.8</v>
      </c>
      <c r="H108" s="25">
        <v>5</v>
      </c>
      <c r="I108" s="25" t="s">
        <v>37</v>
      </c>
      <c r="J108" s="26">
        <v>1E-4</v>
      </c>
      <c r="K108" s="25">
        <v>5</v>
      </c>
      <c r="L108" s="25" t="s">
        <v>20</v>
      </c>
      <c r="M108" s="25">
        <v>0.30028284533125599</v>
      </c>
      <c r="N108" s="25">
        <v>0.26417735326726899</v>
      </c>
      <c r="O108" s="25">
        <v>1200</v>
      </c>
      <c r="P108" s="25">
        <v>0.42461220750657203</v>
      </c>
      <c r="Q108" s="25">
        <v>0.397962982663636</v>
      </c>
      <c r="R108" s="25">
        <v>1200</v>
      </c>
      <c r="S108" s="25">
        <v>1200</v>
      </c>
      <c r="T108" s="29">
        <f t="shared" si="7"/>
        <v>3.6105492063986999E-2</v>
      </c>
      <c r="U108" s="29">
        <f t="shared" si="8"/>
        <v>2.6649224842936026E-2</v>
      </c>
    </row>
    <row r="109" spans="1:21" x14ac:dyDescent="0.25">
      <c r="A109" s="25" t="s">
        <v>164</v>
      </c>
      <c r="B109" s="25">
        <v>1500</v>
      </c>
      <c r="C109" s="25">
        <v>7</v>
      </c>
      <c r="D109" s="25">
        <v>0.02</v>
      </c>
      <c r="E109" s="25">
        <v>0.999</v>
      </c>
      <c r="F109" s="25">
        <v>1</v>
      </c>
      <c r="H109" s="25">
        <v>3</v>
      </c>
      <c r="I109" s="25" t="s">
        <v>37</v>
      </c>
      <c r="J109" s="26">
        <v>1E-4</v>
      </c>
      <c r="K109" s="25">
        <v>5</v>
      </c>
      <c r="L109" s="25" t="s">
        <v>20</v>
      </c>
      <c r="M109" s="25">
        <v>0.30051987473262798</v>
      </c>
      <c r="N109" s="25">
        <v>0.25259432956816302</v>
      </c>
      <c r="O109" s="25">
        <v>950</v>
      </c>
      <c r="P109" s="25">
        <v>0.42461243198405402</v>
      </c>
      <c r="Q109" s="25">
        <v>0.38855045499908603</v>
      </c>
      <c r="R109" s="25">
        <v>950</v>
      </c>
      <c r="S109" s="25">
        <v>950</v>
      </c>
      <c r="T109" s="29">
        <f t="shared" si="7"/>
        <v>4.7925545164464955E-2</v>
      </c>
      <c r="U109" s="29">
        <f t="shared" si="8"/>
        <v>3.6061976984967992E-2</v>
      </c>
    </row>
    <row r="110" spans="1:21" x14ac:dyDescent="0.25">
      <c r="A110" s="25" t="s">
        <v>161</v>
      </c>
      <c r="B110" s="25">
        <v>1500</v>
      </c>
      <c r="C110" s="25">
        <v>6</v>
      </c>
      <c r="D110" s="25">
        <v>0.03</v>
      </c>
      <c r="E110" s="25">
        <v>1</v>
      </c>
      <c r="F110" s="25">
        <v>1</v>
      </c>
      <c r="H110" s="25">
        <v>3</v>
      </c>
      <c r="I110" s="25" t="s">
        <v>37</v>
      </c>
      <c r="J110" s="26">
        <v>1E-4</v>
      </c>
      <c r="K110" s="25">
        <v>5</v>
      </c>
      <c r="L110" s="25" t="s">
        <v>20</v>
      </c>
      <c r="M110" s="25">
        <v>0.30040515742740598</v>
      </c>
      <c r="N110" s="25">
        <v>0.25711912774183698</v>
      </c>
      <c r="O110" s="25">
        <v>575</v>
      </c>
      <c r="P110" s="25">
        <v>0.42462048696209498</v>
      </c>
      <c r="Q110" s="25">
        <v>0.39233761184340599</v>
      </c>
      <c r="R110" s="25">
        <v>575</v>
      </c>
      <c r="S110" s="25">
        <v>575</v>
      </c>
      <c r="T110" s="29">
        <f t="shared" si="7"/>
        <v>4.3286029685568994E-2</v>
      </c>
      <c r="U110" s="29">
        <f t="shared" si="8"/>
        <v>3.2282875118688992E-2</v>
      </c>
    </row>
    <row r="111" spans="1:21" x14ac:dyDescent="0.25">
      <c r="A111" s="25" t="s">
        <v>163</v>
      </c>
      <c r="B111" s="25">
        <v>1500</v>
      </c>
      <c r="C111" s="25">
        <v>7</v>
      </c>
      <c r="D111" s="25">
        <v>0.03</v>
      </c>
      <c r="E111" s="25">
        <v>0.999</v>
      </c>
      <c r="F111" s="25">
        <v>1</v>
      </c>
      <c r="H111" s="25">
        <v>3</v>
      </c>
      <c r="I111" s="25" t="s">
        <v>37</v>
      </c>
      <c r="J111" s="26">
        <v>1E-4</v>
      </c>
      <c r="K111" s="25">
        <v>5</v>
      </c>
      <c r="L111" s="25" t="s">
        <v>20</v>
      </c>
      <c r="M111" s="25">
        <v>0.30045416090462002</v>
      </c>
      <c r="N111" s="25">
        <v>0.249780776942963</v>
      </c>
      <c r="O111" s="25">
        <v>600</v>
      </c>
      <c r="P111" s="25">
        <v>0.42463416888968603</v>
      </c>
      <c r="Q111" s="25">
        <v>0.38618525933004599</v>
      </c>
      <c r="R111" s="25">
        <v>600</v>
      </c>
      <c r="S111" s="25">
        <v>600</v>
      </c>
      <c r="T111" s="29">
        <f t="shared" si="7"/>
        <v>5.067338396165702E-2</v>
      </c>
      <c r="U111" s="29">
        <f t="shared" si="8"/>
        <v>3.8448909559640032E-2</v>
      </c>
    </row>
    <row r="112" spans="1:21" x14ac:dyDescent="0.25">
      <c r="A112" s="25" t="s">
        <v>166</v>
      </c>
      <c r="B112" s="25">
        <v>1500</v>
      </c>
      <c r="C112" s="25">
        <v>6</v>
      </c>
      <c r="D112" s="25">
        <v>0.03</v>
      </c>
      <c r="E112" s="25">
        <v>0.999</v>
      </c>
      <c r="F112" s="25">
        <v>1</v>
      </c>
      <c r="H112" s="25">
        <v>3</v>
      </c>
      <c r="I112" s="25" t="s">
        <v>37</v>
      </c>
      <c r="J112" s="26">
        <v>1E-4</v>
      </c>
      <c r="K112" s="25">
        <v>5</v>
      </c>
      <c r="L112" s="25" t="s">
        <v>20</v>
      </c>
      <c r="M112" s="25">
        <v>0.30063749756164598</v>
      </c>
      <c r="N112" s="25">
        <v>0.25957625938310902</v>
      </c>
      <c r="O112" s="25">
        <v>755</v>
      </c>
      <c r="P112" s="25">
        <v>0.42479768646900201</v>
      </c>
      <c r="Q112" s="25">
        <v>0.39430958637276098</v>
      </c>
      <c r="R112" s="25">
        <v>755</v>
      </c>
      <c r="S112" s="25">
        <v>755</v>
      </c>
      <c r="T112" s="29">
        <f t="shared" si="7"/>
        <v>4.1061238178536963E-2</v>
      </c>
      <c r="U112" s="29">
        <f t="shared" si="8"/>
        <v>3.0488100096241033E-2</v>
      </c>
    </row>
    <row r="113" spans="1:21" x14ac:dyDescent="0.25">
      <c r="A113" s="25" t="s">
        <v>86</v>
      </c>
      <c r="B113" s="25">
        <v>1200</v>
      </c>
      <c r="C113" s="25">
        <v>12</v>
      </c>
      <c r="D113" s="25">
        <v>0.02</v>
      </c>
      <c r="E113" s="25">
        <v>1</v>
      </c>
      <c r="F113" s="25">
        <v>0.8</v>
      </c>
      <c r="H113" s="25">
        <v>5</v>
      </c>
      <c r="I113" s="25" t="s">
        <v>37</v>
      </c>
      <c r="J113" s="26">
        <v>1E-4</v>
      </c>
      <c r="K113" s="25">
        <v>5</v>
      </c>
      <c r="L113" s="25" t="s">
        <v>20</v>
      </c>
      <c r="M113" s="25">
        <v>0.300326265577816</v>
      </c>
      <c r="N113" s="25">
        <v>0.16606489273745401</v>
      </c>
      <c r="O113" s="25">
        <v>545</v>
      </c>
      <c r="P113" s="25">
        <v>0.42480337379643401</v>
      </c>
      <c r="Q113" s="25">
        <v>0.308679241038882</v>
      </c>
      <c r="R113" s="25">
        <v>545</v>
      </c>
      <c r="S113" s="25">
        <v>575</v>
      </c>
      <c r="T113" s="29">
        <f t="shared" si="7"/>
        <v>0.13426137284036199</v>
      </c>
      <c r="U113" s="29">
        <f t="shared" si="8"/>
        <v>0.11612413275755201</v>
      </c>
    </row>
    <row r="114" spans="1:21" x14ac:dyDescent="0.25">
      <c r="A114" s="25" t="s">
        <v>68</v>
      </c>
      <c r="B114" s="25">
        <v>1200</v>
      </c>
      <c r="C114" s="25">
        <v>10</v>
      </c>
      <c r="D114" s="25">
        <v>3.2500000000000001E-2</v>
      </c>
      <c r="E114" s="25">
        <v>1</v>
      </c>
      <c r="F114" s="25">
        <v>0.8</v>
      </c>
      <c r="H114" s="25">
        <v>5</v>
      </c>
      <c r="I114" s="25" t="s">
        <v>37</v>
      </c>
      <c r="J114" s="26">
        <v>1E-4</v>
      </c>
      <c r="K114" s="25">
        <v>5</v>
      </c>
      <c r="L114" s="25" t="s">
        <v>20</v>
      </c>
      <c r="M114" s="25">
        <v>0.30051585234921002</v>
      </c>
      <c r="N114" s="25">
        <v>0.188016545754222</v>
      </c>
      <c r="O114" s="25">
        <v>420</v>
      </c>
      <c r="P114" s="25">
        <v>0.42481865889875198</v>
      </c>
      <c r="Q114" s="25">
        <v>0.33063482217561802</v>
      </c>
      <c r="R114" s="25">
        <v>420</v>
      </c>
      <c r="S114" s="25">
        <v>425</v>
      </c>
      <c r="T114" s="29">
        <f t="shared" si="7"/>
        <v>0.11249930659498802</v>
      </c>
      <c r="U114" s="29">
        <f t="shared" si="8"/>
        <v>9.4183836723133962E-2</v>
      </c>
    </row>
    <row r="115" spans="1:21" x14ac:dyDescent="0.25">
      <c r="A115" s="25" t="s">
        <v>113</v>
      </c>
      <c r="B115" s="25">
        <v>1200</v>
      </c>
      <c r="C115" s="25">
        <v>4</v>
      </c>
      <c r="D115" s="25">
        <v>0.03</v>
      </c>
      <c r="E115" s="25">
        <v>1</v>
      </c>
      <c r="F115" s="25">
        <v>0.8</v>
      </c>
      <c r="H115" s="25">
        <v>5</v>
      </c>
      <c r="I115" s="25" t="s">
        <v>37</v>
      </c>
      <c r="J115" s="26">
        <v>1E-4</v>
      </c>
      <c r="K115" s="25">
        <v>5</v>
      </c>
      <c r="L115" s="25" t="s">
        <v>20</v>
      </c>
      <c r="M115" s="25">
        <v>0.30054251957164502</v>
      </c>
      <c r="N115" s="25">
        <v>0.26793883572646698</v>
      </c>
      <c r="O115" s="25">
        <v>1150</v>
      </c>
      <c r="P115" s="25">
        <v>0.424824503067599</v>
      </c>
      <c r="Q115" s="25">
        <v>0.40084154259738602</v>
      </c>
      <c r="R115" s="25">
        <v>1150</v>
      </c>
      <c r="S115" s="25">
        <v>1155</v>
      </c>
      <c r="T115" s="29">
        <f t="shared" si="7"/>
        <v>3.2603683845178033E-2</v>
      </c>
      <c r="U115" s="29">
        <f t="shared" si="8"/>
        <v>2.3982960470212977E-2</v>
      </c>
    </row>
    <row r="116" spans="1:21" x14ac:dyDescent="0.25">
      <c r="A116" s="25" t="s">
        <v>41</v>
      </c>
      <c r="B116" s="25">
        <v>600</v>
      </c>
      <c r="C116" s="25">
        <v>10</v>
      </c>
      <c r="D116" s="25">
        <v>0.04</v>
      </c>
      <c r="E116" s="25">
        <v>1</v>
      </c>
      <c r="F116" s="25">
        <v>0.8</v>
      </c>
      <c r="H116" s="25">
        <v>5</v>
      </c>
      <c r="I116" s="25" t="s">
        <v>37</v>
      </c>
      <c r="J116" s="26">
        <v>1E-4</v>
      </c>
      <c r="K116" s="25">
        <v>5</v>
      </c>
      <c r="L116" s="25" t="s">
        <v>20</v>
      </c>
      <c r="M116" s="25">
        <v>0.30070596752015399</v>
      </c>
      <c r="N116" s="25">
        <v>0.19161520462541401</v>
      </c>
      <c r="O116" s="25">
        <v>325</v>
      </c>
      <c r="P116" s="25">
        <v>0.424899312556623</v>
      </c>
      <c r="Q116" s="25">
        <v>0.33432753282928601</v>
      </c>
      <c r="R116" s="25">
        <v>325</v>
      </c>
      <c r="S116" s="25">
        <v>350</v>
      </c>
      <c r="T116" s="29">
        <f t="shared" si="7"/>
        <v>0.10909076289473998</v>
      </c>
      <c r="U116" s="29">
        <f t="shared" si="8"/>
        <v>9.0571779727336987E-2</v>
      </c>
    </row>
    <row r="117" spans="1:21" x14ac:dyDescent="0.25">
      <c r="A117" s="25" t="s">
        <v>69</v>
      </c>
      <c r="B117" s="25">
        <v>1200</v>
      </c>
      <c r="C117" s="25">
        <v>10</v>
      </c>
      <c r="D117" s="25">
        <v>0.04</v>
      </c>
      <c r="E117" s="25">
        <v>1</v>
      </c>
      <c r="F117" s="25">
        <v>0.8</v>
      </c>
      <c r="H117" s="25">
        <v>5</v>
      </c>
      <c r="I117" s="25" t="s">
        <v>37</v>
      </c>
      <c r="J117" s="26">
        <v>1E-4</v>
      </c>
      <c r="K117" s="25">
        <v>5</v>
      </c>
      <c r="L117" s="25" t="s">
        <v>20</v>
      </c>
      <c r="M117" s="25">
        <v>0.30070596752015399</v>
      </c>
      <c r="N117" s="25">
        <v>0.19161520462541401</v>
      </c>
      <c r="O117" s="25">
        <v>325</v>
      </c>
      <c r="P117" s="25">
        <v>0.424899312556623</v>
      </c>
      <c r="Q117" s="25">
        <v>0.33432753282928601</v>
      </c>
      <c r="R117" s="25">
        <v>325</v>
      </c>
      <c r="S117" s="25">
        <v>350</v>
      </c>
      <c r="T117" s="29">
        <f t="shared" si="7"/>
        <v>0.10909076289473998</v>
      </c>
      <c r="U117" s="29">
        <f t="shared" si="8"/>
        <v>9.0571779727336987E-2</v>
      </c>
    </row>
    <row r="118" spans="1:21" x14ac:dyDescent="0.25">
      <c r="A118" s="25" t="s">
        <v>74</v>
      </c>
      <c r="B118" s="25">
        <v>1500</v>
      </c>
      <c r="C118" s="25">
        <v>13</v>
      </c>
      <c r="D118" s="25">
        <v>1.2500000000000001E-2</v>
      </c>
      <c r="E118" s="25">
        <v>1</v>
      </c>
      <c r="F118" s="25">
        <v>0.8</v>
      </c>
      <c r="H118" s="25">
        <v>5</v>
      </c>
      <c r="I118" s="25" t="s">
        <v>37</v>
      </c>
      <c r="J118" s="26">
        <v>1E-4</v>
      </c>
      <c r="K118" s="25">
        <v>5</v>
      </c>
      <c r="L118" s="25" t="s">
        <v>20</v>
      </c>
      <c r="M118" s="25">
        <v>0.30086550781134103</v>
      </c>
      <c r="N118" s="25">
        <v>0.170212284520223</v>
      </c>
      <c r="O118" s="25">
        <v>660</v>
      </c>
      <c r="P118" s="25">
        <v>0.42493528360013599</v>
      </c>
      <c r="Q118" s="25">
        <v>0.31124914127285003</v>
      </c>
      <c r="R118" s="25">
        <v>680</v>
      </c>
      <c r="S118" s="25">
        <v>680</v>
      </c>
      <c r="T118" s="29">
        <f t="shared" si="7"/>
        <v>0.13065322329111803</v>
      </c>
      <c r="U118" s="29">
        <f t="shared" si="8"/>
        <v>0.11368614232728597</v>
      </c>
    </row>
    <row r="119" spans="1:21" x14ac:dyDescent="0.25">
      <c r="A119" s="25" t="s">
        <v>167</v>
      </c>
      <c r="B119" s="25">
        <v>1500</v>
      </c>
      <c r="C119" s="25">
        <v>6</v>
      </c>
      <c r="D119" s="25">
        <v>0.02</v>
      </c>
      <c r="E119" s="25">
        <v>0.999</v>
      </c>
      <c r="F119" s="25">
        <v>1</v>
      </c>
      <c r="H119" s="25">
        <v>3</v>
      </c>
      <c r="I119" s="25" t="s">
        <v>37</v>
      </c>
      <c r="J119" s="26">
        <v>1E-4</v>
      </c>
      <c r="K119" s="25">
        <v>5</v>
      </c>
      <c r="L119" s="25" t="s">
        <v>20</v>
      </c>
      <c r="M119" s="25">
        <v>0.30111171294760303</v>
      </c>
      <c r="N119" s="25">
        <v>0.26407556304292201</v>
      </c>
      <c r="O119" s="25">
        <v>1125</v>
      </c>
      <c r="P119" s="25">
        <v>0.42495368121663402</v>
      </c>
      <c r="Q119" s="25">
        <v>0.397804696574935</v>
      </c>
      <c r="R119" s="25">
        <v>1125</v>
      </c>
      <c r="S119" s="25">
        <v>1125</v>
      </c>
      <c r="T119" s="29">
        <f t="shared" si="7"/>
        <v>3.7036149904681015E-2</v>
      </c>
      <c r="U119" s="29">
        <f t="shared" si="8"/>
        <v>2.7148984641699014E-2</v>
      </c>
    </row>
    <row r="120" spans="1:21" x14ac:dyDescent="0.25">
      <c r="A120" s="25" t="s">
        <v>75</v>
      </c>
      <c r="B120" s="25">
        <v>1500</v>
      </c>
      <c r="C120" s="25">
        <v>14</v>
      </c>
      <c r="D120" s="25">
        <v>1.2500000000000001E-2</v>
      </c>
      <c r="E120" s="25">
        <v>1</v>
      </c>
      <c r="F120" s="25">
        <v>0.8</v>
      </c>
      <c r="H120" s="25">
        <v>5</v>
      </c>
      <c r="I120" s="25" t="s">
        <v>37</v>
      </c>
      <c r="J120" s="26">
        <v>1E-4</v>
      </c>
      <c r="K120" s="25">
        <v>5</v>
      </c>
      <c r="L120" s="25" t="s">
        <v>20</v>
      </c>
      <c r="M120" s="25">
        <v>0.30110231705858098</v>
      </c>
      <c r="N120" s="25">
        <v>0.145199711433323</v>
      </c>
      <c r="O120" s="25">
        <v>785</v>
      </c>
      <c r="P120" s="25">
        <v>0.42520262493987199</v>
      </c>
      <c r="Q120" s="25">
        <v>0.287051191283694</v>
      </c>
      <c r="R120" s="25">
        <v>785</v>
      </c>
      <c r="S120" s="25">
        <v>795</v>
      </c>
      <c r="T120" s="29">
        <f t="shared" si="7"/>
        <v>0.15590260562525798</v>
      </c>
      <c r="U120" s="29">
        <f t="shared" si="8"/>
        <v>0.13815143365617799</v>
      </c>
    </row>
    <row r="121" spans="1:21" x14ac:dyDescent="0.25">
      <c r="A121" s="25" t="s">
        <v>87</v>
      </c>
      <c r="B121" s="25">
        <v>1200</v>
      </c>
      <c r="C121" s="25">
        <v>13</v>
      </c>
      <c r="D121" s="25">
        <v>0.02</v>
      </c>
      <c r="E121" s="25">
        <v>1</v>
      </c>
      <c r="F121" s="25">
        <v>0.8</v>
      </c>
      <c r="H121" s="25">
        <v>5</v>
      </c>
      <c r="I121" s="25" t="s">
        <v>37</v>
      </c>
      <c r="J121" s="26">
        <v>1E-4</v>
      </c>
      <c r="K121" s="25">
        <v>5</v>
      </c>
      <c r="L121" s="25" t="s">
        <v>20</v>
      </c>
      <c r="M121" s="25">
        <v>0.30111580337868699</v>
      </c>
      <c r="N121" s="25">
        <v>0.16368486339734001</v>
      </c>
      <c r="O121" s="25">
        <v>455</v>
      </c>
      <c r="P121" s="25">
        <v>0.425222783875151</v>
      </c>
      <c r="Q121" s="25">
        <v>0.30653986761003299</v>
      </c>
      <c r="R121" s="25">
        <v>455</v>
      </c>
      <c r="S121" s="25">
        <v>485</v>
      </c>
      <c r="T121" s="29">
        <f t="shared" si="7"/>
        <v>0.13743093998134698</v>
      </c>
      <c r="U121" s="29">
        <f t="shared" si="8"/>
        <v>0.11868291626511801</v>
      </c>
    </row>
    <row r="122" spans="1:21" x14ac:dyDescent="0.25">
      <c r="A122" s="25" t="s">
        <v>42</v>
      </c>
      <c r="B122" s="25">
        <v>600</v>
      </c>
      <c r="C122" s="25">
        <v>10</v>
      </c>
      <c r="D122" s="25">
        <v>3.5000000000000003E-2</v>
      </c>
      <c r="E122" s="25">
        <v>1</v>
      </c>
      <c r="F122" s="25">
        <v>0.8</v>
      </c>
      <c r="H122" s="25">
        <v>5</v>
      </c>
      <c r="I122" s="25" t="s">
        <v>37</v>
      </c>
      <c r="J122" s="26">
        <v>1E-4</v>
      </c>
      <c r="K122" s="25">
        <v>5</v>
      </c>
      <c r="L122" s="25" t="s">
        <v>20</v>
      </c>
      <c r="M122" s="25">
        <v>0.30096937962475601</v>
      </c>
      <c r="N122" s="25">
        <v>0.19969673074719299</v>
      </c>
      <c r="O122" s="25">
        <v>325</v>
      </c>
      <c r="P122" s="25">
        <v>0.42523278800541298</v>
      </c>
      <c r="Q122" s="25">
        <v>0.33772757231488298</v>
      </c>
      <c r="R122" s="25">
        <v>350</v>
      </c>
      <c r="S122" s="25">
        <v>350</v>
      </c>
      <c r="T122" s="29">
        <f t="shared" si="7"/>
        <v>0.10127264887756302</v>
      </c>
      <c r="U122" s="29">
        <f t="shared" si="8"/>
        <v>8.7505215690529992E-2</v>
      </c>
    </row>
    <row r="123" spans="1:21" x14ac:dyDescent="0.25">
      <c r="A123" s="25" t="s">
        <v>70</v>
      </c>
      <c r="B123" s="25">
        <v>1200</v>
      </c>
      <c r="C123" s="25">
        <v>10</v>
      </c>
      <c r="D123" s="25">
        <v>3.5000000000000003E-2</v>
      </c>
      <c r="E123" s="25">
        <v>1</v>
      </c>
      <c r="F123" s="25">
        <v>0.8</v>
      </c>
      <c r="H123" s="25">
        <v>5</v>
      </c>
      <c r="I123" s="25" t="s">
        <v>37</v>
      </c>
      <c r="J123" s="26">
        <v>1E-4</v>
      </c>
      <c r="K123" s="25">
        <v>5</v>
      </c>
      <c r="L123" s="25" t="s">
        <v>20</v>
      </c>
      <c r="M123" s="25">
        <v>0.30096937962475601</v>
      </c>
      <c r="N123" s="25">
        <v>0.19969673074719299</v>
      </c>
      <c r="O123" s="25">
        <v>325</v>
      </c>
      <c r="P123" s="25">
        <v>0.42523278800541298</v>
      </c>
      <c r="Q123" s="25">
        <v>0.33772757231488298</v>
      </c>
      <c r="R123" s="25">
        <v>350</v>
      </c>
      <c r="S123" s="25">
        <v>350</v>
      </c>
      <c r="T123" s="29">
        <f t="shared" si="7"/>
        <v>0.10127264887756302</v>
      </c>
      <c r="U123" s="29">
        <f t="shared" si="8"/>
        <v>8.7505215690529992E-2</v>
      </c>
    </row>
    <row r="124" spans="1:21" x14ac:dyDescent="0.25">
      <c r="A124" s="25" t="s">
        <v>32</v>
      </c>
      <c r="B124" s="25">
        <v>1200</v>
      </c>
      <c r="C124" s="25">
        <v>10</v>
      </c>
      <c r="D124" s="25">
        <v>0.05</v>
      </c>
      <c r="E124" s="25">
        <v>1</v>
      </c>
      <c r="F124" s="25">
        <v>0.8</v>
      </c>
      <c r="H124" s="25">
        <v>0</v>
      </c>
      <c r="I124" s="25" t="s">
        <v>19</v>
      </c>
      <c r="J124" s="25">
        <v>1E-3</v>
      </c>
      <c r="K124" s="25">
        <v>5</v>
      </c>
      <c r="L124" s="25" t="s">
        <v>20</v>
      </c>
      <c r="M124" s="25">
        <v>0.30154552120551498</v>
      </c>
      <c r="N124" s="25">
        <v>0.19832146982798601</v>
      </c>
      <c r="O124" s="25">
        <v>235</v>
      </c>
      <c r="P124" s="25">
        <v>0.42539452157075702</v>
      </c>
      <c r="Q124" s="25">
        <v>0.34182031751103797</v>
      </c>
      <c r="R124" s="25">
        <v>230</v>
      </c>
      <c r="S124" s="25">
        <v>1200</v>
      </c>
      <c r="T124" s="29">
        <f t="shared" si="7"/>
        <v>0.10322405137752896</v>
      </c>
      <c r="U124" s="29">
        <f t="shared" si="8"/>
        <v>8.3574204059719048E-2</v>
      </c>
    </row>
    <row r="125" spans="1:21" x14ac:dyDescent="0.25">
      <c r="A125" s="25" t="s">
        <v>44</v>
      </c>
      <c r="B125" s="25">
        <v>600</v>
      </c>
      <c r="C125" s="25">
        <v>10</v>
      </c>
      <c r="D125" s="25">
        <v>0.05</v>
      </c>
      <c r="E125" s="25">
        <v>1</v>
      </c>
      <c r="F125" s="25">
        <v>0.8</v>
      </c>
      <c r="H125" s="25">
        <v>5</v>
      </c>
      <c r="I125" s="25" t="s">
        <v>37</v>
      </c>
      <c r="J125" s="26">
        <v>1E-4</v>
      </c>
      <c r="K125" s="25">
        <v>5</v>
      </c>
      <c r="L125" s="25" t="s">
        <v>20</v>
      </c>
      <c r="M125" s="25">
        <v>0.30154552120551498</v>
      </c>
      <c r="N125" s="25">
        <v>0.19832146982798601</v>
      </c>
      <c r="O125" s="25">
        <v>235</v>
      </c>
      <c r="P125" s="25">
        <v>0.42539452157075702</v>
      </c>
      <c r="Q125" s="25">
        <v>0.34182031751103797</v>
      </c>
      <c r="R125" s="25">
        <v>230</v>
      </c>
      <c r="S125" s="25">
        <v>270</v>
      </c>
      <c r="T125" s="29">
        <f t="shared" si="7"/>
        <v>0.10322405137752896</v>
      </c>
      <c r="U125" s="29">
        <f t="shared" si="8"/>
        <v>8.3574204059719048E-2</v>
      </c>
    </row>
    <row r="126" spans="1:21" x14ac:dyDescent="0.25">
      <c r="A126" s="25" t="s">
        <v>47</v>
      </c>
      <c r="B126" s="25">
        <v>300</v>
      </c>
      <c r="C126" s="25">
        <v>10</v>
      </c>
      <c r="D126" s="25">
        <v>5.5E-2</v>
      </c>
      <c r="E126" s="25">
        <v>1</v>
      </c>
      <c r="F126" s="25">
        <v>0.8</v>
      </c>
      <c r="H126" s="25">
        <v>5</v>
      </c>
      <c r="I126" s="25" t="s">
        <v>37</v>
      </c>
      <c r="J126" s="26">
        <v>1E-4</v>
      </c>
      <c r="K126" s="25">
        <v>5</v>
      </c>
      <c r="L126" s="25" t="s">
        <v>20</v>
      </c>
      <c r="M126" s="25">
        <v>0.30204415340076701</v>
      </c>
      <c r="N126" s="25">
        <v>0.19464765540951701</v>
      </c>
      <c r="O126" s="25">
        <v>230</v>
      </c>
      <c r="P126" s="25">
        <v>0.42549920696282501</v>
      </c>
      <c r="Q126" s="25">
        <v>0.33706893533904497</v>
      </c>
      <c r="R126" s="25">
        <v>230</v>
      </c>
      <c r="S126" s="25">
        <v>255</v>
      </c>
      <c r="T126" s="29">
        <f t="shared" si="7"/>
        <v>0.10739649799125001</v>
      </c>
      <c r="U126" s="29">
        <f t="shared" si="8"/>
        <v>8.8430271623780032E-2</v>
      </c>
    </row>
    <row r="127" spans="1:21" x14ac:dyDescent="0.25">
      <c r="A127" s="25" t="s">
        <v>43</v>
      </c>
      <c r="B127" s="25">
        <v>600</v>
      </c>
      <c r="C127" s="25">
        <v>10</v>
      </c>
      <c r="D127" s="25">
        <v>4.4999999999999998E-2</v>
      </c>
      <c r="E127" s="25">
        <v>1</v>
      </c>
      <c r="F127" s="25">
        <v>0.8</v>
      </c>
      <c r="H127" s="25">
        <v>5</v>
      </c>
      <c r="I127" s="25" t="s">
        <v>37</v>
      </c>
      <c r="J127" s="26">
        <v>1E-4</v>
      </c>
      <c r="K127" s="25">
        <v>5</v>
      </c>
      <c r="L127" s="25" t="s">
        <v>20</v>
      </c>
      <c r="M127" s="25">
        <v>0.30141045760260898</v>
      </c>
      <c r="N127" s="25">
        <v>0.19732042952140599</v>
      </c>
      <c r="O127" s="25">
        <v>265</v>
      </c>
      <c r="P127" s="25">
        <v>0.42555044148816301</v>
      </c>
      <c r="Q127" s="25">
        <v>0.33764730664612402</v>
      </c>
      <c r="R127" s="25">
        <v>275</v>
      </c>
      <c r="S127" s="25">
        <v>285</v>
      </c>
      <c r="T127" s="29">
        <f t="shared" si="7"/>
        <v>0.10409002808120299</v>
      </c>
      <c r="U127" s="29">
        <f t="shared" si="8"/>
        <v>8.7903134842038988E-2</v>
      </c>
    </row>
    <row r="128" spans="1:21" x14ac:dyDescent="0.25">
      <c r="A128" s="25" t="s">
        <v>18</v>
      </c>
      <c r="B128" s="25">
        <v>200</v>
      </c>
      <c r="C128" s="25">
        <v>10</v>
      </c>
      <c r="D128" s="25">
        <v>0.04</v>
      </c>
      <c r="E128" s="25">
        <v>1</v>
      </c>
      <c r="F128" s="25">
        <v>0.8</v>
      </c>
      <c r="H128" s="25">
        <v>0</v>
      </c>
      <c r="I128" s="25" t="s">
        <v>19</v>
      </c>
      <c r="J128" s="25">
        <v>1E-3</v>
      </c>
      <c r="K128" s="25">
        <v>5</v>
      </c>
      <c r="L128" s="25" t="s">
        <v>20</v>
      </c>
      <c r="M128" s="25">
        <v>0.30177199550838801</v>
      </c>
      <c r="N128" s="25">
        <v>0.21860802800097601</v>
      </c>
      <c r="O128" s="25">
        <v>200</v>
      </c>
      <c r="P128" s="25">
        <v>0.42583686117331798</v>
      </c>
      <c r="Q128" s="25">
        <v>0.35916953199047502</v>
      </c>
      <c r="R128" s="25">
        <v>200</v>
      </c>
      <c r="S128" s="25">
        <v>200</v>
      </c>
      <c r="T128" s="29">
        <f t="shared" si="7"/>
        <v>8.3163967507412007E-2</v>
      </c>
      <c r="U128" s="29">
        <f t="shared" si="8"/>
        <v>6.666732918284296E-2</v>
      </c>
    </row>
    <row r="129" spans="1:21" x14ac:dyDescent="0.25">
      <c r="A129" s="25" t="s">
        <v>114</v>
      </c>
      <c r="B129" s="25">
        <v>1200</v>
      </c>
      <c r="C129" s="25">
        <v>5</v>
      </c>
      <c r="D129" s="25">
        <v>0.03</v>
      </c>
      <c r="E129" s="25">
        <v>0.998</v>
      </c>
      <c r="F129" s="25">
        <v>0.8</v>
      </c>
      <c r="H129" s="25">
        <v>5</v>
      </c>
      <c r="I129" s="25" t="s">
        <v>37</v>
      </c>
      <c r="J129" s="26">
        <v>1E-4</v>
      </c>
      <c r="K129" s="25">
        <v>5</v>
      </c>
      <c r="L129" s="25" t="s">
        <v>20</v>
      </c>
      <c r="M129" s="25">
        <v>0.30208215484701401</v>
      </c>
      <c r="N129" s="25">
        <v>0.27576397978763101</v>
      </c>
      <c r="O129" s="25">
        <v>1200</v>
      </c>
      <c r="P129" s="25">
        <v>0.42594560876131399</v>
      </c>
      <c r="Q129" s="25">
        <v>0.40710425843062398</v>
      </c>
      <c r="R129" s="25">
        <v>1200</v>
      </c>
      <c r="S129" s="25">
        <v>1200</v>
      </c>
      <c r="T129" s="29">
        <f t="shared" si="7"/>
        <v>2.6318175059382998E-2</v>
      </c>
      <c r="U129" s="29">
        <f t="shared" si="8"/>
        <v>1.884135033069001E-2</v>
      </c>
    </row>
    <row r="130" spans="1:21" x14ac:dyDescent="0.25">
      <c r="A130" s="25" t="s">
        <v>76</v>
      </c>
      <c r="B130" s="25">
        <v>1500</v>
      </c>
      <c r="C130" s="25">
        <v>16</v>
      </c>
      <c r="D130" s="25">
        <v>1.2500000000000001E-2</v>
      </c>
      <c r="E130" s="25">
        <v>1</v>
      </c>
      <c r="F130" s="25">
        <v>0.8</v>
      </c>
      <c r="H130" s="25">
        <v>5</v>
      </c>
      <c r="I130" s="25" t="s">
        <v>37</v>
      </c>
      <c r="J130" s="26">
        <v>1E-4</v>
      </c>
      <c r="K130" s="25">
        <v>5</v>
      </c>
      <c r="L130" s="25" t="s">
        <v>20</v>
      </c>
      <c r="M130" s="25">
        <v>0.30202266697764801</v>
      </c>
      <c r="N130" s="25">
        <v>0.13723466128634099</v>
      </c>
      <c r="O130" s="25">
        <v>640</v>
      </c>
      <c r="P130" s="25">
        <v>0.42599387315465598</v>
      </c>
      <c r="Q130" s="25">
        <v>0.27745653927663699</v>
      </c>
      <c r="R130" s="25">
        <v>650</v>
      </c>
      <c r="S130" s="25">
        <v>650</v>
      </c>
      <c r="T130" s="29">
        <f t="shared" ref="T130:T164" si="9" xml:space="preserve"> M130-N130</f>
        <v>0.16478800569130703</v>
      </c>
      <c r="U130" s="29">
        <f t="shared" ref="U130:U164" si="10" xml:space="preserve"> P130-Q130</f>
        <v>0.14853733387801898</v>
      </c>
    </row>
    <row r="131" spans="1:21" x14ac:dyDescent="0.25">
      <c r="A131" s="25" t="s">
        <v>77</v>
      </c>
      <c r="B131" s="25">
        <v>1500</v>
      </c>
      <c r="C131" s="25">
        <v>17</v>
      </c>
      <c r="D131" s="25">
        <v>1.2500000000000001E-2</v>
      </c>
      <c r="E131" s="25">
        <v>1</v>
      </c>
      <c r="F131" s="25">
        <v>0.8</v>
      </c>
      <c r="H131" s="25">
        <v>5</v>
      </c>
      <c r="I131" s="25" t="s">
        <v>37</v>
      </c>
      <c r="J131" s="26">
        <v>1E-4</v>
      </c>
      <c r="K131" s="25">
        <v>5</v>
      </c>
      <c r="L131" s="25" t="s">
        <v>20</v>
      </c>
      <c r="M131" s="25">
        <v>0.30254331411528501</v>
      </c>
      <c r="N131" s="25">
        <v>0.126063278760633</v>
      </c>
      <c r="O131" s="25">
        <v>665</v>
      </c>
      <c r="P131" s="25">
        <v>0.42617496918659398</v>
      </c>
      <c r="Q131" s="25">
        <v>0.26621213286067402</v>
      </c>
      <c r="R131" s="25">
        <v>665</v>
      </c>
      <c r="S131" s="25">
        <v>665</v>
      </c>
      <c r="T131" s="29">
        <f t="shared" si="9"/>
        <v>0.17648003535465201</v>
      </c>
      <c r="U131" s="29">
        <f t="shared" si="10"/>
        <v>0.15996283632591995</v>
      </c>
    </row>
    <row r="132" spans="1:21" x14ac:dyDescent="0.25">
      <c r="A132" s="25" t="s">
        <v>33</v>
      </c>
      <c r="B132" s="25">
        <v>1200</v>
      </c>
      <c r="C132" s="25">
        <v>10</v>
      </c>
      <c r="D132" s="25">
        <v>0.06</v>
      </c>
      <c r="E132" s="25">
        <v>1</v>
      </c>
      <c r="F132" s="25">
        <v>0.8</v>
      </c>
      <c r="H132" s="25">
        <v>0</v>
      </c>
      <c r="I132" s="25" t="s">
        <v>19</v>
      </c>
      <c r="J132" s="25">
        <v>1E-3</v>
      </c>
      <c r="K132" s="25">
        <v>5</v>
      </c>
      <c r="L132" s="25" t="s">
        <v>20</v>
      </c>
      <c r="M132" s="25">
        <v>0.30262977877915198</v>
      </c>
      <c r="N132" s="25">
        <v>0.20081681688571401</v>
      </c>
      <c r="O132" s="25">
        <v>185</v>
      </c>
      <c r="P132" s="25">
        <v>0.42619164994278302</v>
      </c>
      <c r="Q132" s="25">
        <v>0.33893036072926802</v>
      </c>
      <c r="R132" s="25">
        <v>200</v>
      </c>
      <c r="S132" s="25">
        <v>1200</v>
      </c>
      <c r="T132" s="29">
        <f t="shared" si="9"/>
        <v>0.10181296189343797</v>
      </c>
      <c r="U132" s="29">
        <f t="shared" si="10"/>
        <v>8.7261289213515003E-2</v>
      </c>
    </row>
    <row r="133" spans="1:21" x14ac:dyDescent="0.25">
      <c r="A133" s="25" t="s">
        <v>49</v>
      </c>
      <c r="B133" s="25">
        <v>300</v>
      </c>
      <c r="C133" s="25">
        <v>10</v>
      </c>
      <c r="D133" s="25">
        <v>0.06</v>
      </c>
      <c r="E133" s="25">
        <v>1</v>
      </c>
      <c r="F133" s="25">
        <v>0.8</v>
      </c>
      <c r="H133" s="25">
        <v>5</v>
      </c>
      <c r="I133" s="25" t="s">
        <v>37</v>
      </c>
      <c r="J133" s="26">
        <v>1E-4</v>
      </c>
      <c r="K133" s="25">
        <v>5</v>
      </c>
      <c r="L133" s="25" t="s">
        <v>20</v>
      </c>
      <c r="M133" s="25">
        <v>0.30262977877915198</v>
      </c>
      <c r="N133" s="25">
        <v>0.20081681688571401</v>
      </c>
      <c r="O133" s="25">
        <v>185</v>
      </c>
      <c r="P133" s="25">
        <v>0.42619164994278302</v>
      </c>
      <c r="Q133" s="25">
        <v>0.33893036072926802</v>
      </c>
      <c r="R133" s="25">
        <v>200</v>
      </c>
      <c r="S133" s="25">
        <v>215</v>
      </c>
      <c r="T133" s="29">
        <f t="shared" si="9"/>
        <v>0.10181296189343797</v>
      </c>
      <c r="U133" s="29">
        <f t="shared" si="10"/>
        <v>8.7261289213515003E-2</v>
      </c>
    </row>
    <row r="134" spans="1:21" x14ac:dyDescent="0.25">
      <c r="A134" s="25" t="s">
        <v>22</v>
      </c>
      <c r="B134" s="25">
        <v>250</v>
      </c>
      <c r="C134" s="25">
        <v>10</v>
      </c>
      <c r="D134" s="25">
        <v>7.0000000000000007E-2</v>
      </c>
      <c r="E134" s="25">
        <v>1</v>
      </c>
      <c r="F134" s="25">
        <v>0.8</v>
      </c>
      <c r="H134" s="25">
        <v>0</v>
      </c>
      <c r="I134" s="25" t="s">
        <v>19</v>
      </c>
      <c r="J134" s="25">
        <v>1E-3</v>
      </c>
      <c r="K134" s="25">
        <v>5</v>
      </c>
      <c r="L134" s="25" t="s">
        <v>20</v>
      </c>
      <c r="M134" s="25">
        <v>0.30255436368796901</v>
      </c>
      <c r="N134" s="25">
        <v>0.19957453089834901</v>
      </c>
      <c r="O134" s="25">
        <v>165</v>
      </c>
      <c r="P134" s="25">
        <v>0.42619174043803798</v>
      </c>
      <c r="Q134" s="25">
        <v>0.34823622224557899</v>
      </c>
      <c r="R134" s="25">
        <v>145</v>
      </c>
      <c r="S134" s="25">
        <v>250</v>
      </c>
      <c r="T134" s="29">
        <f t="shared" si="9"/>
        <v>0.10297983278962</v>
      </c>
      <c r="U134" s="29">
        <f t="shared" si="10"/>
        <v>7.7955518192458995E-2</v>
      </c>
    </row>
    <row r="135" spans="1:21" x14ac:dyDescent="0.25">
      <c r="A135" s="25" t="s">
        <v>48</v>
      </c>
      <c r="B135" s="25">
        <v>300</v>
      </c>
      <c r="C135" s="25">
        <v>10</v>
      </c>
      <c r="D135" s="25">
        <v>7.0000000000000007E-2</v>
      </c>
      <c r="E135" s="25">
        <v>1</v>
      </c>
      <c r="F135" s="25">
        <v>0.8</v>
      </c>
      <c r="H135" s="25">
        <v>5</v>
      </c>
      <c r="I135" s="25" t="s">
        <v>37</v>
      </c>
      <c r="J135" s="26">
        <v>1E-4</v>
      </c>
      <c r="K135" s="25">
        <v>5</v>
      </c>
      <c r="L135" s="25" t="s">
        <v>20</v>
      </c>
      <c r="M135" s="25">
        <v>0.30255436368796901</v>
      </c>
      <c r="N135" s="25">
        <v>0.19957453089834901</v>
      </c>
      <c r="O135" s="25">
        <v>165</v>
      </c>
      <c r="P135" s="25">
        <v>0.42619174043803798</v>
      </c>
      <c r="Q135" s="25">
        <v>0.34823622224557899</v>
      </c>
      <c r="R135" s="25">
        <v>145</v>
      </c>
      <c r="S135" s="25">
        <v>180</v>
      </c>
      <c r="T135" s="29">
        <f t="shared" si="9"/>
        <v>0.10297983278962</v>
      </c>
      <c r="U135" s="29">
        <f t="shared" si="10"/>
        <v>7.7955518192458995E-2</v>
      </c>
    </row>
    <row r="136" spans="1:21" x14ac:dyDescent="0.25">
      <c r="A136" s="25" t="s">
        <v>115</v>
      </c>
      <c r="B136" s="25">
        <v>1200</v>
      </c>
      <c r="C136" s="25">
        <v>4</v>
      </c>
      <c r="D136" s="25">
        <v>0.03</v>
      </c>
      <c r="E136" s="25">
        <v>0.999</v>
      </c>
      <c r="F136" s="25">
        <v>0.8</v>
      </c>
      <c r="H136" s="25">
        <v>5</v>
      </c>
      <c r="I136" s="25" t="s">
        <v>37</v>
      </c>
      <c r="J136" s="26">
        <v>1E-4</v>
      </c>
      <c r="K136" s="25">
        <v>5</v>
      </c>
      <c r="L136" s="25" t="s">
        <v>20</v>
      </c>
      <c r="M136" s="25">
        <v>0.302327533636783</v>
      </c>
      <c r="N136" s="25">
        <v>0.27928606106921799</v>
      </c>
      <c r="O136" s="25">
        <v>1200</v>
      </c>
      <c r="P136" s="25">
        <v>0.42619712269905002</v>
      </c>
      <c r="Q136" s="25">
        <v>0.40998075957104202</v>
      </c>
      <c r="R136" s="25">
        <v>1200</v>
      </c>
      <c r="S136" s="25">
        <v>1200</v>
      </c>
      <c r="T136" s="29">
        <f t="shared" si="9"/>
        <v>2.3041472567565002E-2</v>
      </c>
      <c r="U136" s="29">
        <f t="shared" si="10"/>
        <v>1.6216363128008005E-2</v>
      </c>
    </row>
    <row r="137" spans="1:21" x14ac:dyDescent="0.25">
      <c r="A137" s="25" t="s">
        <v>71</v>
      </c>
      <c r="B137" s="25">
        <v>1200</v>
      </c>
      <c r="C137" s="25">
        <v>10</v>
      </c>
      <c r="D137" s="25">
        <v>5.0000000000000001E-3</v>
      </c>
      <c r="E137" s="25">
        <v>1</v>
      </c>
      <c r="F137" s="25">
        <v>0.8</v>
      </c>
      <c r="H137" s="25">
        <v>5</v>
      </c>
      <c r="I137" s="25" t="s">
        <v>37</v>
      </c>
      <c r="J137" s="26">
        <v>1E-4</v>
      </c>
      <c r="K137" s="25">
        <v>5</v>
      </c>
      <c r="L137" s="25" t="s">
        <v>20</v>
      </c>
      <c r="M137" s="25">
        <v>0.30230459477302002</v>
      </c>
      <c r="N137" s="25">
        <v>0.23074304968388001</v>
      </c>
      <c r="O137" s="25">
        <v>1200</v>
      </c>
      <c r="P137" s="25">
        <v>0.42636718979129401</v>
      </c>
      <c r="Q137" s="25">
        <v>0.37007959711774602</v>
      </c>
      <c r="R137" s="25">
        <v>1200</v>
      </c>
      <c r="S137" s="25">
        <v>1200</v>
      </c>
      <c r="T137" s="29">
        <f t="shared" si="9"/>
        <v>7.1561545089140005E-2</v>
      </c>
      <c r="U137" s="29">
        <f t="shared" si="10"/>
        <v>5.6287592673547993E-2</v>
      </c>
    </row>
    <row r="138" spans="1:21" x14ac:dyDescent="0.25">
      <c r="A138" s="25" t="s">
        <v>50</v>
      </c>
      <c r="B138" s="25">
        <v>300</v>
      </c>
      <c r="C138" s="25">
        <v>10</v>
      </c>
      <c r="D138" s="25">
        <v>6.5000000000000002E-2</v>
      </c>
      <c r="E138" s="25">
        <v>1</v>
      </c>
      <c r="F138" s="25">
        <v>0.8</v>
      </c>
      <c r="H138" s="25">
        <v>5</v>
      </c>
      <c r="I138" s="25" t="s">
        <v>37</v>
      </c>
      <c r="J138" s="26">
        <v>1E-4</v>
      </c>
      <c r="K138" s="25">
        <v>5</v>
      </c>
      <c r="L138" s="25" t="s">
        <v>20</v>
      </c>
      <c r="M138" s="25">
        <v>0.30292332303200198</v>
      </c>
      <c r="N138" s="25">
        <v>0.20275741972168199</v>
      </c>
      <c r="O138" s="25">
        <v>165</v>
      </c>
      <c r="P138" s="25">
        <v>0.42641625074214101</v>
      </c>
      <c r="Q138" s="25">
        <v>0.34472294973404599</v>
      </c>
      <c r="R138" s="25">
        <v>165</v>
      </c>
      <c r="S138" s="25">
        <v>190</v>
      </c>
      <c r="T138" s="29">
        <f t="shared" si="9"/>
        <v>0.10016590331031999</v>
      </c>
      <c r="U138" s="29">
        <f t="shared" si="10"/>
        <v>8.1693301008095021E-2</v>
      </c>
    </row>
    <row r="139" spans="1:21" x14ac:dyDescent="0.25">
      <c r="A139" s="25" t="s">
        <v>45</v>
      </c>
      <c r="B139" s="25">
        <v>600</v>
      </c>
      <c r="C139" s="25">
        <v>10</v>
      </c>
      <c r="D139" s="25">
        <v>0.01</v>
      </c>
      <c r="E139" s="25">
        <v>1</v>
      </c>
      <c r="F139" s="25">
        <v>0.8</v>
      </c>
      <c r="H139" s="25">
        <v>5</v>
      </c>
      <c r="I139" s="25" t="s">
        <v>37</v>
      </c>
      <c r="J139" s="26">
        <v>1E-4</v>
      </c>
      <c r="K139" s="25">
        <v>5</v>
      </c>
      <c r="L139" s="25" t="s">
        <v>20</v>
      </c>
      <c r="M139" s="25">
        <v>0.302549659688433</v>
      </c>
      <c r="N139" s="25">
        <v>0.23033631982900099</v>
      </c>
      <c r="O139" s="25">
        <v>600</v>
      </c>
      <c r="P139" s="25">
        <v>0.426670068959705</v>
      </c>
      <c r="Q139" s="25">
        <v>0.36968788470620001</v>
      </c>
      <c r="R139" s="25">
        <v>600</v>
      </c>
      <c r="S139" s="25">
        <v>600</v>
      </c>
      <c r="T139" s="29">
        <f t="shared" si="9"/>
        <v>7.2213339859432013E-2</v>
      </c>
      <c r="U139" s="29">
        <f t="shared" si="10"/>
        <v>5.6982184253504986E-2</v>
      </c>
    </row>
    <row r="140" spans="1:21" x14ac:dyDescent="0.25">
      <c r="A140" s="25" t="s">
        <v>51</v>
      </c>
      <c r="B140" s="25">
        <v>300</v>
      </c>
      <c r="C140" s="25">
        <v>10</v>
      </c>
      <c r="D140" s="25">
        <v>7.4999999999999997E-2</v>
      </c>
      <c r="E140" s="25">
        <v>1</v>
      </c>
      <c r="F140" s="25">
        <v>0.8</v>
      </c>
      <c r="H140" s="25">
        <v>5</v>
      </c>
      <c r="I140" s="25" t="s">
        <v>37</v>
      </c>
      <c r="J140" s="26">
        <v>1E-4</v>
      </c>
      <c r="K140" s="25">
        <v>5</v>
      </c>
      <c r="L140" s="25" t="s">
        <v>20</v>
      </c>
      <c r="M140" s="25">
        <v>0.30342708447387501</v>
      </c>
      <c r="N140" s="25">
        <v>0.197116780814312</v>
      </c>
      <c r="O140" s="25">
        <v>160</v>
      </c>
      <c r="P140" s="25">
        <v>0.427238739953063</v>
      </c>
      <c r="Q140" s="25">
        <v>0.33941574619496301</v>
      </c>
      <c r="R140" s="25">
        <v>160</v>
      </c>
      <c r="S140" s="25">
        <v>170</v>
      </c>
      <c r="T140" s="29">
        <f t="shared" si="9"/>
        <v>0.10631030365956301</v>
      </c>
      <c r="U140" s="29">
        <f t="shared" si="10"/>
        <v>8.7822993758099988E-2</v>
      </c>
    </row>
    <row r="141" spans="1:21" x14ac:dyDescent="0.25">
      <c r="A141" s="25" t="s">
        <v>52</v>
      </c>
      <c r="B141" s="25">
        <v>300</v>
      </c>
      <c r="C141" s="25">
        <v>10</v>
      </c>
      <c r="D141" s="25">
        <v>0.08</v>
      </c>
      <c r="E141" s="25">
        <v>1</v>
      </c>
      <c r="F141" s="25">
        <v>0.8</v>
      </c>
      <c r="H141" s="25">
        <v>5</v>
      </c>
      <c r="I141" s="25" t="s">
        <v>37</v>
      </c>
      <c r="J141" s="26">
        <v>1E-4</v>
      </c>
      <c r="K141" s="25">
        <v>5</v>
      </c>
      <c r="L141" s="25" t="s">
        <v>20</v>
      </c>
      <c r="M141" s="25">
        <v>0.303866689186295</v>
      </c>
      <c r="N141" s="25">
        <v>0.199065845824212</v>
      </c>
      <c r="O141" s="25">
        <v>150</v>
      </c>
      <c r="P141" s="25">
        <v>0.42727701957025299</v>
      </c>
      <c r="Q141" s="25">
        <v>0.34134065484315002</v>
      </c>
      <c r="R141" s="25">
        <v>150</v>
      </c>
      <c r="S141" s="25">
        <v>170</v>
      </c>
      <c r="T141" s="29">
        <f t="shared" si="9"/>
        <v>0.10480084336208301</v>
      </c>
      <c r="U141" s="29">
        <f t="shared" si="10"/>
        <v>8.5936364727102976E-2</v>
      </c>
    </row>
    <row r="142" spans="1:21" x14ac:dyDescent="0.25">
      <c r="A142" s="25" t="s">
        <v>53</v>
      </c>
      <c r="B142" s="25">
        <v>300</v>
      </c>
      <c r="C142" s="25">
        <v>10</v>
      </c>
      <c r="D142" s="25">
        <v>8.5000000000000006E-2</v>
      </c>
      <c r="E142" s="25">
        <v>1</v>
      </c>
      <c r="F142" s="25">
        <v>0.8</v>
      </c>
      <c r="H142" s="25">
        <v>5</v>
      </c>
      <c r="I142" s="25" t="s">
        <v>37</v>
      </c>
      <c r="J142" s="26">
        <v>1E-4</v>
      </c>
      <c r="K142" s="25">
        <v>5</v>
      </c>
      <c r="L142" s="25" t="s">
        <v>20</v>
      </c>
      <c r="M142" s="25">
        <v>0.30429604949727501</v>
      </c>
      <c r="N142" s="25">
        <v>0.209615492619696</v>
      </c>
      <c r="O142" s="25">
        <v>115</v>
      </c>
      <c r="P142" s="25">
        <v>0.42752748472466201</v>
      </c>
      <c r="Q142" s="25">
        <v>0.34290261333237498</v>
      </c>
      <c r="R142" s="25">
        <v>135</v>
      </c>
      <c r="S142" s="25">
        <v>155</v>
      </c>
      <c r="T142" s="29">
        <f t="shared" si="9"/>
        <v>9.4680556877579009E-2</v>
      </c>
      <c r="U142" s="29">
        <f t="shared" si="10"/>
        <v>8.4624871392287027E-2</v>
      </c>
    </row>
    <row r="143" spans="1:21" x14ac:dyDescent="0.25">
      <c r="A143" s="25" t="s">
        <v>90</v>
      </c>
      <c r="B143" s="25">
        <v>2500</v>
      </c>
      <c r="C143" s="25">
        <v>7</v>
      </c>
      <c r="D143" s="25">
        <v>0.02</v>
      </c>
      <c r="E143" s="27">
        <v>0.997</v>
      </c>
      <c r="F143" s="25">
        <v>0.8</v>
      </c>
      <c r="H143" s="25">
        <v>5</v>
      </c>
      <c r="I143" s="25" t="s">
        <v>37</v>
      </c>
      <c r="J143" s="26">
        <v>1E-4</v>
      </c>
      <c r="K143" s="25">
        <v>5</v>
      </c>
      <c r="L143" s="25" t="s">
        <v>20</v>
      </c>
      <c r="M143" s="25">
        <v>0.30427749925394898</v>
      </c>
      <c r="N143" s="25">
        <v>0.27033047360095602</v>
      </c>
      <c r="O143" s="25">
        <v>1195</v>
      </c>
      <c r="P143" s="25">
        <v>0.42771288135353902</v>
      </c>
      <c r="Q143" s="25">
        <v>0.40310433359791997</v>
      </c>
      <c r="R143" s="25">
        <v>1195</v>
      </c>
      <c r="S143" s="25">
        <v>1195</v>
      </c>
      <c r="T143" s="29">
        <f t="shared" si="9"/>
        <v>3.3947025652992957E-2</v>
      </c>
      <c r="U143" s="29">
        <f t="shared" si="10"/>
        <v>2.4608547755619048E-2</v>
      </c>
    </row>
    <row r="144" spans="1:21" x14ac:dyDescent="0.25">
      <c r="A144" s="25" t="s">
        <v>54</v>
      </c>
      <c r="B144" s="25">
        <v>300</v>
      </c>
      <c r="C144" s="25">
        <v>10</v>
      </c>
      <c r="D144" s="25">
        <v>0.09</v>
      </c>
      <c r="E144" s="25">
        <v>1</v>
      </c>
      <c r="F144" s="25">
        <v>0.8</v>
      </c>
      <c r="H144" s="25">
        <v>5</v>
      </c>
      <c r="I144" s="25" t="s">
        <v>37</v>
      </c>
      <c r="J144" s="26">
        <v>1E-4</v>
      </c>
      <c r="K144" s="25">
        <v>5</v>
      </c>
      <c r="L144" s="25" t="s">
        <v>20</v>
      </c>
      <c r="M144" s="25">
        <v>0.30431734580448699</v>
      </c>
      <c r="N144" s="25">
        <v>0.210206470703798</v>
      </c>
      <c r="O144" s="25">
        <v>110</v>
      </c>
      <c r="P144" s="25">
        <v>0.42776763613853203</v>
      </c>
      <c r="Q144" s="25">
        <v>0.35122079607136403</v>
      </c>
      <c r="R144" s="25">
        <v>110</v>
      </c>
      <c r="S144" s="25">
        <v>150</v>
      </c>
      <c r="T144" s="29">
        <f t="shared" si="9"/>
        <v>9.4110875100688995E-2</v>
      </c>
      <c r="U144" s="29">
        <f t="shared" si="10"/>
        <v>7.6546840067167998E-2</v>
      </c>
    </row>
    <row r="145" spans="1:21" x14ac:dyDescent="0.25">
      <c r="A145" s="25" t="s">
        <v>56</v>
      </c>
      <c r="B145" s="25">
        <v>300</v>
      </c>
      <c r="C145" s="25">
        <v>10</v>
      </c>
      <c r="D145" s="25">
        <v>9.5000000000000001E-2</v>
      </c>
      <c r="E145" s="25">
        <v>1</v>
      </c>
      <c r="F145" s="25">
        <v>0.8</v>
      </c>
      <c r="H145" s="25">
        <v>5</v>
      </c>
      <c r="I145" s="25" t="s">
        <v>37</v>
      </c>
      <c r="J145" s="26">
        <v>1E-4</v>
      </c>
      <c r="K145" s="25">
        <v>5</v>
      </c>
      <c r="L145" s="25" t="s">
        <v>20</v>
      </c>
      <c r="M145" s="25">
        <v>0.30527267325809399</v>
      </c>
      <c r="N145" s="25">
        <v>0.209049244457295</v>
      </c>
      <c r="O145" s="25">
        <v>105</v>
      </c>
      <c r="P145" s="25">
        <v>0.42833481511614602</v>
      </c>
      <c r="Q145" s="25">
        <v>0.35259260509863199</v>
      </c>
      <c r="R145" s="25">
        <v>100</v>
      </c>
      <c r="S145" s="25">
        <v>135</v>
      </c>
      <c r="T145" s="29">
        <f t="shared" si="9"/>
        <v>9.6223428800798982E-2</v>
      </c>
      <c r="U145" s="29">
        <f t="shared" si="10"/>
        <v>7.5742210017514022E-2</v>
      </c>
    </row>
    <row r="146" spans="1:21" x14ac:dyDescent="0.25">
      <c r="A146" s="25" t="s">
        <v>35</v>
      </c>
      <c r="B146" s="25">
        <v>1200</v>
      </c>
      <c r="C146" s="25">
        <v>10</v>
      </c>
      <c r="D146" s="25">
        <v>0.1</v>
      </c>
      <c r="E146" s="25">
        <v>1</v>
      </c>
      <c r="F146" s="25">
        <v>0.8</v>
      </c>
      <c r="H146" s="25">
        <v>0</v>
      </c>
      <c r="I146" s="25" t="s">
        <v>19</v>
      </c>
      <c r="J146" s="25">
        <v>1E-3</v>
      </c>
      <c r="K146" s="25">
        <v>5</v>
      </c>
      <c r="L146" s="25" t="s">
        <v>20</v>
      </c>
      <c r="M146" s="25">
        <v>0.30529828544480497</v>
      </c>
      <c r="N146" s="25">
        <v>0.20689369880665601</v>
      </c>
      <c r="O146" s="25">
        <v>105</v>
      </c>
      <c r="P146" s="25">
        <v>0.42851286144845602</v>
      </c>
      <c r="Q146" s="25">
        <v>0.34587397779248003</v>
      </c>
      <c r="R146" s="25">
        <v>110</v>
      </c>
      <c r="S146" s="25">
        <v>1200</v>
      </c>
      <c r="T146" s="29">
        <f t="shared" si="9"/>
        <v>9.8404586638148966E-2</v>
      </c>
      <c r="U146" s="29">
        <f t="shared" si="10"/>
        <v>8.2638883655975992E-2</v>
      </c>
    </row>
    <row r="147" spans="1:21" x14ac:dyDescent="0.25">
      <c r="A147" s="25" t="s">
        <v>55</v>
      </c>
      <c r="B147" s="25">
        <v>300</v>
      </c>
      <c r="C147" s="25">
        <v>10</v>
      </c>
      <c r="D147" s="25">
        <v>0.1</v>
      </c>
      <c r="E147" s="25">
        <v>1</v>
      </c>
      <c r="F147" s="25">
        <v>0.8</v>
      </c>
      <c r="H147" s="25">
        <v>5</v>
      </c>
      <c r="I147" s="25" t="s">
        <v>37</v>
      </c>
      <c r="J147" s="26">
        <v>1E-4</v>
      </c>
      <c r="K147" s="25">
        <v>5</v>
      </c>
      <c r="L147" s="25" t="s">
        <v>20</v>
      </c>
      <c r="M147" s="25">
        <v>0.30529828544480497</v>
      </c>
      <c r="N147" s="25">
        <v>0.20689369880665601</v>
      </c>
      <c r="O147" s="25">
        <v>105</v>
      </c>
      <c r="P147" s="25">
        <v>0.42851286144845602</v>
      </c>
      <c r="Q147" s="25">
        <v>0.34587397779248003</v>
      </c>
      <c r="R147" s="25">
        <v>110</v>
      </c>
      <c r="S147" s="25">
        <v>135</v>
      </c>
      <c r="T147" s="29">
        <f t="shared" si="9"/>
        <v>9.8404586638148966E-2</v>
      </c>
      <c r="U147" s="29">
        <f t="shared" si="10"/>
        <v>8.2638883655975992E-2</v>
      </c>
    </row>
    <row r="148" spans="1:21" x14ac:dyDescent="0.25">
      <c r="A148" s="25" t="s">
        <v>116</v>
      </c>
      <c r="B148" s="25">
        <v>1200</v>
      </c>
      <c r="C148" s="25">
        <v>4</v>
      </c>
      <c r="D148" s="25">
        <v>0.03</v>
      </c>
      <c r="E148" s="25">
        <v>0.998</v>
      </c>
      <c r="F148" s="25">
        <v>0.8</v>
      </c>
      <c r="H148" s="25">
        <v>5</v>
      </c>
      <c r="I148" s="25" t="s">
        <v>37</v>
      </c>
      <c r="J148" s="26">
        <v>1E-4</v>
      </c>
      <c r="K148" s="25">
        <v>5</v>
      </c>
      <c r="L148" s="25" t="s">
        <v>20</v>
      </c>
      <c r="M148" s="25">
        <v>0.305334076569032</v>
      </c>
      <c r="N148" s="25">
        <v>0.28885535069391699</v>
      </c>
      <c r="O148" s="25">
        <v>1200</v>
      </c>
      <c r="P148" s="25">
        <v>0.42857230880446201</v>
      </c>
      <c r="Q148" s="25">
        <v>0.41738553720559401</v>
      </c>
      <c r="R148" s="25">
        <v>1200</v>
      </c>
      <c r="S148" s="25">
        <v>1200</v>
      </c>
      <c r="T148" s="29">
        <f t="shared" si="9"/>
        <v>1.6478725875115008E-2</v>
      </c>
      <c r="U148" s="29">
        <f t="shared" si="10"/>
        <v>1.1186771598867995E-2</v>
      </c>
    </row>
    <row r="149" spans="1:21" x14ac:dyDescent="0.25">
      <c r="A149" s="25" t="s">
        <v>23</v>
      </c>
      <c r="B149" s="25">
        <v>100</v>
      </c>
      <c r="C149" s="25">
        <v>10</v>
      </c>
      <c r="D149" s="25">
        <v>0.1</v>
      </c>
      <c r="E149" s="25">
        <v>1</v>
      </c>
      <c r="F149" s="25">
        <v>0.8</v>
      </c>
      <c r="H149" s="25">
        <v>0</v>
      </c>
      <c r="I149" s="25" t="s">
        <v>19</v>
      </c>
      <c r="J149" s="25">
        <v>1E-3</v>
      </c>
      <c r="K149" s="25">
        <v>5</v>
      </c>
      <c r="L149" s="25" t="s">
        <v>20</v>
      </c>
      <c r="M149" s="25">
        <v>0.30540349040653397</v>
      </c>
      <c r="N149" s="25">
        <v>0.20946716372841401</v>
      </c>
      <c r="O149" s="25">
        <v>100</v>
      </c>
      <c r="P149" s="25">
        <v>0.42862681808907599</v>
      </c>
      <c r="Q149" s="25">
        <v>0.35058475910618198</v>
      </c>
      <c r="R149" s="25">
        <v>100</v>
      </c>
      <c r="S149" s="25">
        <v>100</v>
      </c>
      <c r="T149" s="29">
        <f t="shared" si="9"/>
        <v>9.5936326678119965E-2</v>
      </c>
      <c r="U149" s="29">
        <f t="shared" si="10"/>
        <v>7.8042058982894014E-2</v>
      </c>
    </row>
    <row r="150" spans="1:21" x14ac:dyDescent="0.25">
      <c r="A150" s="25" t="s">
        <v>24</v>
      </c>
      <c r="B150" s="25">
        <v>100</v>
      </c>
      <c r="C150" s="25">
        <v>10</v>
      </c>
      <c r="D150" s="25">
        <v>0.12</v>
      </c>
      <c r="E150" s="25">
        <v>1</v>
      </c>
      <c r="F150" s="25">
        <v>0.8</v>
      </c>
      <c r="H150" s="25">
        <v>0</v>
      </c>
      <c r="I150" s="25" t="s">
        <v>19</v>
      </c>
      <c r="J150" s="25">
        <v>1E-3</v>
      </c>
      <c r="K150" s="25">
        <v>5</v>
      </c>
      <c r="L150" s="25" t="s">
        <v>20</v>
      </c>
      <c r="M150" s="25">
        <v>0.30648175291261798</v>
      </c>
      <c r="N150" s="25">
        <v>0.20821495910803101</v>
      </c>
      <c r="O150" s="25">
        <v>85</v>
      </c>
      <c r="P150" s="25">
        <v>0.42905022557863998</v>
      </c>
      <c r="Q150" s="25">
        <v>0.34950679767449599</v>
      </c>
      <c r="R150" s="25">
        <v>85</v>
      </c>
      <c r="S150" s="25">
        <v>100</v>
      </c>
      <c r="T150" s="29">
        <f t="shared" si="9"/>
        <v>9.8266793804586972E-2</v>
      </c>
      <c r="U150" s="29">
        <f t="shared" si="10"/>
        <v>7.9543427904143982E-2</v>
      </c>
    </row>
    <row r="151" spans="1:21" x14ac:dyDescent="0.25">
      <c r="A151" s="25" t="s">
        <v>34</v>
      </c>
      <c r="B151" s="25">
        <v>900</v>
      </c>
      <c r="C151" s="25">
        <v>10</v>
      </c>
      <c r="D151" s="25">
        <v>0.12</v>
      </c>
      <c r="E151" s="25">
        <v>1</v>
      </c>
      <c r="F151" s="25">
        <v>0.8</v>
      </c>
      <c r="H151" s="25">
        <v>0</v>
      </c>
      <c r="I151" s="25" t="s">
        <v>19</v>
      </c>
      <c r="J151" s="25">
        <v>1E-3</v>
      </c>
      <c r="K151" s="25">
        <v>5</v>
      </c>
      <c r="L151" s="25" t="s">
        <v>20</v>
      </c>
      <c r="M151" s="25">
        <v>0.30648175291261798</v>
      </c>
      <c r="N151" s="25">
        <v>0.20821495910803101</v>
      </c>
      <c r="O151" s="25">
        <v>85</v>
      </c>
      <c r="P151" s="25">
        <v>0.42905022557863998</v>
      </c>
      <c r="Q151" s="25">
        <v>0.34950679767449599</v>
      </c>
      <c r="R151" s="25">
        <v>85</v>
      </c>
      <c r="S151" s="25">
        <v>156</v>
      </c>
      <c r="T151" s="29">
        <f t="shared" si="9"/>
        <v>9.8266793804586972E-2</v>
      </c>
      <c r="U151" s="29">
        <f t="shared" si="10"/>
        <v>7.9543427904143982E-2</v>
      </c>
    </row>
    <row r="152" spans="1:21" x14ac:dyDescent="0.25">
      <c r="A152" s="25" t="s">
        <v>25</v>
      </c>
      <c r="B152" s="25">
        <v>150</v>
      </c>
      <c r="C152" s="25">
        <v>10</v>
      </c>
      <c r="D152" s="25">
        <v>0.03</v>
      </c>
      <c r="E152" s="25">
        <v>1</v>
      </c>
      <c r="F152" s="25">
        <v>0.8</v>
      </c>
      <c r="H152" s="25">
        <v>0</v>
      </c>
      <c r="I152" s="25" t="s">
        <v>19</v>
      </c>
      <c r="J152" s="25">
        <v>1E-3</v>
      </c>
      <c r="K152" s="25">
        <v>5</v>
      </c>
      <c r="L152" s="25" t="s">
        <v>20</v>
      </c>
      <c r="M152" s="25">
        <v>0.30743178744125199</v>
      </c>
      <c r="N152" s="25">
        <v>0.24645003574117699</v>
      </c>
      <c r="O152" s="25">
        <v>150</v>
      </c>
      <c r="P152" s="25">
        <v>0.43050406392782897</v>
      </c>
      <c r="Q152" s="25">
        <v>0.38390750439019899</v>
      </c>
      <c r="R152" s="25">
        <v>150</v>
      </c>
      <c r="S152" s="25">
        <v>150</v>
      </c>
      <c r="T152" s="29">
        <f t="shared" si="9"/>
        <v>6.0981751700074999E-2</v>
      </c>
      <c r="U152" s="29">
        <f t="shared" si="10"/>
        <v>4.6596559537629978E-2</v>
      </c>
    </row>
    <row r="153" spans="1:21" x14ac:dyDescent="0.25">
      <c r="A153" s="25" t="s">
        <v>26</v>
      </c>
      <c r="B153" s="25">
        <v>1000</v>
      </c>
      <c r="C153" s="25">
        <v>10</v>
      </c>
      <c r="D153" s="25">
        <v>0.15</v>
      </c>
      <c r="E153" s="25">
        <v>1</v>
      </c>
      <c r="F153" s="25">
        <v>0.8</v>
      </c>
      <c r="H153" s="25">
        <v>0</v>
      </c>
      <c r="I153" s="25" t="s">
        <v>19</v>
      </c>
      <c r="J153" s="25">
        <v>1E-3</v>
      </c>
      <c r="K153" s="25">
        <v>5</v>
      </c>
      <c r="L153" s="25" t="s">
        <v>20</v>
      </c>
      <c r="M153" s="25">
        <v>0.30963185950236899</v>
      </c>
      <c r="N153" s="25">
        <v>0.21908517424443499</v>
      </c>
      <c r="O153" s="25">
        <v>55</v>
      </c>
      <c r="P153" s="25">
        <v>0.431383746459995</v>
      </c>
      <c r="Q153" s="25">
        <v>0.356041673805984</v>
      </c>
      <c r="R153" s="25">
        <v>60</v>
      </c>
      <c r="S153" s="25">
        <v>1000</v>
      </c>
      <c r="T153" s="29">
        <f t="shared" si="9"/>
        <v>9.0546685257933995E-2</v>
      </c>
      <c r="U153" s="29">
        <f t="shared" si="10"/>
        <v>7.5342072654010994E-2</v>
      </c>
    </row>
    <row r="154" spans="1:21" x14ac:dyDescent="0.25">
      <c r="A154" s="25" t="s">
        <v>27</v>
      </c>
      <c r="B154" s="25">
        <v>300</v>
      </c>
      <c r="C154" s="25">
        <v>10</v>
      </c>
      <c r="D154" s="25">
        <v>0.19</v>
      </c>
      <c r="E154" s="25">
        <v>1</v>
      </c>
      <c r="F154" s="25">
        <v>0.8</v>
      </c>
      <c r="H154" s="25">
        <v>0</v>
      </c>
      <c r="I154" s="25" t="s">
        <v>19</v>
      </c>
      <c r="J154" s="25">
        <v>1E-3</v>
      </c>
      <c r="K154" s="25">
        <v>5</v>
      </c>
      <c r="L154" s="25" t="s">
        <v>20</v>
      </c>
      <c r="M154" s="25">
        <v>0.31106466621865098</v>
      </c>
      <c r="N154" s="25">
        <v>0.22309604462638399</v>
      </c>
      <c r="O154" s="25">
        <v>45</v>
      </c>
      <c r="P154" s="25">
        <v>0.43283706038950398</v>
      </c>
      <c r="Q154" s="25">
        <v>0.35852601502939901</v>
      </c>
      <c r="R154" s="25">
        <v>50</v>
      </c>
      <c r="S154" s="25">
        <v>300</v>
      </c>
      <c r="T154" s="29">
        <f t="shared" si="9"/>
        <v>8.7968621592266982E-2</v>
      </c>
      <c r="U154" s="29">
        <f t="shared" si="10"/>
        <v>7.4311045360104966E-2</v>
      </c>
    </row>
    <row r="155" spans="1:21" x14ac:dyDescent="0.25">
      <c r="A155" s="25" t="s">
        <v>78</v>
      </c>
      <c r="B155" s="25">
        <v>1500</v>
      </c>
      <c r="C155" s="25">
        <v>15</v>
      </c>
      <c r="D155" s="25">
        <v>1.2500000000000001E-2</v>
      </c>
      <c r="E155" s="25">
        <v>1</v>
      </c>
      <c r="F155" s="25">
        <v>0.8</v>
      </c>
      <c r="H155" s="25">
        <v>5</v>
      </c>
      <c r="I155" s="25" t="s">
        <v>37</v>
      </c>
      <c r="J155" s="26">
        <v>1E-4</v>
      </c>
      <c r="K155" s="25">
        <v>5</v>
      </c>
      <c r="L155" s="25" t="s">
        <v>20</v>
      </c>
      <c r="M155" s="25">
        <v>0.312993431898825</v>
      </c>
      <c r="N155" s="25">
        <v>0.21575533701392699</v>
      </c>
      <c r="O155" s="25">
        <v>257</v>
      </c>
      <c r="P155" s="25">
        <v>0.43580373568080799</v>
      </c>
      <c r="Q155" s="25">
        <v>0.35915399897856498</v>
      </c>
      <c r="R155" s="25">
        <v>257</v>
      </c>
      <c r="S155" s="25">
        <v>257</v>
      </c>
      <c r="T155" s="29">
        <f t="shared" si="9"/>
        <v>9.7238094884898013E-2</v>
      </c>
      <c r="U155" s="29">
        <f t="shared" si="10"/>
        <v>7.664973670224301E-2</v>
      </c>
    </row>
    <row r="156" spans="1:21" x14ac:dyDescent="0.25">
      <c r="A156" s="25" t="s">
        <v>91</v>
      </c>
      <c r="B156" s="25">
        <v>2500</v>
      </c>
      <c r="C156" s="25">
        <v>7</v>
      </c>
      <c r="D156" s="25">
        <v>0.02</v>
      </c>
      <c r="E156" s="27">
        <v>0.995</v>
      </c>
      <c r="F156" s="25">
        <v>0.8</v>
      </c>
      <c r="H156" s="25">
        <v>5</v>
      </c>
      <c r="I156" s="25" t="s">
        <v>37</v>
      </c>
      <c r="J156" s="26">
        <v>1E-4</v>
      </c>
      <c r="K156" s="25">
        <v>5</v>
      </c>
      <c r="L156" s="25" t="s">
        <v>20</v>
      </c>
      <c r="M156" s="25">
        <v>0.31384477013274398</v>
      </c>
      <c r="N156" s="25">
        <v>0.29002576193674801</v>
      </c>
      <c r="O156" s="25">
        <v>990</v>
      </c>
      <c r="P156" s="25">
        <v>0.43606047394595399</v>
      </c>
      <c r="Q156" s="25">
        <v>0.41954070537593502</v>
      </c>
      <c r="R156" s="25">
        <v>990</v>
      </c>
      <c r="S156" s="25">
        <v>990</v>
      </c>
      <c r="T156" s="29">
        <f t="shared" si="9"/>
        <v>2.3819008195995972E-2</v>
      </c>
      <c r="U156" s="29">
        <f t="shared" si="10"/>
        <v>1.6519768570018967E-2</v>
      </c>
    </row>
    <row r="157" spans="1:21" x14ac:dyDescent="0.25">
      <c r="A157" s="25" t="s">
        <v>29</v>
      </c>
      <c r="B157" s="25">
        <v>1000</v>
      </c>
      <c r="C157" s="25">
        <v>10</v>
      </c>
      <c r="D157" s="25">
        <v>0.27</v>
      </c>
      <c r="E157" s="25">
        <v>1</v>
      </c>
      <c r="F157" s="25">
        <v>0.8</v>
      </c>
      <c r="H157" s="25">
        <v>0</v>
      </c>
      <c r="I157" s="25" t="s">
        <v>19</v>
      </c>
      <c r="J157" s="25">
        <v>1E-3</v>
      </c>
      <c r="K157" s="25">
        <v>5</v>
      </c>
      <c r="L157" s="25" t="s">
        <v>20</v>
      </c>
      <c r="M157" s="25">
        <v>0.31629402125897998</v>
      </c>
      <c r="N157" s="25">
        <v>0.237198181022931</v>
      </c>
      <c r="O157" s="25">
        <v>25</v>
      </c>
      <c r="P157" s="25">
        <v>0.436527832309477</v>
      </c>
      <c r="Q157" s="25">
        <v>0.375227096886109</v>
      </c>
      <c r="R157" s="25">
        <v>25</v>
      </c>
      <c r="S157" s="25">
        <v>541</v>
      </c>
      <c r="T157" s="29">
        <f t="shared" si="9"/>
        <v>7.9095840236048987E-2</v>
      </c>
      <c r="U157" s="29">
        <f t="shared" si="10"/>
        <v>6.1300735423368002E-2</v>
      </c>
    </row>
    <row r="158" spans="1:21" x14ac:dyDescent="0.25">
      <c r="A158" s="25" t="s">
        <v>28</v>
      </c>
      <c r="B158" s="25">
        <v>300</v>
      </c>
      <c r="C158" s="25">
        <v>10</v>
      </c>
      <c r="D158" s="25">
        <v>0.28999999999999998</v>
      </c>
      <c r="E158" s="25">
        <v>1</v>
      </c>
      <c r="F158" s="25">
        <v>0.8</v>
      </c>
      <c r="H158" s="25">
        <v>0</v>
      </c>
      <c r="I158" s="25" t="s">
        <v>19</v>
      </c>
      <c r="J158" s="25">
        <v>1E-3</v>
      </c>
      <c r="K158" s="25">
        <v>5</v>
      </c>
      <c r="L158" s="25" t="s">
        <v>20</v>
      </c>
      <c r="M158" s="25">
        <v>0.317801302596597</v>
      </c>
      <c r="N158" s="25">
        <v>0.24598599329562701</v>
      </c>
      <c r="O158" s="25">
        <v>20</v>
      </c>
      <c r="P158" s="25">
        <v>0.43820392370540301</v>
      </c>
      <c r="Q158" s="25">
        <v>0.38296140661053102</v>
      </c>
      <c r="R158" s="25">
        <v>20</v>
      </c>
      <c r="S158" s="25">
        <v>300</v>
      </c>
      <c r="T158" s="29">
        <f t="shared" si="9"/>
        <v>7.1815309300969993E-2</v>
      </c>
      <c r="U158" s="29">
        <f t="shared" si="10"/>
        <v>5.524251709487199E-2</v>
      </c>
    </row>
    <row r="159" spans="1:21" x14ac:dyDescent="0.25">
      <c r="A159" s="25" t="s">
        <v>46</v>
      </c>
      <c r="B159" s="25">
        <v>600</v>
      </c>
      <c r="C159" s="25">
        <v>10</v>
      </c>
      <c r="D159" s="25">
        <v>5.0000000000000001E-3</v>
      </c>
      <c r="E159" s="25">
        <v>1</v>
      </c>
      <c r="F159" s="25">
        <v>0.8</v>
      </c>
      <c r="H159" s="25">
        <v>5</v>
      </c>
      <c r="I159" s="25" t="s">
        <v>37</v>
      </c>
      <c r="J159" s="26">
        <v>1E-4</v>
      </c>
      <c r="K159" s="25">
        <v>5</v>
      </c>
      <c r="L159" s="25" t="s">
        <v>20</v>
      </c>
      <c r="M159" s="25">
        <v>0.317260185533282</v>
      </c>
      <c r="N159" s="25">
        <v>0.26976569543234702</v>
      </c>
      <c r="O159" s="25">
        <v>600</v>
      </c>
      <c r="P159" s="25">
        <v>0.43948205888146002</v>
      </c>
      <c r="Q159" s="25">
        <v>0.40469166120703998</v>
      </c>
      <c r="R159" s="25">
        <v>600</v>
      </c>
      <c r="S159" s="25">
        <v>600</v>
      </c>
      <c r="T159" s="29">
        <f t="shared" si="9"/>
        <v>4.7494490100934983E-2</v>
      </c>
      <c r="U159" s="29">
        <f t="shared" si="10"/>
        <v>3.4790397674420048E-2</v>
      </c>
    </row>
    <row r="160" spans="1:21" x14ac:dyDescent="0.25">
      <c r="A160" s="25" t="s">
        <v>92</v>
      </c>
      <c r="B160" s="25">
        <v>2500</v>
      </c>
      <c r="C160" s="25">
        <v>7</v>
      </c>
      <c r="D160" s="25">
        <v>0.02</v>
      </c>
      <c r="E160" s="27">
        <v>0.99</v>
      </c>
      <c r="F160" s="25">
        <v>0.8</v>
      </c>
      <c r="H160" s="25">
        <v>5</v>
      </c>
      <c r="I160" s="25" t="s">
        <v>37</v>
      </c>
      <c r="J160" s="26">
        <v>1E-4</v>
      </c>
      <c r="K160" s="25">
        <v>5</v>
      </c>
      <c r="L160" s="25" t="s">
        <v>20</v>
      </c>
      <c r="M160" s="25">
        <v>0.34568660056515499</v>
      </c>
      <c r="N160" s="25">
        <v>0.331696841206709</v>
      </c>
      <c r="O160" s="25">
        <v>635</v>
      </c>
      <c r="P160" s="25">
        <v>0.46294047883567901</v>
      </c>
      <c r="Q160" s="25">
        <v>0.45425456128771302</v>
      </c>
      <c r="R160" s="25">
        <v>635</v>
      </c>
      <c r="S160" s="25">
        <v>635</v>
      </c>
      <c r="T160" s="29">
        <f t="shared" si="9"/>
        <v>1.3989759358445986E-2</v>
      </c>
      <c r="U160" s="29">
        <f t="shared" si="10"/>
        <v>8.6859175479659934E-3</v>
      </c>
    </row>
    <row r="161" spans="1:21" x14ac:dyDescent="0.25">
      <c r="A161" s="25" t="s">
        <v>88</v>
      </c>
      <c r="B161" s="25">
        <v>1200</v>
      </c>
      <c r="C161" s="25">
        <v>4</v>
      </c>
      <c r="D161" s="25">
        <v>0.02</v>
      </c>
      <c r="E161" s="25">
        <v>1</v>
      </c>
      <c r="F161" s="25">
        <v>0.8</v>
      </c>
      <c r="H161" s="25">
        <v>5</v>
      </c>
      <c r="I161" s="25" t="s">
        <v>37</v>
      </c>
      <c r="J161" s="26">
        <v>1E-4</v>
      </c>
      <c r="K161" s="25">
        <v>5</v>
      </c>
      <c r="L161" s="25" t="s">
        <v>20</v>
      </c>
      <c r="M161" s="25">
        <v>0.40141070659988098</v>
      </c>
      <c r="N161" s="25">
        <v>0.39980620558855101</v>
      </c>
      <c r="O161" s="25">
        <v>70</v>
      </c>
      <c r="P161" s="25">
        <v>0.50480499379595301</v>
      </c>
      <c r="Q161" s="25">
        <v>0.50455312892950799</v>
      </c>
      <c r="R161" s="25">
        <v>70</v>
      </c>
      <c r="S161" s="25">
        <v>70</v>
      </c>
      <c r="T161" s="29">
        <f t="shared" si="9"/>
        <v>1.6045010113299729E-3</v>
      </c>
      <c r="U161" s="29">
        <f t="shared" si="10"/>
        <v>2.5186486644501738E-4</v>
      </c>
    </row>
    <row r="162" spans="1:21" x14ac:dyDescent="0.25">
      <c r="A162" s="25" t="s">
        <v>93</v>
      </c>
      <c r="B162" s="25">
        <v>2500</v>
      </c>
      <c r="C162" s="25">
        <v>7</v>
      </c>
      <c r="D162" s="25">
        <v>0.02</v>
      </c>
      <c r="E162" s="27">
        <v>0.98</v>
      </c>
      <c r="F162" s="25">
        <v>0.8</v>
      </c>
      <c r="H162" s="25">
        <v>5</v>
      </c>
      <c r="I162" s="25" t="s">
        <v>37</v>
      </c>
      <c r="J162" s="26">
        <v>1E-4</v>
      </c>
      <c r="K162" s="25">
        <v>5</v>
      </c>
      <c r="L162" s="25" t="s">
        <v>20</v>
      </c>
      <c r="M162" s="25">
        <v>0.40113300581803202</v>
      </c>
      <c r="N162" s="25">
        <v>0.39359805177399498</v>
      </c>
      <c r="O162" s="25">
        <v>380</v>
      </c>
      <c r="P162" s="25">
        <v>0.50591623049821</v>
      </c>
      <c r="Q162" s="25">
        <v>0.50219425345038904</v>
      </c>
      <c r="R162" s="25">
        <v>380</v>
      </c>
      <c r="S162" s="25">
        <v>380</v>
      </c>
      <c r="T162" s="29">
        <f t="shared" si="9"/>
        <v>7.5349540440370344E-3</v>
      </c>
      <c r="U162" s="29">
        <f t="shared" si="10"/>
        <v>3.7219770478209568E-3</v>
      </c>
    </row>
    <row r="163" spans="1:21" x14ac:dyDescent="0.25">
      <c r="A163" s="25" t="s">
        <v>94</v>
      </c>
      <c r="B163" s="25">
        <v>2500</v>
      </c>
      <c r="C163" s="25">
        <v>7</v>
      </c>
      <c r="D163" s="25">
        <v>0.02</v>
      </c>
      <c r="E163" s="27">
        <v>0.95</v>
      </c>
      <c r="F163" s="25">
        <v>0.8</v>
      </c>
      <c r="H163" s="25">
        <v>5</v>
      </c>
      <c r="I163" s="25" t="s">
        <v>37</v>
      </c>
      <c r="J163" s="26">
        <v>1E-4</v>
      </c>
      <c r="K163" s="25">
        <v>5</v>
      </c>
      <c r="L163" s="25" t="s">
        <v>20</v>
      </c>
      <c r="M163" s="25">
        <v>0.49755748776201802</v>
      </c>
      <c r="N163" s="25">
        <v>0.49460448929093298</v>
      </c>
      <c r="O163" s="25">
        <v>180</v>
      </c>
      <c r="P163" s="25">
        <v>0.56977699847001995</v>
      </c>
      <c r="Q163" s="25">
        <v>0.56931281014795099</v>
      </c>
      <c r="R163" s="25">
        <v>180</v>
      </c>
      <c r="S163" s="25">
        <v>180</v>
      </c>
      <c r="T163" s="29">
        <f t="shared" si="9"/>
        <v>2.9529984710850443E-3</v>
      </c>
      <c r="U163" s="29">
        <f t="shared" si="10"/>
        <v>4.641883220689591E-4</v>
      </c>
    </row>
    <row r="164" spans="1:21" x14ac:dyDescent="0.25">
      <c r="A164" s="25" t="s">
        <v>95</v>
      </c>
      <c r="B164" s="25">
        <v>2500</v>
      </c>
      <c r="C164" s="25">
        <v>7</v>
      </c>
      <c r="D164" s="25">
        <v>0.02</v>
      </c>
      <c r="E164" s="27">
        <v>0.9</v>
      </c>
      <c r="F164" s="25">
        <v>0.8</v>
      </c>
      <c r="H164" s="25">
        <v>5</v>
      </c>
      <c r="I164" s="25" t="s">
        <v>37</v>
      </c>
      <c r="J164" s="26">
        <v>1E-4</v>
      </c>
      <c r="K164" s="25">
        <v>5</v>
      </c>
      <c r="L164" s="25" t="s">
        <v>20</v>
      </c>
      <c r="M164" s="25">
        <v>0.55819015805865402</v>
      </c>
      <c r="N164" s="25">
        <v>0.55703694659193304</v>
      </c>
      <c r="O164" s="25">
        <v>95</v>
      </c>
      <c r="P164" s="25">
        <v>0.60521547811984</v>
      </c>
      <c r="Q164" s="25">
        <v>0.60583837830864995</v>
      </c>
      <c r="R164" s="25">
        <v>95</v>
      </c>
      <c r="S164" s="25">
        <v>95</v>
      </c>
      <c r="T164" s="29">
        <f t="shared" si="9"/>
        <v>1.1532114667209825E-3</v>
      </c>
      <c r="U164" s="29">
        <f t="shared" si="10"/>
        <v>-6.2290018880994946E-4</v>
      </c>
    </row>
    <row r="165" spans="1:21" x14ac:dyDescent="0.25">
      <c r="A165" t="s">
        <v>203</v>
      </c>
      <c r="B165">
        <v>1500</v>
      </c>
      <c r="C165">
        <v>6</v>
      </c>
      <c r="D165">
        <v>0.02</v>
      </c>
      <c r="E165">
        <v>1</v>
      </c>
      <c r="F165">
        <v>0.25</v>
      </c>
      <c r="G165">
        <v>1</v>
      </c>
      <c r="H165">
        <v>3</v>
      </c>
      <c r="I165" t="s">
        <v>37</v>
      </c>
      <c r="J165" s="23">
        <v>1E-4</v>
      </c>
      <c r="K165">
        <v>5</v>
      </c>
      <c r="L165" t="s">
        <v>20</v>
      </c>
      <c r="M165">
        <v>0.29625649550055499</v>
      </c>
      <c r="N165">
        <v>0.24984927905832099</v>
      </c>
      <c r="O165">
        <v>885</v>
      </c>
      <c r="P165">
        <v>0.42112194164283001</v>
      </c>
      <c r="Q165">
        <v>0.38588098046117297</v>
      </c>
      <c r="R165">
        <v>885</v>
      </c>
      <c r="S165">
        <v>885</v>
      </c>
      <c r="T165" s="29">
        <f t="shared" ref="T165:T185" si="11" xml:space="preserve"> M165-N165</f>
        <v>4.6407216442234001E-2</v>
      </c>
      <c r="U165" s="29">
        <f t="shared" ref="U165:U185" si="12" xml:space="preserve"> P165-Q165</f>
        <v>3.5240961181657038E-2</v>
      </c>
    </row>
    <row r="166" spans="1:21" x14ac:dyDescent="0.25">
      <c r="A166" t="s">
        <v>204</v>
      </c>
      <c r="B166">
        <v>1500</v>
      </c>
      <c r="C166">
        <v>6</v>
      </c>
      <c r="D166">
        <v>0.02</v>
      </c>
      <c r="E166">
        <v>1</v>
      </c>
      <c r="F166">
        <v>0.25</v>
      </c>
      <c r="G166">
        <v>0.9</v>
      </c>
      <c r="H166">
        <v>3</v>
      </c>
      <c r="I166" t="s">
        <v>37</v>
      </c>
      <c r="J166" s="23">
        <v>1E-4</v>
      </c>
      <c r="K166">
        <v>5</v>
      </c>
      <c r="L166" t="s">
        <v>20</v>
      </c>
      <c r="M166">
        <v>0.296367600512638</v>
      </c>
      <c r="N166">
        <v>0.249652604245132</v>
      </c>
      <c r="O166">
        <v>895</v>
      </c>
      <c r="P166">
        <v>0.42127366571358599</v>
      </c>
      <c r="Q166">
        <v>0.38582329778388702</v>
      </c>
      <c r="R166">
        <v>895</v>
      </c>
      <c r="S166">
        <v>895</v>
      </c>
      <c r="T166" s="29">
        <f t="shared" si="11"/>
        <v>4.6714996267505998E-2</v>
      </c>
      <c r="U166" s="29">
        <f t="shared" si="12"/>
        <v>3.5450367929698967E-2</v>
      </c>
    </row>
    <row r="167" spans="1:21" x14ac:dyDescent="0.25">
      <c r="A167" t="s">
        <v>205</v>
      </c>
      <c r="B167">
        <v>1500</v>
      </c>
      <c r="C167">
        <v>6</v>
      </c>
      <c r="D167">
        <v>0.02</v>
      </c>
      <c r="E167">
        <v>1</v>
      </c>
      <c r="F167">
        <v>0.35</v>
      </c>
      <c r="G167">
        <v>1</v>
      </c>
      <c r="H167">
        <v>3</v>
      </c>
      <c r="I167" t="s">
        <v>37</v>
      </c>
      <c r="J167" s="23">
        <v>1E-4</v>
      </c>
      <c r="K167">
        <v>5</v>
      </c>
      <c r="L167" t="s">
        <v>20</v>
      </c>
      <c r="M167">
        <v>0.29658781169232701</v>
      </c>
      <c r="N167">
        <v>0.244818937234278</v>
      </c>
      <c r="O167">
        <v>965</v>
      </c>
      <c r="P167">
        <v>0.42142819160994499</v>
      </c>
      <c r="Q167">
        <v>0.38180529753798198</v>
      </c>
      <c r="R167">
        <v>965</v>
      </c>
      <c r="S167">
        <v>965</v>
      </c>
      <c r="T167" s="29">
        <f t="shared" si="11"/>
        <v>5.1768874458049008E-2</v>
      </c>
      <c r="U167" s="29">
        <f t="shared" si="12"/>
        <v>3.9622894071963011E-2</v>
      </c>
    </row>
    <row r="168" spans="1:21" x14ac:dyDescent="0.25">
      <c r="A168" t="s">
        <v>206</v>
      </c>
      <c r="B168">
        <v>1500</v>
      </c>
      <c r="C168">
        <v>6</v>
      </c>
      <c r="D168">
        <v>0.02</v>
      </c>
      <c r="E168">
        <v>1</v>
      </c>
      <c r="F168">
        <v>0.25</v>
      </c>
      <c r="G168">
        <v>0.8</v>
      </c>
      <c r="H168">
        <v>3</v>
      </c>
      <c r="I168" t="s">
        <v>37</v>
      </c>
      <c r="J168" s="23">
        <v>1E-4</v>
      </c>
      <c r="K168">
        <v>5</v>
      </c>
      <c r="L168" t="s">
        <v>20</v>
      </c>
      <c r="M168">
        <v>0.29676414413841801</v>
      </c>
      <c r="N168">
        <v>0.25249140749051902</v>
      </c>
      <c r="O168">
        <v>840</v>
      </c>
      <c r="P168">
        <v>0.42167273569684199</v>
      </c>
      <c r="Q168">
        <v>0.38827124623593801</v>
      </c>
      <c r="R168">
        <v>840</v>
      </c>
      <c r="S168">
        <v>840</v>
      </c>
      <c r="T168" s="29">
        <f t="shared" si="11"/>
        <v>4.4272736647898991E-2</v>
      </c>
      <c r="U168" s="29">
        <f t="shared" si="12"/>
        <v>3.3401489460903988E-2</v>
      </c>
    </row>
    <row r="169" spans="1:21" x14ac:dyDescent="0.25">
      <c r="A169" t="s">
        <v>207</v>
      </c>
      <c r="B169">
        <v>1500</v>
      </c>
      <c r="C169">
        <v>6</v>
      </c>
      <c r="D169">
        <v>0.02</v>
      </c>
      <c r="E169">
        <v>1</v>
      </c>
      <c r="F169">
        <v>0.25</v>
      </c>
      <c r="G169">
        <v>0.6</v>
      </c>
      <c r="H169">
        <v>3</v>
      </c>
      <c r="I169" t="s">
        <v>37</v>
      </c>
      <c r="J169" s="23">
        <v>1E-4</v>
      </c>
      <c r="K169">
        <v>5</v>
      </c>
      <c r="L169" t="s">
        <v>20</v>
      </c>
      <c r="M169">
        <v>0.29705232192159498</v>
      </c>
      <c r="N169">
        <v>0.24765446821843801</v>
      </c>
      <c r="O169">
        <v>1055</v>
      </c>
      <c r="P169">
        <v>0.42202887975547099</v>
      </c>
      <c r="Q169">
        <v>0.38414088389221701</v>
      </c>
      <c r="R169">
        <v>1055</v>
      </c>
      <c r="S169">
        <v>1055</v>
      </c>
      <c r="T169" s="29">
        <f t="shared" si="11"/>
        <v>4.9397853703156969E-2</v>
      </c>
      <c r="U169" s="29">
        <f t="shared" si="12"/>
        <v>3.7887995863253976E-2</v>
      </c>
    </row>
    <row r="170" spans="1:21" x14ac:dyDescent="0.25">
      <c r="A170" t="s">
        <v>208</v>
      </c>
      <c r="B170">
        <v>1500</v>
      </c>
      <c r="C170">
        <v>6</v>
      </c>
      <c r="D170">
        <v>0.02</v>
      </c>
      <c r="E170">
        <v>1</v>
      </c>
      <c r="F170">
        <v>0.35</v>
      </c>
      <c r="G170">
        <v>0.9</v>
      </c>
      <c r="H170">
        <v>3</v>
      </c>
      <c r="I170" t="s">
        <v>37</v>
      </c>
      <c r="J170" s="23">
        <v>1E-4</v>
      </c>
      <c r="K170">
        <v>5</v>
      </c>
      <c r="L170" t="s">
        <v>20</v>
      </c>
      <c r="M170">
        <v>0.29739373585895801</v>
      </c>
      <c r="N170">
        <v>0.25049224828502797</v>
      </c>
      <c r="O170">
        <v>830</v>
      </c>
      <c r="P170">
        <v>0.42207734360612098</v>
      </c>
      <c r="Q170">
        <v>0.38627090471620501</v>
      </c>
      <c r="R170">
        <v>835</v>
      </c>
      <c r="S170">
        <v>835</v>
      </c>
      <c r="T170" s="29">
        <f t="shared" si="11"/>
        <v>4.6901487573930034E-2</v>
      </c>
      <c r="U170" s="29">
        <f t="shared" si="12"/>
        <v>3.580643888991597E-2</v>
      </c>
    </row>
    <row r="171" spans="1:21" x14ac:dyDescent="0.25">
      <c r="A171" t="s">
        <v>209</v>
      </c>
      <c r="B171">
        <v>1500</v>
      </c>
      <c r="C171">
        <v>6</v>
      </c>
      <c r="D171">
        <v>0.02</v>
      </c>
      <c r="E171">
        <v>1</v>
      </c>
      <c r="F171">
        <v>0.25</v>
      </c>
      <c r="G171">
        <v>0.7</v>
      </c>
      <c r="H171">
        <v>3</v>
      </c>
      <c r="I171" t="s">
        <v>37</v>
      </c>
      <c r="J171" s="23">
        <v>1E-4</v>
      </c>
      <c r="K171">
        <v>5</v>
      </c>
      <c r="L171" t="s">
        <v>20</v>
      </c>
      <c r="M171">
        <v>0.29732145399655802</v>
      </c>
      <c r="N171">
        <v>0.25428778337714297</v>
      </c>
      <c r="O171">
        <v>830</v>
      </c>
      <c r="P171">
        <v>0.42219487868361999</v>
      </c>
      <c r="Q171">
        <v>0.38970623298563001</v>
      </c>
      <c r="R171">
        <v>830</v>
      </c>
      <c r="S171">
        <v>830</v>
      </c>
      <c r="T171" s="29">
        <f t="shared" si="11"/>
        <v>4.3033670619415043E-2</v>
      </c>
      <c r="U171" s="29">
        <f t="shared" si="12"/>
        <v>3.2488645697989982E-2</v>
      </c>
    </row>
    <row r="172" spans="1:21" x14ac:dyDescent="0.25">
      <c r="A172" t="s">
        <v>210</v>
      </c>
      <c r="B172">
        <v>1500</v>
      </c>
      <c r="C172">
        <v>6</v>
      </c>
      <c r="D172">
        <v>0.02</v>
      </c>
      <c r="E172">
        <v>1</v>
      </c>
      <c r="F172">
        <v>0.35</v>
      </c>
      <c r="G172">
        <v>0.8</v>
      </c>
      <c r="H172">
        <v>3</v>
      </c>
      <c r="I172" t="s">
        <v>37</v>
      </c>
      <c r="J172" s="23">
        <v>1E-4</v>
      </c>
      <c r="K172">
        <v>5</v>
      </c>
      <c r="L172" t="s">
        <v>20</v>
      </c>
      <c r="M172">
        <v>0.29748246051358601</v>
      </c>
      <c r="N172">
        <v>0.251378657242745</v>
      </c>
      <c r="O172">
        <v>825</v>
      </c>
      <c r="P172">
        <v>0.42231366760218197</v>
      </c>
      <c r="Q172">
        <v>0.38721863506857102</v>
      </c>
      <c r="R172">
        <v>825</v>
      </c>
      <c r="S172">
        <v>825</v>
      </c>
      <c r="T172" s="29">
        <f t="shared" si="11"/>
        <v>4.6103803270841015E-2</v>
      </c>
      <c r="U172" s="29">
        <f t="shared" si="12"/>
        <v>3.5095032533610959E-2</v>
      </c>
    </row>
    <row r="173" spans="1:21" x14ac:dyDescent="0.25">
      <c r="A173" t="s">
        <v>211</v>
      </c>
      <c r="B173">
        <v>1500</v>
      </c>
      <c r="C173">
        <v>6</v>
      </c>
      <c r="D173">
        <v>0.02</v>
      </c>
      <c r="E173">
        <v>1</v>
      </c>
      <c r="F173">
        <v>0.35</v>
      </c>
      <c r="G173">
        <v>0.7</v>
      </c>
      <c r="H173">
        <v>3</v>
      </c>
      <c r="I173" t="s">
        <v>37</v>
      </c>
      <c r="J173" s="23">
        <v>1E-4</v>
      </c>
      <c r="K173">
        <v>5</v>
      </c>
      <c r="L173" t="s">
        <v>20</v>
      </c>
      <c r="M173">
        <v>0.29771057391531902</v>
      </c>
      <c r="N173">
        <v>0.25039562969243101</v>
      </c>
      <c r="O173">
        <v>880</v>
      </c>
      <c r="P173">
        <v>0.42242975718978998</v>
      </c>
      <c r="Q173">
        <v>0.386462534048158</v>
      </c>
      <c r="R173">
        <v>880</v>
      </c>
      <c r="S173">
        <v>890</v>
      </c>
      <c r="T173" s="29">
        <f t="shared" si="11"/>
        <v>4.7314944222888011E-2</v>
      </c>
      <c r="U173" s="29">
        <f t="shared" si="12"/>
        <v>3.5967223141631977E-2</v>
      </c>
    </row>
    <row r="174" spans="1:21" x14ac:dyDescent="0.25">
      <c r="A174" t="s">
        <v>212</v>
      </c>
      <c r="B174">
        <v>1500</v>
      </c>
      <c r="C174">
        <v>6</v>
      </c>
      <c r="D174">
        <v>0.02</v>
      </c>
      <c r="E174">
        <v>1</v>
      </c>
      <c r="F174">
        <v>0.5</v>
      </c>
      <c r="G174">
        <v>0.8</v>
      </c>
      <c r="H174">
        <v>3</v>
      </c>
      <c r="I174" t="s">
        <v>37</v>
      </c>
      <c r="J174" s="23">
        <v>1E-4</v>
      </c>
      <c r="K174">
        <v>5</v>
      </c>
      <c r="L174" t="s">
        <v>20</v>
      </c>
      <c r="M174">
        <v>0.29805077121822299</v>
      </c>
      <c r="N174">
        <v>0.24900640914114999</v>
      </c>
      <c r="O174">
        <v>890</v>
      </c>
      <c r="P174">
        <v>0.42261382183900198</v>
      </c>
      <c r="Q174">
        <v>0.38534100889487199</v>
      </c>
      <c r="R174">
        <v>890</v>
      </c>
      <c r="S174">
        <v>900</v>
      </c>
      <c r="T174" s="29">
        <f t="shared" si="11"/>
        <v>4.9044362077072995E-2</v>
      </c>
      <c r="U174" s="29">
        <f t="shared" si="12"/>
        <v>3.7272812944129985E-2</v>
      </c>
    </row>
    <row r="175" spans="1:21" x14ac:dyDescent="0.25">
      <c r="A175" t="s">
        <v>213</v>
      </c>
      <c r="B175">
        <v>1500</v>
      </c>
      <c r="C175">
        <v>6</v>
      </c>
      <c r="D175">
        <v>0.02</v>
      </c>
      <c r="E175">
        <v>1</v>
      </c>
      <c r="F175">
        <v>0.35</v>
      </c>
      <c r="G175">
        <v>0.6</v>
      </c>
      <c r="H175">
        <v>3</v>
      </c>
      <c r="I175" t="s">
        <v>37</v>
      </c>
      <c r="J175" s="23">
        <v>1E-4</v>
      </c>
      <c r="K175">
        <v>5</v>
      </c>
      <c r="L175" t="s">
        <v>20</v>
      </c>
      <c r="M175">
        <v>0.29813883196293001</v>
      </c>
      <c r="N175">
        <v>0.24898659912554</v>
      </c>
      <c r="O175">
        <v>955</v>
      </c>
      <c r="P175">
        <v>0.42280619196559499</v>
      </c>
      <c r="Q175">
        <v>0.38520822223415602</v>
      </c>
      <c r="R175">
        <v>960</v>
      </c>
      <c r="S175">
        <v>960</v>
      </c>
      <c r="T175" s="29">
        <f t="shared" si="11"/>
        <v>4.9152232837390009E-2</v>
      </c>
      <c r="U175" s="29">
        <f t="shared" si="12"/>
        <v>3.7597969731438974E-2</v>
      </c>
    </row>
    <row r="176" spans="1:21" x14ac:dyDescent="0.25">
      <c r="A176" t="s">
        <v>214</v>
      </c>
      <c r="B176">
        <v>1500</v>
      </c>
      <c r="C176">
        <v>6</v>
      </c>
      <c r="D176">
        <v>0.02</v>
      </c>
      <c r="E176">
        <v>1</v>
      </c>
      <c r="F176">
        <v>0.5</v>
      </c>
      <c r="G176">
        <v>0.9</v>
      </c>
      <c r="H176">
        <v>3</v>
      </c>
      <c r="I176" t="s">
        <v>37</v>
      </c>
      <c r="J176" s="23">
        <v>1E-4</v>
      </c>
      <c r="K176">
        <v>5</v>
      </c>
      <c r="L176" t="s">
        <v>20</v>
      </c>
      <c r="M176">
        <v>0.29814365231098999</v>
      </c>
      <c r="N176">
        <v>0.25219312735244398</v>
      </c>
      <c r="O176">
        <v>790</v>
      </c>
      <c r="P176">
        <v>0.42286553370038699</v>
      </c>
      <c r="Q176">
        <v>0.38794949193066702</v>
      </c>
      <c r="R176">
        <v>790</v>
      </c>
      <c r="S176">
        <v>790</v>
      </c>
      <c r="T176" s="29">
        <f t="shared" si="11"/>
        <v>4.5950524958546013E-2</v>
      </c>
      <c r="U176" s="29">
        <f t="shared" si="12"/>
        <v>3.4916041769719963E-2</v>
      </c>
    </row>
    <row r="177" spans="1:21" x14ac:dyDescent="0.25">
      <c r="A177" t="s">
        <v>215</v>
      </c>
      <c r="B177">
        <v>1500</v>
      </c>
      <c r="C177">
        <v>6</v>
      </c>
      <c r="D177">
        <v>0.02</v>
      </c>
      <c r="E177">
        <v>1</v>
      </c>
      <c r="F177">
        <v>0.5</v>
      </c>
      <c r="G177">
        <v>1</v>
      </c>
      <c r="H177">
        <v>3</v>
      </c>
      <c r="I177" t="s">
        <v>37</v>
      </c>
      <c r="J177" s="23">
        <v>1E-4</v>
      </c>
      <c r="K177">
        <v>5</v>
      </c>
      <c r="L177" t="s">
        <v>20</v>
      </c>
      <c r="M177">
        <v>0.29834308522203901</v>
      </c>
      <c r="N177">
        <v>0.25341972774176302</v>
      </c>
      <c r="O177">
        <v>745</v>
      </c>
      <c r="P177">
        <v>0.422904120246685</v>
      </c>
      <c r="Q177">
        <v>0.38902744581795201</v>
      </c>
      <c r="R177">
        <v>745</v>
      </c>
      <c r="S177">
        <v>745</v>
      </c>
      <c r="T177" s="29">
        <f t="shared" si="11"/>
        <v>4.4923357480275983E-2</v>
      </c>
      <c r="U177" s="29">
        <f t="shared" si="12"/>
        <v>3.3876674428732989E-2</v>
      </c>
    </row>
    <row r="178" spans="1:21" x14ac:dyDescent="0.25">
      <c r="A178" t="s">
        <v>216</v>
      </c>
      <c r="B178">
        <v>1500</v>
      </c>
      <c r="C178">
        <v>6</v>
      </c>
      <c r="D178">
        <v>0.02</v>
      </c>
      <c r="E178">
        <v>1</v>
      </c>
      <c r="F178">
        <v>0.25</v>
      </c>
      <c r="G178">
        <v>0.5</v>
      </c>
      <c r="H178">
        <v>3</v>
      </c>
      <c r="I178" t="s">
        <v>37</v>
      </c>
      <c r="J178" s="23">
        <v>1E-4</v>
      </c>
      <c r="K178">
        <v>5</v>
      </c>
      <c r="L178" t="s">
        <v>20</v>
      </c>
      <c r="M178">
        <v>0.29844837290156601</v>
      </c>
      <c r="N178">
        <v>0.25793907873038302</v>
      </c>
      <c r="O178">
        <v>825</v>
      </c>
      <c r="P178">
        <v>0.423084096152887</v>
      </c>
      <c r="Q178">
        <v>0.39231533859166101</v>
      </c>
      <c r="R178">
        <v>840</v>
      </c>
      <c r="S178">
        <v>840</v>
      </c>
      <c r="T178" s="29">
        <f t="shared" si="11"/>
        <v>4.0509294171182986E-2</v>
      </c>
      <c r="U178" s="29">
        <f t="shared" si="12"/>
        <v>3.076875756122599E-2</v>
      </c>
    </row>
    <row r="179" spans="1:21" x14ac:dyDescent="0.25">
      <c r="A179" t="s">
        <v>217</v>
      </c>
      <c r="B179">
        <v>1500</v>
      </c>
      <c r="C179">
        <v>6</v>
      </c>
      <c r="D179">
        <v>0.02</v>
      </c>
      <c r="E179">
        <v>1</v>
      </c>
      <c r="F179">
        <v>0.35</v>
      </c>
      <c r="G179">
        <v>0.5</v>
      </c>
      <c r="H179">
        <v>3</v>
      </c>
      <c r="I179" t="s">
        <v>37</v>
      </c>
      <c r="J179" s="23">
        <v>1E-4</v>
      </c>
      <c r="K179">
        <v>5</v>
      </c>
      <c r="L179" t="s">
        <v>20</v>
      </c>
      <c r="M179">
        <v>0.29861316595401199</v>
      </c>
      <c r="N179">
        <v>0.25330211476516301</v>
      </c>
      <c r="O179">
        <v>895</v>
      </c>
      <c r="P179">
        <v>0.42311456693350602</v>
      </c>
      <c r="Q179">
        <v>0.38891554624209401</v>
      </c>
      <c r="R179">
        <v>895</v>
      </c>
      <c r="S179">
        <v>895</v>
      </c>
      <c r="T179" s="29">
        <f t="shared" si="11"/>
        <v>4.5311051188848983E-2</v>
      </c>
      <c r="U179" s="29">
        <f t="shared" si="12"/>
        <v>3.4199020691412008E-2</v>
      </c>
    </row>
    <row r="180" spans="1:21" x14ac:dyDescent="0.25">
      <c r="A180" t="s">
        <v>218</v>
      </c>
      <c r="B180">
        <v>1500</v>
      </c>
      <c r="C180">
        <v>6</v>
      </c>
      <c r="D180">
        <v>0.02</v>
      </c>
      <c r="E180">
        <v>1</v>
      </c>
      <c r="F180">
        <v>0.5</v>
      </c>
      <c r="G180">
        <v>0.7</v>
      </c>
      <c r="H180">
        <v>3</v>
      </c>
      <c r="I180" t="s">
        <v>37</v>
      </c>
      <c r="J180" s="23">
        <v>1E-4</v>
      </c>
      <c r="K180">
        <v>5</v>
      </c>
      <c r="L180" t="s">
        <v>20</v>
      </c>
      <c r="M180">
        <v>0.29879554271705999</v>
      </c>
      <c r="N180">
        <v>0.25293773617613002</v>
      </c>
      <c r="O180">
        <v>830</v>
      </c>
      <c r="P180">
        <v>0.423212182155914</v>
      </c>
      <c r="Q180">
        <v>0.388973280826442</v>
      </c>
      <c r="R180">
        <v>820</v>
      </c>
      <c r="S180">
        <v>830</v>
      </c>
      <c r="T180" s="29">
        <f t="shared" si="11"/>
        <v>4.5857806540929968E-2</v>
      </c>
      <c r="U180" s="29">
        <f t="shared" si="12"/>
        <v>3.4238901329471993E-2</v>
      </c>
    </row>
    <row r="181" spans="1:21" x14ac:dyDescent="0.25">
      <c r="A181" t="s">
        <v>219</v>
      </c>
      <c r="B181">
        <v>1500</v>
      </c>
      <c r="C181">
        <v>6</v>
      </c>
      <c r="D181">
        <v>0.02</v>
      </c>
      <c r="E181">
        <v>1</v>
      </c>
      <c r="F181">
        <v>0.25</v>
      </c>
      <c r="G181">
        <v>0.4</v>
      </c>
      <c r="H181">
        <v>3</v>
      </c>
      <c r="I181" t="s">
        <v>37</v>
      </c>
      <c r="J181" s="23">
        <v>1E-4</v>
      </c>
      <c r="K181">
        <v>5</v>
      </c>
      <c r="L181" t="s">
        <v>20</v>
      </c>
      <c r="M181">
        <v>0.29914879442098502</v>
      </c>
      <c r="N181">
        <v>0.257848852769135</v>
      </c>
      <c r="O181">
        <v>880</v>
      </c>
      <c r="P181">
        <v>0.423602728800821</v>
      </c>
      <c r="Q181">
        <v>0.39261283730803898</v>
      </c>
      <c r="R181">
        <v>885</v>
      </c>
      <c r="S181">
        <v>885</v>
      </c>
      <c r="T181" s="29">
        <f t="shared" si="11"/>
        <v>4.1299941651850025E-2</v>
      </c>
      <c r="U181" s="29">
        <f t="shared" si="12"/>
        <v>3.0989891492782029E-2</v>
      </c>
    </row>
    <row r="182" spans="1:21" x14ac:dyDescent="0.25">
      <c r="A182" t="s">
        <v>220</v>
      </c>
      <c r="B182">
        <v>1500</v>
      </c>
      <c r="C182">
        <v>6</v>
      </c>
      <c r="D182">
        <v>0.02</v>
      </c>
      <c r="E182">
        <v>1</v>
      </c>
      <c r="F182">
        <v>0.35</v>
      </c>
      <c r="G182">
        <v>0.4</v>
      </c>
      <c r="H182">
        <v>3</v>
      </c>
      <c r="I182" t="s">
        <v>37</v>
      </c>
      <c r="J182" s="23">
        <v>1E-4</v>
      </c>
      <c r="K182">
        <v>5</v>
      </c>
      <c r="L182" t="s">
        <v>20</v>
      </c>
      <c r="M182">
        <v>0.29988178294073498</v>
      </c>
      <c r="N182">
        <v>0.25846227774001101</v>
      </c>
      <c r="O182">
        <v>840</v>
      </c>
      <c r="P182">
        <v>0.42407852304532001</v>
      </c>
      <c r="Q182">
        <v>0.39284705982353602</v>
      </c>
      <c r="R182">
        <v>850</v>
      </c>
      <c r="S182">
        <v>855</v>
      </c>
      <c r="T182" s="29">
        <f t="shared" si="11"/>
        <v>4.1419505200723961E-2</v>
      </c>
      <c r="U182" s="29">
        <f t="shared" si="12"/>
        <v>3.1231463221783995E-2</v>
      </c>
    </row>
    <row r="183" spans="1:21" x14ac:dyDescent="0.25">
      <c r="A183" t="s">
        <v>221</v>
      </c>
      <c r="B183">
        <v>1500</v>
      </c>
      <c r="C183">
        <v>6</v>
      </c>
      <c r="D183">
        <v>0.02</v>
      </c>
      <c r="E183">
        <v>1</v>
      </c>
      <c r="F183">
        <v>0.5</v>
      </c>
      <c r="G183">
        <v>0.6</v>
      </c>
      <c r="H183">
        <v>3</v>
      </c>
      <c r="I183" t="s">
        <v>37</v>
      </c>
      <c r="J183" s="23">
        <v>1E-4</v>
      </c>
      <c r="K183">
        <v>5</v>
      </c>
      <c r="L183" t="s">
        <v>20</v>
      </c>
      <c r="M183">
        <v>0.299880378761685</v>
      </c>
      <c r="N183">
        <v>0.25869688892426901</v>
      </c>
      <c r="O183">
        <v>735</v>
      </c>
      <c r="P183">
        <v>0.42414941500694597</v>
      </c>
      <c r="Q183">
        <v>0.39309401754984802</v>
      </c>
      <c r="R183">
        <v>745</v>
      </c>
      <c r="S183">
        <v>745</v>
      </c>
      <c r="T183" s="29">
        <f t="shared" si="11"/>
        <v>4.1183489837415987E-2</v>
      </c>
      <c r="U183" s="29">
        <f t="shared" si="12"/>
        <v>3.1055397457097955E-2</v>
      </c>
    </row>
    <row r="184" spans="1:21" x14ac:dyDescent="0.25">
      <c r="A184" t="s">
        <v>222</v>
      </c>
      <c r="B184">
        <v>1500</v>
      </c>
      <c r="C184">
        <v>6</v>
      </c>
      <c r="D184">
        <v>0.02</v>
      </c>
      <c r="E184">
        <v>1</v>
      </c>
      <c r="F184">
        <v>0.5</v>
      </c>
      <c r="G184">
        <v>0.5</v>
      </c>
      <c r="H184">
        <v>3</v>
      </c>
      <c r="I184" t="s">
        <v>37</v>
      </c>
      <c r="J184" s="23">
        <v>1E-4</v>
      </c>
      <c r="K184">
        <v>5</v>
      </c>
      <c r="L184" t="s">
        <v>20</v>
      </c>
      <c r="M184">
        <v>0.300054751933371</v>
      </c>
      <c r="N184">
        <v>0.256272200554858</v>
      </c>
      <c r="O184">
        <v>845</v>
      </c>
      <c r="P184">
        <v>0.42421276674130198</v>
      </c>
      <c r="Q184">
        <v>0.39152850499760999</v>
      </c>
      <c r="R184">
        <v>845</v>
      </c>
      <c r="S184">
        <v>845</v>
      </c>
      <c r="T184" s="29">
        <f t="shared" si="11"/>
        <v>4.3782551378513002E-2</v>
      </c>
      <c r="U184" s="29">
        <f t="shared" si="12"/>
        <v>3.2684261743691989E-2</v>
      </c>
    </row>
    <row r="185" spans="1:21" x14ac:dyDescent="0.25">
      <c r="A185" t="s">
        <v>223</v>
      </c>
      <c r="B185">
        <v>1500</v>
      </c>
      <c r="C185">
        <v>6</v>
      </c>
      <c r="D185">
        <v>0.02</v>
      </c>
      <c r="E185">
        <v>1</v>
      </c>
      <c r="F185">
        <v>0.5</v>
      </c>
      <c r="G185">
        <v>0.4</v>
      </c>
      <c r="H185">
        <v>3</v>
      </c>
      <c r="I185" t="s">
        <v>37</v>
      </c>
      <c r="J185" s="23">
        <v>1E-4</v>
      </c>
      <c r="K185">
        <v>5</v>
      </c>
      <c r="L185" t="s">
        <v>20</v>
      </c>
      <c r="M185">
        <v>0.30160523663295002</v>
      </c>
      <c r="N185">
        <v>0.26325400895440698</v>
      </c>
      <c r="O185">
        <v>750</v>
      </c>
      <c r="P185">
        <v>0.42546194521963498</v>
      </c>
      <c r="Q185">
        <v>0.39712413543219099</v>
      </c>
      <c r="R185">
        <v>750</v>
      </c>
      <c r="S185">
        <v>750</v>
      </c>
      <c r="T185" s="29">
        <f t="shared" si="11"/>
        <v>3.8351227678543043E-2</v>
      </c>
      <c r="U185" s="29">
        <f t="shared" si="12"/>
        <v>2.833780978744399E-2</v>
      </c>
    </row>
  </sheetData>
  <sortState ref="A2:V33">
    <sortCondition ref="P2:P33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6"/>
  <sheetViews>
    <sheetView showGridLines="0" workbookViewId="0">
      <selection activeCell="E10" sqref="E10"/>
    </sheetView>
  </sheetViews>
  <sheetFormatPr defaultRowHeight="15" x14ac:dyDescent="0.25"/>
  <cols>
    <col min="1" max="1" width="13.140625" customWidth="1"/>
    <col min="2" max="2" width="21.7109375" style="3" bestFit="1" customWidth="1"/>
    <col min="4" max="4" width="13.140625" style="3" customWidth="1"/>
    <col min="5" max="5" width="21.7109375" style="3" bestFit="1" customWidth="1"/>
    <col min="7" max="7" width="13.140625" style="3" customWidth="1"/>
    <col min="8" max="8" width="21.7109375" style="3" bestFit="1" customWidth="1"/>
    <col min="10" max="10" width="13.140625" style="3" customWidth="1"/>
    <col min="11" max="11" width="21.7109375" style="3" bestFit="1" customWidth="1"/>
  </cols>
  <sheetData>
    <row r="1" spans="1:11" ht="18.75" x14ac:dyDescent="0.3">
      <c r="A1" s="6" t="s">
        <v>176</v>
      </c>
      <c r="D1" s="7" t="s">
        <v>177</v>
      </c>
      <c r="G1" s="7" t="s">
        <v>177</v>
      </c>
      <c r="J1" s="7" t="s">
        <v>194</v>
      </c>
    </row>
    <row r="3" spans="1:11" x14ac:dyDescent="0.25">
      <c r="A3" s="4" t="s">
        <v>173</v>
      </c>
      <c r="B3" s="3" t="s">
        <v>175</v>
      </c>
      <c r="D3" s="8" t="s">
        <v>173</v>
      </c>
      <c r="E3" s="3" t="s">
        <v>175</v>
      </c>
      <c r="G3" s="4" t="s">
        <v>173</v>
      </c>
      <c r="H3" s="3" t="s">
        <v>175</v>
      </c>
      <c r="J3" s="4" t="s">
        <v>173</v>
      </c>
      <c r="K3" s="3" t="s">
        <v>175</v>
      </c>
    </row>
    <row r="4" spans="1:11" x14ac:dyDescent="0.25">
      <c r="A4" s="5">
        <v>4</v>
      </c>
      <c r="B4" s="3">
        <v>1.2909490015883499E-2</v>
      </c>
      <c r="D4" s="15">
        <v>0.02</v>
      </c>
      <c r="E4" s="13">
        <v>4.4716058060574611E-2</v>
      </c>
      <c r="G4" s="5">
        <v>0.9</v>
      </c>
      <c r="H4" s="3">
        <v>-6.2290018880994946E-4</v>
      </c>
      <c r="J4" s="5">
        <v>0.95</v>
      </c>
      <c r="K4" s="3">
        <v>3.302139465091003E-2</v>
      </c>
    </row>
    <row r="5" spans="1:11" x14ac:dyDescent="0.25">
      <c r="A5" s="16">
        <v>5</v>
      </c>
      <c r="B5" s="17">
        <v>2.6126264815730521E-2</v>
      </c>
      <c r="D5" s="9">
        <v>5.0000000000000001E-3</v>
      </c>
      <c r="E5" s="3">
        <v>4.553899517398402E-2</v>
      </c>
      <c r="G5" s="5">
        <v>0.95</v>
      </c>
      <c r="H5" s="3">
        <v>4.641883220689591E-4</v>
      </c>
      <c r="J5" s="5">
        <v>0.5</v>
      </c>
      <c r="K5" s="3">
        <v>3.3876674428732989E-2</v>
      </c>
    </row>
    <row r="6" spans="1:11" x14ac:dyDescent="0.25">
      <c r="A6" s="12">
        <v>6</v>
      </c>
      <c r="B6" s="13">
        <v>3.4350060680225801E-2</v>
      </c>
      <c r="D6" s="14">
        <v>0.03</v>
      </c>
      <c r="E6" s="11">
        <v>5.0852697119989881E-2</v>
      </c>
      <c r="G6" s="5">
        <v>0.98</v>
      </c>
      <c r="H6" s="3">
        <v>3.7219770478209568E-3</v>
      </c>
      <c r="J6" s="5">
        <v>0.85</v>
      </c>
      <c r="K6" s="3">
        <v>3.4436691255214036E-2</v>
      </c>
    </row>
    <row r="7" spans="1:11" x14ac:dyDescent="0.25">
      <c r="A7" s="16">
        <v>7</v>
      </c>
      <c r="B7" s="17">
        <v>3.6801359678174002E-2</v>
      </c>
      <c r="D7" s="9">
        <v>0.28999999999999998</v>
      </c>
      <c r="E7" s="3">
        <v>5.524251709487199E-2</v>
      </c>
      <c r="G7" s="5">
        <v>0.99</v>
      </c>
      <c r="H7" s="3">
        <v>8.6859175479659934E-3</v>
      </c>
      <c r="J7" s="5">
        <v>0.9</v>
      </c>
      <c r="K7" s="3">
        <v>3.4555337193395042E-2</v>
      </c>
    </row>
    <row r="8" spans="1:11" x14ac:dyDescent="0.25">
      <c r="A8" s="5">
        <v>8</v>
      </c>
      <c r="B8" s="3">
        <v>5.7869853430411282E-2</v>
      </c>
      <c r="D8" s="9">
        <v>0.27</v>
      </c>
      <c r="E8" s="3">
        <v>6.1300735423368002E-2</v>
      </c>
      <c r="G8" s="5">
        <v>0.995</v>
      </c>
      <c r="H8" s="3">
        <v>1.6519768570018967E-2</v>
      </c>
      <c r="J8" s="5">
        <v>0.65</v>
      </c>
      <c r="K8" s="3">
        <v>3.4813406815702996E-2</v>
      </c>
    </row>
    <row r="9" spans="1:11" x14ac:dyDescent="0.25">
      <c r="A9" s="5">
        <v>9</v>
      </c>
      <c r="B9" s="3">
        <v>7.1420597837620989E-2</v>
      </c>
      <c r="D9" s="9">
        <v>0.01</v>
      </c>
      <c r="E9" s="3">
        <v>6.9490983306917498E-2</v>
      </c>
      <c r="G9" s="5">
        <v>0.997</v>
      </c>
      <c r="H9" s="3">
        <v>2.4608547755619048E-2</v>
      </c>
      <c r="J9" s="5">
        <v>0.7</v>
      </c>
      <c r="K9" s="3">
        <v>3.5695899241174001E-2</v>
      </c>
    </row>
    <row r="10" spans="1:11" x14ac:dyDescent="0.25">
      <c r="A10" s="5">
        <v>10</v>
      </c>
      <c r="B10" s="3">
        <v>8.0585135846290526E-2</v>
      </c>
      <c r="D10" s="9">
        <v>7.4999999999999997E-3</v>
      </c>
      <c r="E10" s="3">
        <v>7.2134497909745965E-2</v>
      </c>
      <c r="G10" s="10">
        <v>0.998</v>
      </c>
      <c r="H10" s="11">
        <v>4.3506960578051278E-2</v>
      </c>
      <c r="J10" s="5">
        <v>0.75</v>
      </c>
      <c r="K10" s="3">
        <v>3.6271473064498017E-2</v>
      </c>
    </row>
    <row r="11" spans="1:11" x14ac:dyDescent="0.25">
      <c r="A11" s="5">
        <v>11</v>
      </c>
      <c r="B11" s="3">
        <v>9.9734793856897513E-2</v>
      </c>
      <c r="D11" s="9">
        <v>0.19</v>
      </c>
      <c r="E11" s="3">
        <v>7.4311045360104966E-2</v>
      </c>
      <c r="G11" s="12">
        <v>0.999</v>
      </c>
      <c r="H11" s="13">
        <v>4.4455706378824726E-2</v>
      </c>
      <c r="J11" s="5">
        <v>0.55000000000000004</v>
      </c>
      <c r="K11" s="3">
        <v>3.8338215695683964E-2</v>
      </c>
    </row>
    <row r="12" spans="1:11" x14ac:dyDescent="0.25">
      <c r="A12" s="5">
        <v>12</v>
      </c>
      <c r="B12" s="3">
        <v>0.11325404187765201</v>
      </c>
      <c r="D12" s="9">
        <v>0.15</v>
      </c>
      <c r="E12" s="3">
        <v>7.5342072654010994E-2</v>
      </c>
      <c r="G12" s="10">
        <v>1</v>
      </c>
      <c r="H12" s="11">
        <v>6.7041936308963213E-2</v>
      </c>
      <c r="J12" s="5">
        <v>0.45</v>
      </c>
      <c r="K12" s="3">
        <v>3.8553358278656968E-2</v>
      </c>
    </row>
    <row r="13" spans="1:11" x14ac:dyDescent="0.25">
      <c r="A13" s="5">
        <v>13</v>
      </c>
      <c r="B13" s="3">
        <v>0.11618452929620199</v>
      </c>
      <c r="D13" s="9">
        <v>9.5000000000000001E-2</v>
      </c>
      <c r="E13" s="3">
        <v>7.5742210017514022E-2</v>
      </c>
      <c r="G13" s="9" t="s">
        <v>174</v>
      </c>
      <c r="H13" s="3">
        <v>5.9314571892213806E-2</v>
      </c>
      <c r="J13" s="5">
        <v>0.33</v>
      </c>
      <c r="K13" s="3">
        <v>3.9298362687485988E-2</v>
      </c>
    </row>
    <row r="14" spans="1:11" x14ac:dyDescent="0.25">
      <c r="A14" s="5">
        <v>14</v>
      </c>
      <c r="B14" s="3">
        <v>0.13815143365617799</v>
      </c>
      <c r="D14" s="9">
        <v>0.09</v>
      </c>
      <c r="E14" s="3">
        <v>7.6546840067167998E-2</v>
      </c>
      <c r="G14"/>
      <c r="H14"/>
      <c r="J14" s="21">
        <v>1</v>
      </c>
      <c r="K14" s="22">
        <v>4.1389747531009866E-2</v>
      </c>
    </row>
    <row r="15" spans="1:11" x14ac:dyDescent="0.25">
      <c r="A15" s="5">
        <v>15</v>
      </c>
      <c r="B15" s="3">
        <v>7.664973670224301E-2</v>
      </c>
      <c r="D15" s="9">
        <v>7.0000000000000007E-2</v>
      </c>
      <c r="E15" s="3">
        <v>7.7955518192458995E-2</v>
      </c>
      <c r="G15"/>
      <c r="H15"/>
      <c r="J15" s="30">
        <v>0.6</v>
      </c>
      <c r="K15" s="31">
        <v>4.6035741451476674E-2</v>
      </c>
    </row>
    <row r="16" spans="1:11" x14ac:dyDescent="0.25">
      <c r="A16" s="5">
        <v>16</v>
      </c>
      <c r="B16" s="3">
        <v>0.14853733387801898</v>
      </c>
      <c r="D16" s="9">
        <v>0.12</v>
      </c>
      <c r="E16" s="3">
        <v>7.9543427904143982E-2</v>
      </c>
      <c r="G16"/>
      <c r="H16"/>
      <c r="J16" s="30">
        <v>0.4</v>
      </c>
      <c r="K16" s="31">
        <v>4.7167682741883536E-2</v>
      </c>
    </row>
    <row r="17" spans="1:11" x14ac:dyDescent="0.25">
      <c r="A17" s="5">
        <v>17</v>
      </c>
      <c r="B17" s="3">
        <v>0.15996283632591995</v>
      </c>
      <c r="D17" s="9">
        <v>1.4999999999999999E-2</v>
      </c>
      <c r="E17" s="3">
        <v>8.0408586632435997E-2</v>
      </c>
      <c r="G17"/>
      <c r="H17"/>
      <c r="J17" s="5">
        <v>0.8</v>
      </c>
      <c r="K17" s="3">
        <v>6.673063372268119E-2</v>
      </c>
    </row>
    <row r="18" spans="1:11" x14ac:dyDescent="0.25">
      <c r="A18" s="5" t="s">
        <v>174</v>
      </c>
      <c r="B18" s="3">
        <v>5.9314571892213744E-2</v>
      </c>
      <c r="D18" s="9">
        <v>0.1</v>
      </c>
      <c r="E18" s="3">
        <v>8.1106608764948671E-2</v>
      </c>
      <c r="G18"/>
      <c r="H18"/>
      <c r="J18" s="9" t="s">
        <v>174</v>
      </c>
      <c r="K18" s="3">
        <v>5.9314571892213799E-2</v>
      </c>
    </row>
    <row r="19" spans="1:11" x14ac:dyDescent="0.25">
      <c r="D19" s="9">
        <v>6.5000000000000002E-2</v>
      </c>
      <c r="E19" s="3">
        <v>8.1693301008095021E-2</v>
      </c>
      <c r="G19"/>
      <c r="H19"/>
      <c r="J19"/>
      <c r="K19"/>
    </row>
    <row r="20" spans="1:11" x14ac:dyDescent="0.25">
      <c r="D20" s="9">
        <v>0.04</v>
      </c>
      <c r="E20" s="3">
        <v>8.2603629545838983E-2</v>
      </c>
      <c r="G20"/>
      <c r="H20"/>
      <c r="J20"/>
      <c r="K20"/>
    </row>
    <row r="21" spans="1:11" x14ac:dyDescent="0.25">
      <c r="D21" s="9">
        <v>0.05</v>
      </c>
      <c r="E21" s="3">
        <v>8.3574204059719048E-2</v>
      </c>
      <c r="G21"/>
      <c r="H21"/>
      <c r="J21"/>
      <c r="K21"/>
    </row>
    <row r="22" spans="1:11" x14ac:dyDescent="0.25">
      <c r="D22" s="9">
        <v>1.7500000000000002E-2</v>
      </c>
      <c r="E22" s="3">
        <v>8.3948265488525964E-2</v>
      </c>
      <c r="G22"/>
      <c r="H22"/>
      <c r="J22"/>
      <c r="K22"/>
    </row>
    <row r="23" spans="1:11" x14ac:dyDescent="0.25">
      <c r="D23" s="9">
        <v>8.5000000000000006E-2</v>
      </c>
      <c r="E23" s="3">
        <v>8.4624871392287027E-2</v>
      </c>
      <c r="G23"/>
      <c r="H23"/>
      <c r="J23"/>
      <c r="K23"/>
    </row>
    <row r="24" spans="1:11" x14ac:dyDescent="0.25">
      <c r="D24" s="9">
        <v>2.5000000000000001E-2</v>
      </c>
      <c r="E24" s="3">
        <v>8.5450007645461012E-2</v>
      </c>
      <c r="G24"/>
      <c r="H24"/>
      <c r="J24"/>
      <c r="K24"/>
    </row>
    <row r="25" spans="1:11" x14ac:dyDescent="0.25">
      <c r="D25" s="9">
        <v>0.08</v>
      </c>
      <c r="E25" s="3">
        <v>8.5936364727102976E-2</v>
      </c>
      <c r="G25"/>
      <c r="H25"/>
      <c r="J25"/>
      <c r="K25"/>
    </row>
    <row r="26" spans="1:11" x14ac:dyDescent="0.25">
      <c r="D26" s="9">
        <v>3.7499999999999999E-2</v>
      </c>
      <c r="E26" s="3">
        <v>8.6466457923325024E-2</v>
      </c>
      <c r="G26"/>
      <c r="H26"/>
      <c r="J26"/>
      <c r="K26"/>
    </row>
    <row r="27" spans="1:11" x14ac:dyDescent="0.25">
      <c r="D27" s="9">
        <v>0.06</v>
      </c>
      <c r="E27" s="3">
        <v>8.7261289213515003E-2</v>
      </c>
      <c r="G27"/>
      <c r="H27"/>
      <c r="J27"/>
      <c r="K27"/>
    </row>
    <row r="28" spans="1:11" x14ac:dyDescent="0.25">
      <c r="D28" s="9">
        <v>3.5000000000000003E-2</v>
      </c>
      <c r="E28" s="3">
        <v>8.7505215690529992E-2</v>
      </c>
      <c r="G28"/>
      <c r="H28"/>
      <c r="J28"/>
      <c r="K28"/>
    </row>
    <row r="29" spans="1:11" x14ac:dyDescent="0.25">
      <c r="D29" s="9">
        <v>7.4999999999999997E-2</v>
      </c>
      <c r="E29" s="3">
        <v>8.7822993758099988E-2</v>
      </c>
      <c r="G29"/>
      <c r="H29"/>
      <c r="J29"/>
      <c r="K29"/>
    </row>
    <row r="30" spans="1:11" x14ac:dyDescent="0.25">
      <c r="D30" s="9">
        <v>4.4999999999999998E-2</v>
      </c>
      <c r="E30" s="3">
        <v>8.7903134842038988E-2</v>
      </c>
      <c r="G30"/>
      <c r="H30"/>
      <c r="J30"/>
      <c r="K30"/>
    </row>
    <row r="31" spans="1:11" x14ac:dyDescent="0.25">
      <c r="D31" s="9">
        <v>5.5E-2</v>
      </c>
      <c r="E31" s="3">
        <v>8.8430271623780032E-2</v>
      </c>
      <c r="G31"/>
      <c r="H31"/>
      <c r="J31"/>
      <c r="K31"/>
    </row>
    <row r="32" spans="1:11" x14ac:dyDescent="0.25">
      <c r="D32" s="9">
        <v>2.2499999999999999E-2</v>
      </c>
      <c r="E32" s="3">
        <v>8.847584967476102E-2</v>
      </c>
      <c r="G32"/>
      <c r="H32"/>
      <c r="J32"/>
      <c r="K32"/>
    </row>
    <row r="33" spans="4:11" x14ac:dyDescent="0.25">
      <c r="D33" s="9">
        <v>2.75E-2</v>
      </c>
      <c r="E33" s="3">
        <v>9.2189612460506998E-2</v>
      </c>
      <c r="G33"/>
      <c r="H33"/>
      <c r="J33"/>
      <c r="K33"/>
    </row>
    <row r="34" spans="4:11" x14ac:dyDescent="0.25">
      <c r="D34" s="9">
        <v>3.2500000000000001E-2</v>
      </c>
      <c r="E34" s="3">
        <v>9.4183836723133962E-2</v>
      </c>
      <c r="G34"/>
      <c r="H34"/>
      <c r="J34"/>
      <c r="K34"/>
    </row>
    <row r="35" spans="4:11" x14ac:dyDescent="0.25">
      <c r="D35" s="9">
        <v>1.2500000000000001E-2</v>
      </c>
      <c r="E35" s="3">
        <v>0.11598138930013724</v>
      </c>
      <c r="G35"/>
      <c r="H35"/>
      <c r="J35"/>
      <c r="K35"/>
    </row>
    <row r="36" spans="4:11" x14ac:dyDescent="0.25">
      <c r="D36" s="9" t="s">
        <v>174</v>
      </c>
      <c r="E36" s="3">
        <v>5.9314571892213751E-2</v>
      </c>
      <c r="G36"/>
      <c r="H36"/>
      <c r="J36"/>
      <c r="K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6"/>
  <sheetViews>
    <sheetView showGridLines="0" workbookViewId="0">
      <selection activeCell="J18" sqref="J18"/>
    </sheetView>
  </sheetViews>
  <sheetFormatPr defaultRowHeight="15" x14ac:dyDescent="0.25"/>
  <cols>
    <col min="1" max="1" width="13.140625" customWidth="1"/>
    <col min="2" max="2" width="20.140625" style="18" customWidth="1"/>
    <col min="4" max="4" width="13.140625" style="3" customWidth="1"/>
    <col min="5" max="5" width="20.140625" style="18" customWidth="1"/>
    <col min="7" max="7" width="13.140625" style="3" customWidth="1"/>
    <col min="8" max="8" width="20.140625" style="3" customWidth="1"/>
    <col min="10" max="10" width="13.140625" style="3" customWidth="1"/>
    <col min="11" max="11" width="20.140625" style="3" customWidth="1"/>
  </cols>
  <sheetData>
    <row r="1" spans="1:11" ht="18.75" x14ac:dyDescent="0.3">
      <c r="A1" s="6" t="s">
        <v>179</v>
      </c>
      <c r="D1" s="6" t="s">
        <v>195</v>
      </c>
      <c r="G1" s="32" t="s">
        <v>196</v>
      </c>
      <c r="J1" s="32" t="s">
        <v>197</v>
      </c>
    </row>
    <row r="3" spans="1:11" x14ac:dyDescent="0.25">
      <c r="A3" s="4" t="s">
        <v>173</v>
      </c>
      <c r="B3" s="18" t="s">
        <v>178</v>
      </c>
      <c r="D3" s="8" t="s">
        <v>173</v>
      </c>
      <c r="E3" s="18" t="s">
        <v>178</v>
      </c>
      <c r="G3" s="4" t="s">
        <v>173</v>
      </c>
      <c r="H3" s="3" t="s">
        <v>178</v>
      </c>
      <c r="J3" s="4" t="s">
        <v>173</v>
      </c>
      <c r="K3" s="3" t="s">
        <v>178</v>
      </c>
    </row>
    <row r="4" spans="1:11" x14ac:dyDescent="0.25">
      <c r="A4" s="5">
        <v>4</v>
      </c>
      <c r="B4" s="18">
        <v>0.424824503067599</v>
      </c>
      <c r="D4" s="15">
        <v>0.02</v>
      </c>
      <c r="E4" s="19">
        <v>0.42157797165452798</v>
      </c>
      <c r="G4" s="10">
        <v>1</v>
      </c>
      <c r="H4" s="11">
        <v>0.42157797165452798</v>
      </c>
      <c r="J4" s="21">
        <v>0.33</v>
      </c>
      <c r="K4" s="22">
        <v>0.42157797165452798</v>
      </c>
    </row>
    <row r="5" spans="1:11" x14ac:dyDescent="0.25">
      <c r="A5" s="5">
        <v>5</v>
      </c>
      <c r="B5" s="18">
        <v>0.42432258836877401</v>
      </c>
      <c r="D5" s="14">
        <v>0.03</v>
      </c>
      <c r="E5" s="20">
        <v>0.42230381188467703</v>
      </c>
      <c r="G5" s="12">
        <v>0.999</v>
      </c>
      <c r="H5" s="13">
        <v>0.42229616396276598</v>
      </c>
      <c r="J5" s="21">
        <v>0.4</v>
      </c>
      <c r="K5" s="22">
        <v>0.42211210937467297</v>
      </c>
    </row>
    <row r="6" spans="1:11" x14ac:dyDescent="0.25">
      <c r="A6" s="12">
        <v>6</v>
      </c>
      <c r="B6" s="19">
        <v>0.42157797165452798</v>
      </c>
      <c r="D6" s="9">
        <v>1.2500000000000001E-2</v>
      </c>
      <c r="E6" s="18">
        <v>0.42377691008781498</v>
      </c>
      <c r="G6" s="10">
        <v>0.998</v>
      </c>
      <c r="H6" s="11">
        <v>0.42396368485435698</v>
      </c>
      <c r="J6" s="21">
        <v>0.45</v>
      </c>
      <c r="K6" s="22">
        <v>0.42221525881347199</v>
      </c>
    </row>
    <row r="7" spans="1:11" x14ac:dyDescent="0.25">
      <c r="A7" s="10">
        <v>7</v>
      </c>
      <c r="B7" s="20">
        <v>0.42211210937467297</v>
      </c>
      <c r="D7" s="9">
        <v>1.4999999999999999E-2</v>
      </c>
      <c r="E7" s="18">
        <v>0.42389922716182399</v>
      </c>
      <c r="G7" s="5">
        <v>0.997</v>
      </c>
      <c r="H7" s="3">
        <v>0.42771288135353902</v>
      </c>
      <c r="J7" s="21">
        <v>0.55000000000000004</v>
      </c>
      <c r="K7" s="22">
        <v>0.42266107628501998</v>
      </c>
    </row>
    <row r="8" spans="1:11" x14ac:dyDescent="0.25">
      <c r="A8" s="5">
        <v>8</v>
      </c>
      <c r="B8" s="18">
        <v>0.42239794873904901</v>
      </c>
      <c r="D8" s="9">
        <v>0.01</v>
      </c>
      <c r="E8" s="18">
        <v>0.42395914987692201</v>
      </c>
      <c r="G8" s="5">
        <v>0.995</v>
      </c>
      <c r="H8" s="3">
        <v>0.43606047394595399</v>
      </c>
      <c r="J8" s="21">
        <v>0.6</v>
      </c>
      <c r="K8" s="22">
        <v>0.42283974091214099</v>
      </c>
    </row>
    <row r="9" spans="1:11" x14ac:dyDescent="0.25">
      <c r="A9" s="5">
        <v>9</v>
      </c>
      <c r="B9" s="18">
        <v>0.42366383858532503</v>
      </c>
      <c r="D9" s="9">
        <v>2.2499999999999999E-2</v>
      </c>
      <c r="E9" s="18">
        <v>0.424132771977416</v>
      </c>
      <c r="G9" s="5">
        <v>0.99</v>
      </c>
      <c r="H9" s="3">
        <v>0.46294047883567901</v>
      </c>
      <c r="J9" s="5">
        <v>0.5</v>
      </c>
      <c r="K9" s="3">
        <v>0.422904120246685</v>
      </c>
    </row>
    <row r="10" spans="1:11" x14ac:dyDescent="0.25">
      <c r="A10" s="5">
        <v>10</v>
      </c>
      <c r="B10" s="18">
        <v>0.42377691008781498</v>
      </c>
      <c r="D10" s="9">
        <v>2.75E-2</v>
      </c>
      <c r="E10" s="18">
        <v>0.42423123461875201</v>
      </c>
      <c r="G10" s="5">
        <v>0.98</v>
      </c>
      <c r="H10" s="3">
        <v>0.50591623049821</v>
      </c>
      <c r="J10" s="5">
        <v>0.65</v>
      </c>
      <c r="K10" s="3">
        <v>0.423124132454959</v>
      </c>
    </row>
    <row r="11" spans="1:11" x14ac:dyDescent="0.25">
      <c r="A11" s="5">
        <v>11</v>
      </c>
      <c r="B11" s="18">
        <v>0.42407020177701399</v>
      </c>
      <c r="D11" s="9">
        <v>7.4999999999999997E-3</v>
      </c>
      <c r="E11" s="18">
        <v>0.42423622941655897</v>
      </c>
      <c r="G11" s="5">
        <v>0.95</v>
      </c>
      <c r="H11" s="3">
        <v>0.56977699847001995</v>
      </c>
      <c r="J11" s="5">
        <v>0.7</v>
      </c>
      <c r="K11" s="3">
        <v>0.42317873091015301</v>
      </c>
    </row>
    <row r="12" spans="1:11" x14ac:dyDescent="0.25">
      <c r="A12" s="5">
        <v>12</v>
      </c>
      <c r="B12" s="18">
        <v>0.424472418668217</v>
      </c>
      <c r="D12" s="9">
        <v>1.7500000000000002E-2</v>
      </c>
      <c r="E12" s="18">
        <v>0.42424797121226399</v>
      </c>
      <c r="G12" s="5">
        <v>0.9</v>
      </c>
      <c r="H12" s="3">
        <v>0.60521547811984</v>
      </c>
      <c r="J12" s="5">
        <v>0.75</v>
      </c>
      <c r="K12" s="3">
        <v>0.42322647753616699</v>
      </c>
    </row>
    <row r="13" spans="1:11" x14ac:dyDescent="0.25">
      <c r="A13" s="5">
        <v>13</v>
      </c>
      <c r="B13" s="18">
        <v>0.42493528360013599</v>
      </c>
      <c r="D13" s="9">
        <v>2.5000000000000001E-2</v>
      </c>
      <c r="E13" s="18">
        <v>0.42440054769221702</v>
      </c>
      <c r="G13" s="9" t="s">
        <v>174</v>
      </c>
      <c r="H13" s="3">
        <v>0.42157797165452798</v>
      </c>
      <c r="J13" s="5">
        <v>0.8</v>
      </c>
      <c r="K13" s="3">
        <v>0.42343147812603099</v>
      </c>
    </row>
    <row r="14" spans="1:11" x14ac:dyDescent="0.25">
      <c r="A14" s="5">
        <v>14</v>
      </c>
      <c r="B14" s="18">
        <v>0.42520262493987199</v>
      </c>
      <c r="D14" s="9">
        <v>3.7499999999999999E-2</v>
      </c>
      <c r="E14" s="18">
        <v>0.42458465061685702</v>
      </c>
      <c r="G14"/>
      <c r="H14"/>
      <c r="J14" s="5">
        <v>0.85</v>
      </c>
      <c r="K14" s="3">
        <v>0.42379129907916302</v>
      </c>
    </row>
    <row r="15" spans="1:11" x14ac:dyDescent="0.25">
      <c r="A15" s="5">
        <v>15</v>
      </c>
      <c r="B15" s="18">
        <v>0.43580373568080799</v>
      </c>
      <c r="D15" s="9">
        <v>3.2500000000000001E-2</v>
      </c>
      <c r="E15" s="18">
        <v>0.42481865889875198</v>
      </c>
      <c r="G15"/>
      <c r="H15"/>
      <c r="J15" s="5">
        <v>0.95</v>
      </c>
      <c r="K15" s="3">
        <v>0.42391635994113702</v>
      </c>
    </row>
    <row r="16" spans="1:11" x14ac:dyDescent="0.25">
      <c r="A16" s="5">
        <v>16</v>
      </c>
      <c r="B16" s="18">
        <v>0.42599387315465598</v>
      </c>
      <c r="D16" s="9">
        <v>0.04</v>
      </c>
      <c r="E16" s="18">
        <v>0.424899312556623</v>
      </c>
      <c r="G16"/>
      <c r="H16"/>
      <c r="J16" s="5">
        <v>0.9</v>
      </c>
      <c r="K16" s="3">
        <v>0.42397726047977502</v>
      </c>
    </row>
    <row r="17" spans="1:11" x14ac:dyDescent="0.25">
      <c r="A17" s="5">
        <v>17</v>
      </c>
      <c r="B17" s="18">
        <v>0.42617496918659398</v>
      </c>
      <c r="D17" s="9">
        <v>3.5000000000000003E-2</v>
      </c>
      <c r="E17" s="18">
        <v>0.42523278800541298</v>
      </c>
      <c r="G17"/>
      <c r="H17"/>
      <c r="J17" s="21">
        <v>1</v>
      </c>
      <c r="K17" s="22">
        <v>0.42419802939828799</v>
      </c>
    </row>
    <row r="18" spans="1:11" x14ac:dyDescent="0.25">
      <c r="A18" s="5" t="s">
        <v>174</v>
      </c>
      <c r="B18" s="18">
        <v>0.42157797165452798</v>
      </c>
      <c r="D18" s="9">
        <v>0.05</v>
      </c>
      <c r="E18" s="18">
        <v>0.42539452157075702</v>
      </c>
      <c r="G18"/>
      <c r="H18"/>
      <c r="J18" s="9" t="s">
        <v>174</v>
      </c>
      <c r="K18" s="3">
        <v>0.42157797165452798</v>
      </c>
    </row>
    <row r="19" spans="1:11" x14ac:dyDescent="0.25">
      <c r="D19" s="9">
        <v>5.5E-2</v>
      </c>
      <c r="E19" s="18">
        <v>0.42549920696282501</v>
      </c>
      <c r="G19"/>
      <c r="H19"/>
      <c r="J19"/>
      <c r="K19"/>
    </row>
    <row r="20" spans="1:11" x14ac:dyDescent="0.25">
      <c r="D20" s="9">
        <v>4.4999999999999998E-2</v>
      </c>
      <c r="E20" s="18">
        <v>0.42555044148816301</v>
      </c>
      <c r="G20"/>
      <c r="H20"/>
      <c r="J20"/>
      <c r="K20"/>
    </row>
    <row r="21" spans="1:11" x14ac:dyDescent="0.25">
      <c r="D21" s="9">
        <v>0.06</v>
      </c>
      <c r="E21" s="18">
        <v>0.42619164994278302</v>
      </c>
      <c r="G21"/>
      <c r="H21"/>
      <c r="J21"/>
      <c r="K21"/>
    </row>
    <row r="22" spans="1:11" x14ac:dyDescent="0.25">
      <c r="D22" s="9">
        <v>7.0000000000000007E-2</v>
      </c>
      <c r="E22" s="18">
        <v>0.42619174043803798</v>
      </c>
      <c r="G22"/>
      <c r="H22"/>
      <c r="J22"/>
      <c r="K22"/>
    </row>
    <row r="23" spans="1:11" x14ac:dyDescent="0.25">
      <c r="D23" s="9">
        <v>5.0000000000000001E-3</v>
      </c>
      <c r="E23" s="18">
        <v>0.42636718979129401</v>
      </c>
      <c r="G23"/>
      <c r="H23"/>
      <c r="J23"/>
      <c r="K23"/>
    </row>
    <row r="24" spans="1:11" x14ac:dyDescent="0.25">
      <c r="D24" s="9">
        <v>6.5000000000000002E-2</v>
      </c>
      <c r="E24" s="18">
        <v>0.42641625074214101</v>
      </c>
      <c r="G24"/>
      <c r="H24"/>
      <c r="J24"/>
      <c r="K24"/>
    </row>
    <row r="25" spans="1:11" x14ac:dyDescent="0.25">
      <c r="D25" s="9">
        <v>7.4999999999999997E-2</v>
      </c>
      <c r="E25" s="18">
        <v>0.427238739953063</v>
      </c>
      <c r="G25"/>
      <c r="H25"/>
      <c r="J25"/>
      <c r="K25"/>
    </row>
    <row r="26" spans="1:11" x14ac:dyDescent="0.25">
      <c r="D26" s="9">
        <v>0.08</v>
      </c>
      <c r="E26" s="18">
        <v>0.42727701957025299</v>
      </c>
      <c r="G26"/>
      <c r="H26"/>
      <c r="J26"/>
      <c r="K26"/>
    </row>
    <row r="27" spans="1:11" x14ac:dyDescent="0.25">
      <c r="D27" s="9">
        <v>8.5000000000000006E-2</v>
      </c>
      <c r="E27" s="18">
        <v>0.42752748472466201</v>
      </c>
      <c r="G27"/>
      <c r="H27"/>
      <c r="J27"/>
      <c r="K27"/>
    </row>
    <row r="28" spans="1:11" x14ac:dyDescent="0.25">
      <c r="D28" s="9">
        <v>0.09</v>
      </c>
      <c r="E28" s="18">
        <v>0.42776763613853203</v>
      </c>
      <c r="G28"/>
      <c r="H28"/>
      <c r="J28"/>
      <c r="K28"/>
    </row>
    <row r="29" spans="1:11" x14ac:dyDescent="0.25">
      <c r="D29" s="9">
        <v>9.5000000000000001E-2</v>
      </c>
      <c r="E29" s="18">
        <v>0.42833481511614602</v>
      </c>
      <c r="G29"/>
      <c r="H29"/>
      <c r="J29"/>
      <c r="K29"/>
    </row>
    <row r="30" spans="1:11" x14ac:dyDescent="0.25">
      <c r="D30" s="9">
        <v>0.1</v>
      </c>
      <c r="E30" s="18">
        <v>0.42851286144845602</v>
      </c>
      <c r="G30"/>
      <c r="H30"/>
      <c r="J30"/>
      <c r="K30"/>
    </row>
    <row r="31" spans="1:11" x14ac:dyDescent="0.25">
      <c r="D31" s="9">
        <v>0.12</v>
      </c>
      <c r="E31" s="18">
        <v>0.42905022557863998</v>
      </c>
      <c r="G31"/>
      <c r="H31"/>
      <c r="J31"/>
      <c r="K31"/>
    </row>
    <row r="32" spans="1:11" x14ac:dyDescent="0.25">
      <c r="D32" s="9">
        <v>0.15</v>
      </c>
      <c r="E32" s="18">
        <v>0.431383746459995</v>
      </c>
      <c r="G32"/>
      <c r="H32"/>
      <c r="J32"/>
      <c r="K32"/>
    </row>
    <row r="33" spans="4:11" x14ac:dyDescent="0.25">
      <c r="D33" s="9">
        <v>0.19</v>
      </c>
      <c r="E33" s="18">
        <v>0.43283706038950398</v>
      </c>
      <c r="G33"/>
      <c r="H33"/>
      <c r="J33"/>
      <c r="K33"/>
    </row>
    <row r="34" spans="4:11" x14ac:dyDescent="0.25">
      <c r="D34" s="9">
        <v>0.27</v>
      </c>
      <c r="E34" s="18">
        <v>0.436527832309477</v>
      </c>
      <c r="G34"/>
      <c r="H34"/>
      <c r="J34"/>
      <c r="K34"/>
    </row>
    <row r="35" spans="4:11" x14ac:dyDescent="0.25">
      <c r="D35" s="9">
        <v>0.28999999999999998</v>
      </c>
      <c r="E35" s="18">
        <v>0.43820392370540301</v>
      </c>
      <c r="G35"/>
      <c r="H35"/>
      <c r="J35"/>
      <c r="K35"/>
    </row>
    <row r="36" spans="4:11" x14ac:dyDescent="0.25">
      <c r="D36" s="9" t="s">
        <v>174</v>
      </c>
      <c r="E36" s="18">
        <v>0.42157797165452798</v>
      </c>
      <c r="G36"/>
      <c r="H36"/>
      <c r="J36"/>
      <c r="K36"/>
    </row>
  </sheetData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3" sqref="E13"/>
    </sheetView>
  </sheetViews>
  <sheetFormatPr defaultRowHeight="15" x14ac:dyDescent="0.25"/>
  <cols>
    <col min="1" max="1" width="10.85546875" bestFit="1" customWidth="1"/>
    <col min="2" max="2" width="19.7109375" style="2" bestFit="1" customWidth="1"/>
    <col min="3" max="3" width="12" style="2" bestFit="1" customWidth="1"/>
    <col min="4" max="4" width="9.140625" style="1"/>
  </cols>
  <sheetData>
    <row r="1" spans="1:4" x14ac:dyDescent="0.25">
      <c r="A1" t="s">
        <v>173</v>
      </c>
      <c r="B1" s="2" t="s">
        <v>178</v>
      </c>
      <c r="C1" s="2" t="s">
        <v>198</v>
      </c>
      <c r="D1" s="1" t="s">
        <v>199</v>
      </c>
    </row>
    <row r="2" spans="1:4" x14ac:dyDescent="0.25">
      <c r="A2" s="5">
        <v>0.5</v>
      </c>
      <c r="B2" s="2">
        <v>0.422904120246685</v>
      </c>
      <c r="C2" s="2">
        <f xml:space="preserve"> VLOOKUP(A2, HPARAMS_1!$J$4:$K$17, 2, FALSE)</f>
        <v>3.3876674428732989E-2</v>
      </c>
      <c r="D2" s="2">
        <f t="shared" ref="D2:D15" si="0" xml:space="preserve"> 0.8*B2+ 0.2*C2</f>
        <v>0.34509863108309463</v>
      </c>
    </row>
    <row r="3" spans="1:4" x14ac:dyDescent="0.25">
      <c r="A3" s="21">
        <v>0.33</v>
      </c>
      <c r="B3" s="33">
        <v>0.42157797165452798</v>
      </c>
      <c r="C3" s="2">
        <f xml:space="preserve"> VLOOKUP(A3, HPARAMS_1!$J$4:$K$17, 2, FALSE)</f>
        <v>3.9298362687485988E-2</v>
      </c>
      <c r="D3" s="2">
        <f t="shared" si="0"/>
        <v>0.34512204986111961</v>
      </c>
    </row>
    <row r="4" spans="1:4" x14ac:dyDescent="0.25">
      <c r="A4" s="5">
        <v>0.65</v>
      </c>
      <c r="B4" s="2">
        <v>0.423124132454959</v>
      </c>
      <c r="C4" s="2">
        <f xml:space="preserve"> VLOOKUP(A4, HPARAMS_1!$J$4:$K$17, 2, FALSE)</f>
        <v>3.4813406815702996E-2</v>
      </c>
      <c r="D4" s="2">
        <f t="shared" si="0"/>
        <v>0.34546198732710781</v>
      </c>
    </row>
    <row r="5" spans="1:4" x14ac:dyDescent="0.25">
      <c r="A5" s="21">
        <v>0.45</v>
      </c>
      <c r="B5" s="33">
        <v>0.42221525881347199</v>
      </c>
      <c r="C5" s="2">
        <f xml:space="preserve"> VLOOKUP(A5, HPARAMS_1!$J$4:$K$17, 2, FALSE)</f>
        <v>3.8553358278656968E-2</v>
      </c>
      <c r="D5" s="2">
        <f t="shared" si="0"/>
        <v>0.34548287870650901</v>
      </c>
    </row>
    <row r="6" spans="1:4" x14ac:dyDescent="0.25">
      <c r="A6" s="5">
        <v>0.7</v>
      </c>
      <c r="B6" s="2">
        <v>0.42317873091015301</v>
      </c>
      <c r="C6" s="2">
        <f xml:space="preserve"> VLOOKUP(A6, HPARAMS_1!$J$4:$K$17, 2, FALSE)</f>
        <v>3.5695899241174001E-2</v>
      </c>
      <c r="D6" s="2">
        <f t="shared" si="0"/>
        <v>0.34568216457635725</v>
      </c>
    </row>
    <row r="7" spans="1:4" x14ac:dyDescent="0.25">
      <c r="A7" s="5">
        <v>0.95</v>
      </c>
      <c r="B7" s="2">
        <v>0.42391635994113702</v>
      </c>
      <c r="C7" s="2">
        <f xml:space="preserve"> VLOOKUP(A7, HPARAMS_1!$J$4:$K$17, 2, FALSE)</f>
        <v>3.302139465091003E-2</v>
      </c>
      <c r="D7" s="2">
        <f t="shared" si="0"/>
        <v>0.34573736688309165</v>
      </c>
    </row>
    <row r="8" spans="1:4" x14ac:dyDescent="0.25">
      <c r="A8" s="21">
        <v>0.55000000000000004</v>
      </c>
      <c r="B8" s="33">
        <v>0.42266107628501998</v>
      </c>
      <c r="C8" s="2">
        <f xml:space="preserve"> VLOOKUP(A8, HPARAMS_1!$J$4:$K$17, 2, FALSE)</f>
        <v>3.8338215695683964E-2</v>
      </c>
      <c r="D8" s="2">
        <f t="shared" si="0"/>
        <v>0.3457965041671528</v>
      </c>
    </row>
    <row r="9" spans="1:4" x14ac:dyDescent="0.25">
      <c r="A9" s="5">
        <v>0.75</v>
      </c>
      <c r="B9" s="2">
        <v>0.42322647753616699</v>
      </c>
      <c r="C9" s="2">
        <f xml:space="preserve"> VLOOKUP(A9, HPARAMS_1!$J$4:$K$17, 2, FALSE)</f>
        <v>3.6271473064498017E-2</v>
      </c>
      <c r="D9" s="2">
        <f t="shared" si="0"/>
        <v>0.34583547664183323</v>
      </c>
    </row>
    <row r="10" spans="1:4" x14ac:dyDescent="0.25">
      <c r="A10" s="5">
        <v>0.85</v>
      </c>
      <c r="B10" s="2">
        <v>0.42379129907916302</v>
      </c>
      <c r="C10" s="2">
        <f xml:space="preserve"> VLOOKUP(A10, HPARAMS_1!$J$4:$K$17, 2, FALSE)</f>
        <v>3.4436691255214036E-2</v>
      </c>
      <c r="D10" s="2">
        <f t="shared" si="0"/>
        <v>0.34592037751437327</v>
      </c>
    </row>
    <row r="11" spans="1:4" x14ac:dyDescent="0.25">
      <c r="A11" s="5">
        <v>0.9</v>
      </c>
      <c r="B11" s="2">
        <v>0.42397726047977502</v>
      </c>
      <c r="C11" s="2">
        <f xml:space="preserve"> VLOOKUP(A11, HPARAMS_1!$J$4:$K$17, 2, FALSE)</f>
        <v>3.4555337193395042E-2</v>
      </c>
      <c r="D11" s="2">
        <f t="shared" si="0"/>
        <v>0.34609287582249909</v>
      </c>
    </row>
    <row r="12" spans="1:4" x14ac:dyDescent="0.25">
      <c r="A12" s="21">
        <v>0.4</v>
      </c>
      <c r="B12" s="33">
        <v>0.42211210937467297</v>
      </c>
      <c r="C12" s="2">
        <f xml:space="preserve"> VLOOKUP(A12, HPARAMS_1!$J$4:$K$17, 2, FALSE)</f>
        <v>4.7167682741883536E-2</v>
      </c>
      <c r="D12" s="2">
        <f t="shared" si="0"/>
        <v>0.34712322404811508</v>
      </c>
    </row>
    <row r="13" spans="1:4" x14ac:dyDescent="0.25">
      <c r="A13" s="21">
        <v>0.6</v>
      </c>
      <c r="B13" s="33">
        <v>0.42283974091214099</v>
      </c>
      <c r="C13" s="2">
        <f xml:space="preserve"> VLOOKUP(A13, HPARAMS_1!$J$4:$K$17, 2, FALSE)</f>
        <v>4.6035741451476674E-2</v>
      </c>
      <c r="D13" s="2">
        <f t="shared" si="0"/>
        <v>0.34747894102000815</v>
      </c>
    </row>
    <row r="14" spans="1:4" x14ac:dyDescent="0.25">
      <c r="A14" s="21">
        <v>1</v>
      </c>
      <c r="B14" s="33">
        <v>0.42419802939828799</v>
      </c>
      <c r="C14" s="2">
        <f xml:space="preserve"> VLOOKUP(A14, HPARAMS_1!$J$4:$K$17, 2, FALSE)</f>
        <v>4.1389747531009866E-2</v>
      </c>
      <c r="D14" s="2">
        <f t="shared" si="0"/>
        <v>0.34763637302483241</v>
      </c>
    </row>
    <row r="15" spans="1:4" x14ac:dyDescent="0.25">
      <c r="A15" s="5">
        <v>0.8</v>
      </c>
      <c r="B15" s="2">
        <v>0.42343147812603099</v>
      </c>
      <c r="C15" s="2">
        <f xml:space="preserve"> VLOOKUP(A15, HPARAMS_1!$J$4:$K$17, 2, FALSE)</f>
        <v>6.673063372268119E-2</v>
      </c>
      <c r="D15" s="2">
        <f t="shared" si="0"/>
        <v>0.35209130924536103</v>
      </c>
    </row>
  </sheetData>
  <sortState ref="A2:D15">
    <sortCondition ref="D2:D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GBM_TUNING_PARAMETERS</vt:lpstr>
      <vt:lpstr>WC</vt:lpstr>
      <vt:lpstr>HPARAMS_1</vt:lpstr>
      <vt:lpstr>HPARAMS_2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Vashi, Miraj (GE Capital)</dc:creator>
  <cp:lastModifiedBy>GE User</cp:lastModifiedBy>
  <dcterms:created xsi:type="dcterms:W3CDTF">2016-10-29T15:29:32Z</dcterms:created>
  <dcterms:modified xsi:type="dcterms:W3CDTF">2016-11-06T05:41:54Z</dcterms:modified>
</cp:coreProperties>
</file>