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py_app\lumira\data\"/>
    </mc:Choice>
  </mc:AlternateContent>
  <xr:revisionPtr revIDLastSave="0" documentId="13_ncr:1_{3386184D-5BEE-4FAC-8621-F7898FFDC3C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age1" sheetId="1" r:id="rId1"/>
    <sheet name="page2" sheetId="3" r:id="rId2"/>
    <sheet name="page3" sheetId="4" r:id="rId3"/>
    <sheet name="page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E4" i="4"/>
  <c r="D4" i="4"/>
  <c r="D6" i="4"/>
  <c r="A3" i="4"/>
  <c r="A4" i="4"/>
  <c r="A5" i="4"/>
  <c r="A6" i="4"/>
  <c r="A7" i="4"/>
  <c r="A8" i="4"/>
  <c r="A9" i="4"/>
  <c r="A10" i="4"/>
  <c r="A11" i="4"/>
  <c r="A12" i="4"/>
  <c r="A13" i="4"/>
  <c r="A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2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E95" i="1" s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E64" i="1" s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E33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E2" i="1" s="1"/>
  <c r="D95" i="1" l="1"/>
  <c r="D33" i="1"/>
  <c r="D64" i="1"/>
  <c r="D2" i="1"/>
  <c r="D12" i="4"/>
  <c r="D8" i="4"/>
  <c r="E8" i="4"/>
  <c r="E13" i="4"/>
  <c r="D13" i="4"/>
  <c r="E5" i="4"/>
  <c r="D9" i="4"/>
  <c r="D5" i="4"/>
  <c r="E3" i="4"/>
  <c r="D10" i="4"/>
  <c r="D7" i="4"/>
  <c r="D11" i="4"/>
  <c r="D3" i="4"/>
  <c r="D2" i="4"/>
  <c r="B2" i="3"/>
  <c r="B4" i="3"/>
  <c r="B3" i="3"/>
  <c r="B5" i="3"/>
  <c r="E12" i="4"/>
  <c r="E9" i="4"/>
  <c r="E65" i="1"/>
  <c r="E96" i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3" i="1"/>
  <c r="E7" i="4" l="1"/>
  <c r="E2" i="4"/>
  <c r="C5" i="3"/>
  <c r="D5" i="3" s="1"/>
  <c r="E5" i="3" s="1"/>
  <c r="E11" i="4"/>
  <c r="C4" i="3"/>
  <c r="D4" i="3" s="1"/>
  <c r="E4" i="3" s="1"/>
  <c r="E10" i="4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C3" i="3"/>
  <c r="D3" i="3" s="1"/>
  <c r="E3" i="3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C2" i="3"/>
  <c r="D2" i="3" s="1"/>
  <c r="E2" i="3" s="1"/>
  <c r="F64" i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5" i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E53" i="1"/>
  <c r="E54" i="1" s="1"/>
  <c r="E55" i="1" s="1"/>
  <c r="E56" i="1" s="1"/>
  <c r="E57" i="1" s="1"/>
  <c r="E58" i="1" s="1"/>
  <c r="E59" i="1" s="1"/>
  <c r="E60" i="1" s="1"/>
  <c r="E61" i="1" s="1"/>
  <c r="E117" i="1"/>
  <c r="E118" i="1" s="1"/>
  <c r="E119" i="1" s="1"/>
  <c r="E120" i="1" s="1"/>
  <c r="E121" i="1" s="1"/>
  <c r="E122" i="1" s="1"/>
  <c r="E123" i="1" s="1"/>
  <c r="E124" i="1" s="1"/>
  <c r="E125" i="1" s="1"/>
  <c r="E66" i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4" i="1"/>
  <c r="E5" i="1" s="1"/>
  <c r="E6" i="1" s="1"/>
  <c r="E7" i="1" s="1"/>
  <c r="C2" i="5" l="1"/>
  <c r="C4" i="5"/>
  <c r="B4" i="5"/>
  <c r="F90" i="1"/>
  <c r="F91" i="1" s="1"/>
  <c r="F92" i="1" s="1"/>
  <c r="F93" i="1" s="1"/>
  <c r="F94" i="1" s="1"/>
  <c r="F62" i="1"/>
  <c r="F63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90" i="1"/>
  <c r="E91" i="1" s="1"/>
  <c r="E92" i="1" s="1"/>
  <c r="E93" i="1" s="1"/>
  <c r="E94" i="1" s="1"/>
  <c r="E62" i="1"/>
  <c r="E63" i="1" s="1"/>
  <c r="C3" i="5" l="1"/>
  <c r="B3" i="5"/>
  <c r="B2" i="5" l="1"/>
</calcChain>
</file>

<file path=xl/sharedStrings.xml><?xml version="1.0" encoding="utf-8"?>
<sst xmlns="http://schemas.openxmlformats.org/spreadsheetml/2006/main" count="298" uniqueCount="16">
  <si>
    <t>factory</t>
  </si>
  <si>
    <t>plan</t>
  </si>
  <si>
    <t>fact</t>
  </si>
  <si>
    <t>date</t>
  </si>
  <si>
    <t>Завод_1</t>
  </si>
  <si>
    <t>Завод_2</t>
  </si>
  <si>
    <t>Завод_3</t>
  </si>
  <si>
    <t>Завод_4</t>
  </si>
  <si>
    <t>plan+</t>
  </si>
  <si>
    <t>fact+</t>
  </si>
  <si>
    <t>total</t>
  </si>
  <si>
    <t>total_1</t>
  </si>
  <si>
    <t>vagon</t>
  </si>
  <si>
    <t>п/в ВВМР</t>
  </si>
  <si>
    <t>п/в МК</t>
  </si>
  <si>
    <t>хоппер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</si>
</sst>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10" fontId="2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" fontId="0" fillId="0" borderId="0" xfId="1" applyNumberFormat="1" applyFont="1" applyAlignment="1">
      <alignment horizontal="center"/>
    </xf>
    <xf numFmtId="0" fontId="0" fillId="2" borderId="0" xfId="0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abSelected="1" workbookViewId="0">
      <selection activeCell="L2" sqref="L2"/>
    </sheetView>
  </sheetViews>
  <sheetFormatPr defaultRowHeight="15" x14ac:dyDescent="0.25"/>
  <cols>
    <col min="1" max="1" width="10.140625" bestFit="1" customWidth="1"/>
    <col min="2" max="2" width="10.140625" customWidth="1"/>
    <col min="7" max="7" width="9.5703125" bestFit="1" customWidth="1"/>
  </cols>
  <sheetData>
    <row r="1" spans="1:12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8</v>
      </c>
      <c r="F1" s="2" t="s">
        <v>9</v>
      </c>
      <c r="G1" s="2" t="s">
        <v>12</v>
      </c>
      <c r="K1" s="10">
        <v>0.75</v>
      </c>
      <c r="L1" s="10">
        <v>1.05</v>
      </c>
    </row>
    <row r="2" spans="1:12" x14ac:dyDescent="0.25">
      <c r="A2" s="1">
        <v>44562</v>
      </c>
      <c r="B2" s="1" t="s">
        <v>4</v>
      </c>
      <c r="C2">
        <f ca="1">RANDBETWEEN(0,4032)</f>
        <v>1386</v>
      </c>
      <c r="D2">
        <f ca="1">RANDBETWEEN(C2*$K$1,C2*$L$1)</f>
        <v>1455</v>
      </c>
      <c r="E2">
        <f ca="1">C2</f>
        <v>1386</v>
      </c>
      <c r="F2">
        <f ca="1">D2</f>
        <v>1455</v>
      </c>
      <c r="G2" t="s">
        <v>13</v>
      </c>
      <c r="H2" t="str">
        <f>B2&amp;G2</f>
        <v>Завод_1п/в ВВМР</v>
      </c>
    </row>
    <row r="3" spans="1:12" x14ac:dyDescent="0.25">
      <c r="A3" s="1">
        <v>44563</v>
      </c>
      <c r="B3" s="1" t="s">
        <v>4</v>
      </c>
      <c r="C3">
        <f t="shared" ref="C3:C34" ca="1" si="0">RANDBETWEEN(0,4032)</f>
        <v>945</v>
      </c>
      <c r="D3">
        <f t="shared" ref="D3:D16" ca="1" si="1">RANDBETWEEN(C3*$K$1,C3*$L$1)</f>
        <v>887</v>
      </c>
      <c r="E3">
        <f ca="1">E2+C3</f>
        <v>2331</v>
      </c>
      <c r="F3">
        <f ca="1">F2+D3</f>
        <v>2342</v>
      </c>
      <c r="G3" t="s">
        <v>14</v>
      </c>
      <c r="H3" t="str">
        <f t="shared" ref="H3:H66" si="2">B3&amp;G3</f>
        <v>Завод_1п/в МК</v>
      </c>
    </row>
    <row r="4" spans="1:12" x14ac:dyDescent="0.25">
      <c r="A4" s="1">
        <v>44564</v>
      </c>
      <c r="B4" s="1" t="s">
        <v>4</v>
      </c>
      <c r="C4">
        <f t="shared" ca="1" si="0"/>
        <v>657</v>
      </c>
      <c r="D4">
        <f t="shared" ca="1" si="1"/>
        <v>616</v>
      </c>
      <c r="E4">
        <f t="shared" ref="E4:E32" ca="1" si="3">E3+C4</f>
        <v>2988</v>
      </c>
      <c r="F4">
        <f t="shared" ref="F4:F32" ca="1" si="4">F3+D4</f>
        <v>2958</v>
      </c>
      <c r="G4" t="s">
        <v>14</v>
      </c>
      <c r="H4" t="str">
        <f t="shared" si="2"/>
        <v>Завод_1п/в МК</v>
      </c>
    </row>
    <row r="5" spans="1:12" x14ac:dyDescent="0.25">
      <c r="A5" s="1">
        <v>44565</v>
      </c>
      <c r="B5" s="1" t="s">
        <v>4</v>
      </c>
      <c r="C5">
        <f t="shared" ca="1" si="0"/>
        <v>113</v>
      </c>
      <c r="D5">
        <f t="shared" ca="1" si="1"/>
        <v>108</v>
      </c>
      <c r="E5">
        <f t="shared" ca="1" si="3"/>
        <v>3101</v>
      </c>
      <c r="F5">
        <f t="shared" ca="1" si="4"/>
        <v>3066</v>
      </c>
      <c r="G5" t="s">
        <v>14</v>
      </c>
      <c r="H5" t="str">
        <f t="shared" si="2"/>
        <v>Завод_1п/в МК</v>
      </c>
    </row>
    <row r="6" spans="1:12" x14ac:dyDescent="0.25">
      <c r="A6" s="1">
        <v>44566</v>
      </c>
      <c r="B6" s="1" t="s">
        <v>4</v>
      </c>
      <c r="C6">
        <f t="shared" ca="1" si="0"/>
        <v>1872</v>
      </c>
      <c r="D6">
        <f t="shared" ca="1" si="1"/>
        <v>1945</v>
      </c>
      <c r="E6">
        <f t="shared" ca="1" si="3"/>
        <v>4973</v>
      </c>
      <c r="F6">
        <f t="shared" ca="1" si="4"/>
        <v>5011</v>
      </c>
      <c r="G6" t="s">
        <v>14</v>
      </c>
      <c r="H6" t="str">
        <f t="shared" si="2"/>
        <v>Завод_1п/в МК</v>
      </c>
    </row>
    <row r="7" spans="1:12" x14ac:dyDescent="0.25">
      <c r="A7" s="1">
        <v>44567</v>
      </c>
      <c r="B7" s="1" t="s">
        <v>4</v>
      </c>
      <c r="C7">
        <f t="shared" ca="1" si="0"/>
        <v>3624</v>
      </c>
      <c r="D7">
        <f t="shared" ca="1" si="1"/>
        <v>3020</v>
      </c>
      <c r="E7">
        <f t="shared" ca="1" si="3"/>
        <v>8597</v>
      </c>
      <c r="F7">
        <f t="shared" ca="1" si="4"/>
        <v>8031</v>
      </c>
      <c r="G7" t="s">
        <v>13</v>
      </c>
      <c r="H7" t="str">
        <f t="shared" si="2"/>
        <v>Завод_1п/в ВВМР</v>
      </c>
    </row>
    <row r="8" spans="1:12" x14ac:dyDescent="0.25">
      <c r="A8" s="1">
        <v>44568</v>
      </c>
      <c r="B8" s="1" t="s">
        <v>4</v>
      </c>
      <c r="C8">
        <f t="shared" ca="1" si="0"/>
        <v>2048</v>
      </c>
      <c r="D8">
        <f t="shared" ca="1" si="1"/>
        <v>2150</v>
      </c>
      <c r="E8">
        <f t="shared" ca="1" si="3"/>
        <v>10645</v>
      </c>
      <c r="F8">
        <f t="shared" ca="1" si="4"/>
        <v>10181</v>
      </c>
      <c r="G8" t="s">
        <v>13</v>
      </c>
      <c r="H8" t="str">
        <f t="shared" si="2"/>
        <v>Завод_1п/в ВВМР</v>
      </c>
    </row>
    <row r="9" spans="1:12" x14ac:dyDescent="0.25">
      <c r="A9" s="1">
        <v>44569</v>
      </c>
      <c r="B9" s="1" t="s">
        <v>4</v>
      </c>
      <c r="C9">
        <f t="shared" ca="1" si="0"/>
        <v>3219</v>
      </c>
      <c r="D9">
        <f t="shared" ca="1" si="1"/>
        <v>2833</v>
      </c>
      <c r="E9">
        <f t="shared" ca="1" si="3"/>
        <v>13864</v>
      </c>
      <c r="F9">
        <f t="shared" ca="1" si="4"/>
        <v>13014</v>
      </c>
      <c r="G9" t="s">
        <v>13</v>
      </c>
      <c r="H9" t="str">
        <f t="shared" si="2"/>
        <v>Завод_1п/в ВВМР</v>
      </c>
    </row>
    <row r="10" spans="1:12" x14ac:dyDescent="0.25">
      <c r="A10" s="1">
        <v>44570</v>
      </c>
      <c r="B10" s="1" t="s">
        <v>4</v>
      </c>
      <c r="C10">
        <f t="shared" ca="1" si="0"/>
        <v>691</v>
      </c>
      <c r="D10">
        <f t="shared" ca="1" si="1"/>
        <v>701</v>
      </c>
      <c r="E10">
        <f t="shared" ca="1" si="3"/>
        <v>14555</v>
      </c>
      <c r="F10">
        <f t="shared" ca="1" si="4"/>
        <v>13715</v>
      </c>
      <c r="G10" t="s">
        <v>13</v>
      </c>
      <c r="H10" t="str">
        <f t="shared" si="2"/>
        <v>Завод_1п/в ВВМР</v>
      </c>
    </row>
    <row r="11" spans="1:12" x14ac:dyDescent="0.25">
      <c r="A11" s="1">
        <v>44571</v>
      </c>
      <c r="B11" s="1" t="s">
        <v>4</v>
      </c>
      <c r="C11">
        <f t="shared" ca="1" si="0"/>
        <v>3529</v>
      </c>
      <c r="D11">
        <f t="shared" ca="1" si="1"/>
        <v>3004</v>
      </c>
      <c r="E11">
        <f t="shared" ca="1" si="3"/>
        <v>18084</v>
      </c>
      <c r="F11">
        <f t="shared" ca="1" si="4"/>
        <v>16719</v>
      </c>
      <c r="G11" t="s">
        <v>13</v>
      </c>
      <c r="H11" t="str">
        <f t="shared" si="2"/>
        <v>Завод_1п/в ВВМР</v>
      </c>
    </row>
    <row r="12" spans="1:12" x14ac:dyDescent="0.25">
      <c r="A12" s="1">
        <v>44572</v>
      </c>
      <c r="B12" s="1" t="s">
        <v>4</v>
      </c>
      <c r="C12">
        <f t="shared" ca="1" si="0"/>
        <v>1942</v>
      </c>
      <c r="D12">
        <f t="shared" ca="1" si="1"/>
        <v>1563</v>
      </c>
      <c r="E12">
        <f t="shared" ca="1" si="3"/>
        <v>20026</v>
      </c>
      <c r="F12">
        <f t="shared" ca="1" si="4"/>
        <v>18282</v>
      </c>
      <c r="G12" t="s">
        <v>13</v>
      </c>
      <c r="H12" t="str">
        <f t="shared" si="2"/>
        <v>Завод_1п/в ВВМР</v>
      </c>
    </row>
    <row r="13" spans="1:12" x14ac:dyDescent="0.25">
      <c r="A13" s="1">
        <v>44573</v>
      </c>
      <c r="B13" s="1" t="s">
        <v>4</v>
      </c>
      <c r="C13">
        <f t="shared" ca="1" si="0"/>
        <v>2472</v>
      </c>
      <c r="D13">
        <f t="shared" ca="1" si="1"/>
        <v>2337</v>
      </c>
      <c r="E13">
        <f t="shared" ca="1" si="3"/>
        <v>22498</v>
      </c>
      <c r="F13">
        <f t="shared" ca="1" si="4"/>
        <v>20619</v>
      </c>
      <c r="G13" t="s">
        <v>13</v>
      </c>
      <c r="H13" t="str">
        <f t="shared" si="2"/>
        <v>Завод_1п/в ВВМР</v>
      </c>
    </row>
    <row r="14" spans="1:12" x14ac:dyDescent="0.25">
      <c r="A14" s="1">
        <v>44574</v>
      </c>
      <c r="B14" s="1" t="s">
        <v>4</v>
      </c>
      <c r="C14">
        <f t="shared" ca="1" si="0"/>
        <v>3026</v>
      </c>
      <c r="D14">
        <f t="shared" ca="1" si="1"/>
        <v>2358</v>
      </c>
      <c r="E14">
        <f t="shared" ca="1" si="3"/>
        <v>25524</v>
      </c>
      <c r="F14">
        <f t="shared" ca="1" si="4"/>
        <v>22977</v>
      </c>
      <c r="G14" t="s">
        <v>13</v>
      </c>
      <c r="H14" t="str">
        <f t="shared" si="2"/>
        <v>Завод_1п/в ВВМР</v>
      </c>
    </row>
    <row r="15" spans="1:12" x14ac:dyDescent="0.25">
      <c r="A15" s="1">
        <v>44575</v>
      </c>
      <c r="B15" s="1" t="s">
        <v>4</v>
      </c>
      <c r="C15">
        <f t="shared" ca="1" si="0"/>
        <v>3979</v>
      </c>
      <c r="D15">
        <f t="shared" ca="1" si="1"/>
        <v>3976</v>
      </c>
      <c r="E15">
        <f t="shared" ca="1" si="3"/>
        <v>29503</v>
      </c>
      <c r="F15">
        <f t="shared" ca="1" si="4"/>
        <v>26953</v>
      </c>
      <c r="G15" t="s">
        <v>13</v>
      </c>
      <c r="H15" t="str">
        <f t="shared" si="2"/>
        <v>Завод_1п/в ВВМР</v>
      </c>
    </row>
    <row r="16" spans="1:12" x14ac:dyDescent="0.25">
      <c r="A16" s="1">
        <v>44576</v>
      </c>
      <c r="B16" s="1" t="s">
        <v>4</v>
      </c>
      <c r="C16">
        <f t="shared" ca="1" si="0"/>
        <v>1562</v>
      </c>
      <c r="D16">
        <f t="shared" ca="1" si="1"/>
        <v>1556</v>
      </c>
      <c r="E16">
        <f t="shared" ca="1" si="3"/>
        <v>31065</v>
      </c>
      <c r="F16">
        <f t="shared" ca="1" si="4"/>
        <v>28509</v>
      </c>
      <c r="G16" t="s">
        <v>13</v>
      </c>
      <c r="H16" t="str">
        <f t="shared" si="2"/>
        <v>Завод_1п/в ВВМР</v>
      </c>
    </row>
    <row r="17" spans="1:8" x14ac:dyDescent="0.25">
      <c r="A17" s="1">
        <v>44577</v>
      </c>
      <c r="B17" s="1" t="s">
        <v>4</v>
      </c>
      <c r="C17">
        <f t="shared" ca="1" si="0"/>
        <v>3183</v>
      </c>
      <c r="E17">
        <f t="shared" ca="1" si="3"/>
        <v>34248</v>
      </c>
      <c r="F17">
        <f t="shared" ca="1" si="4"/>
        <v>28509</v>
      </c>
      <c r="G17" t="s">
        <v>14</v>
      </c>
      <c r="H17" t="str">
        <f t="shared" si="2"/>
        <v>Завод_1п/в МК</v>
      </c>
    </row>
    <row r="18" spans="1:8" x14ac:dyDescent="0.25">
      <c r="A18" s="1">
        <v>44578</v>
      </c>
      <c r="B18" s="1" t="s">
        <v>4</v>
      </c>
      <c r="C18">
        <f t="shared" ca="1" si="0"/>
        <v>2858</v>
      </c>
      <c r="E18">
        <f t="shared" ca="1" si="3"/>
        <v>37106</v>
      </c>
      <c r="F18">
        <f t="shared" ca="1" si="4"/>
        <v>28509</v>
      </c>
      <c r="G18" t="s">
        <v>14</v>
      </c>
      <c r="H18" t="str">
        <f t="shared" si="2"/>
        <v>Завод_1п/в МК</v>
      </c>
    </row>
    <row r="19" spans="1:8" x14ac:dyDescent="0.25">
      <c r="A19" s="1">
        <v>44579</v>
      </c>
      <c r="B19" s="1" t="s">
        <v>4</v>
      </c>
      <c r="C19">
        <f t="shared" ca="1" si="0"/>
        <v>3170</v>
      </c>
      <c r="E19">
        <f t="shared" ca="1" si="3"/>
        <v>40276</v>
      </c>
      <c r="F19">
        <f t="shared" ca="1" si="4"/>
        <v>28509</v>
      </c>
      <c r="G19" t="s">
        <v>14</v>
      </c>
      <c r="H19" t="str">
        <f t="shared" si="2"/>
        <v>Завод_1п/в МК</v>
      </c>
    </row>
    <row r="20" spans="1:8" x14ac:dyDescent="0.25">
      <c r="A20" s="1">
        <v>44580</v>
      </c>
      <c r="B20" s="1" t="s">
        <v>4</v>
      </c>
      <c r="C20">
        <f t="shared" ca="1" si="0"/>
        <v>1755</v>
      </c>
      <c r="E20">
        <f t="shared" ca="1" si="3"/>
        <v>42031</v>
      </c>
      <c r="F20">
        <f t="shared" ca="1" si="4"/>
        <v>28509</v>
      </c>
      <c r="G20" t="s">
        <v>13</v>
      </c>
      <c r="H20" t="str">
        <f t="shared" si="2"/>
        <v>Завод_1п/в ВВМР</v>
      </c>
    </row>
    <row r="21" spans="1:8" x14ac:dyDescent="0.25">
      <c r="A21" s="1">
        <v>44581</v>
      </c>
      <c r="B21" s="1" t="s">
        <v>4</v>
      </c>
      <c r="C21">
        <f t="shared" ca="1" si="0"/>
        <v>3974</v>
      </c>
      <c r="E21">
        <f t="shared" ca="1" si="3"/>
        <v>46005</v>
      </c>
      <c r="F21">
        <f t="shared" ca="1" si="4"/>
        <v>28509</v>
      </c>
      <c r="G21" t="s">
        <v>13</v>
      </c>
      <c r="H21" t="str">
        <f t="shared" si="2"/>
        <v>Завод_1п/в ВВМР</v>
      </c>
    </row>
    <row r="22" spans="1:8" x14ac:dyDescent="0.25">
      <c r="A22" s="1">
        <v>44582</v>
      </c>
      <c r="B22" s="1" t="s">
        <v>4</v>
      </c>
      <c r="C22">
        <f t="shared" ca="1" si="0"/>
        <v>416</v>
      </c>
      <c r="E22">
        <f t="shared" ca="1" si="3"/>
        <v>46421</v>
      </c>
      <c r="F22">
        <f t="shared" ca="1" si="4"/>
        <v>28509</v>
      </c>
      <c r="G22" t="s">
        <v>13</v>
      </c>
      <c r="H22" t="str">
        <f t="shared" si="2"/>
        <v>Завод_1п/в ВВМР</v>
      </c>
    </row>
    <row r="23" spans="1:8" x14ac:dyDescent="0.25">
      <c r="A23" s="1">
        <v>44583</v>
      </c>
      <c r="B23" s="1" t="s">
        <v>4</v>
      </c>
      <c r="C23">
        <f t="shared" ca="1" si="0"/>
        <v>1502</v>
      </c>
      <c r="E23">
        <f t="shared" ca="1" si="3"/>
        <v>47923</v>
      </c>
      <c r="F23">
        <f t="shared" ca="1" si="4"/>
        <v>28509</v>
      </c>
      <c r="G23" t="s">
        <v>13</v>
      </c>
      <c r="H23" t="str">
        <f t="shared" si="2"/>
        <v>Завод_1п/в ВВМР</v>
      </c>
    </row>
    <row r="24" spans="1:8" x14ac:dyDescent="0.25">
      <c r="A24" s="1">
        <v>44584</v>
      </c>
      <c r="B24" s="1" t="s">
        <v>4</v>
      </c>
      <c r="C24">
        <f t="shared" ca="1" si="0"/>
        <v>2628</v>
      </c>
      <c r="E24">
        <f t="shared" ca="1" si="3"/>
        <v>50551</v>
      </c>
      <c r="F24">
        <f t="shared" ca="1" si="4"/>
        <v>28509</v>
      </c>
      <c r="G24" t="s">
        <v>13</v>
      </c>
      <c r="H24" t="str">
        <f t="shared" si="2"/>
        <v>Завод_1п/в ВВМР</v>
      </c>
    </row>
    <row r="25" spans="1:8" x14ac:dyDescent="0.25">
      <c r="A25" s="1">
        <v>44585</v>
      </c>
      <c r="B25" s="1" t="s">
        <v>4</v>
      </c>
      <c r="C25">
        <f t="shared" ca="1" si="0"/>
        <v>1528</v>
      </c>
      <c r="E25">
        <f t="shared" ca="1" si="3"/>
        <v>52079</v>
      </c>
      <c r="F25">
        <f t="shared" ca="1" si="4"/>
        <v>28509</v>
      </c>
      <c r="G25" t="s">
        <v>13</v>
      </c>
      <c r="H25" t="str">
        <f t="shared" si="2"/>
        <v>Завод_1п/в ВВМР</v>
      </c>
    </row>
    <row r="26" spans="1:8" x14ac:dyDescent="0.25">
      <c r="A26" s="1">
        <v>44586</v>
      </c>
      <c r="B26" s="1" t="s">
        <v>4</v>
      </c>
      <c r="C26">
        <f t="shared" ca="1" si="0"/>
        <v>2791</v>
      </c>
      <c r="E26">
        <f t="shared" ca="1" si="3"/>
        <v>54870</v>
      </c>
      <c r="F26">
        <f t="shared" ca="1" si="4"/>
        <v>28509</v>
      </c>
      <c r="G26" t="s">
        <v>13</v>
      </c>
      <c r="H26" t="str">
        <f t="shared" si="2"/>
        <v>Завод_1п/в ВВМР</v>
      </c>
    </row>
    <row r="27" spans="1:8" x14ac:dyDescent="0.25">
      <c r="A27" s="1">
        <v>44587</v>
      </c>
      <c r="B27" s="1" t="s">
        <v>4</v>
      </c>
      <c r="C27">
        <f t="shared" ca="1" si="0"/>
        <v>2676</v>
      </c>
      <c r="E27">
        <f t="shared" ca="1" si="3"/>
        <v>57546</v>
      </c>
      <c r="F27">
        <f t="shared" ca="1" si="4"/>
        <v>28509</v>
      </c>
      <c r="G27" t="s">
        <v>13</v>
      </c>
      <c r="H27" t="str">
        <f t="shared" si="2"/>
        <v>Завод_1п/в ВВМР</v>
      </c>
    </row>
    <row r="28" spans="1:8" x14ac:dyDescent="0.25">
      <c r="A28" s="1">
        <v>44588</v>
      </c>
      <c r="B28" s="1" t="s">
        <v>4</v>
      </c>
      <c r="C28">
        <f t="shared" ca="1" si="0"/>
        <v>2293</v>
      </c>
      <c r="E28">
        <f t="shared" ca="1" si="3"/>
        <v>59839</v>
      </c>
      <c r="F28">
        <f t="shared" ca="1" si="4"/>
        <v>28509</v>
      </c>
      <c r="G28" t="s">
        <v>13</v>
      </c>
      <c r="H28" t="str">
        <f t="shared" si="2"/>
        <v>Завод_1п/в ВВМР</v>
      </c>
    </row>
    <row r="29" spans="1:8" x14ac:dyDescent="0.25">
      <c r="A29" s="1">
        <v>44589</v>
      </c>
      <c r="B29" s="1" t="s">
        <v>4</v>
      </c>
      <c r="C29">
        <f t="shared" ca="1" si="0"/>
        <v>2707</v>
      </c>
      <c r="E29">
        <f t="shared" ca="1" si="3"/>
        <v>62546</v>
      </c>
      <c r="F29">
        <f t="shared" ca="1" si="4"/>
        <v>28509</v>
      </c>
      <c r="G29" t="s">
        <v>13</v>
      </c>
      <c r="H29" t="str">
        <f t="shared" si="2"/>
        <v>Завод_1п/в ВВМР</v>
      </c>
    </row>
    <row r="30" spans="1:8" x14ac:dyDescent="0.25">
      <c r="A30" s="1">
        <v>44590</v>
      </c>
      <c r="B30" s="1" t="s">
        <v>4</v>
      </c>
      <c r="C30">
        <f t="shared" ca="1" si="0"/>
        <v>1412</v>
      </c>
      <c r="E30">
        <f t="shared" ca="1" si="3"/>
        <v>63958</v>
      </c>
      <c r="F30">
        <f t="shared" ca="1" si="4"/>
        <v>28509</v>
      </c>
      <c r="G30" t="s">
        <v>14</v>
      </c>
      <c r="H30" t="str">
        <f t="shared" si="2"/>
        <v>Завод_1п/в МК</v>
      </c>
    </row>
    <row r="31" spans="1:8" x14ac:dyDescent="0.25">
      <c r="A31" s="1">
        <v>44591</v>
      </c>
      <c r="B31" s="1" t="s">
        <v>4</v>
      </c>
      <c r="C31">
        <f t="shared" ca="1" si="0"/>
        <v>2578</v>
      </c>
      <c r="E31">
        <f t="shared" ca="1" si="3"/>
        <v>66536</v>
      </c>
      <c r="F31">
        <f t="shared" ca="1" si="4"/>
        <v>28509</v>
      </c>
      <c r="G31" t="s">
        <v>14</v>
      </c>
      <c r="H31" t="str">
        <f t="shared" si="2"/>
        <v>Завод_1п/в МК</v>
      </c>
    </row>
    <row r="32" spans="1:8" x14ac:dyDescent="0.25">
      <c r="A32" s="1">
        <v>44592</v>
      </c>
      <c r="B32" s="1" t="s">
        <v>4</v>
      </c>
      <c r="C32">
        <f t="shared" ca="1" si="0"/>
        <v>2834</v>
      </c>
      <c r="E32">
        <f t="shared" ca="1" si="3"/>
        <v>69370</v>
      </c>
      <c r="F32">
        <f t="shared" ca="1" si="4"/>
        <v>28509</v>
      </c>
      <c r="G32" t="s">
        <v>14</v>
      </c>
      <c r="H32" t="str">
        <f t="shared" si="2"/>
        <v>Завод_1п/в МК</v>
      </c>
    </row>
    <row r="33" spans="1:8" x14ac:dyDescent="0.25">
      <c r="A33" s="1">
        <v>44562</v>
      </c>
      <c r="B33" s="1" t="s">
        <v>5</v>
      </c>
      <c r="C33">
        <f ca="1">RANDBETWEEN(0,4032)</f>
        <v>1765</v>
      </c>
      <c r="D33">
        <f t="shared" ref="D33:D47" ca="1" si="5">RANDBETWEEN(C33*$K$1,C33*$L$1)</f>
        <v>1723</v>
      </c>
      <c r="E33">
        <f ca="1">C33</f>
        <v>1765</v>
      </c>
      <c r="F33">
        <f ca="1">D33</f>
        <v>1723</v>
      </c>
      <c r="G33" t="s">
        <v>15</v>
      </c>
      <c r="H33" t="str">
        <f t="shared" si="2"/>
        <v>Завод_2хоппер</v>
      </c>
    </row>
    <row r="34" spans="1:8" x14ac:dyDescent="0.25">
      <c r="A34" s="1">
        <v>44563</v>
      </c>
      <c r="B34" s="1" t="s">
        <v>5</v>
      </c>
      <c r="C34">
        <f t="shared" ca="1" si="0"/>
        <v>2283</v>
      </c>
      <c r="D34">
        <f t="shared" ca="1" si="5"/>
        <v>2374</v>
      </c>
      <c r="E34">
        <f ca="1">E33+C34</f>
        <v>4048</v>
      </c>
      <c r="F34">
        <f ca="1">F33+D34</f>
        <v>4097</v>
      </c>
      <c r="G34" t="s">
        <v>15</v>
      </c>
      <c r="H34" t="str">
        <f t="shared" si="2"/>
        <v>Завод_2хоппер</v>
      </c>
    </row>
    <row r="35" spans="1:8" x14ac:dyDescent="0.25">
      <c r="A35" s="1">
        <v>44564</v>
      </c>
      <c r="B35" s="1" t="s">
        <v>5</v>
      </c>
      <c r="C35">
        <f t="shared" ref="C35:C63" ca="1" si="6">RANDBETWEEN(0,4032)</f>
        <v>504</v>
      </c>
      <c r="D35">
        <f t="shared" ca="1" si="5"/>
        <v>522</v>
      </c>
      <c r="E35">
        <f t="shared" ref="E35:E63" ca="1" si="7">E34+C35</f>
        <v>4552</v>
      </c>
      <c r="F35">
        <f t="shared" ref="F35:F63" ca="1" si="8">F34+D35</f>
        <v>4619</v>
      </c>
      <c r="G35" t="s">
        <v>15</v>
      </c>
      <c r="H35" t="str">
        <f t="shared" si="2"/>
        <v>Завод_2хоппер</v>
      </c>
    </row>
    <row r="36" spans="1:8" x14ac:dyDescent="0.25">
      <c r="A36" s="1">
        <v>44565</v>
      </c>
      <c r="B36" s="1" t="s">
        <v>5</v>
      </c>
      <c r="C36">
        <f t="shared" ca="1" si="6"/>
        <v>455</v>
      </c>
      <c r="D36">
        <f t="shared" ca="1" si="5"/>
        <v>404</v>
      </c>
      <c r="E36">
        <f t="shared" ca="1" si="7"/>
        <v>5007</v>
      </c>
      <c r="F36">
        <f t="shared" ca="1" si="8"/>
        <v>5023</v>
      </c>
      <c r="G36" t="s">
        <v>15</v>
      </c>
      <c r="H36" t="str">
        <f t="shared" si="2"/>
        <v>Завод_2хоппер</v>
      </c>
    </row>
    <row r="37" spans="1:8" x14ac:dyDescent="0.25">
      <c r="A37" s="1">
        <v>44566</v>
      </c>
      <c r="B37" s="1" t="s">
        <v>5</v>
      </c>
      <c r="C37">
        <f t="shared" ca="1" si="6"/>
        <v>2432</v>
      </c>
      <c r="D37">
        <f t="shared" ca="1" si="5"/>
        <v>1950</v>
      </c>
      <c r="E37">
        <f t="shared" ca="1" si="7"/>
        <v>7439</v>
      </c>
      <c r="F37">
        <f t="shared" ca="1" si="8"/>
        <v>6973</v>
      </c>
      <c r="G37" t="s">
        <v>15</v>
      </c>
      <c r="H37" t="str">
        <f t="shared" si="2"/>
        <v>Завод_2хоппер</v>
      </c>
    </row>
    <row r="38" spans="1:8" x14ac:dyDescent="0.25">
      <c r="A38" s="1">
        <v>44567</v>
      </c>
      <c r="B38" s="1" t="s">
        <v>5</v>
      </c>
      <c r="C38">
        <f t="shared" ca="1" si="6"/>
        <v>2638</v>
      </c>
      <c r="D38">
        <f t="shared" ca="1" si="5"/>
        <v>2084</v>
      </c>
      <c r="E38">
        <f t="shared" ca="1" si="7"/>
        <v>10077</v>
      </c>
      <c r="F38">
        <f t="shared" ca="1" si="8"/>
        <v>9057</v>
      </c>
      <c r="G38" t="s">
        <v>15</v>
      </c>
      <c r="H38" t="str">
        <f t="shared" si="2"/>
        <v>Завод_2хоппер</v>
      </c>
    </row>
    <row r="39" spans="1:8" x14ac:dyDescent="0.25">
      <c r="A39" s="1">
        <v>44568</v>
      </c>
      <c r="B39" s="1" t="s">
        <v>5</v>
      </c>
      <c r="C39">
        <f t="shared" ca="1" si="6"/>
        <v>3834</v>
      </c>
      <c r="D39">
        <f t="shared" ca="1" si="5"/>
        <v>3292</v>
      </c>
      <c r="E39">
        <f t="shared" ca="1" si="7"/>
        <v>13911</v>
      </c>
      <c r="F39">
        <f t="shared" ca="1" si="8"/>
        <v>12349</v>
      </c>
      <c r="G39" t="s">
        <v>15</v>
      </c>
      <c r="H39" t="str">
        <f t="shared" si="2"/>
        <v>Завод_2хоппер</v>
      </c>
    </row>
    <row r="40" spans="1:8" x14ac:dyDescent="0.25">
      <c r="A40" s="1">
        <v>44569</v>
      </c>
      <c r="B40" s="1" t="s">
        <v>5</v>
      </c>
      <c r="C40">
        <f t="shared" ca="1" si="6"/>
        <v>598</v>
      </c>
      <c r="D40">
        <f t="shared" ca="1" si="5"/>
        <v>459</v>
      </c>
      <c r="E40">
        <f t="shared" ca="1" si="7"/>
        <v>14509</v>
      </c>
      <c r="F40">
        <f t="shared" ca="1" si="8"/>
        <v>12808</v>
      </c>
      <c r="G40" t="s">
        <v>15</v>
      </c>
      <c r="H40" t="str">
        <f t="shared" si="2"/>
        <v>Завод_2хоппер</v>
      </c>
    </row>
    <row r="41" spans="1:8" x14ac:dyDescent="0.25">
      <c r="A41" s="1">
        <v>44570</v>
      </c>
      <c r="B41" s="1" t="s">
        <v>5</v>
      </c>
      <c r="C41">
        <f t="shared" ca="1" si="6"/>
        <v>190</v>
      </c>
      <c r="D41">
        <f t="shared" ca="1" si="5"/>
        <v>193</v>
      </c>
      <c r="E41">
        <f t="shared" ca="1" si="7"/>
        <v>14699</v>
      </c>
      <c r="F41">
        <f t="shared" ca="1" si="8"/>
        <v>13001</v>
      </c>
      <c r="G41" t="s">
        <v>15</v>
      </c>
      <c r="H41" t="str">
        <f t="shared" si="2"/>
        <v>Завод_2хоппер</v>
      </c>
    </row>
    <row r="42" spans="1:8" x14ac:dyDescent="0.25">
      <c r="A42" s="1">
        <v>44571</v>
      </c>
      <c r="B42" s="1" t="s">
        <v>5</v>
      </c>
      <c r="C42">
        <f t="shared" ca="1" si="6"/>
        <v>3318</v>
      </c>
      <c r="D42">
        <f t="shared" ca="1" si="5"/>
        <v>2503</v>
      </c>
      <c r="E42">
        <f t="shared" ca="1" si="7"/>
        <v>18017</v>
      </c>
      <c r="F42">
        <f t="shared" ca="1" si="8"/>
        <v>15504</v>
      </c>
      <c r="G42" t="s">
        <v>13</v>
      </c>
      <c r="H42" t="str">
        <f t="shared" si="2"/>
        <v>Завод_2п/в ВВМР</v>
      </c>
    </row>
    <row r="43" spans="1:8" x14ac:dyDescent="0.25">
      <c r="A43" s="1">
        <v>44572</v>
      </c>
      <c r="B43" s="1" t="s">
        <v>5</v>
      </c>
      <c r="C43">
        <f t="shared" ca="1" si="6"/>
        <v>2484</v>
      </c>
      <c r="D43">
        <f t="shared" ca="1" si="5"/>
        <v>2224</v>
      </c>
      <c r="E43">
        <f t="shared" ca="1" si="7"/>
        <v>20501</v>
      </c>
      <c r="F43">
        <f t="shared" ca="1" si="8"/>
        <v>17728</v>
      </c>
      <c r="G43" t="s">
        <v>13</v>
      </c>
      <c r="H43" t="str">
        <f t="shared" si="2"/>
        <v>Завод_2п/в ВВМР</v>
      </c>
    </row>
    <row r="44" spans="1:8" x14ac:dyDescent="0.25">
      <c r="A44" s="1">
        <v>44573</v>
      </c>
      <c r="B44" s="1" t="s">
        <v>5</v>
      </c>
      <c r="C44">
        <f t="shared" ca="1" si="6"/>
        <v>3221</v>
      </c>
      <c r="D44">
        <f t="shared" ca="1" si="5"/>
        <v>2965</v>
      </c>
      <c r="E44">
        <f t="shared" ca="1" si="7"/>
        <v>23722</v>
      </c>
      <c r="F44">
        <f t="shared" ca="1" si="8"/>
        <v>20693</v>
      </c>
      <c r="G44" t="s">
        <v>13</v>
      </c>
      <c r="H44" t="str">
        <f t="shared" si="2"/>
        <v>Завод_2п/в ВВМР</v>
      </c>
    </row>
    <row r="45" spans="1:8" x14ac:dyDescent="0.25">
      <c r="A45" s="1">
        <v>44574</v>
      </c>
      <c r="B45" s="1" t="s">
        <v>5</v>
      </c>
      <c r="C45">
        <f t="shared" ca="1" si="6"/>
        <v>222</v>
      </c>
      <c r="D45">
        <f t="shared" ca="1" si="5"/>
        <v>211</v>
      </c>
      <c r="E45">
        <f t="shared" ca="1" si="7"/>
        <v>23944</v>
      </c>
      <c r="F45">
        <f t="shared" ca="1" si="8"/>
        <v>20904</v>
      </c>
      <c r="G45" t="s">
        <v>13</v>
      </c>
      <c r="H45" t="str">
        <f t="shared" si="2"/>
        <v>Завод_2п/в ВВМР</v>
      </c>
    </row>
    <row r="46" spans="1:8" x14ac:dyDescent="0.25">
      <c r="A46" s="1">
        <v>44575</v>
      </c>
      <c r="B46" s="1" t="s">
        <v>5</v>
      </c>
      <c r="C46">
        <f t="shared" ca="1" si="6"/>
        <v>2455</v>
      </c>
      <c r="D46">
        <f t="shared" ca="1" si="5"/>
        <v>2246</v>
      </c>
      <c r="E46">
        <f t="shared" ca="1" si="7"/>
        <v>26399</v>
      </c>
      <c r="F46">
        <f t="shared" ca="1" si="8"/>
        <v>23150</v>
      </c>
      <c r="G46" t="s">
        <v>13</v>
      </c>
      <c r="H46" t="str">
        <f t="shared" si="2"/>
        <v>Завод_2п/в ВВМР</v>
      </c>
    </row>
    <row r="47" spans="1:8" x14ac:dyDescent="0.25">
      <c r="A47" s="1">
        <v>44576</v>
      </c>
      <c r="B47" s="1" t="s">
        <v>5</v>
      </c>
      <c r="C47">
        <f t="shared" ca="1" si="6"/>
        <v>126</v>
      </c>
      <c r="D47">
        <f t="shared" ca="1" si="5"/>
        <v>107</v>
      </c>
      <c r="E47">
        <f t="shared" ca="1" si="7"/>
        <v>26525</v>
      </c>
      <c r="F47">
        <f t="shared" ca="1" si="8"/>
        <v>23257</v>
      </c>
      <c r="G47" t="s">
        <v>13</v>
      </c>
      <c r="H47" t="str">
        <f t="shared" si="2"/>
        <v>Завод_2п/в ВВМР</v>
      </c>
    </row>
    <row r="48" spans="1:8" x14ac:dyDescent="0.25">
      <c r="A48" s="1">
        <v>44577</v>
      </c>
      <c r="B48" s="1" t="s">
        <v>5</v>
      </c>
      <c r="C48">
        <f t="shared" ca="1" si="6"/>
        <v>2193</v>
      </c>
      <c r="E48">
        <f t="shared" ca="1" si="7"/>
        <v>28718</v>
      </c>
      <c r="F48">
        <f t="shared" ca="1" si="8"/>
        <v>23257</v>
      </c>
      <c r="G48" t="s">
        <v>13</v>
      </c>
      <c r="H48" t="str">
        <f t="shared" si="2"/>
        <v>Завод_2п/в ВВМР</v>
      </c>
    </row>
    <row r="49" spans="1:8" x14ac:dyDescent="0.25">
      <c r="A49" s="1">
        <v>44578</v>
      </c>
      <c r="B49" s="1" t="s">
        <v>5</v>
      </c>
      <c r="C49">
        <f t="shared" ca="1" si="6"/>
        <v>2089</v>
      </c>
      <c r="E49">
        <f t="shared" ca="1" si="7"/>
        <v>30807</v>
      </c>
      <c r="F49">
        <f t="shared" ca="1" si="8"/>
        <v>23257</v>
      </c>
      <c r="G49" t="s">
        <v>13</v>
      </c>
      <c r="H49" t="str">
        <f t="shared" si="2"/>
        <v>Завод_2п/в ВВМР</v>
      </c>
    </row>
    <row r="50" spans="1:8" x14ac:dyDescent="0.25">
      <c r="A50" s="1">
        <v>44579</v>
      </c>
      <c r="B50" s="1" t="s">
        <v>5</v>
      </c>
      <c r="C50">
        <f t="shared" ca="1" si="6"/>
        <v>1835</v>
      </c>
      <c r="E50">
        <f t="shared" ca="1" si="7"/>
        <v>32642</v>
      </c>
      <c r="F50">
        <f t="shared" ca="1" si="8"/>
        <v>23257</v>
      </c>
      <c r="G50" t="s">
        <v>13</v>
      </c>
      <c r="H50" t="str">
        <f t="shared" si="2"/>
        <v>Завод_2п/в ВВМР</v>
      </c>
    </row>
    <row r="51" spans="1:8" x14ac:dyDescent="0.25">
      <c r="A51" s="1">
        <v>44580</v>
      </c>
      <c r="B51" s="1" t="s">
        <v>5</v>
      </c>
      <c r="C51">
        <f t="shared" ca="1" si="6"/>
        <v>3959</v>
      </c>
      <c r="E51">
        <f t="shared" ca="1" si="7"/>
        <v>36601</v>
      </c>
      <c r="F51">
        <f t="shared" ca="1" si="8"/>
        <v>23257</v>
      </c>
      <c r="G51" t="s">
        <v>13</v>
      </c>
      <c r="H51" t="str">
        <f t="shared" si="2"/>
        <v>Завод_2п/в ВВМР</v>
      </c>
    </row>
    <row r="52" spans="1:8" x14ac:dyDescent="0.25">
      <c r="A52" s="1">
        <v>44581</v>
      </c>
      <c r="B52" s="1" t="s">
        <v>5</v>
      </c>
      <c r="C52">
        <f t="shared" ca="1" si="6"/>
        <v>3590</v>
      </c>
      <c r="E52">
        <f t="shared" ca="1" si="7"/>
        <v>40191</v>
      </c>
      <c r="F52">
        <f t="shared" ca="1" si="8"/>
        <v>23257</v>
      </c>
      <c r="G52" t="s">
        <v>13</v>
      </c>
      <c r="H52" t="str">
        <f t="shared" si="2"/>
        <v>Завод_2п/в ВВМР</v>
      </c>
    </row>
    <row r="53" spans="1:8" x14ac:dyDescent="0.25">
      <c r="A53" s="1">
        <v>44582</v>
      </c>
      <c r="B53" s="1" t="s">
        <v>5</v>
      </c>
      <c r="C53">
        <f t="shared" ca="1" si="6"/>
        <v>303</v>
      </c>
      <c r="E53">
        <f t="shared" ca="1" si="7"/>
        <v>40494</v>
      </c>
      <c r="F53">
        <f t="shared" ca="1" si="8"/>
        <v>23257</v>
      </c>
      <c r="G53" t="s">
        <v>13</v>
      </c>
      <c r="H53" t="str">
        <f t="shared" si="2"/>
        <v>Завод_2п/в ВВМР</v>
      </c>
    </row>
    <row r="54" spans="1:8" x14ac:dyDescent="0.25">
      <c r="A54" s="1">
        <v>44583</v>
      </c>
      <c r="B54" s="1" t="s">
        <v>5</v>
      </c>
      <c r="C54">
        <f t="shared" ca="1" si="6"/>
        <v>3252</v>
      </c>
      <c r="E54">
        <f t="shared" ca="1" si="7"/>
        <v>43746</v>
      </c>
      <c r="F54">
        <f t="shared" ca="1" si="8"/>
        <v>23257</v>
      </c>
      <c r="G54" t="s">
        <v>13</v>
      </c>
      <c r="H54" t="str">
        <f t="shared" si="2"/>
        <v>Завод_2п/в ВВМР</v>
      </c>
    </row>
    <row r="55" spans="1:8" x14ac:dyDescent="0.25">
      <c r="A55" s="1">
        <v>44584</v>
      </c>
      <c r="B55" s="1" t="s">
        <v>5</v>
      </c>
      <c r="C55">
        <f t="shared" ca="1" si="6"/>
        <v>2664</v>
      </c>
      <c r="E55">
        <f t="shared" ca="1" si="7"/>
        <v>46410</v>
      </c>
      <c r="F55">
        <f t="shared" ca="1" si="8"/>
        <v>23257</v>
      </c>
      <c r="G55" t="s">
        <v>13</v>
      </c>
      <c r="H55" t="str">
        <f t="shared" si="2"/>
        <v>Завод_2п/в ВВМР</v>
      </c>
    </row>
    <row r="56" spans="1:8" x14ac:dyDescent="0.25">
      <c r="A56" s="1">
        <v>44585</v>
      </c>
      <c r="B56" s="1" t="s">
        <v>5</v>
      </c>
      <c r="C56">
        <f t="shared" ca="1" si="6"/>
        <v>2694</v>
      </c>
      <c r="E56">
        <f t="shared" ca="1" si="7"/>
        <v>49104</v>
      </c>
      <c r="F56">
        <f t="shared" ca="1" si="8"/>
        <v>23257</v>
      </c>
      <c r="G56" t="s">
        <v>13</v>
      </c>
      <c r="H56" t="str">
        <f t="shared" si="2"/>
        <v>Завод_2п/в ВВМР</v>
      </c>
    </row>
    <row r="57" spans="1:8" x14ac:dyDescent="0.25">
      <c r="A57" s="1">
        <v>44586</v>
      </c>
      <c r="B57" s="1" t="s">
        <v>5</v>
      </c>
      <c r="C57">
        <f t="shared" ca="1" si="6"/>
        <v>1948</v>
      </c>
      <c r="E57">
        <f t="shared" ca="1" si="7"/>
        <v>51052</v>
      </c>
      <c r="F57">
        <f t="shared" ca="1" si="8"/>
        <v>23257</v>
      </c>
      <c r="G57" t="s">
        <v>13</v>
      </c>
      <c r="H57" t="str">
        <f t="shared" si="2"/>
        <v>Завод_2п/в ВВМР</v>
      </c>
    </row>
    <row r="58" spans="1:8" x14ac:dyDescent="0.25">
      <c r="A58" s="1">
        <v>44587</v>
      </c>
      <c r="B58" s="1" t="s">
        <v>5</v>
      </c>
      <c r="C58">
        <f t="shared" ca="1" si="6"/>
        <v>2085</v>
      </c>
      <c r="E58">
        <f t="shared" ca="1" si="7"/>
        <v>53137</v>
      </c>
      <c r="F58">
        <f t="shared" ca="1" si="8"/>
        <v>23257</v>
      </c>
      <c r="G58" t="s">
        <v>13</v>
      </c>
      <c r="H58" t="str">
        <f t="shared" si="2"/>
        <v>Завод_2п/в ВВМР</v>
      </c>
    </row>
    <row r="59" spans="1:8" x14ac:dyDescent="0.25">
      <c r="A59" s="1">
        <v>44588</v>
      </c>
      <c r="B59" s="1" t="s">
        <v>5</v>
      </c>
      <c r="C59">
        <f t="shared" ca="1" si="6"/>
        <v>2901</v>
      </c>
      <c r="E59">
        <f t="shared" ca="1" si="7"/>
        <v>56038</v>
      </c>
      <c r="F59">
        <f t="shared" ca="1" si="8"/>
        <v>23257</v>
      </c>
      <c r="G59" t="s">
        <v>13</v>
      </c>
      <c r="H59" t="str">
        <f t="shared" si="2"/>
        <v>Завод_2п/в ВВМР</v>
      </c>
    </row>
    <row r="60" spans="1:8" x14ac:dyDescent="0.25">
      <c r="A60" s="1">
        <v>44589</v>
      </c>
      <c r="B60" s="1" t="s">
        <v>5</v>
      </c>
      <c r="C60">
        <f t="shared" ca="1" si="6"/>
        <v>3892</v>
      </c>
      <c r="E60">
        <f t="shared" ca="1" si="7"/>
        <v>59930</v>
      </c>
      <c r="F60">
        <f t="shared" ca="1" si="8"/>
        <v>23257</v>
      </c>
      <c r="G60" t="s">
        <v>13</v>
      </c>
      <c r="H60" t="str">
        <f t="shared" si="2"/>
        <v>Завод_2п/в ВВМР</v>
      </c>
    </row>
    <row r="61" spans="1:8" x14ac:dyDescent="0.25">
      <c r="A61" s="1">
        <v>44590</v>
      </c>
      <c r="B61" s="1" t="s">
        <v>5</v>
      </c>
      <c r="C61">
        <f t="shared" ca="1" si="6"/>
        <v>2355</v>
      </c>
      <c r="E61">
        <f t="shared" ca="1" si="7"/>
        <v>62285</v>
      </c>
      <c r="F61">
        <f t="shared" ca="1" si="8"/>
        <v>23257</v>
      </c>
      <c r="G61" t="s">
        <v>14</v>
      </c>
      <c r="H61" t="str">
        <f t="shared" si="2"/>
        <v>Завод_2п/в МК</v>
      </c>
    </row>
    <row r="62" spans="1:8" x14ac:dyDescent="0.25">
      <c r="A62" s="1">
        <v>44591</v>
      </c>
      <c r="B62" s="1" t="s">
        <v>5</v>
      </c>
      <c r="C62">
        <f t="shared" ca="1" si="6"/>
        <v>2340</v>
      </c>
      <c r="E62">
        <f t="shared" ca="1" si="7"/>
        <v>64625</v>
      </c>
      <c r="F62">
        <f t="shared" ca="1" si="8"/>
        <v>23257</v>
      </c>
      <c r="G62" t="s">
        <v>14</v>
      </c>
      <c r="H62" t="str">
        <f t="shared" si="2"/>
        <v>Завод_2п/в МК</v>
      </c>
    </row>
    <row r="63" spans="1:8" x14ac:dyDescent="0.25">
      <c r="A63" s="1">
        <v>44592</v>
      </c>
      <c r="B63" s="1" t="s">
        <v>5</v>
      </c>
      <c r="C63">
        <f t="shared" ca="1" si="6"/>
        <v>3641</v>
      </c>
      <c r="E63">
        <f t="shared" ca="1" si="7"/>
        <v>68266</v>
      </c>
      <c r="F63">
        <f t="shared" ca="1" si="8"/>
        <v>23257</v>
      </c>
      <c r="G63" t="s">
        <v>14</v>
      </c>
      <c r="H63" t="str">
        <f t="shared" si="2"/>
        <v>Завод_2п/в МК</v>
      </c>
    </row>
    <row r="64" spans="1:8" x14ac:dyDescent="0.25">
      <c r="A64" s="1">
        <v>44562</v>
      </c>
      <c r="B64" s="1" t="s">
        <v>6</v>
      </c>
      <c r="C64">
        <f ca="1">RANDBETWEEN(0,4032)</f>
        <v>325</v>
      </c>
      <c r="D64">
        <f t="shared" ref="D64:D78" ca="1" si="9">RANDBETWEEN(C64*$K$1,C64*$L$1)</f>
        <v>331</v>
      </c>
      <c r="E64">
        <f ca="1">C64</f>
        <v>325</v>
      </c>
      <c r="F64">
        <f ca="1">D64</f>
        <v>331</v>
      </c>
      <c r="G64" t="s">
        <v>14</v>
      </c>
      <c r="H64" t="str">
        <f t="shared" si="2"/>
        <v>Завод_3п/в МК</v>
      </c>
    </row>
    <row r="65" spans="1:8" x14ac:dyDescent="0.25">
      <c r="A65" s="1">
        <v>44563</v>
      </c>
      <c r="B65" s="1" t="s">
        <v>6</v>
      </c>
      <c r="C65">
        <f t="shared" ref="C65:C96" ca="1" si="10">RANDBETWEEN(0,4032)</f>
        <v>3394</v>
      </c>
      <c r="D65">
        <f t="shared" ca="1" si="9"/>
        <v>3094</v>
      </c>
      <c r="E65">
        <f ca="1">E64+C65</f>
        <v>3719</v>
      </c>
      <c r="F65">
        <f ca="1">F64+D65</f>
        <v>3425</v>
      </c>
      <c r="G65" t="s">
        <v>14</v>
      </c>
      <c r="H65" t="str">
        <f t="shared" si="2"/>
        <v>Завод_3п/в МК</v>
      </c>
    </row>
    <row r="66" spans="1:8" x14ac:dyDescent="0.25">
      <c r="A66" s="1">
        <v>44564</v>
      </c>
      <c r="B66" s="1" t="s">
        <v>6</v>
      </c>
      <c r="C66">
        <f t="shared" ca="1" si="10"/>
        <v>2791</v>
      </c>
      <c r="D66">
        <f t="shared" ca="1" si="9"/>
        <v>2773</v>
      </c>
      <c r="E66">
        <f t="shared" ref="E66:E94" ca="1" si="11">E65+C66</f>
        <v>6510</v>
      </c>
      <c r="F66">
        <f t="shared" ref="F66:F94" ca="1" si="12">F65+D66</f>
        <v>6198</v>
      </c>
      <c r="G66" t="s">
        <v>14</v>
      </c>
      <c r="H66" t="str">
        <f t="shared" si="2"/>
        <v>Завод_3п/в МК</v>
      </c>
    </row>
    <row r="67" spans="1:8" x14ac:dyDescent="0.25">
      <c r="A67" s="1">
        <v>44565</v>
      </c>
      <c r="B67" s="1" t="s">
        <v>6</v>
      </c>
      <c r="C67">
        <f t="shared" ca="1" si="10"/>
        <v>3855</v>
      </c>
      <c r="D67">
        <f t="shared" ca="1" si="9"/>
        <v>3842</v>
      </c>
      <c r="E67">
        <f t="shared" ca="1" si="11"/>
        <v>10365</v>
      </c>
      <c r="F67">
        <f t="shared" ca="1" si="12"/>
        <v>10040</v>
      </c>
      <c r="G67" t="s">
        <v>14</v>
      </c>
      <c r="H67" t="str">
        <f t="shared" ref="H67:H125" si="13">B67&amp;G67</f>
        <v>Завод_3п/в МК</v>
      </c>
    </row>
    <row r="68" spans="1:8" x14ac:dyDescent="0.25">
      <c r="A68" s="1">
        <v>44566</v>
      </c>
      <c r="B68" s="1" t="s">
        <v>6</v>
      </c>
      <c r="C68">
        <f t="shared" ca="1" si="10"/>
        <v>735</v>
      </c>
      <c r="D68">
        <f t="shared" ca="1" si="9"/>
        <v>661</v>
      </c>
      <c r="E68">
        <f t="shared" ca="1" si="11"/>
        <v>11100</v>
      </c>
      <c r="F68">
        <f t="shared" ca="1" si="12"/>
        <v>10701</v>
      </c>
      <c r="G68" t="s">
        <v>14</v>
      </c>
      <c r="H68" t="str">
        <f t="shared" si="13"/>
        <v>Завод_3п/в МК</v>
      </c>
    </row>
    <row r="69" spans="1:8" x14ac:dyDescent="0.25">
      <c r="A69" s="1">
        <v>44567</v>
      </c>
      <c r="B69" s="1" t="s">
        <v>6</v>
      </c>
      <c r="C69">
        <f t="shared" ca="1" si="10"/>
        <v>1178</v>
      </c>
      <c r="D69">
        <f t="shared" ca="1" si="9"/>
        <v>1129</v>
      </c>
      <c r="E69">
        <f t="shared" ca="1" si="11"/>
        <v>12278</v>
      </c>
      <c r="F69">
        <f t="shared" ca="1" si="12"/>
        <v>11830</v>
      </c>
      <c r="G69" t="s">
        <v>14</v>
      </c>
      <c r="H69" t="str">
        <f t="shared" si="13"/>
        <v>Завод_3п/в МК</v>
      </c>
    </row>
    <row r="70" spans="1:8" x14ac:dyDescent="0.25">
      <c r="A70" s="1">
        <v>44568</v>
      </c>
      <c r="B70" s="1" t="s">
        <v>6</v>
      </c>
      <c r="C70">
        <f t="shared" ca="1" si="10"/>
        <v>3033</v>
      </c>
      <c r="D70">
        <f t="shared" ca="1" si="9"/>
        <v>2744</v>
      </c>
      <c r="E70">
        <f t="shared" ca="1" si="11"/>
        <v>15311</v>
      </c>
      <c r="F70">
        <f t="shared" ca="1" si="12"/>
        <v>14574</v>
      </c>
      <c r="G70" t="s">
        <v>14</v>
      </c>
      <c r="H70" t="str">
        <f t="shared" si="13"/>
        <v>Завод_3п/в МК</v>
      </c>
    </row>
    <row r="71" spans="1:8" x14ac:dyDescent="0.25">
      <c r="A71" s="1">
        <v>44569</v>
      </c>
      <c r="B71" s="1" t="s">
        <v>6</v>
      </c>
      <c r="C71">
        <f t="shared" ca="1" si="10"/>
        <v>3987</v>
      </c>
      <c r="D71">
        <f t="shared" ca="1" si="9"/>
        <v>3180</v>
      </c>
      <c r="E71">
        <f t="shared" ca="1" si="11"/>
        <v>19298</v>
      </c>
      <c r="F71">
        <f t="shared" ca="1" si="12"/>
        <v>17754</v>
      </c>
      <c r="G71" t="s">
        <v>15</v>
      </c>
      <c r="H71" t="str">
        <f t="shared" si="13"/>
        <v>Завод_3хоппер</v>
      </c>
    </row>
    <row r="72" spans="1:8" x14ac:dyDescent="0.25">
      <c r="A72" s="1">
        <v>44570</v>
      </c>
      <c r="B72" s="1" t="s">
        <v>6</v>
      </c>
      <c r="C72">
        <f t="shared" ca="1" si="10"/>
        <v>1232</v>
      </c>
      <c r="D72">
        <f t="shared" ca="1" si="9"/>
        <v>941</v>
      </c>
      <c r="E72">
        <f t="shared" ca="1" si="11"/>
        <v>20530</v>
      </c>
      <c r="F72">
        <f t="shared" ca="1" si="12"/>
        <v>18695</v>
      </c>
      <c r="G72" t="s">
        <v>15</v>
      </c>
      <c r="H72" t="str">
        <f t="shared" si="13"/>
        <v>Завод_3хоппер</v>
      </c>
    </row>
    <row r="73" spans="1:8" x14ac:dyDescent="0.25">
      <c r="A73" s="1">
        <v>44571</v>
      </c>
      <c r="B73" s="1" t="s">
        <v>6</v>
      </c>
      <c r="C73">
        <f t="shared" ca="1" si="10"/>
        <v>2058</v>
      </c>
      <c r="D73">
        <f t="shared" ca="1" si="9"/>
        <v>1743</v>
      </c>
      <c r="E73">
        <f t="shared" ca="1" si="11"/>
        <v>22588</v>
      </c>
      <c r="F73">
        <f t="shared" ca="1" si="12"/>
        <v>20438</v>
      </c>
      <c r="G73" t="s">
        <v>15</v>
      </c>
      <c r="H73" t="str">
        <f t="shared" si="13"/>
        <v>Завод_3хоппер</v>
      </c>
    </row>
    <row r="74" spans="1:8" x14ac:dyDescent="0.25">
      <c r="A74" s="1">
        <v>44572</v>
      </c>
      <c r="B74" s="1" t="s">
        <v>6</v>
      </c>
      <c r="C74">
        <f t="shared" ca="1" si="10"/>
        <v>2718</v>
      </c>
      <c r="D74">
        <f t="shared" ca="1" si="9"/>
        <v>2670</v>
      </c>
      <c r="E74">
        <f t="shared" ca="1" si="11"/>
        <v>25306</v>
      </c>
      <c r="F74">
        <f t="shared" ca="1" si="12"/>
        <v>23108</v>
      </c>
      <c r="G74" t="s">
        <v>15</v>
      </c>
      <c r="H74" t="str">
        <f t="shared" si="13"/>
        <v>Завод_3хоппер</v>
      </c>
    </row>
    <row r="75" spans="1:8" x14ac:dyDescent="0.25">
      <c r="A75" s="1">
        <v>44573</v>
      </c>
      <c r="B75" s="1" t="s">
        <v>6</v>
      </c>
      <c r="C75">
        <f t="shared" ca="1" si="10"/>
        <v>3266</v>
      </c>
      <c r="D75">
        <f t="shared" ca="1" si="9"/>
        <v>3200</v>
      </c>
      <c r="E75">
        <f t="shared" ca="1" si="11"/>
        <v>28572</v>
      </c>
      <c r="F75">
        <f t="shared" ca="1" si="12"/>
        <v>26308</v>
      </c>
      <c r="G75" t="s">
        <v>13</v>
      </c>
      <c r="H75" t="str">
        <f t="shared" si="13"/>
        <v>Завод_3п/в ВВМР</v>
      </c>
    </row>
    <row r="76" spans="1:8" x14ac:dyDescent="0.25">
      <c r="A76" s="1">
        <v>44574</v>
      </c>
      <c r="B76" s="1" t="s">
        <v>6</v>
      </c>
      <c r="C76">
        <f t="shared" ca="1" si="10"/>
        <v>2380</v>
      </c>
      <c r="D76">
        <f t="shared" ca="1" si="9"/>
        <v>2033</v>
      </c>
      <c r="E76">
        <f t="shared" ca="1" si="11"/>
        <v>30952</v>
      </c>
      <c r="F76">
        <f t="shared" ca="1" si="12"/>
        <v>28341</v>
      </c>
      <c r="G76" t="s">
        <v>13</v>
      </c>
      <c r="H76" t="str">
        <f t="shared" si="13"/>
        <v>Завод_3п/в ВВМР</v>
      </c>
    </row>
    <row r="77" spans="1:8" x14ac:dyDescent="0.25">
      <c r="A77" s="1">
        <v>44575</v>
      </c>
      <c r="B77" s="1" t="s">
        <v>6</v>
      </c>
      <c r="C77">
        <f t="shared" ca="1" si="10"/>
        <v>3663</v>
      </c>
      <c r="D77">
        <f t="shared" ca="1" si="9"/>
        <v>3424</v>
      </c>
      <c r="E77">
        <f t="shared" ca="1" si="11"/>
        <v>34615</v>
      </c>
      <c r="F77">
        <f t="shared" ca="1" si="12"/>
        <v>31765</v>
      </c>
      <c r="G77" t="s">
        <v>15</v>
      </c>
      <c r="H77" t="str">
        <f t="shared" si="13"/>
        <v>Завод_3хоппер</v>
      </c>
    </row>
    <row r="78" spans="1:8" x14ac:dyDescent="0.25">
      <c r="A78" s="1">
        <v>44576</v>
      </c>
      <c r="B78" s="1" t="s">
        <v>6</v>
      </c>
      <c r="C78">
        <f t="shared" ca="1" si="10"/>
        <v>419</v>
      </c>
      <c r="D78">
        <f t="shared" ca="1" si="9"/>
        <v>364</v>
      </c>
      <c r="E78">
        <f t="shared" ca="1" si="11"/>
        <v>35034</v>
      </c>
      <c r="F78">
        <f t="shared" ca="1" si="12"/>
        <v>32129</v>
      </c>
      <c r="G78" t="s">
        <v>15</v>
      </c>
      <c r="H78" t="str">
        <f t="shared" si="13"/>
        <v>Завод_3хоппер</v>
      </c>
    </row>
    <row r="79" spans="1:8" x14ac:dyDescent="0.25">
      <c r="A79" s="1">
        <v>44577</v>
      </c>
      <c r="B79" s="1" t="s">
        <v>6</v>
      </c>
      <c r="C79">
        <f t="shared" ca="1" si="10"/>
        <v>3009</v>
      </c>
      <c r="E79">
        <f t="shared" ca="1" si="11"/>
        <v>38043</v>
      </c>
      <c r="F79">
        <f t="shared" ca="1" si="12"/>
        <v>32129</v>
      </c>
      <c r="G79" t="s">
        <v>15</v>
      </c>
      <c r="H79" t="str">
        <f t="shared" si="13"/>
        <v>Завод_3хоппер</v>
      </c>
    </row>
    <row r="80" spans="1:8" x14ac:dyDescent="0.25">
      <c r="A80" s="1">
        <v>44578</v>
      </c>
      <c r="B80" s="1" t="s">
        <v>6</v>
      </c>
      <c r="C80">
        <f t="shared" ca="1" si="10"/>
        <v>944</v>
      </c>
      <c r="E80">
        <f t="shared" ca="1" si="11"/>
        <v>38987</v>
      </c>
      <c r="F80">
        <f t="shared" ca="1" si="12"/>
        <v>32129</v>
      </c>
      <c r="G80" t="s">
        <v>15</v>
      </c>
      <c r="H80" t="str">
        <f t="shared" si="13"/>
        <v>Завод_3хоппер</v>
      </c>
    </row>
    <row r="81" spans="1:8" x14ac:dyDescent="0.25">
      <c r="A81" s="1">
        <v>44579</v>
      </c>
      <c r="B81" s="1" t="s">
        <v>6</v>
      </c>
      <c r="C81">
        <f t="shared" ca="1" si="10"/>
        <v>1632</v>
      </c>
      <c r="E81">
        <f t="shared" ca="1" si="11"/>
        <v>40619</v>
      </c>
      <c r="F81">
        <f t="shared" ca="1" si="12"/>
        <v>32129</v>
      </c>
      <c r="G81" t="s">
        <v>15</v>
      </c>
      <c r="H81" t="str">
        <f t="shared" si="13"/>
        <v>Завод_3хоппер</v>
      </c>
    </row>
    <row r="82" spans="1:8" x14ac:dyDescent="0.25">
      <c r="A82" s="1">
        <v>44580</v>
      </c>
      <c r="B82" s="1" t="s">
        <v>6</v>
      </c>
      <c r="C82">
        <f t="shared" ca="1" si="10"/>
        <v>666</v>
      </c>
      <c r="E82">
        <f t="shared" ca="1" si="11"/>
        <v>41285</v>
      </c>
      <c r="F82">
        <f t="shared" ca="1" si="12"/>
        <v>32129</v>
      </c>
      <c r="G82" t="s">
        <v>15</v>
      </c>
      <c r="H82" t="str">
        <f t="shared" si="13"/>
        <v>Завод_3хоппер</v>
      </c>
    </row>
    <row r="83" spans="1:8" x14ac:dyDescent="0.25">
      <c r="A83" s="1">
        <v>44581</v>
      </c>
      <c r="B83" s="1" t="s">
        <v>6</v>
      </c>
      <c r="C83">
        <f t="shared" ca="1" si="10"/>
        <v>2979</v>
      </c>
      <c r="E83">
        <f t="shared" ca="1" si="11"/>
        <v>44264</v>
      </c>
      <c r="F83">
        <f t="shared" ca="1" si="12"/>
        <v>32129</v>
      </c>
      <c r="G83" t="s">
        <v>15</v>
      </c>
      <c r="H83" t="str">
        <f t="shared" si="13"/>
        <v>Завод_3хоппер</v>
      </c>
    </row>
    <row r="84" spans="1:8" x14ac:dyDescent="0.25">
      <c r="A84" s="1">
        <v>44582</v>
      </c>
      <c r="B84" s="1" t="s">
        <v>6</v>
      </c>
      <c r="C84">
        <f t="shared" ca="1" si="10"/>
        <v>979</v>
      </c>
      <c r="E84">
        <f t="shared" ca="1" si="11"/>
        <v>45243</v>
      </c>
      <c r="F84">
        <f t="shared" ca="1" si="12"/>
        <v>32129</v>
      </c>
      <c r="G84" t="s">
        <v>15</v>
      </c>
      <c r="H84" t="str">
        <f t="shared" si="13"/>
        <v>Завод_3хоппер</v>
      </c>
    </row>
    <row r="85" spans="1:8" x14ac:dyDescent="0.25">
      <c r="A85" s="1">
        <v>44583</v>
      </c>
      <c r="B85" s="1" t="s">
        <v>6</v>
      </c>
      <c r="C85">
        <f t="shared" ca="1" si="10"/>
        <v>3928</v>
      </c>
      <c r="E85">
        <f t="shared" ca="1" si="11"/>
        <v>49171</v>
      </c>
      <c r="F85">
        <f t="shared" ca="1" si="12"/>
        <v>32129</v>
      </c>
      <c r="G85" t="s">
        <v>15</v>
      </c>
      <c r="H85" t="str">
        <f t="shared" si="13"/>
        <v>Завод_3хоппер</v>
      </c>
    </row>
    <row r="86" spans="1:8" x14ac:dyDescent="0.25">
      <c r="A86" s="1">
        <v>44584</v>
      </c>
      <c r="B86" s="1" t="s">
        <v>6</v>
      </c>
      <c r="C86">
        <f t="shared" ca="1" si="10"/>
        <v>2588</v>
      </c>
      <c r="E86">
        <f t="shared" ca="1" si="11"/>
        <v>51759</v>
      </c>
      <c r="F86">
        <f t="shared" ca="1" si="12"/>
        <v>32129</v>
      </c>
      <c r="G86" t="s">
        <v>15</v>
      </c>
      <c r="H86" t="str">
        <f t="shared" si="13"/>
        <v>Завод_3хоппер</v>
      </c>
    </row>
    <row r="87" spans="1:8" x14ac:dyDescent="0.25">
      <c r="A87" s="1">
        <v>44585</v>
      </c>
      <c r="B87" s="1" t="s">
        <v>6</v>
      </c>
      <c r="C87">
        <f t="shared" ca="1" si="10"/>
        <v>1931</v>
      </c>
      <c r="E87">
        <f t="shared" ca="1" si="11"/>
        <v>53690</v>
      </c>
      <c r="F87">
        <f t="shared" ca="1" si="12"/>
        <v>32129</v>
      </c>
      <c r="G87" t="s">
        <v>15</v>
      </c>
      <c r="H87" t="str">
        <f t="shared" si="13"/>
        <v>Завод_3хоппер</v>
      </c>
    </row>
    <row r="88" spans="1:8" x14ac:dyDescent="0.25">
      <c r="A88" s="1">
        <v>44586</v>
      </c>
      <c r="B88" s="1" t="s">
        <v>6</v>
      </c>
      <c r="C88">
        <f t="shared" ca="1" si="10"/>
        <v>1315</v>
      </c>
      <c r="E88">
        <f t="shared" ca="1" si="11"/>
        <v>55005</v>
      </c>
      <c r="F88">
        <f t="shared" ca="1" si="12"/>
        <v>32129</v>
      </c>
      <c r="G88" t="s">
        <v>15</v>
      </c>
      <c r="H88" t="str">
        <f t="shared" si="13"/>
        <v>Завод_3хоппер</v>
      </c>
    </row>
    <row r="89" spans="1:8" x14ac:dyDescent="0.25">
      <c r="A89" s="1">
        <v>44587</v>
      </c>
      <c r="B89" s="1" t="s">
        <v>6</v>
      </c>
      <c r="C89">
        <f t="shared" ca="1" si="10"/>
        <v>3502</v>
      </c>
      <c r="E89">
        <f t="shared" ca="1" si="11"/>
        <v>58507</v>
      </c>
      <c r="F89">
        <f t="shared" ca="1" si="12"/>
        <v>32129</v>
      </c>
      <c r="G89" t="s">
        <v>14</v>
      </c>
      <c r="H89" t="str">
        <f t="shared" si="13"/>
        <v>Завод_3п/в МК</v>
      </c>
    </row>
    <row r="90" spans="1:8" x14ac:dyDescent="0.25">
      <c r="A90" s="1">
        <v>44588</v>
      </c>
      <c r="B90" s="1" t="s">
        <v>6</v>
      </c>
      <c r="C90">
        <f t="shared" ca="1" si="10"/>
        <v>3117</v>
      </c>
      <c r="E90">
        <f t="shared" ca="1" si="11"/>
        <v>61624</v>
      </c>
      <c r="F90">
        <f t="shared" ca="1" si="12"/>
        <v>32129</v>
      </c>
      <c r="G90" t="s">
        <v>14</v>
      </c>
      <c r="H90" t="str">
        <f t="shared" si="13"/>
        <v>Завод_3п/в МК</v>
      </c>
    </row>
    <row r="91" spans="1:8" x14ac:dyDescent="0.25">
      <c r="A91" s="1">
        <v>44589</v>
      </c>
      <c r="B91" s="1" t="s">
        <v>6</v>
      </c>
      <c r="C91">
        <f t="shared" ca="1" si="10"/>
        <v>3176</v>
      </c>
      <c r="E91">
        <f t="shared" ca="1" si="11"/>
        <v>64800</v>
      </c>
      <c r="F91">
        <f t="shared" ca="1" si="12"/>
        <v>32129</v>
      </c>
      <c r="G91" t="s">
        <v>14</v>
      </c>
      <c r="H91" t="str">
        <f t="shared" si="13"/>
        <v>Завод_3п/в МК</v>
      </c>
    </row>
    <row r="92" spans="1:8" x14ac:dyDescent="0.25">
      <c r="A92" s="1">
        <v>44590</v>
      </c>
      <c r="B92" s="1" t="s">
        <v>6</v>
      </c>
      <c r="C92">
        <f t="shared" ca="1" si="10"/>
        <v>560</v>
      </c>
      <c r="E92">
        <f t="shared" ca="1" si="11"/>
        <v>65360</v>
      </c>
      <c r="F92">
        <f t="shared" ca="1" si="12"/>
        <v>32129</v>
      </c>
      <c r="G92" t="s">
        <v>14</v>
      </c>
      <c r="H92" t="str">
        <f t="shared" si="13"/>
        <v>Завод_3п/в МК</v>
      </c>
    </row>
    <row r="93" spans="1:8" x14ac:dyDescent="0.25">
      <c r="A93" s="1">
        <v>44591</v>
      </c>
      <c r="B93" s="1" t="s">
        <v>6</v>
      </c>
      <c r="C93">
        <f t="shared" ca="1" si="10"/>
        <v>587</v>
      </c>
      <c r="E93">
        <f t="shared" ca="1" si="11"/>
        <v>65947</v>
      </c>
      <c r="F93">
        <f t="shared" ca="1" si="12"/>
        <v>32129</v>
      </c>
      <c r="G93" t="s">
        <v>14</v>
      </c>
      <c r="H93" t="str">
        <f t="shared" si="13"/>
        <v>Завод_3п/в МК</v>
      </c>
    </row>
    <row r="94" spans="1:8" x14ac:dyDescent="0.25">
      <c r="A94" s="1">
        <v>44592</v>
      </c>
      <c r="B94" s="1" t="s">
        <v>6</v>
      </c>
      <c r="C94">
        <f t="shared" ca="1" si="10"/>
        <v>1000</v>
      </c>
      <c r="E94">
        <f t="shared" ca="1" si="11"/>
        <v>66947</v>
      </c>
      <c r="F94">
        <f t="shared" ca="1" si="12"/>
        <v>32129</v>
      </c>
      <c r="G94" t="s">
        <v>14</v>
      </c>
      <c r="H94" t="str">
        <f t="shared" si="13"/>
        <v>Завод_3п/в МК</v>
      </c>
    </row>
    <row r="95" spans="1:8" x14ac:dyDescent="0.25">
      <c r="A95" s="1">
        <v>44562</v>
      </c>
      <c r="B95" s="1" t="s">
        <v>7</v>
      </c>
      <c r="C95">
        <f ca="1">RANDBETWEEN(0,4032)</f>
        <v>418</v>
      </c>
      <c r="D95">
        <f t="shared" ref="D95:D109" ca="1" si="14">RANDBETWEEN(C95*$K$1,C95*$L$1)</f>
        <v>405</v>
      </c>
      <c r="E95">
        <f ca="1">C95</f>
        <v>418</v>
      </c>
      <c r="F95">
        <f ca="1">D95</f>
        <v>405</v>
      </c>
      <c r="G95" t="s">
        <v>14</v>
      </c>
      <c r="H95" t="str">
        <f t="shared" si="13"/>
        <v>Завод_4п/в МК</v>
      </c>
    </row>
    <row r="96" spans="1:8" x14ac:dyDescent="0.25">
      <c r="A96" s="1">
        <v>44563</v>
      </c>
      <c r="B96" s="1" t="s">
        <v>7</v>
      </c>
      <c r="C96">
        <f t="shared" ca="1" si="10"/>
        <v>2366</v>
      </c>
      <c r="D96">
        <f t="shared" ca="1" si="14"/>
        <v>1965</v>
      </c>
      <c r="E96">
        <f ca="1">E95+C96</f>
        <v>2784</v>
      </c>
      <c r="F96">
        <f ca="1">F95+D96</f>
        <v>2370</v>
      </c>
      <c r="G96" t="s">
        <v>14</v>
      </c>
      <c r="H96" t="str">
        <f t="shared" si="13"/>
        <v>Завод_4п/в МК</v>
      </c>
    </row>
    <row r="97" spans="1:8" x14ac:dyDescent="0.25">
      <c r="A97" s="1">
        <v>44564</v>
      </c>
      <c r="B97" s="1" t="s">
        <v>7</v>
      </c>
      <c r="C97">
        <f t="shared" ref="C97:C125" ca="1" si="15">RANDBETWEEN(0,4032)</f>
        <v>890</v>
      </c>
      <c r="D97">
        <f t="shared" ca="1" si="14"/>
        <v>724</v>
      </c>
      <c r="E97">
        <f t="shared" ref="E97:E125" ca="1" si="16">E96+C97</f>
        <v>3674</v>
      </c>
      <c r="F97">
        <f t="shared" ref="F97:F125" ca="1" si="17">F96+D97</f>
        <v>3094</v>
      </c>
      <c r="G97" t="s">
        <v>14</v>
      </c>
      <c r="H97" t="str">
        <f t="shared" si="13"/>
        <v>Завод_4п/в МК</v>
      </c>
    </row>
    <row r="98" spans="1:8" x14ac:dyDescent="0.25">
      <c r="A98" s="1">
        <v>44565</v>
      </c>
      <c r="B98" s="1" t="s">
        <v>7</v>
      </c>
      <c r="C98">
        <f t="shared" ca="1" si="15"/>
        <v>1431</v>
      </c>
      <c r="D98">
        <f t="shared" ca="1" si="14"/>
        <v>1212</v>
      </c>
      <c r="E98">
        <f t="shared" ca="1" si="16"/>
        <v>5105</v>
      </c>
      <c r="F98">
        <f t="shared" ca="1" si="17"/>
        <v>4306</v>
      </c>
      <c r="G98" t="s">
        <v>14</v>
      </c>
      <c r="H98" t="str">
        <f t="shared" si="13"/>
        <v>Завод_4п/в МК</v>
      </c>
    </row>
    <row r="99" spans="1:8" x14ac:dyDescent="0.25">
      <c r="A99" s="1">
        <v>44566</v>
      </c>
      <c r="B99" s="1" t="s">
        <v>7</v>
      </c>
      <c r="C99">
        <f t="shared" ca="1" si="15"/>
        <v>2271</v>
      </c>
      <c r="D99">
        <f t="shared" ca="1" si="14"/>
        <v>1838</v>
      </c>
      <c r="E99">
        <f t="shared" ca="1" si="16"/>
        <v>7376</v>
      </c>
      <c r="F99">
        <f t="shared" ca="1" si="17"/>
        <v>6144</v>
      </c>
      <c r="G99" t="s">
        <v>13</v>
      </c>
      <c r="H99" t="str">
        <f t="shared" si="13"/>
        <v>Завод_4п/в ВВМР</v>
      </c>
    </row>
    <row r="100" spans="1:8" x14ac:dyDescent="0.25">
      <c r="A100" s="1">
        <v>44567</v>
      </c>
      <c r="B100" s="1" t="s">
        <v>7</v>
      </c>
      <c r="C100">
        <f t="shared" ca="1" si="15"/>
        <v>2852</v>
      </c>
      <c r="D100">
        <f t="shared" ca="1" si="14"/>
        <v>2250</v>
      </c>
      <c r="E100">
        <f t="shared" ca="1" si="16"/>
        <v>10228</v>
      </c>
      <c r="F100">
        <f t="shared" ca="1" si="17"/>
        <v>8394</v>
      </c>
      <c r="G100" t="s">
        <v>13</v>
      </c>
      <c r="H100" t="str">
        <f t="shared" si="13"/>
        <v>Завод_4п/в ВВМР</v>
      </c>
    </row>
    <row r="101" spans="1:8" x14ac:dyDescent="0.25">
      <c r="A101" s="1">
        <v>44568</v>
      </c>
      <c r="B101" s="1" t="s">
        <v>7</v>
      </c>
      <c r="C101">
        <f t="shared" ca="1" si="15"/>
        <v>1621</v>
      </c>
      <c r="D101">
        <f t="shared" ca="1" si="14"/>
        <v>1479</v>
      </c>
      <c r="E101">
        <f t="shared" ca="1" si="16"/>
        <v>11849</v>
      </c>
      <c r="F101">
        <f t="shared" ca="1" si="17"/>
        <v>9873</v>
      </c>
      <c r="G101" t="s">
        <v>13</v>
      </c>
      <c r="H101" t="str">
        <f t="shared" si="13"/>
        <v>Завод_4п/в ВВМР</v>
      </c>
    </row>
    <row r="102" spans="1:8" x14ac:dyDescent="0.25">
      <c r="A102" s="1">
        <v>44569</v>
      </c>
      <c r="B102" s="1" t="s">
        <v>7</v>
      </c>
      <c r="C102">
        <f t="shared" ca="1" si="15"/>
        <v>2395</v>
      </c>
      <c r="D102">
        <f t="shared" ca="1" si="14"/>
        <v>2345</v>
      </c>
      <c r="E102">
        <f t="shared" ca="1" si="16"/>
        <v>14244</v>
      </c>
      <c r="F102">
        <f t="shared" ca="1" si="17"/>
        <v>12218</v>
      </c>
      <c r="G102" t="s">
        <v>13</v>
      </c>
      <c r="H102" t="str">
        <f t="shared" si="13"/>
        <v>Завод_4п/в ВВМР</v>
      </c>
    </row>
    <row r="103" spans="1:8" x14ac:dyDescent="0.25">
      <c r="A103" s="1">
        <v>44570</v>
      </c>
      <c r="B103" s="1" t="s">
        <v>7</v>
      </c>
      <c r="C103">
        <f t="shared" ca="1" si="15"/>
        <v>112</v>
      </c>
      <c r="D103">
        <f t="shared" ca="1" si="14"/>
        <v>107</v>
      </c>
      <c r="E103">
        <f t="shared" ca="1" si="16"/>
        <v>14356</v>
      </c>
      <c r="F103">
        <f t="shared" ca="1" si="17"/>
        <v>12325</v>
      </c>
      <c r="G103" t="s">
        <v>13</v>
      </c>
      <c r="H103" t="str">
        <f t="shared" si="13"/>
        <v>Завод_4п/в ВВМР</v>
      </c>
    </row>
    <row r="104" spans="1:8" x14ac:dyDescent="0.25">
      <c r="A104" s="1">
        <v>44571</v>
      </c>
      <c r="B104" s="1" t="s">
        <v>7</v>
      </c>
      <c r="C104">
        <f t="shared" ca="1" si="15"/>
        <v>1790</v>
      </c>
      <c r="D104">
        <f t="shared" ca="1" si="14"/>
        <v>1428</v>
      </c>
      <c r="E104">
        <f t="shared" ca="1" si="16"/>
        <v>16146</v>
      </c>
      <c r="F104">
        <f t="shared" ca="1" si="17"/>
        <v>13753</v>
      </c>
      <c r="G104" t="s">
        <v>13</v>
      </c>
      <c r="H104" t="str">
        <f t="shared" si="13"/>
        <v>Завод_4п/в ВВМР</v>
      </c>
    </row>
    <row r="105" spans="1:8" x14ac:dyDescent="0.25">
      <c r="A105" s="1">
        <v>44572</v>
      </c>
      <c r="B105" s="1" t="s">
        <v>7</v>
      </c>
      <c r="C105">
        <f t="shared" ca="1" si="15"/>
        <v>289</v>
      </c>
      <c r="D105">
        <f t="shared" ca="1" si="14"/>
        <v>247</v>
      </c>
      <c r="E105">
        <f t="shared" ca="1" si="16"/>
        <v>16435</v>
      </c>
      <c r="F105">
        <f t="shared" ca="1" si="17"/>
        <v>14000</v>
      </c>
      <c r="G105" t="s">
        <v>15</v>
      </c>
      <c r="H105" t="str">
        <f t="shared" si="13"/>
        <v>Завод_4хоппер</v>
      </c>
    </row>
    <row r="106" spans="1:8" x14ac:dyDescent="0.25">
      <c r="A106" s="1">
        <v>44573</v>
      </c>
      <c r="B106" s="1" t="s">
        <v>7</v>
      </c>
      <c r="C106">
        <f t="shared" ca="1" si="15"/>
        <v>3758</v>
      </c>
      <c r="D106">
        <f t="shared" ca="1" si="14"/>
        <v>3458</v>
      </c>
      <c r="E106">
        <f t="shared" ca="1" si="16"/>
        <v>20193</v>
      </c>
      <c r="F106">
        <f t="shared" ca="1" si="17"/>
        <v>17458</v>
      </c>
      <c r="G106" t="s">
        <v>15</v>
      </c>
      <c r="H106" t="str">
        <f t="shared" si="13"/>
        <v>Завод_4хоппер</v>
      </c>
    </row>
    <row r="107" spans="1:8" x14ac:dyDescent="0.25">
      <c r="A107" s="1">
        <v>44574</v>
      </c>
      <c r="B107" s="1" t="s">
        <v>7</v>
      </c>
      <c r="C107">
        <f t="shared" ca="1" si="15"/>
        <v>1772</v>
      </c>
      <c r="D107">
        <f t="shared" ca="1" si="14"/>
        <v>1823</v>
      </c>
      <c r="E107">
        <f t="shared" ca="1" si="16"/>
        <v>21965</v>
      </c>
      <c r="F107">
        <f t="shared" ca="1" si="17"/>
        <v>19281</v>
      </c>
      <c r="G107" t="s">
        <v>15</v>
      </c>
      <c r="H107" t="str">
        <f t="shared" si="13"/>
        <v>Завод_4хоппер</v>
      </c>
    </row>
    <row r="108" spans="1:8" x14ac:dyDescent="0.25">
      <c r="A108" s="1">
        <v>44575</v>
      </c>
      <c r="B108" s="1" t="s">
        <v>7</v>
      </c>
      <c r="C108">
        <f t="shared" ca="1" si="15"/>
        <v>3083</v>
      </c>
      <c r="D108">
        <f t="shared" ca="1" si="14"/>
        <v>2930</v>
      </c>
      <c r="E108">
        <f t="shared" ca="1" si="16"/>
        <v>25048</v>
      </c>
      <c r="F108">
        <f t="shared" ca="1" si="17"/>
        <v>22211</v>
      </c>
      <c r="G108" t="s">
        <v>15</v>
      </c>
      <c r="H108" t="str">
        <f t="shared" si="13"/>
        <v>Завод_4хоппер</v>
      </c>
    </row>
    <row r="109" spans="1:8" x14ac:dyDescent="0.25">
      <c r="A109" s="1">
        <v>44576</v>
      </c>
      <c r="B109" s="1" t="s">
        <v>7</v>
      </c>
      <c r="C109">
        <f t="shared" ca="1" si="15"/>
        <v>1298</v>
      </c>
      <c r="D109">
        <f t="shared" ca="1" si="14"/>
        <v>1163</v>
      </c>
      <c r="E109">
        <f t="shared" ca="1" si="16"/>
        <v>26346</v>
      </c>
      <c r="F109">
        <f t="shared" ca="1" si="17"/>
        <v>23374</v>
      </c>
      <c r="G109" t="s">
        <v>15</v>
      </c>
      <c r="H109" t="str">
        <f t="shared" si="13"/>
        <v>Завод_4хоппер</v>
      </c>
    </row>
    <row r="110" spans="1:8" x14ac:dyDescent="0.25">
      <c r="A110" s="1">
        <v>44577</v>
      </c>
      <c r="B110" s="1" t="s">
        <v>7</v>
      </c>
      <c r="C110">
        <f t="shared" ca="1" si="15"/>
        <v>3036</v>
      </c>
      <c r="E110">
        <f t="shared" ca="1" si="16"/>
        <v>29382</v>
      </c>
      <c r="F110">
        <f t="shared" ca="1" si="17"/>
        <v>23374</v>
      </c>
      <c r="G110" t="s">
        <v>15</v>
      </c>
      <c r="H110" t="str">
        <f t="shared" si="13"/>
        <v>Завод_4хоппер</v>
      </c>
    </row>
    <row r="111" spans="1:8" x14ac:dyDescent="0.25">
      <c r="A111" s="1">
        <v>44578</v>
      </c>
      <c r="B111" s="1" t="s">
        <v>7</v>
      </c>
      <c r="C111">
        <f t="shared" ca="1" si="15"/>
        <v>3584</v>
      </c>
      <c r="E111">
        <f t="shared" ca="1" si="16"/>
        <v>32966</v>
      </c>
      <c r="F111">
        <f t="shared" ca="1" si="17"/>
        <v>23374</v>
      </c>
      <c r="G111" t="s">
        <v>15</v>
      </c>
      <c r="H111" t="str">
        <f t="shared" si="13"/>
        <v>Завод_4хоппер</v>
      </c>
    </row>
    <row r="112" spans="1:8" x14ac:dyDescent="0.25">
      <c r="A112" s="1">
        <v>44579</v>
      </c>
      <c r="B112" s="1" t="s">
        <v>7</v>
      </c>
      <c r="C112">
        <f t="shared" ca="1" si="15"/>
        <v>2635</v>
      </c>
      <c r="E112">
        <f t="shared" ca="1" si="16"/>
        <v>35601</v>
      </c>
      <c r="F112">
        <f t="shared" ca="1" si="17"/>
        <v>23374</v>
      </c>
      <c r="G112" t="s">
        <v>15</v>
      </c>
      <c r="H112" t="str">
        <f t="shared" si="13"/>
        <v>Завод_4хоппер</v>
      </c>
    </row>
    <row r="113" spans="1:8" x14ac:dyDescent="0.25">
      <c r="A113" s="1">
        <v>44580</v>
      </c>
      <c r="B113" s="1" t="s">
        <v>7</v>
      </c>
      <c r="C113">
        <f t="shared" ca="1" si="15"/>
        <v>1298</v>
      </c>
      <c r="E113">
        <f t="shared" ca="1" si="16"/>
        <v>36899</v>
      </c>
      <c r="F113">
        <f t="shared" ca="1" si="17"/>
        <v>23374</v>
      </c>
      <c r="G113" t="s">
        <v>15</v>
      </c>
      <c r="H113" t="str">
        <f t="shared" si="13"/>
        <v>Завод_4хоппер</v>
      </c>
    </row>
    <row r="114" spans="1:8" x14ac:dyDescent="0.25">
      <c r="A114" s="1">
        <v>44581</v>
      </c>
      <c r="B114" s="1" t="s">
        <v>7</v>
      </c>
      <c r="C114">
        <f t="shared" ca="1" si="15"/>
        <v>1346</v>
      </c>
      <c r="E114">
        <f t="shared" ca="1" si="16"/>
        <v>38245</v>
      </c>
      <c r="F114">
        <f t="shared" ca="1" si="17"/>
        <v>23374</v>
      </c>
      <c r="G114" t="s">
        <v>15</v>
      </c>
      <c r="H114" t="str">
        <f t="shared" si="13"/>
        <v>Завод_4хоппер</v>
      </c>
    </row>
    <row r="115" spans="1:8" x14ac:dyDescent="0.25">
      <c r="A115" s="1">
        <v>44582</v>
      </c>
      <c r="B115" s="1" t="s">
        <v>7</v>
      </c>
      <c r="C115">
        <f t="shared" ca="1" si="15"/>
        <v>1325</v>
      </c>
      <c r="E115">
        <f t="shared" ca="1" si="16"/>
        <v>39570</v>
      </c>
      <c r="F115">
        <f t="shared" ca="1" si="17"/>
        <v>23374</v>
      </c>
      <c r="G115" t="s">
        <v>15</v>
      </c>
      <c r="H115" t="str">
        <f t="shared" si="13"/>
        <v>Завод_4хоппер</v>
      </c>
    </row>
    <row r="116" spans="1:8" x14ac:dyDescent="0.25">
      <c r="A116" s="1">
        <v>44583</v>
      </c>
      <c r="B116" s="1" t="s">
        <v>7</v>
      </c>
      <c r="C116">
        <f t="shared" ca="1" si="15"/>
        <v>3828</v>
      </c>
      <c r="E116">
        <f t="shared" ca="1" si="16"/>
        <v>43398</v>
      </c>
      <c r="F116">
        <f t="shared" ca="1" si="17"/>
        <v>23374</v>
      </c>
      <c r="G116" t="s">
        <v>15</v>
      </c>
      <c r="H116" t="str">
        <f t="shared" si="13"/>
        <v>Завод_4хоппер</v>
      </c>
    </row>
    <row r="117" spans="1:8" x14ac:dyDescent="0.25">
      <c r="A117" s="1">
        <v>44584</v>
      </c>
      <c r="B117" s="1" t="s">
        <v>7</v>
      </c>
      <c r="C117">
        <f t="shared" ca="1" si="15"/>
        <v>855</v>
      </c>
      <c r="E117">
        <f t="shared" ca="1" si="16"/>
        <v>44253</v>
      </c>
      <c r="F117">
        <f t="shared" ca="1" si="17"/>
        <v>23374</v>
      </c>
      <c r="G117" t="s">
        <v>15</v>
      </c>
      <c r="H117" t="str">
        <f t="shared" si="13"/>
        <v>Завод_4хоппер</v>
      </c>
    </row>
    <row r="118" spans="1:8" x14ac:dyDescent="0.25">
      <c r="A118" s="1">
        <v>44585</v>
      </c>
      <c r="B118" s="1" t="s">
        <v>7</v>
      </c>
      <c r="C118">
        <f t="shared" ca="1" si="15"/>
        <v>2724</v>
      </c>
      <c r="E118">
        <f t="shared" ca="1" si="16"/>
        <v>46977</v>
      </c>
      <c r="F118">
        <f t="shared" ca="1" si="17"/>
        <v>23374</v>
      </c>
      <c r="G118" t="s">
        <v>15</v>
      </c>
      <c r="H118" t="str">
        <f t="shared" si="13"/>
        <v>Завод_4хоппер</v>
      </c>
    </row>
    <row r="119" spans="1:8" x14ac:dyDescent="0.25">
      <c r="A119" s="1">
        <v>44586</v>
      </c>
      <c r="B119" s="1" t="s">
        <v>7</v>
      </c>
      <c r="C119">
        <f t="shared" ca="1" si="15"/>
        <v>242</v>
      </c>
      <c r="E119">
        <f t="shared" ca="1" si="16"/>
        <v>47219</v>
      </c>
      <c r="F119">
        <f t="shared" ca="1" si="17"/>
        <v>23374</v>
      </c>
      <c r="G119" t="s">
        <v>15</v>
      </c>
      <c r="H119" t="str">
        <f t="shared" si="13"/>
        <v>Завод_4хоппер</v>
      </c>
    </row>
    <row r="120" spans="1:8" x14ac:dyDescent="0.25">
      <c r="A120" s="1">
        <v>44587</v>
      </c>
      <c r="B120" s="1" t="s">
        <v>7</v>
      </c>
      <c r="C120">
        <f t="shared" ca="1" si="15"/>
        <v>869</v>
      </c>
      <c r="E120">
        <f t="shared" ca="1" si="16"/>
        <v>48088</v>
      </c>
      <c r="F120">
        <f t="shared" ca="1" si="17"/>
        <v>23374</v>
      </c>
      <c r="G120" t="s">
        <v>15</v>
      </c>
      <c r="H120" t="str">
        <f t="shared" si="13"/>
        <v>Завод_4хоппер</v>
      </c>
    </row>
    <row r="121" spans="1:8" x14ac:dyDescent="0.25">
      <c r="A121" s="1">
        <v>44588</v>
      </c>
      <c r="B121" s="1" t="s">
        <v>7</v>
      </c>
      <c r="C121">
        <f t="shared" ca="1" si="15"/>
        <v>3973</v>
      </c>
      <c r="E121">
        <f t="shared" ca="1" si="16"/>
        <v>52061</v>
      </c>
      <c r="F121">
        <f t="shared" ca="1" si="17"/>
        <v>23374</v>
      </c>
      <c r="G121" t="s">
        <v>15</v>
      </c>
      <c r="H121" t="str">
        <f t="shared" si="13"/>
        <v>Завод_4хоппер</v>
      </c>
    </row>
    <row r="122" spans="1:8" x14ac:dyDescent="0.25">
      <c r="A122" s="1">
        <v>44589</v>
      </c>
      <c r="B122" s="1" t="s">
        <v>7</v>
      </c>
      <c r="C122">
        <f t="shared" ca="1" si="15"/>
        <v>1801</v>
      </c>
      <c r="E122">
        <f t="shared" ca="1" si="16"/>
        <v>53862</v>
      </c>
      <c r="F122">
        <f t="shared" ca="1" si="17"/>
        <v>23374</v>
      </c>
      <c r="G122" t="s">
        <v>15</v>
      </c>
      <c r="H122" t="str">
        <f t="shared" si="13"/>
        <v>Завод_4хоппер</v>
      </c>
    </row>
    <row r="123" spans="1:8" x14ac:dyDescent="0.25">
      <c r="A123" s="1">
        <v>44590</v>
      </c>
      <c r="B123" s="1" t="s">
        <v>7</v>
      </c>
      <c r="C123">
        <f t="shared" ca="1" si="15"/>
        <v>3787</v>
      </c>
      <c r="E123">
        <f t="shared" ca="1" si="16"/>
        <v>57649</v>
      </c>
      <c r="F123">
        <f t="shared" ca="1" si="17"/>
        <v>23374</v>
      </c>
      <c r="G123" t="s">
        <v>15</v>
      </c>
      <c r="H123" t="str">
        <f t="shared" si="13"/>
        <v>Завод_4хоппер</v>
      </c>
    </row>
    <row r="124" spans="1:8" x14ac:dyDescent="0.25">
      <c r="A124" s="1">
        <v>44591</v>
      </c>
      <c r="B124" s="1" t="s">
        <v>7</v>
      </c>
      <c r="C124">
        <f t="shared" ca="1" si="15"/>
        <v>3964</v>
      </c>
      <c r="E124">
        <f t="shared" ca="1" si="16"/>
        <v>61613</v>
      </c>
      <c r="F124">
        <f t="shared" ca="1" si="17"/>
        <v>23374</v>
      </c>
      <c r="G124" t="s">
        <v>15</v>
      </c>
      <c r="H124" t="str">
        <f t="shared" si="13"/>
        <v>Завод_4хоппер</v>
      </c>
    </row>
    <row r="125" spans="1:8" x14ac:dyDescent="0.25">
      <c r="A125" s="1">
        <v>44592</v>
      </c>
      <c r="B125" s="1" t="s">
        <v>7</v>
      </c>
      <c r="C125">
        <f t="shared" ca="1" si="15"/>
        <v>950</v>
      </c>
      <c r="E125">
        <f t="shared" ca="1" si="16"/>
        <v>62563</v>
      </c>
      <c r="F125">
        <f t="shared" ca="1" si="17"/>
        <v>23374</v>
      </c>
      <c r="G125" t="s">
        <v>15</v>
      </c>
      <c r="H125" t="str">
        <f t="shared" si="13"/>
        <v>Завод_4хоппер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2D23-CC59-481C-89C0-BDDFB5EFAF22}">
  <dimension ref="A1:M27"/>
  <sheetViews>
    <sheetView workbookViewId="0">
      <selection activeCell="E9" sqref="E9"/>
    </sheetView>
  </sheetViews>
  <sheetFormatPr defaultRowHeight="15" x14ac:dyDescent="0.25"/>
  <cols>
    <col min="2" max="5" width="10.28515625" style="2" customWidth="1"/>
  </cols>
  <sheetData>
    <row r="1" spans="1:13" s="2" customFormat="1" x14ac:dyDescent="0.25">
      <c r="A1" s="2" t="s">
        <v>0</v>
      </c>
      <c r="B1" s="2" t="s">
        <v>1</v>
      </c>
      <c r="C1" s="2" t="s">
        <v>2</v>
      </c>
      <c r="D1" s="2" t="s">
        <v>10</v>
      </c>
      <c r="E1" s="2" t="s">
        <v>11</v>
      </c>
    </row>
    <row r="2" spans="1:13" x14ac:dyDescent="0.25">
      <c r="A2" t="s">
        <v>4</v>
      </c>
      <c r="B2" s="6">
        <f ca="1">SUMIFS(page1!$C$2:$C$125,page1!$B$2:$B$125,page2!$A2,page1!$A$2:$A$125,"&lt;=15.01.2022")</f>
        <v>31065</v>
      </c>
      <c r="C2" s="6">
        <f ca="1">SUMIFS(page1!$D$2:$D$125,page1!$B$2:$B$125,page2!$A2,page1!$A$2:$A$125,"&lt;=15.01.2022")</f>
        <v>28509</v>
      </c>
      <c r="D2" s="9">
        <f ca="1">C2/B2*100</f>
        <v>91.772090777402227</v>
      </c>
      <c r="E2" s="9">
        <f ca="1">(B2/SUM($B$2:$B$5)*D2)</f>
        <v>23.96318399596537</v>
      </c>
      <c r="F2" s="3"/>
      <c r="G2" s="3"/>
      <c r="H2" s="3"/>
      <c r="I2" s="3"/>
      <c r="J2" s="3"/>
      <c r="K2" s="3"/>
      <c r="L2" s="3"/>
      <c r="M2" s="3"/>
    </row>
    <row r="3" spans="1:13" x14ac:dyDescent="0.25">
      <c r="A3" t="s">
        <v>5</v>
      </c>
      <c r="B3" s="6">
        <f ca="1">SUMIFS(page1!$C$2:$C$125,page1!$B$2:$B$125,page2!$A3,page1!$A$2:$A$125,"&lt;=15.01.2022")</f>
        <v>26525</v>
      </c>
      <c r="C3" s="6">
        <f ca="1">SUMIFS(page1!$D$2:$D$125,page1!$B$2:$B$125,page2!$A3,page1!$A$2:$A$125,"&lt;=15.01.2022")</f>
        <v>23257</v>
      </c>
      <c r="D3" s="9">
        <f ca="1">C3/B3*100</f>
        <v>87.67954759660698</v>
      </c>
      <c r="E3" s="9">
        <f t="shared" ref="E3:E5" ca="1" si="0">(B3/SUM($B$2:$B$5)*D3)</f>
        <v>19.548625703958983</v>
      </c>
      <c r="F3" s="3"/>
      <c r="G3" s="3"/>
      <c r="H3" s="3"/>
      <c r="I3" s="3"/>
      <c r="J3" s="3"/>
      <c r="K3" s="3"/>
      <c r="L3" s="3"/>
      <c r="M3" s="3"/>
    </row>
    <row r="4" spans="1:13" x14ac:dyDescent="0.25">
      <c r="A4" t="s">
        <v>6</v>
      </c>
      <c r="B4" s="6">
        <f ca="1">SUMIFS(page1!$C$2:$C$125,page1!$B$2:$B$125,page2!$A4,page1!$A$2:$A$125,"&lt;=15.01.2022")</f>
        <v>35034</v>
      </c>
      <c r="C4" s="6">
        <f ca="1">SUMIFS(page1!$D$2:$D$125,page1!$B$2:$B$125,page2!$A4,page1!$A$2:$A$125,"&lt;=15.01.2022")</f>
        <v>32129</v>
      </c>
      <c r="D4" s="9">
        <f ca="1">C4/B4*100</f>
        <v>91.708055032254379</v>
      </c>
      <c r="E4" s="9">
        <f t="shared" ca="1" si="0"/>
        <v>27.005967891064973</v>
      </c>
      <c r="F4" s="3"/>
      <c r="G4" s="3"/>
      <c r="H4" s="3"/>
      <c r="I4" s="3"/>
      <c r="J4" s="3"/>
      <c r="K4" s="3"/>
      <c r="L4" s="3"/>
      <c r="M4" s="3"/>
    </row>
    <row r="5" spans="1:13" x14ac:dyDescent="0.25">
      <c r="A5" t="s">
        <v>7</v>
      </c>
      <c r="B5" s="6">
        <f ca="1">SUMIFS(page1!$C$2:$C$125,page1!$B$2:$B$125,page2!$A5,page1!$A$2:$A$125,"&lt;=15.01.2022")</f>
        <v>26346</v>
      </c>
      <c r="C5" s="6">
        <f ca="1">SUMIFS(page1!$D$2:$D$125,page1!$B$2:$B$125,page2!$A5,page1!$A$2:$A$125,"&lt;=15.01.2022")</f>
        <v>23374</v>
      </c>
      <c r="D5" s="9">
        <f ca="1">C5/B5*100</f>
        <v>88.719350185986485</v>
      </c>
      <c r="E5" s="9">
        <f t="shared" ca="1" si="0"/>
        <v>19.64696982432546</v>
      </c>
      <c r="F5" s="3"/>
      <c r="G5" s="3"/>
      <c r="H5" s="3"/>
      <c r="I5" s="3"/>
      <c r="J5" s="3"/>
      <c r="K5" s="3"/>
      <c r="L5" s="3"/>
      <c r="M5" s="3"/>
    </row>
    <row r="6" spans="1:13" x14ac:dyDescent="0.25">
      <c r="A6" s="4"/>
      <c r="B6" s="7"/>
      <c r="C6" s="7"/>
      <c r="D6" s="5"/>
      <c r="E6" s="5"/>
      <c r="F6" s="3"/>
      <c r="G6" s="3"/>
      <c r="H6" s="3"/>
      <c r="I6" s="3"/>
      <c r="J6" s="3"/>
      <c r="K6" s="3"/>
      <c r="L6" s="3"/>
      <c r="M6" s="3"/>
    </row>
    <row r="7" spans="1:13" x14ac:dyDescent="0.25">
      <c r="E7" s="8"/>
      <c r="F7" s="3"/>
      <c r="G7" s="3"/>
      <c r="H7" s="3"/>
      <c r="I7" s="3"/>
      <c r="J7" s="3"/>
      <c r="K7" s="3"/>
      <c r="L7" s="3"/>
      <c r="M7" s="3"/>
    </row>
    <row r="8" spans="1:13" x14ac:dyDescent="0.25">
      <c r="E8" s="8"/>
      <c r="F8" s="3"/>
      <c r="G8" s="3"/>
      <c r="H8" s="3"/>
      <c r="I8" s="3"/>
      <c r="J8" s="3"/>
      <c r="K8" s="3"/>
      <c r="L8" s="3"/>
      <c r="M8" s="3"/>
    </row>
    <row r="9" spans="1:13" x14ac:dyDescent="0.25">
      <c r="E9" s="8"/>
      <c r="F9" s="3"/>
      <c r="G9" s="3"/>
      <c r="H9" s="3"/>
      <c r="I9" s="3"/>
      <c r="J9" s="3"/>
      <c r="K9" s="3"/>
      <c r="L9" s="3"/>
      <c r="M9" s="3"/>
    </row>
    <row r="10" spans="1:13" x14ac:dyDescent="0.25">
      <c r="E10" s="8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E11" s="8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E12" s="8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E13" s="8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E14" s="8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E15" s="8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E16" s="8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8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8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8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8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8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8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8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8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8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8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8"/>
      <c r="F27" s="3"/>
      <c r="G27" s="3"/>
      <c r="H27" s="3"/>
      <c r="I27" s="3"/>
      <c r="J27" s="3"/>
      <c r="K27" s="3"/>
      <c r="L27" s="3"/>
      <c r="M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8073-7FBA-426B-8D69-3D524B1227AB}">
  <dimension ref="A1:E13"/>
  <sheetViews>
    <sheetView workbookViewId="0">
      <selection activeCell="C19" sqref="C19"/>
    </sheetView>
  </sheetViews>
  <sheetFormatPr defaultRowHeight="15" x14ac:dyDescent="0.25"/>
  <cols>
    <col min="2" max="2" width="11.140625" customWidth="1"/>
    <col min="3" max="3" width="10.7109375" customWidth="1"/>
  </cols>
  <sheetData>
    <row r="1" spans="1:5" x14ac:dyDescent="0.25">
      <c r="B1" t="s">
        <v>0</v>
      </c>
      <c r="C1" t="s">
        <v>12</v>
      </c>
      <c r="D1" s="2" t="s">
        <v>8</v>
      </c>
      <c r="E1" s="2" t="s">
        <v>9</v>
      </c>
    </row>
    <row r="2" spans="1:5" x14ac:dyDescent="0.25">
      <c r="A2" t="str">
        <f>B2&amp;C2</f>
        <v>Завод_1п/в ВВМР</v>
      </c>
      <c r="B2" t="s">
        <v>4</v>
      </c>
      <c r="C2" t="s">
        <v>13</v>
      </c>
      <c r="D2">
        <f ca="1">SUMIFS(page1!$C$2:$C$125,page1!$B$2:$B$125,page3!$B2,page1!$G$2:$G$125,page3!$C2,page1!$A$2:$A$125,"&lt;=15.01.2022")</f>
        <v>27478</v>
      </c>
      <c r="E2">
        <f ca="1">SUMIFS(page1!$D$2:$D$125,page1!$B$2:$B$125,page3!$B2,page1!$G$2:$G$125,page3!$C2,page1!$A$2:$A$125,"&lt;=15.01.2022")</f>
        <v>24953</v>
      </c>
    </row>
    <row r="3" spans="1:5" x14ac:dyDescent="0.25">
      <c r="A3" t="str">
        <f t="shared" ref="A3:A13" si="0">B3&amp;C3</f>
        <v>Завод_1п/в МК</v>
      </c>
      <c r="B3" t="s">
        <v>4</v>
      </c>
      <c r="C3" t="s">
        <v>14</v>
      </c>
      <c r="D3">
        <f ca="1">SUMIFS(page1!$C$2:$C$125,page1!$B$2:$B$125,page3!$B3,page1!$G$2:$G$125,page3!$C3,page1!$A$2:$A$125,"&lt;=15.01.2022")</f>
        <v>3587</v>
      </c>
      <c r="E3">
        <f ca="1">SUMIFS(page1!$D$2:$D$125,page1!$B$2:$B$125,page3!$B3,page1!$G$2:$G$125,page3!$C3,page1!$A$2:$A$125,"&lt;=15.01.2022")</f>
        <v>3556</v>
      </c>
    </row>
    <row r="4" spans="1:5" x14ac:dyDescent="0.25">
      <c r="A4" t="str">
        <f t="shared" si="0"/>
        <v>Завод_1хоппер</v>
      </c>
      <c r="B4" t="s">
        <v>4</v>
      </c>
      <c r="C4" t="s">
        <v>15</v>
      </c>
      <c r="D4">
        <f>SUMIFS(page1!$C$2:$C$125,page1!$B$2:$B$125,page3!$B4,page1!$G$2:$G$125,page3!$C4,page1!$A$2:$A$125,"&lt;=15.01.2022")</f>
        <v>0</v>
      </c>
      <c r="E4">
        <f>SUMIFS(page1!$D$2:$D$125,page1!$B$2:$B$125,page3!$B4,page1!$G$2:$G$125,page3!$C4,page1!$A$2:$A$125,"&lt;=15.01.2022")</f>
        <v>0</v>
      </c>
    </row>
    <row r="5" spans="1:5" x14ac:dyDescent="0.25">
      <c r="A5" t="str">
        <f t="shared" si="0"/>
        <v>Завод_2п/в ВВМР</v>
      </c>
      <c r="B5" t="s">
        <v>5</v>
      </c>
      <c r="C5" t="s">
        <v>13</v>
      </c>
      <c r="D5">
        <f ca="1">SUMIFS(page1!$C$2:$C$125,page1!$B$2:$B$125,page3!$B5,page1!$G$2:$G$125,page3!$C5,page1!$A$2:$A$125,"&lt;=15.01.2022")</f>
        <v>11826</v>
      </c>
      <c r="E5">
        <f ca="1">SUMIFS(page1!$D$2:$D$125,page1!$B$2:$B$125,page3!$B5,page1!$G$2:$G$125,page3!$C5,page1!$A$2:$A$125,"&lt;=15.01.2022")</f>
        <v>10256</v>
      </c>
    </row>
    <row r="6" spans="1:5" x14ac:dyDescent="0.25">
      <c r="A6" t="str">
        <f t="shared" si="0"/>
        <v>Завод_2п/в МК</v>
      </c>
      <c r="B6" t="s">
        <v>5</v>
      </c>
      <c r="C6" t="s">
        <v>14</v>
      </c>
      <c r="D6">
        <f>SUMIFS(page1!$C$2:$C$125,page1!$B$2:$B$125,page3!$B6,page1!$G$2:$G$125,page3!$C6,page1!$A$2:$A$125,"&lt;=15.01.2022")</f>
        <v>0</v>
      </c>
      <c r="E6">
        <f>SUMIFS(page1!$D$2:$D$125,page1!$B$2:$B$125,page3!$B6,page1!$G$2:$G$125,page3!$C6,page1!$A$2:$A$125,"&lt;=15.01.2022")</f>
        <v>0</v>
      </c>
    </row>
    <row r="7" spans="1:5" x14ac:dyDescent="0.25">
      <c r="A7" t="str">
        <f t="shared" si="0"/>
        <v>Завод_2хоппер</v>
      </c>
      <c r="B7" t="s">
        <v>5</v>
      </c>
      <c r="C7" t="s">
        <v>15</v>
      </c>
      <c r="D7">
        <f ca="1">SUMIFS(page1!$C$2:$C$125,page1!$B$2:$B$125,page3!$B7,page1!$G$2:$G$125,page3!$C7,page1!$A$2:$A$125,"&lt;=15.01.2022")</f>
        <v>14699</v>
      </c>
      <c r="E7">
        <f ca="1">SUMIFS(page1!$D$2:$D$125,page1!$B$2:$B$125,page3!$B7,page1!$G$2:$G$125,page3!$C7,page1!$A$2:$A$125,"&lt;=15.01.2022")</f>
        <v>13001</v>
      </c>
    </row>
    <row r="8" spans="1:5" x14ac:dyDescent="0.25">
      <c r="A8" t="str">
        <f t="shared" si="0"/>
        <v>Завод_3п/в ВВМР</v>
      </c>
      <c r="B8" t="s">
        <v>6</v>
      </c>
      <c r="C8" t="s">
        <v>13</v>
      </c>
      <c r="D8">
        <f ca="1">SUMIFS(page1!$C$2:$C$125,page1!$B$2:$B$125,page3!$B8,page1!$G$2:$G$125,page3!$C8,page1!$A$2:$A$125,"&lt;=15.01.2022")</f>
        <v>5646</v>
      </c>
      <c r="E8">
        <f ca="1">SUMIFS(page1!$D$2:$D$125,page1!$B$2:$B$125,page3!$B8,page1!$G$2:$G$125,page3!$C8,page1!$A$2:$A$125,"&lt;=15.01.2022")</f>
        <v>5233</v>
      </c>
    </row>
    <row r="9" spans="1:5" x14ac:dyDescent="0.25">
      <c r="A9" t="str">
        <f t="shared" si="0"/>
        <v>Завод_3п/в МК</v>
      </c>
      <c r="B9" t="s">
        <v>6</v>
      </c>
      <c r="C9" t="s">
        <v>14</v>
      </c>
      <c r="D9">
        <f ca="1">SUMIFS(page1!$C$2:$C$125,page1!$B$2:$B$125,page3!$B9,page1!$G$2:$G$125,page3!$C9,page1!$A$2:$A$125,"&lt;=15.01.2022")</f>
        <v>15311</v>
      </c>
      <c r="E9">
        <f ca="1">SUMIFS(page1!$D$2:$D$125,page1!$B$2:$B$125,page3!$B9,page1!$G$2:$G$125,page3!$C9,page1!$A$2:$A$125,"&lt;=15.01.2022")</f>
        <v>14574</v>
      </c>
    </row>
    <row r="10" spans="1:5" x14ac:dyDescent="0.25">
      <c r="A10" t="str">
        <f t="shared" si="0"/>
        <v>Завод_3хоппер</v>
      </c>
      <c r="B10" t="s">
        <v>6</v>
      </c>
      <c r="C10" t="s">
        <v>15</v>
      </c>
      <c r="D10">
        <f ca="1">SUMIFS(page1!$C$2:$C$125,page1!$B$2:$B$125,page3!$B10,page1!$G$2:$G$125,page3!$C10,page1!$A$2:$A$125,"&lt;=15.01.2022")</f>
        <v>14077</v>
      </c>
      <c r="E10">
        <f ca="1">SUMIFS(page1!$D$2:$D$125,page1!$B$2:$B$125,page3!$B10,page1!$G$2:$G$125,page3!$C10,page1!$A$2:$A$125,"&lt;=15.01.2022")</f>
        <v>12322</v>
      </c>
    </row>
    <row r="11" spans="1:5" x14ac:dyDescent="0.25">
      <c r="A11" t="str">
        <f t="shared" si="0"/>
        <v>Завод_4п/в ВВМР</v>
      </c>
      <c r="B11" t="s">
        <v>7</v>
      </c>
      <c r="C11" t="s">
        <v>13</v>
      </c>
      <c r="D11">
        <f ca="1">SUMIFS(page1!$C$2:$C$125,page1!$B$2:$B$125,page3!$B11,page1!$G$2:$G$125,page3!$C11,page1!$A$2:$A$125,"&lt;=15.01.2022")</f>
        <v>11041</v>
      </c>
      <c r="E11">
        <f ca="1">SUMIFS(page1!$D$2:$D$125,page1!$B$2:$B$125,page3!$B11,page1!$G$2:$G$125,page3!$C11,page1!$A$2:$A$125,"&lt;=15.01.2022")</f>
        <v>9447</v>
      </c>
    </row>
    <row r="12" spans="1:5" x14ac:dyDescent="0.25">
      <c r="A12" t="str">
        <f t="shared" si="0"/>
        <v>Завод_4п/в МК</v>
      </c>
      <c r="B12" t="s">
        <v>7</v>
      </c>
      <c r="C12" t="s">
        <v>14</v>
      </c>
      <c r="D12">
        <f ca="1">SUMIFS(page1!$C$2:$C$125,page1!$B$2:$B$125,page3!$B12,page1!$G$2:$G$125,page3!$C12,page1!$A$2:$A$125,"&lt;=15.01.2022")</f>
        <v>5105</v>
      </c>
      <c r="E12">
        <f ca="1">SUMIFS(page1!$D$2:$D$125,page1!$B$2:$B$125,page3!$B12,page1!$G$2:$G$125,page3!$C12,page1!$A$2:$A$125,"&lt;=15.01.2022")</f>
        <v>4306</v>
      </c>
    </row>
    <row r="13" spans="1:5" x14ac:dyDescent="0.25">
      <c r="A13" t="str">
        <f t="shared" si="0"/>
        <v>Завод_4хоппер</v>
      </c>
      <c r="B13" t="s">
        <v>7</v>
      </c>
      <c r="C13" t="s">
        <v>15</v>
      </c>
      <c r="D13">
        <f ca="1">SUMIFS(page1!$C$2:$C$125,page1!$B$2:$B$125,page3!$B13,page1!$G$2:$G$125,page3!$C13,page1!$A$2:$A$125,"&lt;=15.01.2022")</f>
        <v>10200</v>
      </c>
      <c r="E13">
        <f ca="1">SUMIFS(page1!$D$2:$D$125,page1!$B$2:$B$125,page3!$B13,page1!$G$2:$G$125,page3!$C13,page1!$A$2:$A$125,"&lt;=15.01.2022")</f>
        <v>9621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88AB-7510-43F6-B46C-F3A87BCE271A}">
  <dimension ref="A1:C4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12</v>
      </c>
      <c r="B1" t="s">
        <v>8</v>
      </c>
      <c r="C1" t="s">
        <v>9</v>
      </c>
    </row>
    <row r="2" spans="1:3" x14ac:dyDescent="0.25">
      <c r="A2" t="s">
        <v>13</v>
      </c>
      <c r="B2">
        <f ca="1">SUMIF(page3!$C$2:$C$13,page4!$A2,page3!$D$2:$D$13)</f>
        <v>55991</v>
      </c>
      <c r="C2">
        <f ca="1">SUMIF(page3!$C$2:$C$13,page4!$A2,page3!$E$2:$E$13)</f>
        <v>49889</v>
      </c>
    </row>
    <row r="3" spans="1:3" x14ac:dyDescent="0.25">
      <c r="A3" t="s">
        <v>14</v>
      </c>
      <c r="B3">
        <f ca="1">SUMIF(page3!$C$2:$C$13,page4!$A3,page3!$D$2:$D$13)</f>
        <v>24003</v>
      </c>
      <c r="C3">
        <f ca="1">SUMIF(page3!$C$2:$C$13,page4!$A3,page3!$E$2:$E$13)</f>
        <v>22436</v>
      </c>
    </row>
    <row r="4" spans="1:3" x14ac:dyDescent="0.25">
      <c r="A4" t="s">
        <v>15</v>
      </c>
      <c r="B4">
        <f ca="1">SUMIF(page3!$C$2:$C$13,page4!$A4,page3!$D$2:$D$13)</f>
        <v>38976</v>
      </c>
      <c r="C4">
        <f ca="1">SUMIF(page3!$C$2:$C$13,page4!$A4,page3!$E$2:$E$13)</f>
        <v>34944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page1</vt:lpstr>
      <vt:lpstr>page2</vt:lpstr>
      <vt:lpstr>page3</vt:lpstr>
      <vt:lpstr>page4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Грищенко</dc:creator>
  <cp:lastModifiedBy>user</cp:lastModifiedBy>
  <dcterms:created xsi:type="dcterms:W3CDTF">2015-06-05T18:19:34Z</dcterms:created>
  <dcterms:modified xsi:type="dcterms:W3CDTF">2022-03-02T15:50:13Z</dcterms:modified>
</cp:coreProperties>
</file>